
<file path=[Content_Types].xml><?xml version="1.0" encoding="utf-8"?>
<Types xmlns="http://schemas.openxmlformats.org/package/2006/content-types">
  <Override PartName="/xl/worksheets/sheet15.xml" ContentType="application/vnd.openxmlformats-officedocument.spreadsheetml.worksheet+xml"/>
  <Override PartName="/xl/worksheets/sheet24.xml" ContentType="application/vnd.openxmlformats-officedocument.spreadsheetml.worksheet+xml"/>
  <Override PartName="/xl/worksheets/sheet9.xml" ContentType="application/vnd.openxmlformats-officedocument.spreadsheetml.worksheet+xml"/>
  <Override PartName="/xl/worksheets/sheet13.xml" ContentType="application/vnd.openxmlformats-officedocument.spreadsheetml.worksheet+xml"/>
  <Override PartName="/xl/worksheets/sheet22.xml" ContentType="application/vnd.openxmlformats-officedocument.spreadsheetml.worksheet+xml"/>
  <Override PartName="/xl/worksheets/sheet3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drawings/drawing6.xml" ContentType="application/vnd.openxmlformats-officedocument.drawing+xml"/>
  <Override PartName="/xl/drawings/drawing8.xml" ContentType="application/vnd.openxmlformats-officedocument.drawing+xml"/>
  <Override PartName="/xl/worksheets/sheet7.xml" ContentType="application/vnd.openxmlformats-officedocument.spreadsheetml.worksheet+xml"/>
  <Override PartName="/xl/worksheets/sheet11.xml" ContentType="application/vnd.openxmlformats-officedocument.spreadsheetml.worksheet+xml"/>
  <Override PartName="/xl/worksheets/sheet20.xml" ContentType="application/vnd.openxmlformats-officedocument.spreadsheetml.worksheet+xml"/>
  <Override PartName="/xl/worksheets/sheet31.xml" ContentType="application/vnd.openxmlformats-officedocument.spreadsheetml.worksheet+xml"/>
  <Override PartName="/xl/drawings/drawing4.xml" ContentType="application/vnd.openxmlformats-officedocument.drawing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10.xml" ContentType="application/vnd.openxmlformats-officedocument.spreadsheetml.worksheet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drawings/drawing1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worksheets/sheet1.xml" ContentType="application/vnd.openxmlformats-officedocument.spreadsheetml.worksheet+xml"/>
  <Default Extension="vml" ContentType="application/vnd.openxmlformats-officedocument.vmlDrawing"/>
  <Override PartName="/xl/comments1.xml" ContentType="application/vnd.openxmlformats-officedocument.spreadsheetml.comments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calcChain.xml" ContentType="application/vnd.openxmlformats-officedocument.spreadsheetml.calcChain+xml"/>
  <Override PartName="/xl/worksheets/sheet19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sharedStrings.xml" ContentType="application/vnd.openxmlformats-officedocument.spreadsheetml.sharedStrings+xml"/>
  <Override PartName="/xl/drawings/drawing10.xml" ContentType="application/vnd.openxmlformats-officedocument.drawing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docProps/core.xml" ContentType="application/vnd.openxmlformats-package.core-properties+xml"/>
  <Override PartName="/xl/worksheets/sheet16.xml" ContentType="application/vnd.openxmlformats-officedocument.spreadsheetml.worksheet+xml"/>
  <Override PartName="/xl/worksheets/sheet25.xml" ContentType="application/vnd.openxmlformats-officedocument.spreadsheetml.worksheet+xml"/>
  <Override PartName="/xl/worksheets/sheet34.xml" ContentType="application/vnd.openxmlformats-officedocument.spreadsheetml.worksheet+xml"/>
  <Default Extension="bin" ContentType="application/vnd.openxmlformats-officedocument.spreadsheetml.printerSettings"/>
  <Default Extension="png" ContentType="image/png"/>
  <Override PartName="/xl/drawings/drawing9.xml" ContentType="application/vnd.openxmlformats-officedocument.drawing+xml"/>
  <Override PartName="/xl/worksheets/sheet14.xml" ContentType="application/vnd.openxmlformats-officedocument.spreadsheetml.worksheet+xml"/>
  <Override PartName="/xl/worksheets/sheet23.xml" ContentType="application/vnd.openxmlformats-officedocument.spreadsheetml.worksheet+xml"/>
  <Override PartName="/xl/worksheets/sheet32.xml" ContentType="application/vnd.openxmlformats-officedocument.spreadsheetml.worksheet+xml"/>
  <Override PartName="/xl/drawings/drawing7.xml" ContentType="application/vnd.openxmlformats-officedocument.drawing+xml"/>
  <Override PartName="/xl/worksheets/sheet6.xml" ContentType="application/vnd.openxmlformats-officedocument.spreadsheetml.worksheet+xml"/>
  <Override PartName="/xl/worksheets/sheet8.xml" ContentType="application/vnd.openxmlformats-officedocument.spreadsheetml.worksheet+xml"/>
  <Override PartName="/xl/worksheets/sheet12.xml" ContentType="application/vnd.openxmlformats-officedocument.spreadsheetml.worksheet+xml"/>
  <Override PartName="/xl/worksheets/sheet21.xml" ContentType="application/vnd.openxmlformats-officedocument.spreadsheetml.worksheet+xml"/>
  <Override PartName="/xl/worksheets/sheet30.xml" ContentType="application/vnd.openxmlformats-officedocument.spreadsheetml.worksheet+xml"/>
  <Override PartName="/xl/drawings/drawing5.xml" ContentType="application/vnd.openxmlformats-officedocument.drawing+xml"/>
  <Default Extension="emf" ContentType="image/x-emf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7"/>
  <workbookPr filterPrivacy="1" codeName="ThisWorkbook" defaultThemeVersion="124226"/>
  <bookViews>
    <workbookView xWindow="2100" yWindow="345" windowWidth="15600" windowHeight="11640" firstSheet="19" activeTab="33"/>
  </bookViews>
  <sheets>
    <sheet name="1基本操作" sheetId="2" r:id="rId1"/>
    <sheet name="1" sheetId="3" r:id="rId2"/>
    <sheet name="2数据分列" sheetId="4" r:id="rId3"/>
    <sheet name="2" sheetId="5" r:id="rId4"/>
    <sheet name="3高级筛选" sheetId="6" r:id="rId5"/>
    <sheet name="3" sheetId="10" r:id="rId6"/>
    <sheet name="4条件格式" sheetId="11" r:id="rId7"/>
    <sheet name="4" sheetId="12" r:id="rId8"/>
    <sheet name="5基础函数" sheetId="13" r:id="rId9"/>
    <sheet name="5" sheetId="14" r:id="rId10"/>
    <sheet name="6Vlookup" sheetId="15" r:id="rId11"/>
    <sheet name="6" sheetId="17" r:id="rId12"/>
    <sheet name="7数学函数" sheetId="19" r:id="rId13"/>
    <sheet name="7" sheetId="18" r:id="rId14"/>
    <sheet name="8分类汇总与打印" sheetId="20" r:id="rId15"/>
    <sheet name="8" sheetId="22" r:id="rId16"/>
    <sheet name="9数据透视图" sheetId="23" r:id="rId17"/>
    <sheet name="故障统计" sheetId="24" r:id="rId18"/>
    <sheet name="10普通图表" sheetId="25" r:id="rId19"/>
    <sheet name="差旅费用排名" sheetId="26" r:id="rId20"/>
    <sheet name="11饼图" sheetId="27" r:id="rId21"/>
    <sheet name="12折线图" sheetId="28" r:id="rId22"/>
    <sheet name="13公式1" sheetId="29" r:id="rId23"/>
    <sheet name="13" sheetId="30" r:id="rId24"/>
    <sheet name="14公式2" sheetId="31" r:id="rId25"/>
    <sheet name="14" sheetId="32" r:id="rId26"/>
    <sheet name="15公式3" sheetId="33" r:id="rId27"/>
    <sheet name="15" sheetId="35" r:id="rId28"/>
    <sheet name="16公式4" sheetId="34" r:id="rId29"/>
    <sheet name="16" sheetId="36" r:id="rId30"/>
    <sheet name="17排序" sheetId="37" r:id="rId31"/>
    <sheet name="17" sheetId="38" r:id="rId32"/>
    <sheet name="18宏" sheetId="39" r:id="rId33"/>
    <sheet name="18" sheetId="40" r:id="rId34"/>
  </sheets>
  <definedNames>
    <definedName name="_xlnm._FilterDatabase" localSheetId="5" hidden="1">'3'!$A$4:$A$47</definedName>
    <definedName name="_xlnm._FilterDatabase" localSheetId="4" hidden="1">'3高级筛选'!$A$1:$A$336</definedName>
    <definedName name="_xlnm._FilterDatabase" localSheetId="7" hidden="1">'4'!$A$7:$L$62</definedName>
    <definedName name="_xlnm._FilterDatabase" localSheetId="6" hidden="1">'4条件格式'!$A$7:$L$62</definedName>
    <definedName name="_xlnm._FilterDatabase" localSheetId="15" hidden="1">'8'!$A$3:$I$3</definedName>
    <definedName name="_xlnm._FilterDatabase" localSheetId="14" hidden="1">'8分类汇总与打印'!$A$113:$I$231</definedName>
    <definedName name="_xlnm._FilterDatabase" localSheetId="17" hidden="1">故障统计!$A$3:$H$33</definedName>
    <definedName name="_xlnm.Criteria" localSheetId="5">'3'!$F$1:$F$2</definedName>
    <definedName name="_xlnm.Criteria" localSheetId="4">'3高级筛选'!$B$1:$B$13</definedName>
    <definedName name="DATA1" localSheetId="23">#REF!</definedName>
    <definedName name="DATA1" localSheetId="25">#REF!</definedName>
    <definedName name="DATA1" localSheetId="27">#REF!</definedName>
    <definedName name="DATA1" localSheetId="33">#REF!</definedName>
    <definedName name="DATA1">#REF!</definedName>
    <definedName name="DATA10" localSheetId="23">#REF!</definedName>
    <definedName name="DATA10" localSheetId="25">#REF!</definedName>
    <definedName name="DATA10" localSheetId="27">#REF!</definedName>
    <definedName name="DATA10" localSheetId="33">#REF!</definedName>
    <definedName name="DATA10" localSheetId="11">#REF!</definedName>
    <definedName name="DATA10" localSheetId="12">#REF!</definedName>
    <definedName name="DATA10" localSheetId="15">#REF!</definedName>
    <definedName name="DATA10">#REF!</definedName>
    <definedName name="DATA11" localSheetId="23">#REF!</definedName>
    <definedName name="DATA11" localSheetId="25">#REF!</definedName>
    <definedName name="DATA11" localSheetId="27">#REF!</definedName>
    <definedName name="DATA11" localSheetId="33">#REF!</definedName>
    <definedName name="DATA11" localSheetId="11">#REF!</definedName>
    <definedName name="DATA11" localSheetId="12">#REF!</definedName>
    <definedName name="DATA11" localSheetId="15">#REF!</definedName>
    <definedName name="DATA11">#REF!</definedName>
    <definedName name="DATA12" localSheetId="23">#REF!</definedName>
    <definedName name="DATA12" localSheetId="25">#REF!</definedName>
    <definedName name="DATA12" localSheetId="27">#REF!</definedName>
    <definedName name="DATA12" localSheetId="33">#REF!</definedName>
    <definedName name="DATA12">#REF!</definedName>
    <definedName name="DATA2" localSheetId="23">#REF!</definedName>
    <definedName name="DATA2" localSheetId="25">#REF!</definedName>
    <definedName name="DATA2" localSheetId="27">#REF!</definedName>
    <definedName name="DATA2" localSheetId="33">#REF!</definedName>
    <definedName name="DATA2" localSheetId="11">#REF!</definedName>
    <definedName name="DATA2" localSheetId="12">#REF!</definedName>
    <definedName name="DATA2" localSheetId="15">#REF!</definedName>
    <definedName name="DATA2">#REF!</definedName>
    <definedName name="DATA3" localSheetId="23">#REF!</definedName>
    <definedName name="DATA3" localSheetId="25">#REF!</definedName>
    <definedName name="DATA3" localSheetId="27">#REF!</definedName>
    <definedName name="DATA3" localSheetId="33">#REF!</definedName>
    <definedName name="DATA3" localSheetId="11">#REF!</definedName>
    <definedName name="DATA3" localSheetId="12">#REF!</definedName>
    <definedName name="DATA3" localSheetId="15">#REF!</definedName>
    <definedName name="DATA3">#REF!</definedName>
    <definedName name="DATA4" localSheetId="23">#REF!</definedName>
    <definedName name="DATA4" localSheetId="25">#REF!</definedName>
    <definedName name="DATA4" localSheetId="27">#REF!</definedName>
    <definedName name="DATA4" localSheetId="33">#REF!</definedName>
    <definedName name="DATA4">#REF!</definedName>
    <definedName name="DATA5" localSheetId="23">#REF!</definedName>
    <definedName name="DATA5" localSheetId="25">#REF!</definedName>
    <definedName name="DATA5" localSheetId="27">#REF!</definedName>
    <definedName name="DATA5" localSheetId="33">#REF!</definedName>
    <definedName name="DATA5">#REF!</definedName>
    <definedName name="DATA6" localSheetId="23">#REF!</definedName>
    <definedName name="DATA6" localSheetId="25">#REF!</definedName>
    <definedName name="DATA6" localSheetId="27">#REF!</definedName>
    <definedName name="DATA6" localSheetId="33">#REF!</definedName>
    <definedName name="DATA6" localSheetId="11">#REF!</definedName>
    <definedName name="DATA6" localSheetId="12">#REF!</definedName>
    <definedName name="DATA6" localSheetId="15">#REF!</definedName>
    <definedName name="DATA6">#REF!</definedName>
    <definedName name="DATA7" localSheetId="23">#REF!</definedName>
    <definedName name="DATA7" localSheetId="25">#REF!</definedName>
    <definedName name="DATA7" localSheetId="27">#REF!</definedName>
    <definedName name="DATA7" localSheetId="33">#REF!</definedName>
    <definedName name="DATA7" localSheetId="11">#REF!</definedName>
    <definedName name="DATA7" localSheetId="12">#REF!</definedName>
    <definedName name="DATA7" localSheetId="15">#REF!</definedName>
    <definedName name="DATA7">#REF!</definedName>
    <definedName name="DATA8" localSheetId="23">#REF!</definedName>
    <definedName name="DATA8" localSheetId="25">#REF!</definedName>
    <definedName name="DATA8" localSheetId="27">#REF!</definedName>
    <definedName name="DATA8" localSheetId="33">#REF!</definedName>
    <definedName name="DATA8" localSheetId="11">#REF!</definedName>
    <definedName name="DATA8" localSheetId="12">#REF!</definedName>
    <definedName name="DATA8" localSheetId="15">#REF!</definedName>
    <definedName name="DATA8">#REF!</definedName>
    <definedName name="DATA9" localSheetId="23">#REF!</definedName>
    <definedName name="DATA9" localSheetId="25">#REF!</definedName>
    <definedName name="DATA9" localSheetId="27">#REF!</definedName>
    <definedName name="DATA9" localSheetId="33">#REF!</definedName>
    <definedName name="DATA9" localSheetId="11">#REF!</definedName>
    <definedName name="DATA9" localSheetId="12">#REF!</definedName>
    <definedName name="DATA9" localSheetId="15">#REF!</definedName>
    <definedName name="DATA9">#REF!</definedName>
    <definedName name="_xlnm.Print_Area" localSheetId="15">'8'!$A$3:$I$132</definedName>
    <definedName name="_xlnm.Print_Titles" localSheetId="15">'8'!$3:$3</definedName>
    <definedName name="TEST0" localSheetId="23">#REF!</definedName>
    <definedName name="TEST0" localSheetId="25">#REF!</definedName>
    <definedName name="TEST0" localSheetId="27">#REF!</definedName>
    <definedName name="TEST0" localSheetId="33">#REF!</definedName>
    <definedName name="TEST0">#REF!</definedName>
    <definedName name="TESTHKEY" localSheetId="23">#REF!</definedName>
    <definedName name="TESTHKEY" localSheetId="25">#REF!</definedName>
    <definedName name="TESTHKEY" localSheetId="27">#REF!</definedName>
    <definedName name="TESTHKEY" localSheetId="33">#REF!</definedName>
    <definedName name="TESTHKEY">#REF!</definedName>
    <definedName name="TESTKEYS" localSheetId="23">#REF!</definedName>
    <definedName name="TESTKEYS" localSheetId="25">#REF!</definedName>
    <definedName name="TESTKEYS" localSheetId="27">#REF!</definedName>
    <definedName name="TESTKEYS" localSheetId="33">#REF!</definedName>
    <definedName name="TESTKEYS">#REF!</definedName>
    <definedName name="TESTVKEY" localSheetId="23">#REF!</definedName>
    <definedName name="TESTVKEY" localSheetId="25">#REF!</definedName>
    <definedName name="TESTVKEY" localSheetId="27">#REF!</definedName>
    <definedName name="TESTVKEY" localSheetId="33">#REF!</definedName>
    <definedName name="TESTVKEY">#REF!</definedName>
  </definedNames>
  <calcPr calcId="125725"/>
</workbook>
</file>

<file path=xl/calcChain.xml><?xml version="1.0" encoding="utf-8"?>
<calcChain xmlns="http://schemas.openxmlformats.org/spreadsheetml/2006/main">
  <c r="C3" i="38"/>
  <c r="C13"/>
  <c r="C11"/>
  <c r="C5"/>
  <c r="C14"/>
  <c r="C8"/>
  <c r="C15"/>
  <c r="C4"/>
  <c r="C17"/>
  <c r="C16"/>
  <c r="C12"/>
  <c r="C6"/>
  <c r="C9"/>
  <c r="C7"/>
  <c r="C10"/>
  <c r="G3" i="36"/>
  <c r="A4"/>
  <c r="A5"/>
  <c r="A6"/>
  <c r="A7"/>
  <c r="A8"/>
  <c r="A3"/>
  <c r="D4" i="35"/>
  <c r="D5"/>
  <c r="D6"/>
  <c r="D7"/>
  <c r="D8"/>
  <c r="D9"/>
  <c r="D10"/>
  <c r="D11"/>
  <c r="D3"/>
  <c r="F3" s="1"/>
  <c r="C4" i="32"/>
  <c r="C5"/>
  <c r="C6"/>
  <c r="C7"/>
  <c r="C8"/>
  <c r="C9"/>
  <c r="C3"/>
  <c r="C2"/>
  <c r="L7" i="30"/>
  <c r="L7" a="1"/>
  <c r="K7"/>
  <c r="J7"/>
  <c r="L6" a="1"/>
  <c r="L6" s="1"/>
  <c r="K6"/>
  <c r="J6"/>
  <c r="L5"/>
  <c r="L5" a="1"/>
  <c r="K5"/>
  <c r="J5"/>
  <c r="L4" a="1"/>
  <c r="L4" s="1"/>
  <c r="K4"/>
  <c r="J4"/>
  <c r="L3" a="1"/>
  <c r="L3" s="1"/>
  <c r="K3"/>
  <c r="J3"/>
  <c r="J7" i="29"/>
  <c r="J6"/>
  <c r="J4"/>
  <c r="B4" i="24"/>
  <c r="B5"/>
  <c r="B6"/>
  <c r="B7"/>
  <c r="B8"/>
  <c r="B9"/>
  <c r="B10"/>
  <c r="B11"/>
  <c r="B12"/>
  <c r="B13"/>
  <c r="B14"/>
  <c r="B15"/>
  <c r="B16"/>
  <c r="B17"/>
  <c r="B18"/>
  <c r="B19"/>
  <c r="B20"/>
  <c r="B21"/>
  <c r="B22"/>
  <c r="B23"/>
  <c r="B24"/>
  <c r="B25"/>
  <c r="B26"/>
  <c r="B27"/>
  <c r="B28"/>
  <c r="B29"/>
  <c r="B30"/>
  <c r="B31"/>
  <c r="B32"/>
  <c r="B33"/>
  <c r="I132" i="22"/>
  <c r="I131"/>
  <c r="I118"/>
  <c r="I110"/>
  <c r="I106"/>
  <c r="I96"/>
  <c r="I77"/>
  <c r="I72"/>
  <c r="I54"/>
  <c r="I46"/>
  <c r="I9"/>
  <c r="E4" i="18"/>
  <c r="E5"/>
  <c r="E6"/>
  <c r="E7"/>
  <c r="E8"/>
  <c r="E9"/>
  <c r="E10"/>
  <c r="E11"/>
  <c r="E12"/>
  <c r="E13"/>
  <c r="E14"/>
  <c r="E15"/>
  <c r="E16"/>
  <c r="E17"/>
  <c r="E18"/>
  <c r="E19"/>
  <c r="E20"/>
  <c r="E21"/>
  <c r="E22"/>
  <c r="E3"/>
  <c r="F2"/>
  <c r="D5"/>
  <c r="D6"/>
  <c r="D7"/>
  <c r="D8"/>
  <c r="D9"/>
  <c r="D10"/>
  <c r="D11"/>
  <c r="D12"/>
  <c r="D13"/>
  <c r="D14"/>
  <c r="D15"/>
  <c r="D16"/>
  <c r="D17"/>
  <c r="D18"/>
  <c r="D19"/>
  <c r="D20"/>
  <c r="D21"/>
  <c r="D22"/>
  <c r="D4"/>
  <c r="D3"/>
  <c r="C4"/>
  <c r="C5"/>
  <c r="C6"/>
  <c r="C7"/>
  <c r="C8"/>
  <c r="C9"/>
  <c r="C10"/>
  <c r="C11"/>
  <c r="C12"/>
  <c r="C13"/>
  <c r="C14"/>
  <c r="C15"/>
  <c r="C16"/>
  <c r="C17"/>
  <c r="C18"/>
  <c r="C19"/>
  <c r="C20"/>
  <c r="C21"/>
  <c r="C22"/>
  <c r="C3"/>
  <c r="B6"/>
  <c r="B7"/>
  <c r="B8"/>
  <c r="B9"/>
  <c r="B10"/>
  <c r="B11"/>
  <c r="B12"/>
  <c r="B13"/>
  <c r="B14"/>
  <c r="B15"/>
  <c r="B16"/>
  <c r="B17"/>
  <c r="B18"/>
  <c r="B19"/>
  <c r="B20"/>
  <c r="B21"/>
  <c r="B22"/>
  <c r="B5"/>
  <c r="B4"/>
  <c r="B3"/>
  <c r="A8" i="17"/>
  <c r="A9"/>
  <c r="A10"/>
  <c r="A11"/>
  <c r="A12"/>
  <c r="A13"/>
  <c r="A14"/>
  <c r="A15"/>
  <c r="A16"/>
  <c r="A17"/>
  <c r="A18"/>
  <c r="A19"/>
  <c r="A20"/>
  <c r="A21"/>
  <c r="A22"/>
  <c r="A23"/>
  <c r="A24"/>
  <c r="A25"/>
  <c r="A26"/>
  <c r="A27"/>
  <c r="A28"/>
  <c r="A29"/>
  <c r="A30"/>
  <c r="A31"/>
  <c r="A32"/>
  <c r="A33"/>
  <c r="A7"/>
  <c r="F14" i="14"/>
  <c r="B18"/>
  <c r="F5"/>
  <c r="F6"/>
  <c r="F7"/>
  <c r="F8"/>
  <c r="F9"/>
  <c r="F10"/>
  <c r="F4"/>
  <c r="B17" s="1"/>
  <c r="I39" i="12"/>
  <c r="I38"/>
  <c r="I37"/>
  <c r="I36"/>
  <c r="I35"/>
  <c r="I34"/>
  <c r="I33"/>
  <c r="I32"/>
  <c r="I31"/>
  <c r="I30"/>
  <c r="I29"/>
  <c r="I28"/>
  <c r="I27"/>
  <c r="I26"/>
  <c r="I25"/>
  <c r="I24"/>
  <c r="I23"/>
  <c r="I22"/>
  <c r="I21"/>
  <c r="I20"/>
  <c r="I19"/>
  <c r="I18"/>
  <c r="I17"/>
  <c r="I16"/>
  <c r="I15"/>
  <c r="I14"/>
  <c r="I13"/>
  <c r="I12"/>
  <c r="I11"/>
  <c r="I10"/>
  <c r="I9"/>
  <c r="I8"/>
  <c r="I8" i="11"/>
  <c r="I9"/>
  <c r="I10"/>
  <c r="I11"/>
  <c r="I12"/>
  <c r="I13"/>
  <c r="I14"/>
  <c r="I15"/>
  <c r="I16"/>
  <c r="I17"/>
  <c r="I18"/>
  <c r="I19"/>
  <c r="I20"/>
  <c r="I21"/>
  <c r="I22"/>
  <c r="I23"/>
  <c r="I24"/>
  <c r="I25"/>
  <c r="I26"/>
  <c r="I27"/>
  <c r="I28"/>
  <c r="I29"/>
  <c r="I30"/>
  <c r="I31"/>
  <c r="I32"/>
  <c r="I33"/>
  <c r="I34"/>
  <c r="I35"/>
  <c r="I36"/>
  <c r="I37"/>
  <c r="I38"/>
  <c r="I39"/>
  <c r="F2" i="10"/>
  <c r="J13" i="3"/>
  <c r="J14"/>
  <c r="J15"/>
  <c r="J16"/>
  <c r="J17"/>
  <c r="J18"/>
  <c r="J19"/>
  <c r="J20"/>
  <c r="J21"/>
  <c r="J22"/>
  <c r="J23"/>
  <c r="J24"/>
  <c r="J25"/>
  <c r="J26"/>
  <c r="J27"/>
  <c r="J28"/>
  <c r="J29"/>
  <c r="J30"/>
  <c r="J31"/>
  <c r="J32"/>
  <c r="J33"/>
  <c r="J34"/>
  <c r="J35"/>
  <c r="J36"/>
  <c r="J37"/>
  <c r="J38"/>
  <c r="J39"/>
  <c r="J40"/>
  <c r="J41"/>
  <c r="J12"/>
  <c r="M13"/>
  <c r="M14"/>
  <c r="M15"/>
  <c r="M16"/>
  <c r="M17"/>
  <c r="M18"/>
  <c r="M19"/>
  <c r="M20"/>
  <c r="M21"/>
  <c r="M22"/>
  <c r="M23"/>
  <c r="M24"/>
  <c r="M25"/>
  <c r="M26"/>
  <c r="M27"/>
  <c r="M28"/>
  <c r="M29"/>
  <c r="M30"/>
  <c r="M31"/>
  <c r="M32"/>
  <c r="M33"/>
  <c r="M34"/>
  <c r="M35"/>
  <c r="M36"/>
  <c r="M37"/>
  <c r="M38"/>
  <c r="M39"/>
  <c r="M40"/>
  <c r="M41"/>
  <c r="M12"/>
  <c r="F27"/>
  <c r="F13"/>
  <c r="F14"/>
  <c r="F28"/>
  <c r="F32"/>
  <c r="F15"/>
  <c r="F16"/>
  <c r="F29"/>
  <c r="F33"/>
  <c r="F34"/>
  <c r="F17"/>
  <c r="F38"/>
  <c r="F18"/>
  <c r="F35"/>
  <c r="F19"/>
  <c r="F30"/>
  <c r="F20"/>
  <c r="F21"/>
  <c r="F22"/>
  <c r="F36"/>
  <c r="F39"/>
  <c r="F23"/>
  <c r="F24"/>
  <c r="F25"/>
  <c r="F40"/>
  <c r="F31"/>
  <c r="F37"/>
  <c r="F26"/>
  <c r="F41"/>
  <c r="F12"/>
</calcChain>
</file>

<file path=xl/comments1.xml><?xml version="1.0" encoding="utf-8"?>
<comments xmlns="http://schemas.openxmlformats.org/spreadsheetml/2006/main">
  <authors>
    <author>Author</author>
  </authors>
  <commentList>
    <comment ref="A4" authorId="0">
      <text>
        <r>
          <rPr>
            <sz val="10"/>
            <color indexed="81"/>
            <rFont val="宋体"/>
            <family val="3"/>
            <charset val="134"/>
            <scheme val="minor"/>
          </rPr>
          <t>如何让序号不参与排序？
当我们对数据表进行排序操作后，通常位于第一列的序号也被打乱了，如何不让这个“序号”列参与排序呢？我们在“序号”列右侧插入一个空白列（B列），将“序号”列与数据表隔开。用上述方法对右侧的数据区域进行排序时，“序号”列就不参与排序了。
小提示：插入的空列会影响表格的打印效果，我们可以将其隐藏起来：选中B列（即插入的空列），右击鼠标，再选择“隐藏”选项即可。</t>
        </r>
        <r>
          <rPr>
            <sz val="8"/>
            <color indexed="81"/>
            <rFont val="宋体"/>
            <family val="3"/>
            <charset val="134"/>
          </rPr>
          <t xml:space="preserve">
</t>
        </r>
      </text>
    </comment>
    <comment ref="A5" authorId="0">
      <text>
        <r>
          <rPr>
            <sz val="10"/>
            <color indexed="81"/>
            <rFont val="宋体"/>
            <family val="3"/>
            <charset val="134"/>
            <scheme val="major"/>
          </rPr>
          <t>选中这个单元格，右击→设置单元格格式→边框→最下面右边有个斜线的框→在单元格里填写内容→单元格→输入你想打入的内容，例如：日期/姓名→先打入“日期”再打Alt+Enter组合键，再打入“姓名”→调整一下位置，在日期前打入几个空格符，把它排到斜线右边</t>
        </r>
      </text>
    </comment>
    <comment ref="A8" authorId="0">
      <text>
        <r>
          <rPr>
            <sz val="10"/>
            <color indexed="81"/>
            <rFont val="宋体"/>
            <family val="3"/>
            <charset val="134"/>
          </rPr>
          <t>详细方法见最右侧图片提示</t>
        </r>
      </text>
    </comment>
  </commentList>
</comments>
</file>

<file path=xl/sharedStrings.xml><?xml version="1.0" encoding="utf-8"?>
<sst xmlns="http://schemas.openxmlformats.org/spreadsheetml/2006/main" count="2821" uniqueCount="793">
  <si>
    <t>Organization Search code</t>
  </si>
  <si>
    <t>First name</t>
  </si>
  <si>
    <t>Last name</t>
  </si>
  <si>
    <t>Full Name</t>
    <phoneticPr fontId="3" type="noConversion"/>
  </si>
  <si>
    <t>Chinese Name</t>
    <phoneticPr fontId="3" type="noConversion"/>
  </si>
  <si>
    <t>ID No.</t>
    <phoneticPr fontId="3" type="noConversion"/>
  </si>
  <si>
    <t>Birth Date</t>
    <phoneticPr fontId="3" type="noConversion"/>
  </si>
  <si>
    <t>Age</t>
    <phoneticPr fontId="3" type="noConversion"/>
  </si>
  <si>
    <t>Position</t>
    <phoneticPr fontId="3" type="noConversion"/>
  </si>
  <si>
    <t>Size</t>
  </si>
  <si>
    <t>CN65021700</t>
  </si>
  <si>
    <t>Lin</t>
  </si>
  <si>
    <t>Gan</t>
  </si>
  <si>
    <t>甘林</t>
    <phoneticPr fontId="3" type="noConversion"/>
  </si>
  <si>
    <t>staff</t>
    <phoneticPr fontId="3" type="noConversion"/>
  </si>
  <si>
    <t>CN65021800</t>
  </si>
  <si>
    <t>Wei Bo</t>
  </si>
  <si>
    <t>Wei</t>
  </si>
  <si>
    <t>魏伟波</t>
    <phoneticPr fontId="3" type="noConversion"/>
  </si>
  <si>
    <t>Zealot</t>
  </si>
  <si>
    <t>Q</t>
  </si>
  <si>
    <t>秦哲</t>
    <phoneticPr fontId="3" type="noConversion"/>
  </si>
  <si>
    <t>manager</t>
    <phoneticPr fontId="3" type="noConversion"/>
  </si>
  <si>
    <t>Flora</t>
  </si>
  <si>
    <t>Qin</t>
  </si>
  <si>
    <t>秦福乐</t>
    <phoneticPr fontId="3" type="noConversion"/>
  </si>
  <si>
    <t>CN65055600</t>
  </si>
  <si>
    <t>Jimmy</t>
  </si>
  <si>
    <t>Zuo</t>
  </si>
  <si>
    <t>左吉米</t>
    <phoneticPr fontId="3" type="noConversion"/>
  </si>
  <si>
    <t>CN65021100</t>
  </si>
  <si>
    <t>Louisa</t>
  </si>
  <si>
    <t>Lang</t>
  </si>
  <si>
    <t>郎慧</t>
    <phoneticPr fontId="3" type="noConversion"/>
  </si>
  <si>
    <t>Carrie</t>
  </si>
  <si>
    <t>Feng</t>
  </si>
  <si>
    <t>冯凯</t>
    <phoneticPr fontId="3" type="noConversion"/>
  </si>
  <si>
    <t>opp</t>
    <phoneticPr fontId="3" type="noConversion"/>
  </si>
  <si>
    <t>CN65021300</t>
  </si>
  <si>
    <t>Lyne</t>
  </si>
  <si>
    <t>Du</t>
  </si>
  <si>
    <t>杜波</t>
    <phoneticPr fontId="3" type="noConversion"/>
  </si>
  <si>
    <t>Monica</t>
  </si>
  <si>
    <t>Tian</t>
  </si>
  <si>
    <t>田春雁</t>
    <phoneticPr fontId="3" type="noConversion"/>
  </si>
  <si>
    <t>CN65033811</t>
  </si>
  <si>
    <t>Maggie</t>
  </si>
  <si>
    <t>Liu</t>
  </si>
  <si>
    <t>刘丹</t>
    <phoneticPr fontId="3" type="noConversion"/>
  </si>
  <si>
    <t>CN65000100</t>
  </si>
  <si>
    <t>David</t>
  </si>
  <si>
    <t>Zhao</t>
  </si>
  <si>
    <t>赵大卫</t>
    <phoneticPr fontId="3" type="noConversion"/>
  </si>
  <si>
    <t>Jim</t>
  </si>
  <si>
    <t>Wang</t>
  </si>
  <si>
    <t>王吉</t>
    <phoneticPr fontId="3" type="noConversion"/>
  </si>
  <si>
    <t>CN65022800</t>
  </si>
  <si>
    <t>Steven</t>
  </si>
  <si>
    <t>Zhang</t>
  </si>
  <si>
    <t>张文</t>
    <phoneticPr fontId="3" type="noConversion"/>
  </si>
  <si>
    <t>Michelle</t>
  </si>
  <si>
    <t>Yuan</t>
  </si>
  <si>
    <t>袁迈克</t>
    <phoneticPr fontId="3" type="noConversion"/>
  </si>
  <si>
    <t>superviser</t>
    <phoneticPr fontId="3" type="noConversion"/>
  </si>
  <si>
    <t>CN65022200</t>
  </si>
  <si>
    <t>YU long</t>
  </si>
  <si>
    <t>Li</t>
  </si>
  <si>
    <t>李玉龙</t>
    <phoneticPr fontId="3" type="noConversion"/>
  </si>
  <si>
    <t>Queenie</t>
  </si>
  <si>
    <t>Peng</t>
  </si>
  <si>
    <t>彭歌洋</t>
    <phoneticPr fontId="3" type="noConversion"/>
  </si>
  <si>
    <t>CN65021900</t>
  </si>
  <si>
    <t>Zhi</t>
  </si>
  <si>
    <t>李智</t>
    <phoneticPr fontId="3" type="noConversion"/>
  </si>
  <si>
    <t>Tobby</t>
  </si>
  <si>
    <t>刘涛</t>
    <phoneticPr fontId="3" type="noConversion"/>
  </si>
  <si>
    <t>Emily</t>
  </si>
  <si>
    <t>Gu</t>
  </si>
  <si>
    <t>谷月</t>
    <phoneticPr fontId="3" type="noConversion"/>
  </si>
  <si>
    <t>Frank</t>
  </si>
  <si>
    <t>李克</t>
    <phoneticPr fontId="3" type="noConversion"/>
  </si>
  <si>
    <t>Addison</t>
  </si>
  <si>
    <t>Lee</t>
  </si>
  <si>
    <t>李洛</t>
    <phoneticPr fontId="3" type="noConversion"/>
  </si>
  <si>
    <t>Mikey</t>
  </si>
  <si>
    <t>Shi</t>
  </si>
  <si>
    <t>史洪宝</t>
    <phoneticPr fontId="3" type="noConversion"/>
  </si>
  <si>
    <t>Jacky</t>
  </si>
  <si>
    <t>张杰</t>
    <phoneticPr fontId="3" type="noConversion"/>
  </si>
  <si>
    <t>Susan</t>
  </si>
  <si>
    <t>Hou</t>
  </si>
  <si>
    <t>侯微</t>
    <phoneticPr fontId="3" type="noConversion"/>
  </si>
  <si>
    <t>Lawren</t>
  </si>
  <si>
    <t>Duo</t>
  </si>
  <si>
    <t>杜义</t>
    <phoneticPr fontId="3" type="noConversion"/>
  </si>
  <si>
    <t>Levy</t>
  </si>
  <si>
    <t>Jiang</t>
  </si>
  <si>
    <t>江言</t>
    <phoneticPr fontId="3" type="noConversion"/>
  </si>
  <si>
    <t>Jessica</t>
  </si>
  <si>
    <t>张玉</t>
    <phoneticPr fontId="3" type="noConversion"/>
  </si>
  <si>
    <t>CN65033814</t>
  </si>
  <si>
    <t>Cyril</t>
  </si>
  <si>
    <t>张晶</t>
    <phoneticPr fontId="3" type="noConversion"/>
  </si>
  <si>
    <t>Grace</t>
  </si>
  <si>
    <t>Jin</t>
  </si>
  <si>
    <t>金英雪</t>
    <phoneticPr fontId="3" type="noConversion"/>
  </si>
  <si>
    <t>Jerry</t>
  </si>
  <si>
    <t>Yang</t>
  </si>
  <si>
    <t>杨志杰</t>
    <phoneticPr fontId="3" type="noConversion"/>
  </si>
  <si>
    <t>TU</t>
  </si>
  <si>
    <t>涂刚</t>
    <phoneticPr fontId="3" type="noConversion"/>
  </si>
  <si>
    <t>Lin Gan</t>
    <phoneticPr fontId="1" type="noConversion"/>
  </si>
  <si>
    <t>No.</t>
    <phoneticPr fontId="1" type="noConversion"/>
  </si>
  <si>
    <t>1967.6.8</t>
    <phoneticPr fontId="1" type="noConversion"/>
  </si>
  <si>
    <t>1、请将第10行的标题行冻结。（2分）</t>
    <phoneticPr fontId="1" type="noConversion"/>
  </si>
  <si>
    <t>2、请将E列的Full Name按照E11单元格的例子全部做出来。（2分）</t>
    <phoneticPr fontId="1" type="noConversion"/>
  </si>
  <si>
    <t>3、请将G列的数据全部显示为数值。（1分）</t>
    <phoneticPr fontId="1" type="noConversion"/>
  </si>
  <si>
    <t>4、请在保证A列数据顺序不变的基础上，将J列的职位根据staff、manager、opp、superviser的顺序排列。（3分）</t>
    <phoneticPr fontId="1" type="noConversion"/>
  </si>
  <si>
    <t>5、请在K9单元格做出如图             的单元格（2分）。</t>
    <phoneticPr fontId="1" type="noConversion"/>
  </si>
  <si>
    <r>
      <t>6、请在L列将H列的出生日期改成YYYY.MM.DD的格式,例如：L11（2分）</t>
    </r>
    <r>
      <rPr>
        <b/>
        <sz val="11"/>
        <color rgb="FFC00000"/>
        <rFont val="宋体"/>
        <family val="3"/>
        <charset val="134"/>
        <scheme val="minor"/>
      </rPr>
      <t>（建议用公式year/month/day）</t>
    </r>
    <phoneticPr fontId="1" type="noConversion"/>
  </si>
  <si>
    <t>7、请在I列用公式或函数算出年龄。（2分）</t>
    <phoneticPr fontId="1" type="noConversion"/>
  </si>
  <si>
    <t>8、请仅锁定F列的单元格，保证其他人更改不了，但其他列的内容可以修改。（3分）</t>
    <phoneticPr fontId="1" type="noConversion"/>
  </si>
  <si>
    <t xml:space="preserve">    姓名
年龄
</t>
    <phoneticPr fontId="1" type="noConversion"/>
  </si>
  <si>
    <t xml:space="preserve">                                                         批处理标志:</t>
  </si>
  <si>
    <t xml:space="preserve">                                                               输出: local</t>
  </si>
  <si>
    <t xml:space="preserve">  Include Deactivated User ID: No</t>
  </si>
  <si>
    <t xml:space="preserve">           菜单选择:                                To:</t>
  </si>
  <si>
    <t xml:space="preserve">             菜单号:                                至:</t>
  </si>
  <si>
    <t xml:space="preserve">        Language ID:</t>
  </si>
  <si>
    <t xml:space="preserve">           访问库位:                                To:</t>
  </si>
  <si>
    <t xml:space="preserve">           用户标志:                                至:</t>
  </si>
  <si>
    <t xml:space="preserve">          Type(M/U): U</t>
  </si>
  <si>
    <t xml:space="preserve">                        Menu User Access Review Report</t>
  </si>
  <si>
    <t>报表选择条件:                           报表提交人:                ashenp</t>
  </si>
  <si>
    <t>页:      2                                                JCFE Production DB                                          时间: 12:21:26</t>
  </si>
  <si>
    <t>_x000C_xxusmnrp.p xe                                        96.13.24.1 目录用户访问报告                                      日期: 08/16/13</t>
  </si>
  <si>
    <t xml:space="preserve">                                                           报表结束</t>
  </si>
  <si>
    <t>mfg|Susheel Tapole|US|?|QAD|"Susheel.Tapole@jci.com"|"SUPT,uidesign,ALL,qadadmin"|yes|07/16/02|?|08/16/13|SUPPORT</t>
  </si>
  <si>
    <t>azhu25|Jia Zhu|ch|06/13/13|QAD|"jia.zhu@jci.com"|"ALL,CUIQ,EDIQ,ENIQ,ENMG,GRIQ,MFIQ,MSIQ,MSOD06,MSOD09,MSOD11,MSOD15,MTIQ,MTMG,MTMT,PCIQ,RCIQ,SHIQ,SUIQ"|yes|12/12/11|?|08/16/13|OP</t>
  </si>
  <si>
    <t>azhou225|Yao Zhou|ch|06/26/13|QAD|"yao.zhou@jci.com"|"ALL,CUIQ,EDIQ,ENIQ,ENMG,GRIQ,MFIQ,MSIQ,MSOD06,MSOD09,MSOD11,MSOD15,MTIQ,MTMG,MTMT,PCIQ,RCIQ,SHIQ,SUIQ,MSOD18,CIMG,DAMG"|yes|08/06/12|?|08/16/13|op</t>
  </si>
  <si>
    <t>azhaod5|dandan zhao|CH|07/15/13|QAD|"dandan.zhao@jci.com"|"ALL,EDIQ,ENIQ,GLMT,GRIQ,GRMT,MSIQ,MSOD01,MSOD09,MSOD10,MTIQ,PCIQ,PCMT,RCIQ,SUIQ"|yes|12/20/10|?|08/14/13|PU</t>
  </si>
  <si>
    <t>azhan44|Ziqiang Zhang|ch|07/17/13|QAD|"ziqiang.zhang@jci.com"|"ALL,ENIQ,GRIQ,MFIQ,MSIQ,MSOD19,MTIQ,PCIQ"|yes|09/09/10|?|08/14/13|OP</t>
  </si>
  <si>
    <t>azhan337|Zhenfeng Zhang|ch|07/02/13|QAD|"zhenfeng.zhang@jci.com"|"ALL,APIQ,ARIQ,CIMG,COIQ,CUIQ,EDIQ,ENIQ,GLIQ,GRIQ,GRMG,ITMT,MFIQ,MSIQ,MSOD09,MTIQ,PCIQ,RCIQ,SHIQ,SUIQ,ITIQ"|yes|12/19/11|?|07/02/13|FA</t>
  </si>
  <si>
    <t>azhan112|Ying Zhang|CH|05/21/13|QAD|"ying1.zhang@jci.com"|"ALL,CUIQ,CUMG,EDIQ,ENIQ,MFIQ,MSIQ,MSOD06,MTIQ,PCIQ,SHIQ"|yes|10/27/10|?|08/09/13|BU</t>
  </si>
  <si>
    <t>ayueg|Yue Guohui|ch|05/30/13|QAD|"lianhui.chen@jci.com"|"MSOD16,MSOD17,MSOD18,MSOD20,MTIQ,PCIQ,SUIQ,EDIQ,MFIQ,CUIQ,SHIQ,ALL,MSIQ,ENIQ,GRIQ,RCIQ"|yes|11/28/12|?|08/16/13|OP</t>
  </si>
  <si>
    <t>ayangn3|Ning Yang|ch|05/15/13|QAD|"ning2.yang@jci.com"|"ALL,APIQ,ARIQ,COIQ,COMT,CUIQ,CUMG,EDIQ,ENIQ,FAIQ,FAMT,GLIQ,GRIQ,MFIQ,MFMT,MSIQ,MSOD08,MSOD12,MSOD14,MTIQ,PCIQ,RCIQ,SHIQ,SUIQ"|yes|09/09/10|?|08/08/13|FI</t>
  </si>
  <si>
    <t>axingb|Xing Bin|us|?|QAD|"Bin.Xing@jci.com"|"ALL,SUPT,PEMG"|yes|05/31/12|?|07/20/13|support</t>
  </si>
  <si>
    <t>awang500|Liming Wang|ch|07/29/13|QAD|"Liming.B.Wang@jci.com"|"ALL,CUIQ,EDIQ,ENIQ,GRIQ,GRMT,MFIQ,MSIQ,MSOD09,MTIQ,PCIQ,RCIQ,SHIQ,SUIQ"|yes|09/30/11|?|08/16/13|PU</t>
  </si>
  <si>
    <t>awang424|Jing Wang|ch|07/08/13|QAD|"jing.a.wang@jci.com"|"ALL,CUIQ,EDIQ,ENIQ,GRIQ,MFIQ,MSIQ,MSOD16,MSOD17,MSOD18,MSOD20,MTIQ,PCIQ,RCIQ,SHIQ,SUIQ"|yes|07/06/11|?|08/15/13|OP</t>
  </si>
  <si>
    <t>awang238|王惠|CH|05/02/13|QAD|"lianhui.chen@jci.com"|"ALL,CUIQ,EDIQ,ENIQ,GRIQ,MFIQ,MSIQ,MSOD16,MSOD17,MSOD18,MSOD20,MTIQ,PCIQ,RCIQ,SHIQ,SUIQ"|yes|10/21/10|?|07/05/13|OP</t>
  </si>
  <si>
    <t>awang196|Weidong Wang|CH|05/31/13|QAD|"weidong2.wang@jci.com"|"ALL,CUIQ,EDIQ,ENIQ,GRIQ,MFIQ,MFMT,MSIQ,MTIQ,PCIQ,RCIQ,SHIQ,SUIQ"|yes|09/09/10|?|08/02/13|OP</t>
  </si>
  <si>
    <t>awan666|hong wang|us|07/18/13|QAD|"Hong.A.Wang@jci.com"|"APIQ,ARIQ,GLMT,GLIQ,ALL,MSIQ,CIMG"|yes|01/10/13|?|07/18/13|FI</t>
  </si>
  <si>
    <t>auseradm|User Administration|us|08/16/13|QAD|"Bin.Xing@jci.com"|"ALL,USMT"|yes|09/18/12|?|08/16/13|support</t>
  </si>
  <si>
    <t>atanl|Lixiang Tan|ch|05/31/13|QAD|"lixiang.tan@jci.com"|"ALL,EDIQ,ENIQ,GRIQ,GRMT,MSIQ,MSOD09,PCIQ,SUIQ"|yes|11/01/10|?|08/16/13|PU</t>
  </si>
  <si>
    <t>asupport|MS support ID|us|?|QAD|"bin.xing@jci.com,guangjun.yuan-ext@jci.com"|"ALL,aliq"|yes|06/01/12|?|08/14/13|support</t>
  </si>
  <si>
    <t>asun1|Xuemei Sun|ch|07/19/13|QAD|"xuemei.Sun@jci.com"|"ALL,CUIQ,EDIQ,ENIQ,GRIQ,MFIQ,MSIQ,MSOD16,MTIQ,PCIQ,RCIQ,SHIQ,SUIQ"|yes|09/09/10|?|07/19/13|QU</t>
  </si>
  <si>
    <t>ashi47|Yunsen Shi|ch|07/02/13|QAD|"Yusen.Shi@jci.com"|"MSOD01,MSOD05,MTIQ,PCIQ,EDIQ,MFIQ,CUMG,CUIQ,SHIQ,ALL,MSIQ,ENIQ"|yes|06/06/13|?|08/09/13|BU</t>
  </si>
  <si>
    <t>ashenp|Ping Shen|ch|07/16/13|QAD|"Ping.Shen@jci.com"|"ALL,APIQ,ARIQ,CIMG,COIQ,CUIQ,EDIQ,ENIQ,GLIQ,GRIQ,GRMG,ITMT,MFIQ,MSIQ,MSOD09,MTIQ,PCIQ,RCIQ,SHIQ,SUIQ,ITIQ"|yes|01/14/11|?|08/16/13|FA</t>
  </si>
  <si>
    <t>amaj3|Jun Ma|ch|06/13/13|QAD|"jun.c.ma@jci.com"|"ALL,EDIQ,ENIQ,GLMT,GRIQ,GRMT,MSIQ,MSOD01,MSOD09,MTIQ,PCIQ,PCMT,RCIQ,SUIQ"|yes|09/09/10|?|08/14/13|PU</t>
  </si>
  <si>
    <t>alvs3|shuaijun lv|ch|07/10/13|QAD|"Shuaijun.Lv@jci.com"|"MSOD06,MSOD09,MSOD11,MSOD15,MTMG,MTMT,MTIQ,PCIQ,SUIQ,EDIQ,MFIQ,CUIQ,SHIQ,ALL,MSIQ,ENMG,ENIQ,GRIQ,RCIQ"|yes|04/10/13|?|08/16/13|op</t>
  </si>
  <si>
    <t>aliuz8|Zhaohui Liu|ch|08/01/13|QAD|"zhaohui.liu@jci.com"|"ALL,APIQ,ARIQ,CUMG,GLIQ,MSIQ,MSOD04,MSOD13,MSOD21"|yes|09/09/10|?|08/12/13|FI</t>
  </si>
  <si>
    <t>aliu83|Wei Liu刘威|ch|07/01/13|QAD|"wei2.liu@jci.com"|"ALL,MSIQ,MSOD09,PCIQ,SUIQ"|yes|10/15/12|?|07/02/13|PU</t>
  </si>
  <si>
    <t>aliu79|Chengliang Liu|ch|08/08/13|QAD|"chengliang.liu@jci.com"|"ALL,APIQ,ARIQ,COIQ,CUIQ,EDIQ,ENIQ,FAIQ,GLIQ,GRIQ,MFIQ,MSIQ,MTIQ,PCIQ,RCIQ,SHIQ,SUIQ"|yes|11/24/10|?|08/08/13|FI</t>
  </si>
  <si>
    <t>ali154|Ying Li|ch|05/24/13|QAD|"ying.li1@jci.com"|"ALL,CUIQ,EDIQ,ENIQ,GRIQ,MFIQ,MSIQ,MSOD16,MSOD17,MSOD18,MSOD20,MTIQ,PCIQ,RCIQ,SHIQ,SUIQ,MSOD06"|yes|09/09/10|?|08/16/13|OP</t>
  </si>
  <si>
    <t>ali121|Shujuan Li|ch|07/12/13|QAD|"shujuan.li@jci.com"|"ALL,APIQ,APMT,ARIQ,ARMT,COIQ,COMG,CUIQ,CUMG,EDIQ,ENIQ,FAIQ,FAMG,GLIQ,GLMT,GRIQ,MFIQ,MSIQ,MSOD02,MSOD03,MSOD08,MSOD12,MSOD23,MSOD23A,MTIQ,PCIQ,RCIQ,SHIQ,SUIQ,MSOD22,GLMG"|yes|09/09/10|?|08/12/13|FI</t>
  </si>
  <si>
    <t>ahaoc3|Cheng Hao|ch|06/14/13|QAD|"lianhui.chen@jci.com"|"MSOD16,MSOD17,MSOD18,MSOD20,MTIQ,PCIQ,SUIQ,EDIQ,MFIQ,CUIQ,SHIQ,ALL,MSIQ,ENIQ,GRIQ,RCIQ,CIMG"|yes|11/29/12|?|08/16/13|OP</t>
  </si>
  <si>
    <t>agux9|Xiufeng Gu|ch|05/21/13|QAD|"xiufeng.gu@jci.com"|"ALL,CUIQ,EDIQ,ENIQ,GRIQ,MFIQ,MSIQ,MSOD16,MSOD17,MSOD18,MSOD20,MTIQ,PCIQ,RCIQ,SHIQ,SUIQ"|yes|09/06/11|?|08/16/13|op</t>
  </si>
  <si>
    <t>agu29|Gu Yuting|ch|08/01/13|QAD|"yuting.gu@jci.com"|"APIQ,ARIQ,GLIQ,ALL,MSIQ,MSOD12,GLMT"|yes|10/30/12|?|08/16/13|FI</t>
  </si>
  <si>
    <t>ageho|hongbin ge|ch|06/27/13|QAD|"hongbin.ge@jci.com"|"ALL,EDIQ,ENIQ,GLMT,GRIQ,GRMT,MSIQ,MSOD01,MSOD09,MTIQ,PCIQ,PCMT,RCIQ,SUIQ"|yes|05/12/11|?|08/12/13|pu</t>
  </si>
  <si>
    <t>adu32|Yan Du|ch|07/12/13|QAD|"yan.du2@jci.com"|"MSOD16,MSOD17,MSOD18,MSOD20,MTIQ,PCIQ,SUIQ,EDIQ,MFIQ,CUIQ,SHIQ,ALL,MSIQ,ENIQ,GRIQ,RCIQ"|yes|07/11/13|?|08/15/13|PRO</t>
  </si>
  <si>
    <t>achen90|Lianhui Chen|ch|06/24/13|QAD|"lianhui.chen@jci.com"|"ALL,CUIQ,EDIQ,ENIQ,GRIQ,MFIQ,MSIQ,MSOD16,MSOD17,MSOD20,MTIQ,PCIQ,RCIQ,SHIQ,SUIQ"|yes|10/28/10|?|08/16/13|OP</t>
  </si>
  <si>
    <t>用户标志|用户名称|语言|上次变更日期|用户类型|电子邮件地址|组|有效的|有效日期|停用日期|最后一次访|访问库位</t>
  </si>
  <si>
    <t>9、请将如下表格进行分列。(3分)</t>
    <phoneticPr fontId="1" type="noConversion"/>
  </si>
  <si>
    <t>用户标志</t>
  </si>
  <si>
    <t>用户名称</t>
  </si>
  <si>
    <t>语言</t>
  </si>
  <si>
    <t>上次变更日期</t>
  </si>
  <si>
    <t>用户类型</t>
  </si>
  <si>
    <t>电子邮件地址</t>
  </si>
  <si>
    <t>组</t>
  </si>
  <si>
    <t>有效的</t>
  </si>
  <si>
    <t>有效日期</t>
  </si>
  <si>
    <t>停用日期</t>
  </si>
  <si>
    <t>最后一次访</t>
  </si>
  <si>
    <t>访问库位</t>
  </si>
  <si>
    <t>achen90</t>
  </si>
  <si>
    <t>Lianhui Chen</t>
  </si>
  <si>
    <t>ch</t>
  </si>
  <si>
    <t>QAD</t>
  </si>
  <si>
    <t>lianhui.chen@jci.com</t>
  </si>
  <si>
    <t>ALL,CUIQ,EDIQ,ENIQ,GRIQ,MFIQ,MSIQ,MSOD16,MSOD17,MSOD20,MTIQ,PCIQ,RCIQ,SHIQ,SUIQ</t>
  </si>
  <si>
    <t>yes</t>
  </si>
  <si>
    <t>?</t>
  </si>
  <si>
    <t>OP</t>
  </si>
  <si>
    <t>adu32</t>
  </si>
  <si>
    <t>Yan Du</t>
  </si>
  <si>
    <t>yan.du2@jci.com</t>
  </si>
  <si>
    <t>MSOD16,MSOD17,MSOD18,MSOD20,MTIQ,PCIQ,SUIQ,EDIQ,MFIQ,CUIQ,SHIQ,ALL,MSIQ,ENIQ,GRIQ,RCIQ</t>
  </si>
  <si>
    <t>PRO</t>
  </si>
  <si>
    <t>ageho</t>
  </si>
  <si>
    <t>hongbin ge</t>
  </si>
  <si>
    <t>hongbin.ge@jci.com</t>
  </si>
  <si>
    <t>ALL,EDIQ,ENIQ,GLMT,GRIQ,GRMT,MSIQ,MSOD01,MSOD09,MTIQ,PCIQ,PCMT,RCIQ,SUIQ</t>
  </si>
  <si>
    <t>pu</t>
  </si>
  <si>
    <t>agu29</t>
  </si>
  <si>
    <t>Gu Yuting</t>
  </si>
  <si>
    <t>yuting.gu@jci.com</t>
  </si>
  <si>
    <t>APIQ,ARIQ,GLIQ,ALL,MSIQ,MSOD12,GLMT</t>
  </si>
  <si>
    <t>FI</t>
  </si>
  <si>
    <t>agux9</t>
  </si>
  <si>
    <t>Xiufeng Gu</t>
  </si>
  <si>
    <t>xiufeng.gu@jci.com</t>
  </si>
  <si>
    <t>ALL,CUIQ,EDIQ,ENIQ,GRIQ,MFIQ,MSIQ,MSOD16,MSOD17,MSOD18,MSOD20,MTIQ,PCIQ,RCIQ,SHIQ,SUIQ</t>
  </si>
  <si>
    <t>op</t>
  </si>
  <si>
    <t>ahaoc3</t>
  </si>
  <si>
    <t>Cheng Hao</t>
  </si>
  <si>
    <t>MSOD16,MSOD17,MSOD18,MSOD20,MTIQ,PCIQ,SUIQ,EDIQ,MFIQ,CUIQ,SHIQ,ALL,MSIQ,ENIQ,GRIQ,RCIQ,CIMG</t>
  </si>
  <si>
    <t>ali121</t>
  </si>
  <si>
    <t>Shujuan Li</t>
  </si>
  <si>
    <t>shujuan.li@jci.com</t>
  </si>
  <si>
    <t>ALL,APIQ,APMT,ARIQ,ARMT,COIQ,COMG,CUIQ,CUMG,EDIQ,ENIQ,FAIQ,FAMG,GLIQ,GLMT,GRIQ,MFIQ,MSIQ,MSOD02,MSOD03,MSOD08,MSOD12,MSOD23,MSOD23A,MTIQ,PCIQ,RCIQ,SHIQ,SUIQ,MSOD22,GLMG</t>
  </si>
  <si>
    <t>ali154</t>
  </si>
  <si>
    <t>Ying Li</t>
  </si>
  <si>
    <t>ying.li1@jci.com</t>
  </si>
  <si>
    <t>ALL,CUIQ,EDIQ,ENIQ,GRIQ,MFIQ,MSIQ,MSOD16,MSOD17,MSOD18,MSOD20,MTIQ,PCIQ,RCIQ,SHIQ,SUIQ,MSOD06</t>
  </si>
  <si>
    <t>aliu79</t>
  </si>
  <si>
    <t>Chengliang Liu</t>
  </si>
  <si>
    <t>chengliang.liu@jci.com</t>
  </si>
  <si>
    <t>ALL,APIQ,ARIQ,COIQ,CUIQ,EDIQ,ENIQ,FAIQ,GLIQ,GRIQ,MFIQ,MSIQ,MTIQ,PCIQ,RCIQ,SHIQ,SUIQ</t>
  </si>
  <si>
    <t>aliu83</t>
  </si>
  <si>
    <t>Wei Liu刘威</t>
  </si>
  <si>
    <t>wei2.liu@jci.com</t>
  </si>
  <si>
    <t>ALL,MSIQ,MSOD09,PCIQ,SUIQ</t>
  </si>
  <si>
    <t>PU</t>
  </si>
  <si>
    <t>aliuz8</t>
  </si>
  <si>
    <t>Zhaohui Liu</t>
  </si>
  <si>
    <t>zhaohui.liu@jci.com</t>
  </si>
  <si>
    <t>ALL,APIQ,ARIQ,CUMG,GLIQ,MSIQ,MSOD04,MSOD13,MSOD21</t>
  </si>
  <si>
    <t>alvs3</t>
  </si>
  <si>
    <t>shuaijun lv</t>
  </si>
  <si>
    <t>Shuaijun.Lv@jci.com</t>
  </si>
  <si>
    <t>MSOD06,MSOD09,MSOD11,MSOD15,MTMG,MTMT,MTIQ,PCIQ,SUIQ,EDIQ,MFIQ,CUIQ,SHIQ,ALL,MSIQ,ENMG,ENIQ,GRIQ,RCIQ</t>
  </si>
  <si>
    <t>amaj3</t>
  </si>
  <si>
    <t>Jun Ma</t>
  </si>
  <si>
    <t>jun.c.ma@jci.com</t>
  </si>
  <si>
    <t>ashenp</t>
  </si>
  <si>
    <t>Ping Shen</t>
  </si>
  <si>
    <t>Ping.Shen@jci.com</t>
  </si>
  <si>
    <t>ALL,APIQ,ARIQ,CIMG,COIQ,CUIQ,EDIQ,ENIQ,GLIQ,GRIQ,GRMG,ITMT,MFIQ,MSIQ,MSOD09,MTIQ,PCIQ,RCIQ,SHIQ,SUIQ,ITIQ</t>
  </si>
  <si>
    <t>FA</t>
  </si>
  <si>
    <t>ashi47</t>
  </si>
  <si>
    <t>Yunsen Shi</t>
  </si>
  <si>
    <t>Yusen.Shi@jci.com</t>
  </si>
  <si>
    <t>MSOD01,MSOD05,MTIQ,PCIQ,EDIQ,MFIQ,CUMG,CUIQ,SHIQ,ALL,MSIQ,ENIQ</t>
  </si>
  <si>
    <t>BU</t>
  </si>
  <si>
    <t>asun1</t>
  </si>
  <si>
    <t>Xuemei Sun</t>
  </si>
  <si>
    <t>xuemei.Sun@jci.com</t>
  </si>
  <si>
    <t>ALL,CUIQ,EDIQ,ENIQ,GRIQ,MFIQ,MSIQ,MSOD16,MTIQ,PCIQ,RCIQ,SHIQ,SUIQ</t>
  </si>
  <si>
    <t>QU</t>
  </si>
  <si>
    <t>asupport</t>
  </si>
  <si>
    <t>MS support ID</t>
  </si>
  <si>
    <t>us</t>
  </si>
  <si>
    <t>bin.xing@jci.com,guangjun.yuan-ext@jci.com</t>
  </si>
  <si>
    <t>ALL,aliq</t>
  </si>
  <si>
    <t>support</t>
  </si>
  <si>
    <t>atanl</t>
  </si>
  <si>
    <t>Lixiang Tan</t>
  </si>
  <si>
    <t>lixiang.tan@jci.com</t>
  </si>
  <si>
    <t>ALL,EDIQ,ENIQ,GRIQ,GRMT,MSIQ,MSOD09,PCIQ,SUIQ</t>
  </si>
  <si>
    <t>auseradm</t>
  </si>
  <si>
    <t>User Administration</t>
  </si>
  <si>
    <t>Bin.Xing@jci.com</t>
  </si>
  <si>
    <t>ALL,USMT</t>
  </si>
  <si>
    <t>awan666</t>
  </si>
  <si>
    <t>hong wang</t>
  </si>
  <si>
    <t>Hong.A.Wang@jci.com</t>
  </si>
  <si>
    <t>APIQ,ARIQ,GLMT,GLIQ,ALL,MSIQ,CIMG</t>
  </si>
  <si>
    <t>awang196</t>
  </si>
  <si>
    <t>Weidong Wang</t>
  </si>
  <si>
    <t>CH</t>
  </si>
  <si>
    <t>weidong2.wang@jci.com</t>
  </si>
  <si>
    <t>ALL,CUIQ,EDIQ,ENIQ,GRIQ,MFIQ,MFMT,MSIQ,MTIQ,PCIQ,RCIQ,SHIQ,SUIQ</t>
  </si>
  <si>
    <t>awang238</t>
  </si>
  <si>
    <t>王惠</t>
  </si>
  <si>
    <t>awang424</t>
  </si>
  <si>
    <t>Jing Wang</t>
  </si>
  <si>
    <t>jing.a.wang@jci.com</t>
  </si>
  <si>
    <t>awang500</t>
  </si>
  <si>
    <t>Liming Wang</t>
  </si>
  <si>
    <t>Liming.B.Wang@jci.com</t>
  </si>
  <si>
    <t>ALL,CUIQ,EDIQ,ENIQ,GRIQ,GRMT,MFIQ,MSIQ,MSOD09,MTIQ,PCIQ,RCIQ,SHIQ,SUIQ</t>
  </si>
  <si>
    <t>axingb</t>
  </si>
  <si>
    <t>Xing Bin</t>
  </si>
  <si>
    <t>ALL,SUPT,PEMG</t>
  </si>
  <si>
    <t>ayangn3</t>
  </si>
  <si>
    <t>Ning Yang</t>
  </si>
  <si>
    <t>ning2.yang@jci.com</t>
  </si>
  <si>
    <t>ALL,APIQ,ARIQ,COIQ,COMT,CUIQ,CUMG,EDIQ,ENIQ,FAIQ,FAMT,GLIQ,GRIQ,MFIQ,MFMT,MSIQ,MSOD08,MSOD12,MSOD14,MTIQ,PCIQ,RCIQ,SHIQ,SUIQ</t>
  </si>
  <si>
    <t>ayueg</t>
  </si>
  <si>
    <t>Yue Guohui</t>
  </si>
  <si>
    <t>azhan112</t>
  </si>
  <si>
    <t>Ying Zhang</t>
  </si>
  <si>
    <t>ying1.zhang@jci.com</t>
  </si>
  <si>
    <t>ALL,CUIQ,CUMG,EDIQ,ENIQ,MFIQ,MSIQ,MSOD06,MTIQ,PCIQ,SHIQ</t>
  </si>
  <si>
    <t>azhan337</t>
  </si>
  <si>
    <t>Zhenfeng Zhang</t>
  </si>
  <si>
    <t>zhenfeng.zhang@jci.com</t>
  </si>
  <si>
    <t>azhan44</t>
  </si>
  <si>
    <t>Ziqiang Zhang</t>
  </si>
  <si>
    <t>ziqiang.zhang@jci.com</t>
  </si>
  <si>
    <t>ALL,ENIQ,GRIQ,MFIQ,MSIQ,MSOD19,MTIQ,PCIQ</t>
  </si>
  <si>
    <t>azhaod5</t>
  </si>
  <si>
    <t>dandan zhao</t>
  </si>
  <si>
    <t>dandan.zhao@jci.com</t>
  </si>
  <si>
    <t>ALL,EDIQ,ENIQ,GLMT,GRIQ,GRMT,MSIQ,MSOD01,MSOD09,MSOD10,MTIQ,PCIQ,PCMT,RCIQ,SUIQ</t>
  </si>
  <si>
    <t>azhou225</t>
  </si>
  <si>
    <t>Yao Zhou</t>
  </si>
  <si>
    <t>yao.zhou@jci.com</t>
  </si>
  <si>
    <t>ALL,CUIQ,EDIQ,ENIQ,ENMG,GRIQ,MFIQ,MSIQ,MSOD06,MSOD09,MSOD11,MSOD15,MTIQ,MTMG,MTMT,PCIQ,RCIQ,SHIQ,SUIQ,MSOD18,CIMG,DAMG</t>
  </si>
  <si>
    <t>azhu25</t>
  </si>
  <si>
    <t>Jia Zhu</t>
  </si>
  <si>
    <t>jia.zhu@jci.com</t>
  </si>
  <si>
    <t>ALL,CUIQ,EDIQ,ENIQ,ENMG,GRIQ,MFIQ,MSIQ,MSOD06,MSOD09,MSOD11,MSOD15,MTIQ,MTMG,MTMT,PCIQ,RCIQ,SHIQ,SUIQ</t>
  </si>
  <si>
    <t>mfg</t>
  </si>
  <si>
    <t>Susheel Tapole</t>
  </si>
  <si>
    <t>US</t>
  </si>
  <si>
    <t>Susheel.Tapole@jci.com</t>
  </si>
  <si>
    <t>SUPT,uidesign,ALL,qadadmin</t>
  </si>
  <si>
    <t>SUPPORT</t>
  </si>
  <si>
    <t>（6）、A列数据可能有重复，B列数据也可能有重复。</t>
    <phoneticPr fontId="1" type="noConversion"/>
  </si>
  <si>
    <t>（5）、A,B列数据为无序且个数不确定。</t>
    <phoneticPr fontId="1" type="noConversion"/>
  </si>
  <si>
    <t>（4）、A列删除数据后不能留空。</t>
    <phoneticPr fontId="1" type="noConversion"/>
  </si>
  <si>
    <t>（3）、A列中除删除数据外，原有数据次序保持不变。</t>
    <phoneticPr fontId="1" type="noConversion"/>
  </si>
  <si>
    <t>（1）、现有A列和B列，其中A列包含B列数据。</t>
    <phoneticPr fontId="1" type="noConversion"/>
  </si>
  <si>
    <t>10、</t>
    <phoneticPr fontId="1" type="noConversion"/>
  </si>
  <si>
    <t>12NC</t>
    <phoneticPr fontId="3" type="noConversion"/>
  </si>
  <si>
    <t>（2）、要求使A列中将与B列相等的内容删除。</t>
    <phoneticPr fontId="1" type="noConversion"/>
  </si>
  <si>
    <t>（提示：高级筛选）（5分）</t>
    <phoneticPr fontId="1" type="noConversion"/>
  </si>
  <si>
    <t>FD</t>
  </si>
  <si>
    <r>
      <t>F</t>
    </r>
    <r>
      <rPr>
        <sz val="11"/>
        <color theme="1"/>
        <rFont val="宋体"/>
        <family val="2"/>
        <charset val="134"/>
        <scheme val="minor"/>
      </rPr>
      <t>D</t>
    </r>
    <phoneticPr fontId="3" type="noConversion"/>
  </si>
  <si>
    <t>HR</t>
  </si>
  <si>
    <r>
      <t>L</t>
    </r>
    <r>
      <rPr>
        <sz val="11"/>
        <color theme="1"/>
        <rFont val="宋体"/>
        <family val="2"/>
        <charset val="134"/>
        <scheme val="minor"/>
      </rPr>
      <t>D</t>
    </r>
    <phoneticPr fontId="3" type="noConversion"/>
  </si>
  <si>
    <t>MD</t>
  </si>
  <si>
    <r>
      <t>Q</t>
    </r>
    <r>
      <rPr>
        <sz val="11"/>
        <color theme="1"/>
        <rFont val="宋体"/>
        <family val="2"/>
        <charset val="134"/>
        <scheme val="minor"/>
      </rPr>
      <t>A</t>
    </r>
    <phoneticPr fontId="3" type="noConversion"/>
  </si>
  <si>
    <t>QA</t>
  </si>
  <si>
    <t>总费用</t>
  </si>
  <si>
    <t>其他</t>
  </si>
  <si>
    <t>IP电话费</t>
    <phoneticPr fontId="3" type="noConversion"/>
  </si>
  <si>
    <t>农话费</t>
    <phoneticPr fontId="3" type="noConversion"/>
  </si>
  <si>
    <t>市话通</t>
  </si>
  <si>
    <t>新业务</t>
    <phoneticPr fontId="3" type="noConversion"/>
  </si>
  <si>
    <t>主设费</t>
  </si>
  <si>
    <t>部门</t>
    <phoneticPr fontId="3" type="noConversion"/>
  </si>
  <si>
    <t>电话号码</t>
  </si>
  <si>
    <t>11、请将下表中的偶数行数，即2、4、6等行显示为第七行的颜色,如图。（不使用条件格式不得分）（5分）</t>
    <phoneticPr fontId="1" type="noConversion"/>
  </si>
  <si>
    <t>技术服务费</t>
    <phoneticPr fontId="3" type="noConversion"/>
  </si>
  <si>
    <t>维护费用</t>
  </si>
  <si>
    <t>金额</t>
    <phoneticPr fontId="3" type="noConversion"/>
  </si>
  <si>
    <t>说明</t>
    <phoneticPr fontId="3" type="noConversion"/>
  </si>
  <si>
    <t>制表日期</t>
    <phoneticPr fontId="3" type="noConversion"/>
  </si>
  <si>
    <t>笔记本</t>
    <phoneticPr fontId="3" type="noConversion"/>
  </si>
  <si>
    <t>桌面电脑</t>
    <phoneticPr fontId="3" type="noConversion"/>
  </si>
  <si>
    <t>备件费用</t>
    <phoneticPr fontId="3" type="noConversion"/>
  </si>
  <si>
    <t>年检费用</t>
  </si>
  <si>
    <t>BY-102824</t>
  </si>
  <si>
    <t>BY-102823</t>
  </si>
  <si>
    <t>BY-102822</t>
    <phoneticPr fontId="3" type="noConversion"/>
  </si>
  <si>
    <t>折扣后金额</t>
    <phoneticPr fontId="3" type="noConversion"/>
  </si>
  <si>
    <t>计算机型号</t>
    <phoneticPr fontId="3" type="noConversion"/>
  </si>
  <si>
    <t>类型</t>
    <phoneticPr fontId="3" type="noConversion"/>
  </si>
  <si>
    <t>日期</t>
    <phoneticPr fontId="3" type="noConversion"/>
  </si>
  <si>
    <r>
      <t>1.“类型”列设置为当进行单元格输入时提供可选下拉列表，列表中包括“桌面电脑，笔记本”。(本步骤3分）
2.“计算机型号”列设置为一个型号只能输入一次，如重复则警告“该号码已经存在，请重新输入”。(本步骤3.5分）
3.当金额等于和超过3000时金额显示蓝色粗体(本步骤3分</t>
    </r>
    <r>
      <rPr>
        <b/>
        <sz val="12"/>
        <color indexed="10"/>
        <rFont val="宋体"/>
        <family val="3"/>
        <charset val="134"/>
      </rPr>
      <t>,要求使用条件格式，否则不计分</t>
    </r>
    <r>
      <rPr>
        <b/>
        <sz val="12"/>
        <color indexed="10"/>
        <rFont val="宋体"/>
        <family val="3"/>
        <charset val="134"/>
      </rPr>
      <t>）
4.F 列计算当金额超过3</t>
    </r>
    <r>
      <rPr>
        <b/>
        <sz val="12"/>
        <color indexed="10"/>
        <rFont val="宋体"/>
        <family val="3"/>
        <charset val="134"/>
      </rPr>
      <t>000时会有0.</t>
    </r>
    <r>
      <rPr>
        <b/>
        <sz val="12"/>
        <color indexed="10"/>
        <rFont val="宋体"/>
        <family val="3"/>
        <charset val="134"/>
      </rPr>
      <t>85</t>
    </r>
    <r>
      <rPr>
        <b/>
        <sz val="12"/>
        <color indexed="10"/>
        <rFont val="宋体"/>
        <family val="3"/>
        <charset val="134"/>
      </rPr>
      <t>的折扣金额（使用函数，否则不计分），并显示货币符号(本步骤3分）
5.分别在B17和B18算出折扣后的维护和备件费用（使用SUMIF函数，否则不计分）(本步骤</t>
    </r>
    <r>
      <rPr>
        <b/>
        <sz val="12"/>
        <color indexed="10"/>
        <rFont val="宋体"/>
        <family val="3"/>
        <charset val="134"/>
      </rPr>
      <t>4</t>
    </r>
    <r>
      <rPr>
        <b/>
        <sz val="12"/>
        <color indexed="10"/>
        <rFont val="宋体"/>
        <family val="3"/>
        <charset val="134"/>
      </rPr>
      <t>.5分）
6.在F1</t>
    </r>
    <r>
      <rPr>
        <b/>
        <sz val="12"/>
        <color indexed="10"/>
        <rFont val="宋体"/>
        <family val="3"/>
        <charset val="134"/>
      </rPr>
      <t>4</t>
    </r>
    <r>
      <rPr>
        <b/>
        <sz val="12"/>
        <color indexed="10"/>
        <rFont val="宋体"/>
        <family val="3"/>
        <charset val="134"/>
      </rPr>
      <t>插入当前日期（使用函数，否则不计分）(本步骤</t>
    </r>
    <r>
      <rPr>
        <b/>
        <sz val="12"/>
        <color indexed="10"/>
        <rFont val="宋体"/>
        <family val="3"/>
        <charset val="134"/>
      </rPr>
      <t>2</t>
    </r>
    <r>
      <rPr>
        <b/>
        <sz val="12"/>
        <color indexed="10"/>
        <rFont val="宋体"/>
        <family val="3"/>
        <charset val="134"/>
      </rPr>
      <t>分）
共19分。</t>
    </r>
    <phoneticPr fontId="3" type="noConversion"/>
  </si>
  <si>
    <t>BY-102826</t>
    <phoneticPr fontId="1" type="noConversion"/>
  </si>
  <si>
    <t>BAG</t>
  </si>
  <si>
    <t>clean room paper</t>
  </si>
  <si>
    <t>0006519373</t>
  </si>
  <si>
    <t>PC</t>
  </si>
  <si>
    <t>6" CHROME COPY MASK NUMBERED TO OUR DRWG</t>
  </si>
  <si>
    <t>0006519296</t>
  </si>
  <si>
    <t>G</t>
  </si>
  <si>
    <t>SILVER SLUGS 6MM X 12MM LONG</t>
  </si>
  <si>
    <t>0006473625</t>
  </si>
  <si>
    <t>MASK MET (6" CHROME).</t>
  </si>
  <si>
    <t>0006473339</t>
  </si>
  <si>
    <t>WIPER PAPER MADE</t>
  </si>
  <si>
    <t>0006472776</t>
  </si>
  <si>
    <t>L</t>
  </si>
  <si>
    <t>METHANOL VLSI</t>
  </si>
  <si>
    <t>0006466713</t>
  </si>
  <si>
    <t>XYLENE</t>
  </si>
  <si>
    <t>ALUMINIUM DISC DIA 30MM X 5MM INPACKS OF</t>
  </si>
  <si>
    <t>0006466712</t>
  </si>
  <si>
    <t>0006466711</t>
  </si>
  <si>
    <t>HEXAMETHYL DISILAZANE (HMDS)</t>
  </si>
  <si>
    <t>0006466708</t>
  </si>
  <si>
    <t>BT</t>
  </si>
  <si>
    <t>RZQ 3050</t>
  </si>
  <si>
    <t>LOCAL HPRD402 RZX3300</t>
  </si>
  <si>
    <t>TMAH SOLUTION 23% IN METHANOL RZX3038</t>
  </si>
  <si>
    <t>NICKEL DISC DIA. 15MM X 3MM THICK.</t>
  </si>
  <si>
    <t>0006466707</t>
  </si>
  <si>
    <t>EPG516</t>
  </si>
  <si>
    <t>0006466706</t>
  </si>
  <si>
    <t>MASK 1 SEL (6" CHROME).</t>
  </si>
  <si>
    <t>0006466705</t>
  </si>
  <si>
    <t>PHOTO LACQUER WAYCOAT SC RESIST</t>
  </si>
  <si>
    <t>0006466429</t>
  </si>
  <si>
    <t>HYDROFLUORIC ACID 100:1</t>
  </si>
  <si>
    <t>0006466428</t>
  </si>
  <si>
    <t>SULPHURIC ACID 98% GRADE CMOS</t>
  </si>
  <si>
    <t>HYDROGEN PEROXIDE 30%</t>
  </si>
  <si>
    <t>HYDROCHLOR ACID 36%</t>
  </si>
  <si>
    <t>AMMONIUM HYDROX 26%</t>
  </si>
  <si>
    <t>MASK EM (6" CHROME.</t>
  </si>
  <si>
    <t>0006466423</t>
  </si>
  <si>
    <t>Document Box</t>
  </si>
  <si>
    <t>0006528733</t>
  </si>
  <si>
    <t>Copy Paper A4</t>
  </si>
  <si>
    <t>Note Book</t>
  </si>
  <si>
    <t>STRIPPING AGENT NANO-STRIP 2XP</t>
  </si>
  <si>
    <t>0006529923</t>
  </si>
  <si>
    <t>ML</t>
  </si>
  <si>
    <t>NITRIC ACID FUMING</t>
  </si>
  <si>
    <t>0006529922</t>
  </si>
  <si>
    <t>0006529921</t>
  </si>
  <si>
    <t>Headgear(only one time)</t>
  </si>
  <si>
    <t>0006528734</t>
  </si>
  <si>
    <t>Mask (only one time)</t>
  </si>
  <si>
    <t>GLOVE LARGE PVC</t>
  </si>
  <si>
    <t>Glove PVC</t>
  </si>
  <si>
    <t>0006528732</t>
  </si>
  <si>
    <t>N-BUTYL ACETATE &gt;90% (REM003)</t>
  </si>
  <si>
    <t>0006528488</t>
  </si>
  <si>
    <t>XYLENE / NBA</t>
  </si>
  <si>
    <t>0006528294</t>
  </si>
  <si>
    <t>STRIPPED RESIST ACIDE</t>
  </si>
  <si>
    <t>0006528286</t>
  </si>
  <si>
    <t>LODYNE 5:1 (HG)</t>
  </si>
  <si>
    <t>0006528283</t>
  </si>
  <si>
    <t>MASK 3 MES (6" CHROME).</t>
  </si>
  <si>
    <t>MASK EM BOT (6" CHROME).</t>
  </si>
  <si>
    <t>0006528281</t>
  </si>
  <si>
    <t>0006527480</t>
  </si>
  <si>
    <t>ISOPROPANOL(IPA)</t>
  </si>
  <si>
    <t>0006527478</t>
  </si>
  <si>
    <t>0006524251</t>
  </si>
  <si>
    <t>P CHECK WAFER, 111 ORIENTATION</t>
  </si>
  <si>
    <t>0006524250</t>
  </si>
  <si>
    <t>CYL</t>
  </si>
  <si>
    <t>HF 48%</t>
  </si>
  <si>
    <t>POTASSIUM HYDROXIDE</t>
  </si>
  <si>
    <t>0006524248</t>
  </si>
  <si>
    <t>SILICON ETCH 3.5:1:1</t>
  </si>
  <si>
    <t>ISOPROPYL ALCOHOL (IPA)</t>
  </si>
  <si>
    <t>LOSILIN IV STRIPPER HPR 504 1 X 1 GALLON</t>
  </si>
  <si>
    <t>0006524247</t>
  </si>
  <si>
    <t>AL ETCHANT LOCAL</t>
  </si>
  <si>
    <t>0006524246</t>
  </si>
  <si>
    <t>0006524242</t>
  </si>
  <si>
    <t>0006523440</t>
  </si>
  <si>
    <t>0006523437</t>
  </si>
  <si>
    <t>0006523435</t>
  </si>
  <si>
    <t>0006523434</t>
  </si>
  <si>
    <t>0006523433</t>
  </si>
  <si>
    <t>GLOVE SMALL PVC</t>
  </si>
  <si>
    <t>0006523432</t>
  </si>
  <si>
    <t>0006522528</t>
  </si>
  <si>
    <t>0006522527</t>
  </si>
  <si>
    <t>0006522526</t>
  </si>
  <si>
    <t>NAOH</t>
  </si>
  <si>
    <t>0006522525</t>
  </si>
  <si>
    <t>NITRIC ACID 70%</t>
  </si>
  <si>
    <t>MASK 3 CO (6" CHROME).</t>
  </si>
  <si>
    <t>0006522524</t>
  </si>
  <si>
    <t>0006521858</t>
  </si>
  <si>
    <t>0006521852</t>
  </si>
  <si>
    <t>0006521172</t>
  </si>
  <si>
    <t>0006521135</t>
  </si>
  <si>
    <t>0006519793</t>
  </si>
  <si>
    <t>0006519346</t>
  </si>
  <si>
    <t>BASE MASK FOR BTA208C-1000</t>
  </si>
  <si>
    <t>0006519298</t>
  </si>
  <si>
    <t>0006519297</t>
  </si>
  <si>
    <t>0006519295</t>
  </si>
  <si>
    <t>0006519292</t>
  </si>
  <si>
    <t>SILOX ETCH (HG)</t>
  </si>
  <si>
    <t>X</t>
  </si>
  <si>
    <t>CN65021401</t>
  </si>
  <si>
    <t>908250643249</t>
  </si>
  <si>
    <t>FLUORFSDFNT LDMP 38W</t>
  </si>
  <si>
    <t>202</t>
  </si>
  <si>
    <t>0006473328</t>
  </si>
  <si>
    <t>CN65021400</t>
  </si>
  <si>
    <t>908271030060</t>
  </si>
  <si>
    <t>XYLFNF / NDD</t>
  </si>
  <si>
    <t>201</t>
  </si>
  <si>
    <t>908260740492</t>
  </si>
  <si>
    <t>XYLFNF</t>
  </si>
  <si>
    <t>908250718447</t>
  </si>
  <si>
    <t>WJPFR PDPFR MDDF</t>
  </si>
  <si>
    <t>908270404353</t>
  </si>
  <si>
    <t>SJLJDON FTDH 3.6:1:1</t>
  </si>
  <si>
    <t>CN65021801</t>
  </si>
  <si>
    <t>908271451602</t>
    <phoneticPr fontId="3" type="noConversion"/>
  </si>
  <si>
    <t>PRJNT DDRTRJDHF POWDFR (HP7960-HP67)</t>
  </si>
  <si>
    <t>POTDSSJUM HYDROXJDF</t>
  </si>
  <si>
    <t>908270517211</t>
  </si>
  <si>
    <t>P DHFDK WDFFR, 111 ORJFNTDTJON</t>
  </si>
  <si>
    <t>908270219233</t>
  </si>
  <si>
    <t>NJTRJD DDJD FUMJNH</t>
  </si>
  <si>
    <t>0006472773</t>
  </si>
  <si>
    <t>908250739490</t>
  </si>
  <si>
    <t>NJTRJD DDJD 70%</t>
  </si>
  <si>
    <t>0006472302</t>
  </si>
  <si>
    <t>908251121026</t>
  </si>
  <si>
    <t>N-DUTYL DDFTDTF &gt;90% (RFM003)</t>
  </si>
  <si>
    <t>908270829478</t>
  </si>
  <si>
    <t>MDSK FM DOT (6" DHROMF).</t>
  </si>
  <si>
    <t>0006466716</t>
  </si>
  <si>
    <t>908250425091</t>
  </si>
  <si>
    <t>MDSK 1 SFL (6" DHROMF).</t>
  </si>
  <si>
    <t/>
  </si>
  <si>
    <t>908270401350</t>
  </si>
  <si>
    <t>LOSJLJN JV STRJPPFR HPR 608 1 X 1 HDLLON</t>
  </si>
  <si>
    <t>0006466710</t>
  </si>
  <si>
    <t>908270837243</t>
  </si>
  <si>
    <t>LODYNF 6:1 (HH)</t>
  </si>
  <si>
    <t>908250737091</t>
  </si>
  <si>
    <t>LODDL HPRD803 RZX3300</t>
  </si>
  <si>
    <t>JSOPROPYL DLDOHOL (JPD)</t>
  </si>
  <si>
    <t>908250143241</t>
  </si>
  <si>
    <t>HYDROHFN PFROXJDF 30%</t>
  </si>
  <si>
    <t>908260744084</t>
  </si>
  <si>
    <t>HF 88%</t>
  </si>
  <si>
    <t>908271249446</t>
  </si>
  <si>
    <t>HFDdHFDr(only onF tJmF)</t>
  </si>
  <si>
    <t>908261024164</t>
  </si>
  <si>
    <t>HLOVF SMDLL PVD</t>
  </si>
  <si>
    <t>908250740533</t>
  </si>
  <si>
    <t>HlovF PVD</t>
  </si>
  <si>
    <t>CHLORO-AURIC</t>
  </si>
  <si>
    <t>HLOVF LDRHF PVD</t>
  </si>
  <si>
    <t>908271116501</t>
  </si>
  <si>
    <t>DoDumFnt Dox</t>
  </si>
  <si>
    <t>0006466709</t>
  </si>
  <si>
    <t>DMMONJUM HYDROX 36%</t>
  </si>
  <si>
    <t>908260801270</t>
  </si>
  <si>
    <t>6" DHROMF DOPY MDSK NUMDFRFD TO OUR DRWH</t>
  </si>
  <si>
    <t>908260815237</t>
  </si>
  <si>
    <t>单位</t>
    <phoneticPr fontId="3" type="noConversion"/>
  </si>
  <si>
    <t>描述</t>
    <phoneticPr fontId="3" type="noConversion"/>
  </si>
  <si>
    <t>商品编码</t>
    <phoneticPr fontId="3" type="noConversion"/>
  </si>
  <si>
    <t>二维码</t>
    <phoneticPr fontId="3" type="noConversion"/>
  </si>
  <si>
    <t>数量</t>
    <phoneticPr fontId="3" type="noConversion"/>
  </si>
  <si>
    <t>需求日期</t>
    <phoneticPr fontId="3" type="noConversion"/>
  </si>
  <si>
    <t>FIs</t>
  </si>
  <si>
    <t>成本中心</t>
    <phoneticPr fontId="3" type="noConversion"/>
  </si>
  <si>
    <t>厂家编码</t>
    <phoneticPr fontId="3" type="noConversion"/>
  </si>
  <si>
    <t>描述</t>
  </si>
  <si>
    <t>商品编码</t>
  </si>
  <si>
    <t>库位</t>
    <phoneticPr fontId="3" type="noConversion"/>
  </si>
  <si>
    <t>表2</t>
    <phoneticPr fontId="3" type="noConversion"/>
  </si>
  <si>
    <t>表1</t>
    <phoneticPr fontId="3" type="noConversion"/>
  </si>
  <si>
    <t>1. 正确完成 数值查找 +7分 （注意单元格格式设置）
2. 正确完成 异常处理 +5分
共12分</t>
    <phoneticPr fontId="3" type="noConversion"/>
  </si>
  <si>
    <t>（请使用嵌套公式，“无法找到”不可手动输入。可使用辅助列，但表1列的顺序不可变）。</t>
    <phoneticPr fontId="3" type="noConversion"/>
  </si>
  <si>
    <t>表1中A列需要输入二维码数据，此数据在表2中可以找到，但表1中的数据并不完全包含在表2中，如找不到则在该单元格中输入“无法找到”</t>
    <phoneticPr fontId="3" type="noConversion"/>
  </si>
  <si>
    <t>商品编码（辅助列)</t>
    <phoneticPr fontId="3" type="noConversion"/>
  </si>
  <si>
    <t>5.F列：F2等于A2:A22的乘积。 （1分）</t>
    <phoneticPr fontId="3" type="noConversion"/>
  </si>
  <si>
    <t>4.E列：将A列数据变为最接近0.7的倍数(2分)</t>
    <phoneticPr fontId="3" type="noConversion"/>
  </si>
  <si>
    <t>3.D列：将A列数据小数部分去掉，例：2.1--&gt;2，2.6--&gt;2 （1分）</t>
    <phoneticPr fontId="3" type="noConversion"/>
  </si>
  <si>
    <t>2.C列：将A列数据四舍五入，例：2.1--&gt;2，2.6--&gt;3  （1分）</t>
    <phoneticPr fontId="3" type="noConversion"/>
  </si>
  <si>
    <t>1.B列：将A列数据向上取整，例：2.1--&gt;3，2.6--&gt;3（1分）</t>
    <phoneticPr fontId="3" type="noConversion"/>
  </si>
  <si>
    <r>
      <rPr>
        <b/>
        <sz val="11"/>
        <color indexed="8"/>
        <rFont val="宋体"/>
        <family val="3"/>
        <charset val="134"/>
      </rPr>
      <t>共</t>
    </r>
    <r>
      <rPr>
        <b/>
        <sz val="11"/>
        <color indexed="8"/>
        <rFont val="Arial"/>
        <family val="2"/>
      </rPr>
      <t>6</t>
    </r>
    <r>
      <rPr>
        <b/>
        <sz val="11"/>
        <color indexed="8"/>
        <rFont val="宋体"/>
        <family val="3"/>
        <charset val="134"/>
      </rPr>
      <t>分。必须使用函数，否则不计分。</t>
    </r>
    <phoneticPr fontId="3" type="noConversion"/>
  </si>
  <si>
    <r>
      <t>0.7</t>
    </r>
    <r>
      <rPr>
        <sz val="11"/>
        <color indexed="8"/>
        <rFont val="宋体"/>
        <family val="3"/>
        <charset val="134"/>
      </rPr>
      <t>倍</t>
    </r>
    <phoneticPr fontId="3" type="noConversion"/>
  </si>
  <si>
    <t>截尾</t>
    <phoneticPr fontId="3" type="noConversion"/>
  </si>
  <si>
    <t>四舍五入</t>
  </si>
  <si>
    <t>向上取整</t>
    <phoneticPr fontId="3" type="noConversion"/>
  </si>
  <si>
    <t>高级筛选例子</t>
    <phoneticPr fontId="1" type="noConversion"/>
  </si>
  <si>
    <t>条件格式例子</t>
    <phoneticPr fontId="1" type="noConversion"/>
  </si>
  <si>
    <t>下拉列表例子</t>
    <phoneticPr fontId="1" type="noConversion"/>
  </si>
  <si>
    <t>FC</t>
  </si>
  <si>
    <t>ED</t>
  </si>
  <si>
    <t>PD</t>
  </si>
  <si>
    <t>CD</t>
  </si>
  <si>
    <t>ME</t>
  </si>
  <si>
    <t>MGR</t>
  </si>
  <si>
    <t>结果图例</t>
    <phoneticPr fontId="1" type="noConversion"/>
  </si>
  <si>
    <t>IP电话费</t>
  </si>
  <si>
    <t>农话费</t>
  </si>
  <si>
    <t>上网费</t>
  </si>
  <si>
    <t>新业务</t>
  </si>
  <si>
    <t>部门</t>
  </si>
  <si>
    <t>1.请对下表按照部门分类汇总。如右图。本题6分。
2. 设置打印区域，要求每页都要顶端打印“电话号码”、“部门”...一栏标题行.本题2分</t>
    <phoneticPr fontId="1" type="noConversion"/>
  </si>
  <si>
    <t>CD 汇总</t>
  </si>
  <si>
    <t>ED 汇总</t>
  </si>
  <si>
    <t>FC 汇总</t>
  </si>
  <si>
    <t>FD 汇总</t>
  </si>
  <si>
    <t>HR 汇总</t>
  </si>
  <si>
    <t>MD 汇总</t>
  </si>
  <si>
    <t>ME 汇总</t>
  </si>
  <si>
    <t>MGR 汇总</t>
  </si>
  <si>
    <t>PD 汇总</t>
  </si>
  <si>
    <t>QA 汇总</t>
  </si>
  <si>
    <t>总计</t>
  </si>
  <si>
    <r>
      <rPr>
        <b/>
        <sz val="10.5"/>
        <color indexed="30"/>
        <rFont val="宋体"/>
        <family val="3"/>
        <charset val="134"/>
      </rPr>
      <t>1.对名为“故障统计”的工作表中的表格创建数据透视表，统计各类故障的数量。只显示A班从星期一至星期五的统计数据。（此题5分）
2.根据所有种类的故障数量做出Pareto图表，（Pareto图来自于Pareto定律，该定律认为绝大多数的问题或缺陷产生于相对有限的起因。就是常说的80/20定律，即20%的原因造成80%的问题），体现出哪些故障数量最多。（不限定图表格式。可增加其他辅助sheet)（此题6分）</t>
    </r>
    <r>
      <rPr>
        <b/>
        <sz val="10.5"/>
        <color indexed="10"/>
        <rFont val="宋体"/>
        <family val="3"/>
        <charset val="134"/>
      </rPr>
      <t>此题有一定难度，如有困难，建议先做其他题目。</t>
    </r>
    <phoneticPr fontId="3" type="noConversion"/>
  </si>
  <si>
    <t>B</t>
    <phoneticPr fontId="3" type="noConversion"/>
  </si>
  <si>
    <t>指针故障</t>
  </si>
  <si>
    <t>A</t>
    <phoneticPr fontId="3" type="noConversion"/>
  </si>
  <si>
    <t>灰尘</t>
  </si>
  <si>
    <t>判断失误</t>
  </si>
  <si>
    <t>电路板故障</t>
  </si>
  <si>
    <t>操作失误</t>
  </si>
  <si>
    <t>壳体故障</t>
  </si>
  <si>
    <t>故障数量</t>
    <phoneticPr fontId="3" type="noConversion"/>
  </si>
  <si>
    <t>班别</t>
    <phoneticPr fontId="3" type="noConversion"/>
  </si>
  <si>
    <t>故障类型</t>
    <phoneticPr fontId="3" type="noConversion"/>
  </si>
  <si>
    <t>星期</t>
  </si>
  <si>
    <t>日期</t>
  </si>
  <si>
    <t>加班时间统计表</t>
    <phoneticPr fontId="3" type="noConversion"/>
  </si>
  <si>
    <t>某公司正在统计某时间段内的出差排名，要求统计表体现出排名和实际费用的变化。排名越靠前，正常来讲，费用应该越高。
请根据差旅费用排名表作出如下图表。本题（6分）</t>
    <phoneticPr fontId="1" type="noConversion"/>
  </si>
  <si>
    <t>考克莱</t>
  </si>
  <si>
    <t>5月</t>
  </si>
  <si>
    <t>马盖蒂</t>
  </si>
  <si>
    <t>7月</t>
  </si>
  <si>
    <t>6月</t>
  </si>
  <si>
    <t>张国锋</t>
  </si>
  <si>
    <t>李华佳</t>
  </si>
  <si>
    <t>龙丽图</t>
  </si>
  <si>
    <t>4月</t>
  </si>
  <si>
    <t>孙芸芸</t>
  </si>
  <si>
    <t>李亮亮</t>
  </si>
  <si>
    <t>王立龙</t>
  </si>
  <si>
    <t>郑天晓</t>
  </si>
  <si>
    <t>朱丽叶</t>
  </si>
  <si>
    <t>买买提</t>
  </si>
  <si>
    <t>李武天</t>
  </si>
  <si>
    <t>成龙</t>
  </si>
  <si>
    <t>孙桃红</t>
  </si>
  <si>
    <t>Fancy</t>
  </si>
  <si>
    <t>陈家林</t>
  </si>
  <si>
    <t>贾明</t>
  </si>
  <si>
    <t>罗腾</t>
  </si>
  <si>
    <t>刘虎</t>
  </si>
  <si>
    <t>王城</t>
  </si>
  <si>
    <t>高天</t>
  </si>
  <si>
    <t>朱峰</t>
  </si>
  <si>
    <t>王菲</t>
  </si>
  <si>
    <t>李军</t>
  </si>
  <si>
    <t>赵明</t>
  </si>
  <si>
    <t>排名</t>
    <phoneticPr fontId="1" type="noConversion"/>
  </si>
  <si>
    <t>差旅费用</t>
    <phoneticPr fontId="1" type="noConversion"/>
  </si>
  <si>
    <t>user</t>
    <phoneticPr fontId="1" type="noConversion"/>
  </si>
  <si>
    <t>Month</t>
    <phoneticPr fontId="1" type="noConversion"/>
  </si>
  <si>
    <t>请适用上面数据做出如下饼图，此题3分。每有一项和下图不符合，扣0.5分。</t>
    <phoneticPr fontId="1" type="noConversion"/>
  </si>
  <si>
    <t>Grand Total</t>
  </si>
  <si>
    <t>Other</t>
  </si>
  <si>
    <t>计算机</t>
    <phoneticPr fontId="1" type="noConversion"/>
  </si>
  <si>
    <t>国学</t>
    <phoneticPr fontId="1" type="noConversion"/>
  </si>
  <si>
    <t>礼仪</t>
    <phoneticPr fontId="1" type="noConversion"/>
  </si>
  <si>
    <t>摄影</t>
    <phoneticPr fontId="1" type="noConversion"/>
  </si>
  <si>
    <t>Student</t>
    <phoneticPr fontId="1" type="noConversion"/>
  </si>
  <si>
    <t>Class</t>
    <phoneticPr fontId="1" type="noConversion"/>
  </si>
  <si>
    <t>DEC</t>
  </si>
  <si>
    <t>NOV</t>
  </si>
  <si>
    <t>OCT</t>
  </si>
  <si>
    <t>SEP</t>
  </si>
  <si>
    <t>AUG</t>
  </si>
  <si>
    <t>JUL</t>
  </si>
  <si>
    <t>JUN</t>
  </si>
  <si>
    <t>MAY</t>
  </si>
  <si>
    <t>APR</t>
  </si>
  <si>
    <t>MAR</t>
  </si>
  <si>
    <t>FEB</t>
    <phoneticPr fontId="3" type="noConversion"/>
  </si>
  <si>
    <t>JAN</t>
    <phoneticPr fontId="3" type="noConversion"/>
  </si>
  <si>
    <t>Amount</t>
    <phoneticPr fontId="3" type="noConversion"/>
  </si>
  <si>
    <t>Months</t>
    <phoneticPr fontId="3" type="noConversion"/>
  </si>
  <si>
    <t>请根据表格在本sheet中画出如图片一样标注出最大值和最小值的折线图
（提示：可使用辅助列）。此题5分。</t>
    <phoneticPr fontId="3" type="noConversion"/>
  </si>
  <si>
    <t>学号</t>
    <phoneticPr fontId="3" type="noConversion"/>
  </si>
  <si>
    <t>姓名</t>
    <phoneticPr fontId="3" type="noConversion"/>
  </si>
  <si>
    <t>政治</t>
    <phoneticPr fontId="3" type="noConversion"/>
  </si>
  <si>
    <t>语文</t>
    <phoneticPr fontId="3" type="noConversion"/>
  </si>
  <si>
    <t>数学</t>
    <phoneticPr fontId="3" type="noConversion"/>
  </si>
  <si>
    <t>外语</t>
    <phoneticPr fontId="3" type="noConversion"/>
  </si>
  <si>
    <t>物理</t>
    <phoneticPr fontId="3" type="noConversion"/>
  </si>
  <si>
    <t>化学</t>
    <phoneticPr fontId="3" type="noConversion"/>
  </si>
  <si>
    <t>历史</t>
    <phoneticPr fontId="3" type="noConversion"/>
  </si>
  <si>
    <t>是否补考</t>
    <phoneticPr fontId="3" type="noConversion"/>
  </si>
  <si>
    <t>张三</t>
    <phoneticPr fontId="3" type="noConversion"/>
  </si>
  <si>
    <t>李四</t>
    <phoneticPr fontId="3" type="noConversion"/>
  </si>
  <si>
    <t>王五</t>
    <phoneticPr fontId="3" type="noConversion"/>
  </si>
  <si>
    <t>赵六</t>
    <phoneticPr fontId="3" type="noConversion"/>
  </si>
  <si>
    <t>陈七</t>
    <phoneticPr fontId="3" type="noConversion"/>
  </si>
  <si>
    <t>要求:</t>
    <phoneticPr fontId="3" type="noConversion"/>
  </si>
  <si>
    <t>1.如果有两科以上不及格(低于60分)均要补考.</t>
    <phoneticPr fontId="3" type="noConversion"/>
  </si>
  <si>
    <t>2.如果有一科不及格，而这一科如果又低于40分，要补考，如果这一科高于40分，可以不补考。</t>
    <phoneticPr fontId="3" type="noConversion"/>
  </si>
  <si>
    <t>3.如果只有一科不及格，且在40分以下，但他有四科在70分以上，也可以不补考。</t>
    <phoneticPr fontId="3" type="noConversion"/>
  </si>
  <si>
    <t>请用公式统计出须补考人员</t>
    <phoneticPr fontId="3" type="noConversion"/>
  </si>
  <si>
    <t>学号</t>
    <phoneticPr fontId="3" type="noConversion"/>
  </si>
  <si>
    <t>姓名</t>
    <phoneticPr fontId="3" type="noConversion"/>
  </si>
  <si>
    <t>政治</t>
    <phoneticPr fontId="3" type="noConversion"/>
  </si>
  <si>
    <t>语文</t>
    <phoneticPr fontId="3" type="noConversion"/>
  </si>
  <si>
    <t>数学</t>
    <phoneticPr fontId="3" type="noConversion"/>
  </si>
  <si>
    <t>外语</t>
    <phoneticPr fontId="3" type="noConversion"/>
  </si>
  <si>
    <t>物理</t>
    <phoneticPr fontId="3" type="noConversion"/>
  </si>
  <si>
    <t>化学</t>
    <phoneticPr fontId="3" type="noConversion"/>
  </si>
  <si>
    <t>历史</t>
    <phoneticPr fontId="3" type="noConversion"/>
  </si>
  <si>
    <t>是否补考</t>
    <phoneticPr fontId="3" type="noConversion"/>
  </si>
  <si>
    <t>方法2</t>
    <phoneticPr fontId="3" type="noConversion"/>
  </si>
  <si>
    <t>方法3</t>
  </si>
  <si>
    <t>张三</t>
    <phoneticPr fontId="3" type="noConversion"/>
  </si>
  <si>
    <t>李四</t>
    <phoneticPr fontId="3" type="noConversion"/>
  </si>
  <si>
    <t>王五</t>
    <phoneticPr fontId="3" type="noConversion"/>
  </si>
  <si>
    <t>赵六</t>
    <phoneticPr fontId="3" type="noConversion"/>
  </si>
  <si>
    <t>陈七</t>
    <phoneticPr fontId="3" type="noConversion"/>
  </si>
  <si>
    <t>筛选不重复值(5分)</t>
    <phoneticPr fontId="3" type="noConversion"/>
  </si>
  <si>
    <t>工号</t>
  </si>
  <si>
    <t>商品</t>
    <phoneticPr fontId="3" type="noConversion"/>
  </si>
  <si>
    <t>销售量</t>
    <phoneticPr fontId="3" type="noConversion"/>
  </si>
  <si>
    <t>A001</t>
    <phoneticPr fontId="3" type="noConversion"/>
  </si>
  <si>
    <t>铅笔</t>
  </si>
  <si>
    <t>统计结果:</t>
    <phoneticPr fontId="3" type="noConversion"/>
  </si>
  <si>
    <t>B001</t>
    <phoneticPr fontId="3" type="noConversion"/>
  </si>
  <si>
    <t>毛笔</t>
  </si>
  <si>
    <t>A002</t>
    <phoneticPr fontId="3" type="noConversion"/>
  </si>
  <si>
    <t>圆珠笔</t>
  </si>
  <si>
    <t>B002</t>
    <phoneticPr fontId="3" type="noConversion"/>
  </si>
  <si>
    <t>钢笔</t>
  </si>
  <si>
    <t>A003</t>
    <phoneticPr fontId="3" type="noConversion"/>
  </si>
  <si>
    <t>请用公式统计出工号以A开头商品为钢笔的销售量和(10分)</t>
    <phoneticPr fontId="3" type="noConversion"/>
  </si>
  <si>
    <t>辅助列</t>
    <phoneticPr fontId="3" type="noConversion"/>
  </si>
  <si>
    <t>业务员</t>
    <phoneticPr fontId="3" type="noConversion"/>
  </si>
  <si>
    <t>客户</t>
    <phoneticPr fontId="3" type="noConversion"/>
  </si>
  <si>
    <t>销售额</t>
    <phoneticPr fontId="3" type="noConversion"/>
  </si>
  <si>
    <t>张三丰</t>
    <phoneticPr fontId="3" type="noConversion"/>
  </si>
  <si>
    <t>商场A</t>
    <phoneticPr fontId="3" type="noConversion"/>
  </si>
  <si>
    <t>李五光</t>
  </si>
  <si>
    <t>超市B</t>
  </si>
  <si>
    <t>超市B</t>
    <phoneticPr fontId="3" type="noConversion"/>
  </si>
  <si>
    <t>李五</t>
  </si>
  <si>
    <t>光商场</t>
    <phoneticPr fontId="3" type="noConversion"/>
  </si>
  <si>
    <t>店铺C</t>
    <phoneticPr fontId="3" type="noConversion"/>
  </si>
  <si>
    <t>商场</t>
    <phoneticPr fontId="3" type="noConversion"/>
  </si>
  <si>
    <t>销售额</t>
    <phoneticPr fontId="3" type="noConversion"/>
  </si>
  <si>
    <t>请用公式查找对应的数据</t>
  </si>
  <si>
    <t>?</t>
    <phoneticPr fontId="1" type="noConversion"/>
  </si>
  <si>
    <t>歌手</t>
    <phoneticPr fontId="3" type="noConversion"/>
  </si>
  <si>
    <t>歌名</t>
    <phoneticPr fontId="3" type="noConversion"/>
  </si>
  <si>
    <t>阿牛</t>
  </si>
  <si>
    <t>桃花朵朵开</t>
  </si>
  <si>
    <t>蔡幸娟</t>
  </si>
  <si>
    <t>问你</t>
  </si>
  <si>
    <t>两颗心四行泪</t>
  </si>
  <si>
    <t>陈慧琳</t>
  </si>
  <si>
    <t>今生你作伴</t>
  </si>
  <si>
    <t>陈坤</t>
  </si>
  <si>
    <t>月半弯</t>
  </si>
  <si>
    <t>范玮琪</t>
  </si>
  <si>
    <t>我们的纪念日</t>
  </si>
  <si>
    <t>蓝心湄</t>
  </si>
  <si>
    <t>不怕付出</t>
  </si>
  <si>
    <t>梁雁翎</t>
  </si>
  <si>
    <t>像雾像雨又像风</t>
  </si>
  <si>
    <t>林俊杰</t>
  </si>
  <si>
    <t>曹操</t>
    <phoneticPr fontId="3" type="noConversion"/>
  </si>
  <si>
    <t>刘德华</t>
    <phoneticPr fontId="3" type="noConversion"/>
  </si>
  <si>
    <t>男人哭吧哭吧不是罪</t>
    <phoneticPr fontId="3" type="noConversion"/>
  </si>
  <si>
    <t>裘正海</t>
  </si>
  <si>
    <t>爱你十分泪七分</t>
  </si>
  <si>
    <t>薛凯琪</t>
  </si>
  <si>
    <t>寻找独角兽</t>
  </si>
  <si>
    <t>杨坤</t>
  </si>
  <si>
    <t>无所谓</t>
  </si>
  <si>
    <t>张含韵</t>
  </si>
  <si>
    <t>想唱就唱</t>
  </si>
  <si>
    <t>张韶涵</t>
  </si>
  <si>
    <t>潘朵拉</t>
  </si>
  <si>
    <t>请按歌名字符数量排序</t>
    <phoneticPr fontId="3" type="noConversion"/>
  </si>
  <si>
    <t>辅助列</t>
    <phoneticPr fontId="1" type="noConversion"/>
  </si>
  <si>
    <t>歌手</t>
    <phoneticPr fontId="3" type="noConversion"/>
  </si>
  <si>
    <t>歌名</t>
    <phoneticPr fontId="3" type="noConversion"/>
  </si>
  <si>
    <t>a</t>
    <phoneticPr fontId="1" type="noConversion"/>
  </si>
  <si>
    <t>b</t>
    <phoneticPr fontId="1" type="noConversion"/>
  </si>
  <si>
    <t>c</t>
    <phoneticPr fontId="1" type="noConversion"/>
  </si>
  <si>
    <t>d</t>
    <phoneticPr fontId="1" type="noConversion"/>
  </si>
  <si>
    <t>e</t>
    <phoneticPr fontId="1" type="noConversion"/>
  </si>
  <si>
    <t>Character_a</t>
    <phoneticPr fontId="1" type="noConversion"/>
  </si>
  <si>
    <t>Character_b</t>
    <phoneticPr fontId="1" type="noConversion"/>
  </si>
  <si>
    <t>Character_c</t>
    <phoneticPr fontId="1" type="noConversion"/>
  </si>
  <si>
    <t>Character_d</t>
    <phoneticPr fontId="1" type="noConversion"/>
  </si>
  <si>
    <t>Character_e</t>
    <phoneticPr fontId="1" type="noConversion"/>
  </si>
  <si>
    <r>
      <rPr>
        <sz val="11"/>
        <color rgb="FFFF0000"/>
        <rFont val="宋体"/>
        <family val="3"/>
        <charset val="134"/>
      </rPr>
      <t>请编写一个宏，指定快捷键为</t>
    </r>
    <r>
      <rPr>
        <sz val="11"/>
        <color rgb="FFFF0000"/>
        <rFont val="Arial"/>
        <family val="2"/>
      </rPr>
      <t xml:space="preserve">Ctrl+Q  </t>
    </r>
    <r>
      <rPr>
        <sz val="11"/>
        <color rgb="FFFF0000"/>
        <rFont val="宋体"/>
        <family val="3"/>
        <charset val="134"/>
      </rPr>
      <t>对指定区域内容添加前缀</t>
    </r>
    <r>
      <rPr>
        <sz val="11"/>
        <color rgb="FFFF0000"/>
        <rFont val="Arial"/>
        <family val="2"/>
      </rPr>
      <t>Character_</t>
    </r>
    <phoneticPr fontId="51" type="noConversion"/>
  </si>
  <si>
    <r>
      <rPr>
        <sz val="11"/>
        <color rgb="FFFF0000"/>
        <rFont val="宋体"/>
        <family val="3"/>
        <charset val="134"/>
      </rPr>
      <t>请编写一个宏，指定快捷键为</t>
    </r>
    <r>
      <rPr>
        <sz val="11"/>
        <color rgb="FFFF0000"/>
        <rFont val="Arial"/>
        <family val="2"/>
      </rPr>
      <t xml:space="preserve">Ctrl+Q  </t>
    </r>
    <r>
      <rPr>
        <sz val="11"/>
        <color rgb="FFFF0000"/>
        <rFont val="宋体"/>
        <family val="3"/>
        <charset val="134"/>
      </rPr>
      <t>对指定区域内容添加前缀</t>
    </r>
    <r>
      <rPr>
        <sz val="11"/>
        <color rgb="FFFF0000"/>
        <rFont val="Arial"/>
        <family val="2"/>
      </rPr>
      <t>Character_</t>
    </r>
    <phoneticPr fontId="51" type="noConversion"/>
  </si>
</sst>
</file>

<file path=xl/styles.xml><?xml version="1.0" encoding="utf-8"?>
<styleSheet xmlns="http://schemas.openxmlformats.org/spreadsheetml/2006/main">
  <numFmts count="11">
    <numFmt numFmtId="7" formatCode="&quot;¥&quot;#,##0.00;&quot;¥&quot;\-#,##0.00"/>
    <numFmt numFmtId="176" formatCode="0_);[Red]\(0\)"/>
    <numFmt numFmtId="177" formatCode="0_ "/>
    <numFmt numFmtId="178" formatCode="[$¥-804]#,##0.00"/>
    <numFmt numFmtId="179" formatCode="00000"/>
    <numFmt numFmtId="180" formatCode="yyyy/mm/dd"/>
    <numFmt numFmtId="181" formatCode="#,##0.000"/>
    <numFmt numFmtId="182" formatCode="_ * #,##0.0_ ;_ * \-#,##0.0_ ;_ * &quot;-&quot;??_ ;_ @_ "/>
    <numFmt numFmtId="183" formatCode="0.00;[Red]0.00"/>
    <numFmt numFmtId="184" formatCode="m/d"/>
    <numFmt numFmtId="185" formatCode="[Red][&lt;40]0;[Blue][&lt;60]0;0"/>
  </numFmts>
  <fonts count="54">
    <font>
      <sz val="11"/>
      <color theme="1"/>
      <name val="宋体"/>
      <family val="2"/>
      <charset val="134"/>
      <scheme val="minor"/>
    </font>
    <font>
      <sz val="9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9"/>
      <name val="宋体"/>
      <family val="3"/>
      <charset val="134"/>
    </font>
    <font>
      <sz val="12"/>
      <name val="宋体"/>
      <family val="3"/>
      <charset val="134"/>
    </font>
    <font>
      <sz val="12"/>
      <color indexed="60"/>
      <name val="宋体"/>
      <family val="3"/>
      <charset val="134"/>
    </font>
    <font>
      <sz val="12"/>
      <color indexed="17"/>
      <name val="宋体"/>
      <family val="3"/>
      <charset val="134"/>
    </font>
    <font>
      <sz val="12"/>
      <color indexed="8"/>
      <name val="宋体"/>
      <family val="3"/>
      <charset val="134"/>
    </font>
    <font>
      <sz val="12"/>
      <color indexed="12"/>
      <name val="Times New Roman"/>
      <family val="1"/>
    </font>
    <font>
      <sz val="12"/>
      <color indexed="61"/>
      <name val="Times New Roman"/>
      <family val="1"/>
    </font>
    <font>
      <sz val="12"/>
      <color indexed="10"/>
      <name val="_x000b__x000c_"/>
      <family val="2"/>
    </font>
    <font>
      <sz val="12"/>
      <color indexed="12"/>
      <name val="宋体"/>
      <family val="3"/>
      <charset val="134"/>
    </font>
    <font>
      <sz val="12"/>
      <color indexed="61"/>
      <name val="宋体"/>
      <family val="3"/>
      <charset val="134"/>
    </font>
    <font>
      <sz val="10"/>
      <color indexed="8"/>
      <name val="Arial"/>
      <family val="2"/>
    </font>
    <font>
      <b/>
      <sz val="11"/>
      <color rgb="FF0070C0"/>
      <name val="宋体"/>
      <family val="3"/>
      <charset val="134"/>
      <scheme val="minor"/>
    </font>
    <font>
      <b/>
      <sz val="11"/>
      <color theme="1"/>
      <name val="宋体"/>
      <family val="3"/>
      <charset val="134"/>
      <scheme val="minor"/>
    </font>
    <font>
      <b/>
      <sz val="11"/>
      <color rgb="FFC00000"/>
      <name val="宋体"/>
      <family val="3"/>
      <charset val="134"/>
      <scheme val="minor"/>
    </font>
    <font>
      <sz val="8"/>
      <color indexed="81"/>
      <name val="宋体"/>
      <family val="3"/>
      <charset val="134"/>
    </font>
    <font>
      <sz val="10"/>
      <color indexed="81"/>
      <name val="宋体"/>
      <family val="3"/>
      <charset val="134"/>
    </font>
    <font>
      <sz val="10"/>
      <color indexed="81"/>
      <name val="宋体"/>
      <family val="3"/>
      <charset val="134"/>
      <scheme val="minor"/>
    </font>
    <font>
      <sz val="10"/>
      <color indexed="81"/>
      <name val="宋体"/>
      <family val="3"/>
      <charset val="134"/>
      <scheme val="major"/>
    </font>
    <font>
      <sz val="12"/>
      <name val="Arial Unicode MS"/>
      <family val="2"/>
      <charset val="134"/>
    </font>
    <font>
      <b/>
      <sz val="12"/>
      <name val="Arial Unicode MS"/>
      <family val="2"/>
      <charset val="134"/>
    </font>
    <font>
      <sz val="11"/>
      <color rgb="FFFF0000"/>
      <name val="宋体"/>
      <family val="2"/>
      <charset val="134"/>
      <scheme val="minor"/>
    </font>
    <font>
      <b/>
      <sz val="11"/>
      <color theme="1"/>
      <name val="宋体"/>
      <family val="2"/>
      <charset val="134"/>
      <scheme val="minor"/>
    </font>
    <font>
      <sz val="11"/>
      <name val="宋体"/>
      <family val="3"/>
      <charset val="134"/>
    </font>
    <font>
      <sz val="10"/>
      <name val="Arial"/>
      <family val="2"/>
    </font>
    <font>
      <sz val="10"/>
      <color indexed="10"/>
      <name val="Arial"/>
      <family val="2"/>
    </font>
    <font>
      <sz val="10"/>
      <name val="宋体"/>
      <family val="3"/>
      <charset val="134"/>
    </font>
    <font>
      <b/>
      <sz val="10"/>
      <color indexed="12"/>
      <name val="Arial"/>
      <family val="2"/>
    </font>
    <font>
      <b/>
      <sz val="10"/>
      <name val="Arial"/>
      <family val="2"/>
    </font>
    <font>
      <b/>
      <sz val="10"/>
      <name val="宋体"/>
      <family val="3"/>
      <charset val="134"/>
    </font>
    <font>
      <b/>
      <sz val="12"/>
      <color indexed="10"/>
      <name val="宋体"/>
      <family val="3"/>
      <charset val="134"/>
    </font>
    <font>
      <sz val="12"/>
      <color indexed="10"/>
      <name val="宋体"/>
      <family val="3"/>
      <charset val="134"/>
    </font>
    <font>
      <sz val="24"/>
      <color rgb="FFFF0000"/>
      <name val="宋体"/>
      <family val="3"/>
      <charset val="134"/>
    </font>
    <font>
      <sz val="11"/>
      <color indexed="8"/>
      <name val="Arial"/>
      <family val="2"/>
    </font>
    <font>
      <b/>
      <sz val="11"/>
      <color indexed="8"/>
      <name val="Arial"/>
      <family val="2"/>
    </font>
    <font>
      <b/>
      <sz val="11"/>
      <color indexed="8"/>
      <name val="宋体"/>
      <family val="3"/>
      <charset val="134"/>
    </font>
    <font>
      <sz val="11"/>
      <color indexed="8"/>
      <name val="宋体"/>
      <family val="3"/>
      <charset val="134"/>
    </font>
    <font>
      <sz val="12"/>
      <color rgb="FFFF0000"/>
      <name val="Arial Unicode MS"/>
      <family val="2"/>
      <charset val="134"/>
    </font>
    <font>
      <sz val="10"/>
      <color rgb="FFFF0000"/>
      <name val="宋体"/>
      <family val="3"/>
      <charset val="134"/>
    </font>
    <font>
      <b/>
      <sz val="10.5"/>
      <color indexed="10"/>
      <name val="宋体"/>
      <family val="3"/>
      <charset val="134"/>
    </font>
    <font>
      <b/>
      <sz val="10.5"/>
      <color indexed="30"/>
      <name val="宋体"/>
      <family val="3"/>
      <charset val="134"/>
    </font>
    <font>
      <sz val="14"/>
      <color indexed="9"/>
      <name val="华文彩云"/>
      <family val="3"/>
      <charset val="134"/>
    </font>
    <font>
      <sz val="9"/>
      <name val="ËÎ"/>
      <family val="2"/>
      <charset val="134"/>
    </font>
    <font>
      <sz val="11"/>
      <name val="Arial"/>
      <family val="2"/>
    </font>
    <font>
      <b/>
      <sz val="12"/>
      <name val="宋体"/>
      <family val="3"/>
      <charset val="134"/>
    </font>
    <font>
      <b/>
      <sz val="16"/>
      <color indexed="10"/>
      <name val="宋体"/>
      <family val="3"/>
      <charset val="134"/>
    </font>
    <font>
      <sz val="9"/>
      <color theme="1"/>
      <name val="宋体"/>
      <family val="2"/>
      <charset val="134"/>
      <scheme val="minor"/>
    </font>
    <font>
      <b/>
      <sz val="12"/>
      <color rgb="FFFF0000"/>
      <name val="宋体"/>
      <family val="3"/>
      <charset val="134"/>
    </font>
    <font>
      <b/>
      <sz val="10"/>
      <name val="宋体"/>
      <family val="3"/>
      <charset val="134"/>
      <scheme val="minor"/>
    </font>
    <font>
      <sz val="9"/>
      <name val="宋体"/>
      <family val="3"/>
      <charset val="134"/>
      <scheme val="minor"/>
    </font>
    <font>
      <sz val="11"/>
      <color rgb="FFFF0000"/>
      <name val="Arial"/>
      <family val="2"/>
    </font>
    <font>
      <sz val="11"/>
      <color rgb="FFFF0000"/>
      <name val="宋体"/>
      <family val="3"/>
      <charset val="134"/>
    </font>
  </fonts>
  <fills count="17">
    <fill>
      <patternFill patternType="none"/>
    </fill>
    <fill>
      <patternFill patternType="gray125"/>
    </fill>
    <fill>
      <patternFill patternType="solid">
        <fgColor rgb="FFFFC000"/>
        <bgColor indexed="64"/>
      </patternFill>
    </fill>
    <fill>
      <patternFill patternType="solid">
        <fgColor indexed="13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indexed="47"/>
        <bgColor indexed="64"/>
      </patternFill>
    </fill>
    <fill>
      <patternFill patternType="solid">
        <fgColor indexed="41"/>
        <bgColor indexed="64"/>
      </patternFill>
    </fill>
    <fill>
      <patternFill patternType="solid">
        <fgColor indexed="42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indexed="50"/>
        <bgColor indexed="64"/>
      </patternFill>
    </fill>
    <fill>
      <patternFill patternType="solid">
        <fgColor indexed="46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indexed="15"/>
        <bgColor indexed="64"/>
      </patternFill>
    </fill>
    <fill>
      <patternFill patternType="solid">
        <fgColor indexed="51"/>
        <bgColor indexed="64"/>
      </patternFill>
    </fill>
    <fill>
      <patternFill patternType="solid">
        <fgColor indexed="44"/>
        <bgColor indexed="64"/>
      </patternFill>
    </fill>
    <fill>
      <patternFill patternType="solid">
        <fgColor indexed="43"/>
        <bgColor indexed="24"/>
      </patternFill>
    </fill>
    <fill>
      <patternFill patternType="solid">
        <fgColor rgb="FFFFFF00"/>
        <bgColor indexed="64"/>
      </patternFill>
    </fill>
  </fills>
  <borders count="13">
    <border>
      <left/>
      <right/>
      <top/>
      <bottom/>
      <diagonal/>
    </border>
    <border diagonalDown="1">
      <left/>
      <right/>
      <top/>
      <bottom/>
      <diagonal style="thin">
        <color auto="1"/>
      </diagonal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</borders>
  <cellStyleXfs count="11">
    <xf numFmtId="0" fontId="0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4" fillId="0" borderId="0">
      <alignment vertical="center"/>
    </xf>
    <xf numFmtId="0" fontId="13" fillId="0" borderId="0"/>
    <xf numFmtId="0" fontId="26" fillId="0" borderId="0"/>
    <xf numFmtId="178" fontId="4" fillId="0" borderId="0" applyFont="0" applyFill="0" applyBorder="0" applyAlignment="0" applyProtection="0">
      <alignment vertical="center"/>
    </xf>
    <xf numFmtId="0" fontId="44" fillId="0" borderId="0"/>
    <xf numFmtId="0" fontId="26" fillId="0" borderId="0"/>
    <xf numFmtId="0" fontId="4" fillId="0" borderId="0">
      <alignment vertical="center"/>
    </xf>
    <xf numFmtId="0" fontId="4" fillId="0" borderId="0"/>
  </cellStyleXfs>
  <cellXfs count="177">
    <xf numFmtId="0" fontId="0" fillId="0" borderId="0" xfId="0">
      <alignment vertical="center"/>
    </xf>
    <xf numFmtId="0" fontId="4" fillId="0" borderId="0" xfId="2" applyFont="1" applyAlignment="1"/>
    <xf numFmtId="0" fontId="5" fillId="0" borderId="0" xfId="2" applyFont="1" applyAlignment="1"/>
    <xf numFmtId="0" fontId="6" fillId="0" borderId="0" xfId="2" applyFont="1" applyAlignment="1"/>
    <xf numFmtId="0" fontId="7" fillId="0" borderId="0" xfId="2" applyFont="1" applyAlignment="1"/>
    <xf numFmtId="0" fontId="10" fillId="0" borderId="0" xfId="2" applyFont="1" applyAlignment="1"/>
    <xf numFmtId="0" fontId="11" fillId="0" borderId="0" xfId="2" applyFont="1" applyAlignment="1"/>
    <xf numFmtId="14" fontId="11" fillId="0" borderId="0" xfId="2" applyNumberFormat="1" applyFont="1" applyAlignment="1"/>
    <xf numFmtId="176" fontId="11" fillId="0" borderId="0" xfId="2" applyNumberFormat="1" applyFont="1" applyAlignment="1"/>
    <xf numFmtId="0" fontId="12" fillId="0" borderId="0" xfId="2" applyFont="1" applyAlignment="1"/>
    <xf numFmtId="0" fontId="4" fillId="2" borderId="0" xfId="2" applyFont="1" applyFill="1" applyAlignment="1"/>
    <xf numFmtId="0" fontId="5" fillId="2" borderId="0" xfId="2" applyFont="1" applyFill="1" applyAlignment="1"/>
    <xf numFmtId="0" fontId="6" fillId="2" borderId="0" xfId="2" applyFont="1" applyFill="1" applyAlignment="1"/>
    <xf numFmtId="0" fontId="7" fillId="2" borderId="0" xfId="2" applyFont="1" applyFill="1" applyAlignment="1"/>
    <xf numFmtId="0" fontId="8" fillId="2" borderId="0" xfId="2" applyFont="1" applyFill="1" applyAlignment="1"/>
    <xf numFmtId="0" fontId="9" fillId="2" borderId="0" xfId="2" applyFont="1" applyFill="1" applyAlignment="1"/>
    <xf numFmtId="0" fontId="0" fillId="0" borderId="0" xfId="0" applyBorder="1">
      <alignment vertical="center"/>
    </xf>
    <xf numFmtId="0" fontId="14" fillId="0" borderId="0" xfId="0" applyFont="1" applyFill="1" applyProtection="1">
      <alignment vertical="center"/>
      <protection locked="0"/>
    </xf>
    <xf numFmtId="0" fontId="15" fillId="0" borderId="0" xfId="0" applyFont="1" applyProtection="1">
      <alignment vertical="center"/>
      <protection locked="0"/>
    </xf>
    <xf numFmtId="0" fontId="0" fillId="0" borderId="0" xfId="0" applyProtection="1">
      <alignment vertical="center"/>
      <protection locked="0"/>
    </xf>
    <xf numFmtId="0" fontId="0" fillId="0" borderId="1" xfId="0" applyBorder="1" applyAlignment="1" applyProtection="1">
      <alignment vertical="center" wrapText="1"/>
      <protection locked="0"/>
    </xf>
    <xf numFmtId="0" fontId="0" fillId="0" borderId="0" xfId="0" applyBorder="1" applyProtection="1">
      <alignment vertical="center"/>
      <protection locked="0"/>
    </xf>
    <xf numFmtId="0" fontId="4" fillId="2" borderId="0" xfId="2" applyFont="1" applyFill="1" applyAlignment="1" applyProtection="1">
      <protection locked="0"/>
    </xf>
    <xf numFmtId="0" fontId="5" fillId="2" borderId="0" xfId="2" applyFont="1" applyFill="1" applyAlignment="1" applyProtection="1">
      <protection locked="0"/>
    </xf>
    <xf numFmtId="0" fontId="6" fillId="2" borderId="0" xfId="2" applyFont="1" applyFill="1" applyAlignment="1" applyProtection="1">
      <protection locked="0"/>
    </xf>
    <xf numFmtId="0" fontId="8" fillId="2" borderId="0" xfId="2" applyFont="1" applyFill="1" applyAlignment="1" applyProtection="1">
      <protection locked="0"/>
    </xf>
    <xf numFmtId="0" fontId="9" fillId="2" borderId="0" xfId="2" applyFont="1" applyFill="1" applyAlignment="1" applyProtection="1">
      <protection locked="0"/>
    </xf>
    <xf numFmtId="0" fontId="4" fillId="0" borderId="0" xfId="2" applyFont="1" applyAlignment="1" applyProtection="1">
      <protection locked="0"/>
    </xf>
    <xf numFmtId="0" fontId="5" fillId="0" borderId="0" xfId="2" applyFont="1" applyAlignment="1" applyProtection="1">
      <protection locked="0"/>
    </xf>
    <xf numFmtId="0" fontId="6" fillId="0" borderId="0" xfId="2" applyFont="1" applyAlignment="1" applyProtection="1">
      <protection locked="0"/>
    </xf>
    <xf numFmtId="0" fontId="10" fillId="0" borderId="0" xfId="2" applyFont="1" applyAlignment="1" applyProtection="1">
      <protection locked="0"/>
    </xf>
    <xf numFmtId="177" fontId="11" fillId="0" borderId="0" xfId="2" applyNumberFormat="1" applyFont="1" applyAlignment="1" applyProtection="1">
      <protection locked="0"/>
    </xf>
    <xf numFmtId="14" fontId="11" fillId="0" borderId="0" xfId="2" applyNumberFormat="1" applyFont="1" applyAlignment="1" applyProtection="1">
      <protection locked="0"/>
    </xf>
    <xf numFmtId="176" fontId="11" fillId="0" borderId="0" xfId="2" applyNumberFormat="1" applyFont="1" applyAlignment="1" applyProtection="1">
      <protection locked="0"/>
    </xf>
    <xf numFmtId="0" fontId="11" fillId="0" borderId="0" xfId="2" applyFont="1" applyAlignment="1" applyProtection="1">
      <protection locked="0"/>
    </xf>
    <xf numFmtId="0" fontId="12" fillId="0" borderId="0" xfId="2" applyFont="1" applyAlignment="1" applyProtection="1">
      <protection locked="0"/>
    </xf>
    <xf numFmtId="0" fontId="15" fillId="0" borderId="0" xfId="0" applyFont="1" applyProtection="1">
      <alignment vertical="center"/>
    </xf>
    <xf numFmtId="0" fontId="0" fillId="0" borderId="0" xfId="0" applyProtection="1">
      <alignment vertical="center"/>
    </xf>
    <xf numFmtId="0" fontId="7" fillId="2" borderId="0" xfId="2" applyFont="1" applyFill="1" applyAlignment="1" applyProtection="1"/>
    <xf numFmtId="0" fontId="7" fillId="0" borderId="0" xfId="2" applyFont="1" applyAlignment="1" applyProtection="1"/>
    <xf numFmtId="0" fontId="14" fillId="0" borderId="0" xfId="0" applyFont="1">
      <alignment vertical="center"/>
    </xf>
    <xf numFmtId="14" fontId="0" fillId="0" borderId="0" xfId="0" applyNumberFormat="1">
      <alignment vertical="center"/>
    </xf>
    <xf numFmtId="0" fontId="21" fillId="0" borderId="0" xfId="3" applyFont="1">
      <alignment vertical="center"/>
    </xf>
    <xf numFmtId="0" fontId="21" fillId="0" borderId="0" xfId="3" applyFont="1" applyFill="1">
      <alignment vertical="center"/>
    </xf>
    <xf numFmtId="176" fontId="21" fillId="0" borderId="0" xfId="3" applyNumberFormat="1" applyFont="1" applyFill="1" applyBorder="1" applyAlignment="1">
      <alignment horizontal="center" wrapText="1"/>
    </xf>
    <xf numFmtId="176" fontId="21" fillId="0" borderId="0" xfId="3" applyNumberFormat="1" applyFont="1" applyFill="1" applyBorder="1" applyAlignment="1">
      <alignment horizontal="center" vertical="center" wrapText="1"/>
    </xf>
    <xf numFmtId="176" fontId="21" fillId="0" borderId="0" xfId="4" applyNumberFormat="1" applyFont="1" applyFill="1" applyBorder="1" applyAlignment="1">
      <alignment horizontal="center" wrapText="1"/>
    </xf>
    <xf numFmtId="176" fontId="21" fillId="0" borderId="0" xfId="3" applyNumberFormat="1" applyFont="1" applyFill="1" applyBorder="1" applyAlignment="1">
      <alignment horizontal="center"/>
    </xf>
    <xf numFmtId="0" fontId="22" fillId="3" borderId="0" xfId="3" applyFont="1" applyFill="1" applyAlignment="1">
      <alignment horizontal="center" vertical="center"/>
    </xf>
    <xf numFmtId="0" fontId="0" fillId="0" borderId="0" xfId="0" applyAlignment="1">
      <alignment vertical="center" wrapText="1"/>
    </xf>
    <xf numFmtId="0" fontId="0" fillId="0" borderId="0" xfId="0" applyFill="1">
      <alignment vertical="center"/>
    </xf>
    <xf numFmtId="0" fontId="2" fillId="0" borderId="0" xfId="1" applyFont="1">
      <alignment vertical="center"/>
    </xf>
    <xf numFmtId="0" fontId="2" fillId="0" borderId="0" xfId="1" applyFont="1" applyFill="1">
      <alignment vertical="center"/>
    </xf>
    <xf numFmtId="0" fontId="2" fillId="0" borderId="0" xfId="1">
      <alignment vertical="center"/>
    </xf>
    <xf numFmtId="0" fontId="25" fillId="4" borderId="0" xfId="0" applyFont="1" applyFill="1" applyBorder="1" applyAlignment="1">
      <alignment horizontal="left" vertical="center" wrapText="1"/>
    </xf>
    <xf numFmtId="0" fontId="0" fillId="2" borderId="0" xfId="0" applyFill="1">
      <alignment vertical="center"/>
    </xf>
    <xf numFmtId="0" fontId="26" fillId="0" borderId="0" xfId="5"/>
    <xf numFmtId="22" fontId="26" fillId="0" borderId="0" xfId="5" applyNumberFormat="1"/>
    <xf numFmtId="0" fontId="27" fillId="3" borderId="0" xfId="5" applyFont="1" applyFill="1"/>
    <xf numFmtId="14" fontId="26" fillId="0" borderId="0" xfId="5" applyNumberFormat="1"/>
    <xf numFmtId="14" fontId="27" fillId="3" borderId="0" xfId="5" applyNumberFormat="1" applyFont="1" applyFill="1"/>
    <xf numFmtId="0" fontId="26" fillId="0" borderId="2" xfId="5" applyFill="1" applyBorder="1"/>
    <xf numFmtId="7" fontId="26" fillId="5" borderId="3" xfId="5" applyNumberFormat="1" applyFill="1" applyBorder="1"/>
    <xf numFmtId="0" fontId="28" fillId="0" borderId="3" xfId="5" applyFont="1" applyFill="1" applyBorder="1"/>
    <xf numFmtId="0" fontId="26" fillId="6" borderId="3" xfId="5" applyFill="1" applyBorder="1"/>
    <xf numFmtId="0" fontId="26" fillId="7" borderId="3" xfId="5" applyFill="1" applyBorder="1"/>
    <xf numFmtId="14" fontId="26" fillId="0" borderId="4" xfId="5" applyNumberFormat="1" applyBorder="1"/>
    <xf numFmtId="0" fontId="26" fillId="0" borderId="5" xfId="5" applyFill="1" applyBorder="1"/>
    <xf numFmtId="7" fontId="26" fillId="5" borderId="6" xfId="5" applyNumberFormat="1" applyFill="1" applyBorder="1"/>
    <xf numFmtId="0" fontId="28" fillId="0" borderId="6" xfId="5" applyFont="1" applyFill="1" applyBorder="1"/>
    <xf numFmtId="0" fontId="26" fillId="6" borderId="6" xfId="5" applyFill="1" applyBorder="1"/>
    <xf numFmtId="0" fontId="26" fillId="7" borderId="6" xfId="5" applyFill="1" applyBorder="1"/>
    <xf numFmtId="14" fontId="26" fillId="0" borderId="7" xfId="5" applyNumberFormat="1" applyBorder="1"/>
    <xf numFmtId="0" fontId="27" fillId="3" borderId="5" xfId="5" applyFont="1" applyFill="1" applyBorder="1"/>
    <xf numFmtId="7" fontId="29" fillId="5" borderId="6" xfId="5" applyNumberFormat="1" applyFont="1" applyFill="1" applyBorder="1"/>
    <xf numFmtId="0" fontId="28" fillId="7" borderId="6" xfId="5" applyFont="1" applyFill="1" applyBorder="1"/>
    <xf numFmtId="0" fontId="26" fillId="0" borderId="6" xfId="5" applyFill="1" applyBorder="1"/>
    <xf numFmtId="0" fontId="30" fillId="0" borderId="0" xfId="5" applyFont="1"/>
    <xf numFmtId="0" fontId="31" fillId="0" borderId="8" xfId="5" applyFont="1" applyBorder="1"/>
    <xf numFmtId="0" fontId="30" fillId="5" borderId="9" xfId="5" applyFont="1" applyFill="1" applyBorder="1"/>
    <xf numFmtId="0" fontId="30" fillId="0" borderId="9" xfId="5" applyFont="1" applyFill="1" applyBorder="1"/>
    <xf numFmtId="0" fontId="31" fillId="6" borderId="9" xfId="5" applyFont="1" applyFill="1" applyBorder="1"/>
    <xf numFmtId="0" fontId="30" fillId="7" borderId="9" xfId="5" applyFont="1" applyFill="1" applyBorder="1"/>
    <xf numFmtId="0" fontId="30" fillId="0" borderId="10" xfId="5" applyFont="1" applyBorder="1"/>
    <xf numFmtId="178" fontId="27" fillId="3" borderId="5" xfId="5" applyNumberFormat="1" applyFont="1" applyFill="1" applyBorder="1"/>
    <xf numFmtId="0" fontId="4" fillId="0" borderId="0" xfId="3">
      <alignment vertical="center"/>
    </xf>
    <xf numFmtId="49" fontId="4" fillId="8" borderId="0" xfId="3" applyNumberFormat="1" applyFill="1">
      <alignment vertical="center"/>
    </xf>
    <xf numFmtId="179" fontId="4" fillId="8" borderId="0" xfId="3" applyNumberFormat="1" applyFill="1">
      <alignment vertical="center"/>
    </xf>
    <xf numFmtId="0" fontId="4" fillId="8" borderId="0" xfId="3" applyFill="1">
      <alignment vertical="center"/>
    </xf>
    <xf numFmtId="180" fontId="4" fillId="8" borderId="0" xfId="3" applyNumberFormat="1" applyFill="1">
      <alignment vertical="center"/>
    </xf>
    <xf numFmtId="177" fontId="4" fillId="8" borderId="0" xfId="3" applyNumberFormat="1" applyFill="1">
      <alignment vertical="center"/>
    </xf>
    <xf numFmtId="177" fontId="33" fillId="3" borderId="0" xfId="3" applyNumberFormat="1" applyFont="1" applyFill="1">
      <alignment vertical="center"/>
    </xf>
    <xf numFmtId="181" fontId="4" fillId="8" borderId="0" xfId="3" applyNumberFormat="1" applyFill="1">
      <alignment vertical="center"/>
    </xf>
    <xf numFmtId="49" fontId="33" fillId="3" borderId="0" xfId="3" applyNumberFormat="1" applyFont="1" applyFill="1">
      <alignment vertical="center"/>
    </xf>
    <xf numFmtId="0" fontId="4" fillId="9" borderId="0" xfId="3" applyFont="1" applyFill="1" applyAlignment="1">
      <alignment horizontal="left" vertical="center"/>
    </xf>
    <xf numFmtId="0" fontId="4" fillId="9" borderId="0" xfId="3" applyFont="1" applyFill="1">
      <alignment vertical="center"/>
    </xf>
    <xf numFmtId="179" fontId="4" fillId="9" borderId="0" xfId="3" applyNumberFormat="1" applyFont="1" applyFill="1">
      <alignment vertical="center"/>
    </xf>
    <xf numFmtId="0" fontId="4" fillId="10" borderId="0" xfId="3" applyFont="1" applyFill="1" applyAlignment="1">
      <alignment horizontal="left" vertical="center"/>
    </xf>
    <xf numFmtId="0" fontId="4" fillId="10" borderId="0" xfId="3" applyFill="1">
      <alignment vertical="center"/>
    </xf>
    <xf numFmtId="0" fontId="4" fillId="10" borderId="0" xfId="3" applyFont="1" applyFill="1">
      <alignment vertical="center"/>
    </xf>
    <xf numFmtId="177" fontId="4" fillId="10" borderId="0" xfId="3" applyNumberFormat="1" applyFill="1">
      <alignment vertical="center"/>
    </xf>
    <xf numFmtId="0" fontId="33" fillId="3" borderId="0" xfId="3" applyFont="1" applyFill="1">
      <alignment vertical="center"/>
    </xf>
    <xf numFmtId="0" fontId="34" fillId="0" borderId="0" xfId="3" applyFont="1">
      <alignment vertical="center"/>
    </xf>
    <xf numFmtId="0" fontId="4" fillId="0" borderId="0" xfId="3" applyFont="1" applyAlignment="1">
      <alignment vertical="center"/>
    </xf>
    <xf numFmtId="0" fontId="32" fillId="0" borderId="0" xfId="3" applyFont="1" applyAlignment="1">
      <alignment vertical="center"/>
    </xf>
    <xf numFmtId="0" fontId="33" fillId="3" borderId="0" xfId="3" applyNumberFormat="1" applyFont="1" applyFill="1">
      <alignment vertical="center"/>
    </xf>
    <xf numFmtId="0" fontId="4" fillId="0" borderId="0" xfId="3" applyFill="1">
      <alignment vertical="center"/>
    </xf>
    <xf numFmtId="0" fontId="4" fillId="0" borderId="0" xfId="3" applyFill="1" applyAlignment="1">
      <alignment horizontal="left" vertical="center"/>
    </xf>
    <xf numFmtId="0" fontId="4" fillId="0" borderId="0" xfId="3" applyAlignment="1">
      <alignment horizontal="left" vertical="center"/>
    </xf>
    <xf numFmtId="0" fontId="35" fillId="0" borderId="0" xfId="3" applyFont="1" applyAlignment="1">
      <alignment horizontal="left" vertical="center"/>
    </xf>
    <xf numFmtId="0" fontId="35" fillId="0" borderId="0" xfId="3" applyFont="1" applyFill="1" applyAlignment="1">
      <alignment horizontal="left" vertical="center"/>
    </xf>
    <xf numFmtId="0" fontId="35" fillId="6" borderId="0" xfId="3" applyFont="1" applyFill="1" applyAlignment="1">
      <alignment horizontal="left" vertical="center"/>
    </xf>
    <xf numFmtId="0" fontId="35" fillId="3" borderId="0" xfId="3" applyFont="1" applyFill="1" applyAlignment="1">
      <alignment horizontal="left" vertical="center"/>
    </xf>
    <xf numFmtId="0" fontId="35" fillId="10" borderId="0" xfId="3" applyFont="1" applyFill="1" applyAlignment="1">
      <alignment horizontal="left" vertical="center"/>
    </xf>
    <xf numFmtId="0" fontId="4" fillId="5" borderId="0" xfId="3" applyFill="1" applyAlignment="1">
      <alignment horizontal="left" vertical="center"/>
    </xf>
    <xf numFmtId="0" fontId="36" fillId="0" borderId="0" xfId="3" applyFont="1" applyAlignment="1">
      <alignment horizontal="left" vertical="center"/>
    </xf>
    <xf numFmtId="0" fontId="38" fillId="3" borderId="0" xfId="3" applyFont="1" applyFill="1" applyAlignment="1">
      <alignment horizontal="left" vertical="center"/>
    </xf>
    <xf numFmtId="0" fontId="38" fillId="10" borderId="0" xfId="3" applyFont="1" applyFill="1" applyAlignment="1">
      <alignment horizontal="left" vertical="center"/>
    </xf>
    <xf numFmtId="0" fontId="39" fillId="0" borderId="0" xfId="3" applyFont="1">
      <alignment vertical="center"/>
    </xf>
    <xf numFmtId="0" fontId="23" fillId="0" borderId="0" xfId="0" applyFont="1">
      <alignment vertical="center"/>
    </xf>
    <xf numFmtId="0" fontId="40" fillId="0" borderId="0" xfId="5" applyFont="1"/>
    <xf numFmtId="0" fontId="23" fillId="0" borderId="0" xfId="0" applyFont="1" applyAlignment="1">
      <alignment vertical="center"/>
    </xf>
    <xf numFmtId="0" fontId="24" fillId="0" borderId="0" xfId="0" applyNumberFormat="1" applyFont="1">
      <alignment vertical="center"/>
    </xf>
    <xf numFmtId="0" fontId="24" fillId="0" borderId="0" xfId="0" applyFont="1">
      <alignment vertical="center"/>
    </xf>
    <xf numFmtId="0" fontId="41" fillId="0" borderId="0" xfId="3" applyFont="1" applyAlignment="1">
      <alignment vertical="center" wrapText="1"/>
    </xf>
    <xf numFmtId="182" fontId="28" fillId="11" borderId="6" xfId="6" applyNumberFormat="1" applyFont="1" applyFill="1" applyBorder="1" applyAlignment="1">
      <alignment horizontal="center"/>
    </xf>
    <xf numFmtId="0" fontId="28" fillId="0" borderId="6" xfId="3" applyFont="1" applyBorder="1">
      <alignment vertical="center"/>
    </xf>
    <xf numFmtId="0" fontId="28" fillId="11" borderId="6" xfId="3" applyFont="1" applyFill="1" applyBorder="1" applyAlignment="1">
      <alignment horizontal="center"/>
    </xf>
    <xf numFmtId="14" fontId="28" fillId="0" borderId="6" xfId="3" applyNumberFormat="1" applyFont="1" applyBorder="1">
      <alignment vertical="center"/>
    </xf>
    <xf numFmtId="0" fontId="28" fillId="12" borderId="6" xfId="3" applyFont="1" applyFill="1" applyBorder="1" applyAlignment="1">
      <alignment horizontal="center"/>
    </xf>
    <xf numFmtId="0" fontId="0" fillId="0" borderId="0" xfId="0" applyFill="1" applyBorder="1" applyAlignment="1"/>
    <xf numFmtId="0" fontId="0" fillId="0" borderId="2" xfId="0" applyNumberFormat="1" applyBorder="1" applyAlignment="1"/>
    <xf numFmtId="0" fontId="0" fillId="0" borderId="4" xfId="0" applyBorder="1" applyAlignment="1"/>
    <xf numFmtId="177" fontId="0" fillId="0" borderId="5" xfId="0" applyNumberFormat="1" applyBorder="1" applyAlignment="1"/>
    <xf numFmtId="0" fontId="0" fillId="0" borderId="7" xfId="0" applyBorder="1" applyAlignment="1"/>
    <xf numFmtId="0" fontId="30" fillId="0" borderId="8" xfId="0" applyFont="1" applyBorder="1" applyAlignment="1"/>
    <xf numFmtId="0" fontId="30" fillId="0" borderId="10" xfId="0" applyFont="1" applyBorder="1" applyAlignment="1"/>
    <xf numFmtId="0" fontId="26" fillId="0" borderId="0" xfId="8"/>
    <xf numFmtId="183" fontId="45" fillId="11" borderId="6" xfId="8" applyNumberFormat="1" applyFont="1" applyFill="1" applyBorder="1" applyAlignment="1">
      <alignment horizontal="center" vertical="center"/>
    </xf>
    <xf numFmtId="184" fontId="45" fillId="0" borderId="6" xfId="8" applyNumberFormat="1" applyFont="1" applyFill="1" applyBorder="1" applyAlignment="1">
      <alignment horizontal="center" vertical="center"/>
    </xf>
    <xf numFmtId="183" fontId="46" fillId="8" borderId="6" xfId="7" applyNumberFormat="1" applyFont="1" applyFill="1" applyBorder="1" applyAlignment="1">
      <alignment horizontal="center" vertical="center"/>
    </xf>
    <xf numFmtId="184" fontId="46" fillId="8" borderId="6" xfId="8" applyNumberFormat="1" applyFont="1" applyFill="1" applyBorder="1" applyAlignment="1">
      <alignment horizontal="center" vertical="center"/>
    </xf>
    <xf numFmtId="0" fontId="46" fillId="0" borderId="0" xfId="0" applyFont="1">
      <alignment vertical="center"/>
    </xf>
    <xf numFmtId="0" fontId="28" fillId="14" borderId="6" xfId="9" applyFont="1" applyFill="1" applyBorder="1" applyAlignment="1">
      <alignment horizontal="center" vertical="center"/>
    </xf>
    <xf numFmtId="0" fontId="28" fillId="14" borderId="11" xfId="9" applyFont="1" applyFill="1" applyBorder="1" applyAlignment="1">
      <alignment horizontal="center" vertical="center"/>
    </xf>
    <xf numFmtId="0" fontId="28" fillId="0" borderId="6" xfId="10" applyFont="1" applyFill="1" applyBorder="1" applyAlignment="1">
      <alignment horizontal="center" vertical="center"/>
    </xf>
    <xf numFmtId="185" fontId="28" fillId="0" borderId="6" xfId="10" applyNumberFormat="1" applyFont="1" applyFill="1" applyBorder="1" applyAlignment="1">
      <alignment horizontal="center" vertical="center"/>
    </xf>
    <xf numFmtId="0" fontId="28" fillId="0" borderId="11" xfId="0" applyFont="1" applyFill="1" applyBorder="1" applyAlignment="1">
      <alignment horizontal="center" vertical="center"/>
    </xf>
    <xf numFmtId="0" fontId="28" fillId="0" borderId="0" xfId="0" applyFont="1" applyAlignment="1">
      <alignment horizontal="left" vertical="center"/>
    </xf>
    <xf numFmtId="0" fontId="28" fillId="0" borderId="0" xfId="10" applyFont="1" applyFill="1" applyBorder="1" applyAlignment="1">
      <alignment horizontal="left" vertical="center"/>
    </xf>
    <xf numFmtId="0" fontId="28" fillId="8" borderId="0" xfId="0" applyFont="1" applyFill="1" applyBorder="1" applyAlignment="1">
      <alignment horizontal="center" vertical="center"/>
    </xf>
    <xf numFmtId="0" fontId="28" fillId="14" borderId="0" xfId="0" applyFont="1" applyFill="1" applyBorder="1" applyAlignment="1">
      <alignment horizontal="center" vertical="center"/>
    </xf>
    <xf numFmtId="0" fontId="28" fillId="0" borderId="6" xfId="0" applyFont="1" applyFill="1" applyBorder="1" applyAlignment="1">
      <alignment horizontal="center" vertical="center"/>
    </xf>
    <xf numFmtId="0" fontId="28" fillId="8" borderId="6" xfId="0" applyFont="1" applyFill="1" applyBorder="1" applyAlignment="1">
      <alignment horizontal="center" vertical="center"/>
    </xf>
    <xf numFmtId="0" fontId="28" fillId="14" borderId="6" xfId="0" applyFont="1" applyFill="1" applyBorder="1" applyAlignment="1">
      <alignment horizontal="center" vertical="center"/>
    </xf>
    <xf numFmtId="0" fontId="3" fillId="14" borderId="6" xfId="0" applyFont="1" applyFill="1" applyBorder="1" applyAlignment="1">
      <alignment horizontal="center" vertical="center"/>
    </xf>
    <xf numFmtId="0" fontId="3" fillId="0" borderId="6" xfId="0" applyFont="1" applyFill="1" applyBorder="1" applyAlignment="1">
      <alignment horizontal="center" vertical="center"/>
    </xf>
    <xf numFmtId="0" fontId="3" fillId="14" borderId="12" xfId="0" applyFont="1" applyFill="1" applyBorder="1" applyAlignment="1">
      <alignment horizontal="center" vertical="center"/>
    </xf>
    <xf numFmtId="0" fontId="48" fillId="0" borderId="0" xfId="0" applyFont="1">
      <alignment vertical="center"/>
    </xf>
    <xf numFmtId="0" fontId="46" fillId="14" borderId="6" xfId="0" applyFont="1" applyFill="1" applyBorder="1" applyAlignment="1">
      <alignment horizontal="center" vertical="center"/>
    </xf>
    <xf numFmtId="0" fontId="46" fillId="15" borderId="6" xfId="0" applyFont="1" applyFill="1" applyBorder="1" applyAlignment="1">
      <alignment horizontal="center" vertical="center"/>
    </xf>
    <xf numFmtId="0" fontId="4" fillId="0" borderId="6" xfId="0" applyFont="1" applyFill="1" applyBorder="1" applyAlignment="1">
      <alignment horizontal="center" vertical="center"/>
    </xf>
    <xf numFmtId="0" fontId="3" fillId="0" borderId="0" xfId="0" applyFont="1" applyBorder="1" applyAlignment="1">
      <alignment horizontal="center" vertical="center"/>
    </xf>
    <xf numFmtId="0" fontId="4" fillId="0" borderId="12" xfId="0" applyFont="1" applyFill="1" applyBorder="1" applyAlignment="1">
      <alignment horizontal="center" vertical="center"/>
    </xf>
    <xf numFmtId="0" fontId="31" fillId="0" borderId="0" xfId="0" applyFont="1" applyBorder="1" applyAlignment="1">
      <alignment horizontal="center" vertical="center"/>
    </xf>
    <xf numFmtId="0" fontId="28" fillId="0" borderId="0" xfId="0" applyFont="1" applyAlignment="1">
      <alignment horizontal="center" vertical="center"/>
    </xf>
    <xf numFmtId="0" fontId="49" fillId="0" borderId="0" xfId="0" applyFont="1">
      <alignment vertical="center"/>
    </xf>
    <xf numFmtId="0" fontId="31" fillId="16" borderId="6" xfId="0" applyFont="1" applyFill="1" applyBorder="1" applyAlignment="1">
      <alignment horizontal="center" vertical="center"/>
    </xf>
    <xf numFmtId="0" fontId="50" fillId="16" borderId="6" xfId="0" applyFont="1" applyFill="1" applyBorder="1">
      <alignment vertical="center"/>
    </xf>
    <xf numFmtId="0" fontId="32" fillId="0" borderId="0" xfId="5" applyFont="1" applyAlignment="1">
      <alignment horizontal="left" vertical="center" wrapText="1"/>
    </xf>
    <xf numFmtId="0" fontId="32" fillId="0" borderId="0" xfId="5" applyFont="1" applyAlignment="1">
      <alignment horizontal="left" vertical="center"/>
    </xf>
    <xf numFmtId="0" fontId="4" fillId="0" borderId="0" xfId="3" applyAlignment="1">
      <alignment horizontal="left" vertical="center" wrapText="1"/>
    </xf>
    <xf numFmtId="0" fontId="43" fillId="13" borderId="0" xfId="3" applyFont="1" applyFill="1" applyAlignment="1">
      <alignment horizontal="center" vertical="center"/>
    </xf>
    <xf numFmtId="0" fontId="47" fillId="0" borderId="0" xfId="8" applyFont="1" applyAlignment="1">
      <alignment horizontal="left" wrapText="1"/>
    </xf>
    <xf numFmtId="0" fontId="47" fillId="0" borderId="0" xfId="8" applyFont="1" applyAlignment="1">
      <alignment horizontal="left"/>
    </xf>
    <xf numFmtId="0" fontId="0" fillId="0" borderId="0" xfId="0" applyAlignment="1"/>
    <xf numFmtId="0" fontId="52" fillId="0" borderId="0" xfId="0" applyFont="1" applyAlignment="1"/>
  </cellXfs>
  <cellStyles count="11">
    <cellStyle name="Normal" xfId="0" builtinId="0"/>
    <cellStyle name="Normal_Monthly Spare Parts GR Forecast" xfId="7"/>
    <cellStyle name="Normal_Sheet1" xfId="4"/>
    <cellStyle name="常规 2" xfId="2"/>
    <cellStyle name="常规 2 2" xfId="8"/>
    <cellStyle name="常规 3" xfId="3"/>
    <cellStyle name="常规 4" xfId="1"/>
    <cellStyle name="常规 5" xfId="5"/>
    <cellStyle name="常规_Sheet1" xfId="10"/>
    <cellStyle name="常规_Sheet1_1" xfId="9"/>
    <cellStyle name="千位分隔 2" xfId="6"/>
  </cellStyles>
  <dxfs count="5">
    <dxf>
      <font>
        <b/>
        <i val="0"/>
        <condense val="0"/>
        <extend val="0"/>
      </font>
    </dxf>
    <dxf>
      <font>
        <b/>
        <i val="0"/>
        <condense val="0"/>
        <extend val="0"/>
      </font>
    </dxf>
    <dxf>
      <font>
        <b/>
        <i val="0"/>
        <condense val="0"/>
        <extend val="0"/>
      </font>
    </dxf>
    <dxf>
      <font>
        <b/>
        <i val="0"/>
        <color rgb="FF0000FF"/>
      </font>
    </dxf>
    <dxf>
      <fill>
        <patternFill>
          <bgColor rgb="FFFFC000"/>
        </patternFill>
      </fill>
    </dxf>
  </dxf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  <mruColors>
      <color rgb="FF0000FF"/>
    </mruColors>
  </colors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styles" Target="style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4.png"/><Relationship Id="rId1" Type="http://schemas.openxmlformats.org/officeDocument/2006/relationships/image" Target="../media/image3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5.png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image" Target="../media/image6.png"/><Relationship Id="rId1" Type="http://schemas.openxmlformats.org/officeDocument/2006/relationships/image" Target="../media/image5.pn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7.png"/></Relationships>
</file>

<file path=xl/drawings/_rels/drawing8.xml.rels><?xml version="1.0" encoding="UTF-8" standalone="yes"?>
<Relationships xmlns="http://schemas.openxmlformats.org/package/2006/relationships"><Relationship Id="rId2" Type="http://schemas.openxmlformats.org/officeDocument/2006/relationships/image" Target="../media/image8.png"/><Relationship Id="rId1" Type="http://schemas.openxmlformats.org/officeDocument/2006/relationships/image" Target="../media/image7.png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9.emf"/></Relationships>
</file>

<file path=xl/drawings/_rels/drawing10.xml.rels><?xml version="1.0" encoding="UTF-8" standalone="yes"?>
<Relationships xmlns="http://schemas.openxmlformats.org/package/2006/relationships"><Relationship Id="rId2" Type="http://schemas.openxmlformats.org/officeDocument/2006/relationships/image" Target="../media/image10.png"/><Relationship Id="rId1" Type="http://schemas.openxmlformats.org/officeDocument/2006/relationships/image" Target="../media/image9.emf"/></Relationships>
</file>

<file path=xl/drawings/_rels/drawing11.xml.rels><?xml version="1.0" encoding="UTF-8" standalone="yes"?>
<Relationships xmlns="http://schemas.openxmlformats.org/package/2006/relationships"><Relationship Id="rId3" Type="http://schemas.openxmlformats.org/officeDocument/2006/relationships/image" Target="../media/image13.png"/><Relationship Id="rId2" Type="http://schemas.openxmlformats.org/officeDocument/2006/relationships/image" Target="../media/image12.png"/><Relationship Id="rId1" Type="http://schemas.openxmlformats.org/officeDocument/2006/relationships/image" Target="../media/image11.emf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4.png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5.png"/></Relationships>
</file>

<file path=xl/drawings/_rels/drawing1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6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1314450</xdr:colOff>
      <xdr:row>4</xdr:row>
      <xdr:rowOff>19050</xdr:rowOff>
    </xdr:from>
    <xdr:to>
      <xdr:col>2</xdr:col>
      <xdr:colOff>390525</xdr:colOff>
      <xdr:row>4</xdr:row>
      <xdr:rowOff>276226</xdr:rowOff>
    </xdr:to>
    <xdr:pic>
      <xdr:nvPicPr>
        <xdr:cNvPr id="3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2000250" y="904875"/>
          <a:ext cx="742950" cy="257176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1314450</xdr:colOff>
      <xdr:row>4</xdr:row>
      <xdr:rowOff>19050</xdr:rowOff>
    </xdr:from>
    <xdr:to>
      <xdr:col>3</xdr:col>
      <xdr:colOff>390525</xdr:colOff>
      <xdr:row>4</xdr:row>
      <xdr:rowOff>276226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2000250" y="904875"/>
          <a:ext cx="742950" cy="257176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16</xdr:col>
      <xdr:colOff>526836</xdr:colOff>
      <xdr:row>0</xdr:row>
      <xdr:rowOff>85725</xdr:rowOff>
    </xdr:from>
    <xdr:to>
      <xdr:col>26</xdr:col>
      <xdr:colOff>332815</xdr:colOff>
      <xdr:row>43</xdr:row>
      <xdr:rowOff>104776</xdr:rowOff>
    </xdr:to>
    <xdr:pic>
      <xdr:nvPicPr>
        <xdr:cNvPr id="5" name="图片 4"/>
        <xdr:cNvPicPr>
          <a:picLocks noChangeAspect="1"/>
        </xdr:cNvPicPr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14414286" y="85725"/>
          <a:ext cx="6663979" cy="8848726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19050</xdr:colOff>
      <xdr:row>0</xdr:row>
      <xdr:rowOff>76200</xdr:rowOff>
    </xdr:from>
    <xdr:to>
      <xdr:col>8</xdr:col>
      <xdr:colOff>9525</xdr:colOff>
      <xdr:row>23</xdr:row>
      <xdr:rowOff>190500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3448050" y="76200"/>
          <a:ext cx="2047875" cy="4038600"/>
        </a:xfrm>
        <a:prstGeom prst="rect">
          <a:avLst/>
        </a:prstGeom>
        <a:noFill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19050</xdr:colOff>
      <xdr:row>3</xdr:row>
      <xdr:rowOff>76201</xdr:rowOff>
    </xdr:from>
    <xdr:to>
      <xdr:col>8</xdr:col>
      <xdr:colOff>9525</xdr:colOff>
      <xdr:row>42</xdr:row>
      <xdr:rowOff>57151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7086600" y="733426"/>
          <a:ext cx="2047875" cy="6115050"/>
        </a:xfrm>
        <a:prstGeom prst="rect">
          <a:avLst/>
        </a:prstGeom>
        <a:noFill/>
      </xdr:spPr>
    </xdr:pic>
    <xdr:clientData/>
  </xdr:twoCellAnchor>
  <xdr:twoCellAnchor editAs="oneCell">
    <xdr:from>
      <xdr:col>4</xdr:col>
      <xdr:colOff>28575</xdr:colOff>
      <xdr:row>46</xdr:row>
      <xdr:rowOff>19050</xdr:rowOff>
    </xdr:from>
    <xdr:to>
      <xdr:col>12</xdr:col>
      <xdr:colOff>38100</xdr:colOff>
      <xdr:row>69</xdr:row>
      <xdr:rowOff>114300</xdr:rowOff>
    </xdr:to>
    <xdr:pic>
      <xdr:nvPicPr>
        <xdr:cNvPr id="2059" name="Picture 11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3381375" y="7686675"/>
          <a:ext cx="8524875" cy="51339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263656</xdr:colOff>
      <xdr:row>2</xdr:row>
      <xdr:rowOff>47625</xdr:rowOff>
    </xdr:from>
    <xdr:to>
      <xdr:col>17</xdr:col>
      <xdr:colOff>123825</xdr:colOff>
      <xdr:row>29</xdr:row>
      <xdr:rowOff>114300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7121656" y="390525"/>
          <a:ext cx="4660769" cy="46958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263656</xdr:colOff>
      <xdr:row>2</xdr:row>
      <xdr:rowOff>47625</xdr:rowOff>
    </xdr:from>
    <xdr:to>
      <xdr:col>17</xdr:col>
      <xdr:colOff>123825</xdr:colOff>
      <xdr:row>29</xdr:row>
      <xdr:rowOff>114300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7636006" y="504825"/>
          <a:ext cx="4660769" cy="46958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10</xdr:col>
      <xdr:colOff>47625</xdr:colOff>
      <xdr:row>32</xdr:row>
      <xdr:rowOff>47625</xdr:rowOff>
    </xdr:from>
    <xdr:to>
      <xdr:col>15</xdr:col>
      <xdr:colOff>152400</xdr:colOff>
      <xdr:row>52</xdr:row>
      <xdr:rowOff>66675</xdr:rowOff>
    </xdr:to>
    <xdr:pic>
      <xdr:nvPicPr>
        <xdr:cNvPr id="3073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7419975" y="5648325"/>
          <a:ext cx="3533775" cy="34480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19</xdr:row>
      <xdr:rowOff>0</xdr:rowOff>
    </xdr:from>
    <xdr:to>
      <xdr:col>5</xdr:col>
      <xdr:colOff>866775</xdr:colOff>
      <xdr:row>35</xdr:row>
      <xdr:rowOff>66675</xdr:rowOff>
    </xdr:to>
    <xdr:pic>
      <xdr:nvPicPr>
        <xdr:cNvPr id="2" name="Picture 27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0" y="3076575"/>
          <a:ext cx="3657600" cy="2657475"/>
        </a:xfrm>
        <a:prstGeom prst="rect">
          <a:avLst/>
        </a:prstGeom>
        <a:noFill/>
        <a:ln w="1">
          <a:noFill/>
          <a:miter lim="800000"/>
          <a:headEnd/>
          <a:tailEnd/>
        </a:ln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19</xdr:row>
      <xdr:rowOff>0</xdr:rowOff>
    </xdr:from>
    <xdr:to>
      <xdr:col>5</xdr:col>
      <xdr:colOff>866775</xdr:colOff>
      <xdr:row>35</xdr:row>
      <xdr:rowOff>66675</xdr:rowOff>
    </xdr:to>
    <xdr:pic>
      <xdr:nvPicPr>
        <xdr:cNvPr id="2" name="Picture 27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0" y="4943475"/>
          <a:ext cx="5276850" cy="2657475"/>
        </a:xfrm>
        <a:prstGeom prst="rect">
          <a:avLst/>
        </a:prstGeom>
        <a:noFill/>
        <a:ln w="1">
          <a:noFill/>
          <a:miter lim="800000"/>
          <a:headEnd/>
          <a:tailEnd/>
        </a:ln>
      </xdr:spPr>
    </xdr:pic>
    <xdr:clientData/>
  </xdr:twoCellAnchor>
  <xdr:twoCellAnchor editAs="oneCell">
    <xdr:from>
      <xdr:col>8</xdr:col>
      <xdr:colOff>0</xdr:colOff>
      <xdr:row>9</xdr:row>
      <xdr:rowOff>0</xdr:rowOff>
    </xdr:from>
    <xdr:to>
      <xdr:col>13</xdr:col>
      <xdr:colOff>619125</xdr:colOff>
      <xdr:row>23</xdr:row>
      <xdr:rowOff>152400</xdr:rowOff>
    </xdr:to>
    <xdr:pic>
      <xdr:nvPicPr>
        <xdr:cNvPr id="5122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7096125" y="3314700"/>
          <a:ext cx="4600575" cy="24288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219075</xdr:colOff>
      <xdr:row>3</xdr:row>
      <xdr:rowOff>38100</xdr:rowOff>
    </xdr:from>
    <xdr:to>
      <xdr:col>19</xdr:col>
      <xdr:colOff>538843</xdr:colOff>
      <xdr:row>111</xdr:row>
      <xdr:rowOff>66675</xdr:rowOff>
    </xdr:to>
    <xdr:pic>
      <xdr:nvPicPr>
        <xdr:cNvPr id="2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7077075" y="552450"/>
          <a:ext cx="6491968" cy="18545175"/>
        </a:xfrm>
        <a:prstGeom prst="rect">
          <a:avLst/>
        </a:prstGeom>
        <a:noFill/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219075</xdr:colOff>
      <xdr:row>3</xdr:row>
      <xdr:rowOff>38100</xdr:rowOff>
    </xdr:from>
    <xdr:to>
      <xdr:col>19</xdr:col>
      <xdr:colOff>538843</xdr:colOff>
      <xdr:row>111</xdr:row>
      <xdr:rowOff>66675</xdr:rowOff>
    </xdr:to>
    <xdr:pic>
      <xdr:nvPicPr>
        <xdr:cNvPr id="2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7343775" y="552450"/>
          <a:ext cx="6491968" cy="18545175"/>
        </a:xfrm>
        <a:prstGeom prst="rect">
          <a:avLst/>
        </a:prstGeom>
        <a:noFill/>
      </xdr:spPr>
    </xdr:pic>
    <xdr:clientData/>
  </xdr:twoCellAnchor>
  <xdr:twoCellAnchor editAs="oneCell">
    <xdr:from>
      <xdr:col>13</xdr:col>
      <xdr:colOff>114300</xdr:colOff>
      <xdr:row>0</xdr:row>
      <xdr:rowOff>1</xdr:rowOff>
    </xdr:from>
    <xdr:to>
      <xdr:col>15</xdr:col>
      <xdr:colOff>409575</xdr:colOff>
      <xdr:row>3</xdr:row>
      <xdr:rowOff>11563</xdr:rowOff>
    </xdr:to>
    <xdr:pic>
      <xdr:nvPicPr>
        <xdr:cNvPr id="8193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9296400" y="1"/>
          <a:ext cx="1666875" cy="525912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</xdr:row>
      <xdr:rowOff>0</xdr:rowOff>
    </xdr:from>
    <xdr:to>
      <xdr:col>0</xdr:col>
      <xdr:colOff>4029075</xdr:colOff>
      <xdr:row>10</xdr:row>
      <xdr:rowOff>9525</xdr:rowOff>
    </xdr:to>
    <xdr:pic>
      <xdr:nvPicPr>
        <xdr:cNvPr id="2" name="Picture 4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0" y="361950"/>
          <a:ext cx="685800" cy="14573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4600575</xdr:colOff>
      <xdr:row>27</xdr:row>
      <xdr:rowOff>57150</xdr:rowOff>
    </xdr:to>
    <xdr:pic>
      <xdr:nvPicPr>
        <xdr:cNvPr id="3" name="图片 3"/>
        <xdr:cNvPicPr>
          <a:picLocks noChangeAspect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0" y="2171700"/>
          <a:ext cx="685800" cy="27717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</xdr:col>
      <xdr:colOff>180975</xdr:colOff>
      <xdr:row>0</xdr:row>
      <xdr:rowOff>571500</xdr:rowOff>
    </xdr:from>
    <xdr:to>
      <xdr:col>12</xdr:col>
      <xdr:colOff>361950</xdr:colOff>
      <xdr:row>24</xdr:row>
      <xdr:rowOff>19050</xdr:rowOff>
    </xdr:to>
    <xdr:pic>
      <xdr:nvPicPr>
        <xdr:cNvPr id="4" name="Picture 52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/>
        <a:srcRect/>
        <a:stretch>
          <a:fillRect/>
        </a:stretch>
      </xdr:blipFill>
      <xdr:spPr bwMode="auto">
        <a:xfrm>
          <a:off x="866775" y="180975"/>
          <a:ext cx="7724775" cy="4181475"/>
        </a:xfrm>
        <a:prstGeom prst="rect">
          <a:avLst/>
        </a:prstGeom>
        <a:noFill/>
        <a:ln w="1">
          <a:noFill/>
          <a:miter lim="800000"/>
          <a:headEnd/>
          <a:tailEnd/>
        </a:ln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</xdr:row>
      <xdr:rowOff>0</xdr:rowOff>
    </xdr:from>
    <xdr:to>
      <xdr:col>2</xdr:col>
      <xdr:colOff>314731</xdr:colOff>
      <xdr:row>33</xdr:row>
      <xdr:rowOff>135346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0" y="342900"/>
          <a:ext cx="1686331" cy="5450296"/>
        </a:xfrm>
        <a:prstGeom prst="rect">
          <a:avLst/>
        </a:prstGeom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10</xdr:row>
      <xdr:rowOff>0</xdr:rowOff>
    </xdr:from>
    <xdr:to>
      <xdr:col>6</xdr:col>
      <xdr:colOff>110507</xdr:colOff>
      <xdr:row>26</xdr:row>
      <xdr:rowOff>24624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0" y="1714500"/>
          <a:ext cx="4225307" cy="2767824"/>
        </a:xfrm>
        <a:prstGeom prst="rect">
          <a:avLst/>
        </a:prstGeom>
      </xdr:spPr>
    </xdr:pic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209550</xdr:colOff>
      <xdr:row>1</xdr:row>
      <xdr:rowOff>76200</xdr:rowOff>
    </xdr:from>
    <xdr:to>
      <xdr:col>10</xdr:col>
      <xdr:colOff>409575</xdr:colOff>
      <xdr:row>16</xdr:row>
      <xdr:rowOff>85725</xdr:rowOff>
    </xdr:to>
    <xdr:pic>
      <xdr:nvPicPr>
        <xdr:cNvPr id="2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2266950" y="247650"/>
          <a:ext cx="5000625" cy="2581275"/>
        </a:xfrm>
        <a:prstGeom prst="rect">
          <a:avLst/>
        </a:prstGeom>
        <a:noFill/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C7EDCC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Relationship Id="rId4" Type="http://schemas.openxmlformats.org/officeDocument/2006/relationships/comments" Target="../comments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10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13.bin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14.bin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15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2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.xml"/><Relationship Id="rId1" Type="http://schemas.openxmlformats.org/officeDocument/2006/relationships/printerSettings" Target="../printerSettings/printerSettings17.bin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sheet1.xml><?xml version="1.0" encoding="utf-8"?>
<worksheet xmlns="http://schemas.openxmlformats.org/spreadsheetml/2006/main" xmlns:r="http://schemas.openxmlformats.org/officeDocument/2006/relationships">
  <sheetPr codeName="Sheet1"/>
  <dimension ref="A1:L41"/>
  <sheetViews>
    <sheetView workbookViewId="0">
      <selection activeCell="H14" sqref="H14"/>
    </sheetView>
  </sheetViews>
  <sheetFormatPr defaultRowHeight="13.5"/>
  <cols>
    <col min="2" max="2" width="21.875" customWidth="1"/>
    <col min="3" max="3" width="15.75" customWidth="1"/>
    <col min="5" max="5" width="13.125" customWidth="1"/>
    <col min="8" max="8" width="15.875" customWidth="1"/>
    <col min="11" max="11" width="12.125" customWidth="1"/>
    <col min="12" max="12" width="13.125" customWidth="1"/>
  </cols>
  <sheetData>
    <row r="1" spans="1:12" s="18" customFormat="1" ht="17.25" customHeight="1">
      <c r="A1" s="17" t="s">
        <v>114</v>
      </c>
      <c r="B1" s="17"/>
    </row>
    <row r="2" spans="1:12" s="18" customFormat="1" ht="18.75" customHeight="1">
      <c r="A2" s="17" t="s">
        <v>115</v>
      </c>
      <c r="B2" s="17"/>
    </row>
    <row r="3" spans="1:12" s="18" customFormat="1" ht="14.25" customHeight="1">
      <c r="A3" s="17" t="s">
        <v>116</v>
      </c>
      <c r="B3" s="17"/>
    </row>
    <row r="4" spans="1:12" s="18" customFormat="1" ht="19.5" customHeight="1">
      <c r="A4" s="17" t="s">
        <v>117</v>
      </c>
      <c r="B4" s="17"/>
    </row>
    <row r="5" spans="1:12" s="18" customFormat="1" ht="23.25" customHeight="1">
      <c r="A5" s="17" t="s">
        <v>118</v>
      </c>
      <c r="B5" s="17"/>
    </row>
    <row r="6" spans="1:12" s="18" customFormat="1" ht="22.5" customHeight="1">
      <c r="A6" s="17" t="s">
        <v>119</v>
      </c>
      <c r="B6" s="17"/>
    </row>
    <row r="7" spans="1:12" s="18" customFormat="1" ht="20.25" customHeight="1">
      <c r="A7" s="17" t="s">
        <v>120</v>
      </c>
      <c r="B7" s="17"/>
    </row>
    <row r="8" spans="1:12" s="18" customFormat="1" ht="18" customHeight="1">
      <c r="A8" s="17" t="s">
        <v>121</v>
      </c>
      <c r="B8" s="17"/>
    </row>
    <row r="9" spans="1:12" ht="33.75" customHeight="1">
      <c r="K9" s="16"/>
    </row>
    <row r="10" spans="1:12" ht="15.75">
      <c r="A10" s="10" t="s">
        <v>112</v>
      </c>
      <c r="B10" s="10" t="s">
        <v>0</v>
      </c>
      <c r="C10" s="11" t="s">
        <v>1</v>
      </c>
      <c r="D10" s="12" t="s">
        <v>2</v>
      </c>
      <c r="E10" s="12" t="s">
        <v>3</v>
      </c>
      <c r="F10" s="13" t="s">
        <v>4</v>
      </c>
      <c r="G10" s="14" t="s">
        <v>5</v>
      </c>
      <c r="H10" s="14" t="s">
        <v>6</v>
      </c>
      <c r="I10" s="14" t="s">
        <v>7</v>
      </c>
      <c r="J10" s="14" t="s">
        <v>8</v>
      </c>
      <c r="K10" s="15" t="s">
        <v>9</v>
      </c>
    </row>
    <row r="11" spans="1:12" ht="15">
      <c r="A11">
        <v>1</v>
      </c>
      <c r="B11" s="1" t="s">
        <v>10</v>
      </c>
      <c r="C11" s="2" t="s">
        <v>11</v>
      </c>
      <c r="D11" s="3" t="s">
        <v>12</v>
      </c>
      <c r="E11" s="5" t="s">
        <v>111</v>
      </c>
      <c r="F11" s="4" t="s">
        <v>13</v>
      </c>
      <c r="G11" s="6">
        <v>220211810203116</v>
      </c>
      <c r="H11" s="7">
        <v>24631</v>
      </c>
      <c r="I11" s="8">
        <v>46</v>
      </c>
      <c r="J11" s="6" t="s">
        <v>14</v>
      </c>
      <c r="K11" s="9">
        <v>1060.3800000000001</v>
      </c>
      <c r="L11" s="7" t="s">
        <v>113</v>
      </c>
    </row>
    <row r="12" spans="1:12" ht="15">
      <c r="A12">
        <v>2</v>
      </c>
      <c r="B12" s="1" t="s">
        <v>15</v>
      </c>
      <c r="C12" s="2" t="s">
        <v>16</v>
      </c>
      <c r="D12" s="3" t="s">
        <v>17</v>
      </c>
      <c r="E12" s="5"/>
      <c r="F12" s="4" t="s">
        <v>18</v>
      </c>
      <c r="G12" s="6">
        <v>220211810203117</v>
      </c>
      <c r="H12" s="7">
        <v>29685</v>
      </c>
      <c r="I12" s="8"/>
      <c r="J12" s="6" t="s">
        <v>14</v>
      </c>
      <c r="K12" s="9">
        <v>931.51</v>
      </c>
      <c r="L12" s="7"/>
    </row>
    <row r="13" spans="1:12" ht="15">
      <c r="A13">
        <v>3</v>
      </c>
      <c r="B13" s="1" t="s">
        <v>10</v>
      </c>
      <c r="C13" s="2" t="s">
        <v>19</v>
      </c>
      <c r="D13" s="3" t="s">
        <v>20</v>
      </c>
      <c r="E13" s="5"/>
      <c r="F13" s="4" t="s">
        <v>21</v>
      </c>
      <c r="G13" s="6">
        <v>220211810203118</v>
      </c>
      <c r="H13" s="7">
        <v>27575</v>
      </c>
      <c r="I13" s="8"/>
      <c r="J13" s="6" t="s">
        <v>22</v>
      </c>
      <c r="K13" s="9">
        <v>783.28</v>
      </c>
      <c r="L13" s="7"/>
    </row>
    <row r="14" spans="1:12" ht="15">
      <c r="A14">
        <v>4</v>
      </c>
      <c r="B14" s="1" t="s">
        <v>10</v>
      </c>
      <c r="C14" s="2" t="s">
        <v>23</v>
      </c>
      <c r="D14" s="3" t="s">
        <v>24</v>
      </c>
      <c r="E14" s="5"/>
      <c r="F14" s="4" t="s">
        <v>25</v>
      </c>
      <c r="G14" s="6">
        <v>220211810203119</v>
      </c>
      <c r="H14" s="7">
        <v>24573</v>
      </c>
      <c r="I14" s="8"/>
      <c r="J14" s="6" t="s">
        <v>14</v>
      </c>
      <c r="K14" s="9">
        <v>752.63</v>
      </c>
      <c r="L14" s="7"/>
    </row>
    <row r="15" spans="1:12" ht="15">
      <c r="A15">
        <v>5</v>
      </c>
      <c r="B15" s="1" t="s">
        <v>26</v>
      </c>
      <c r="C15" s="2" t="s">
        <v>27</v>
      </c>
      <c r="D15" s="3" t="s">
        <v>28</v>
      </c>
      <c r="E15" s="5"/>
      <c r="F15" s="4" t="s">
        <v>29</v>
      </c>
      <c r="G15" s="6">
        <v>220211810203120</v>
      </c>
      <c r="H15" s="7">
        <v>28471</v>
      </c>
      <c r="I15" s="8"/>
      <c r="J15" s="6" t="s">
        <v>14</v>
      </c>
      <c r="K15" s="9">
        <v>721.77</v>
      </c>
      <c r="L15" s="7"/>
    </row>
    <row r="16" spans="1:12" ht="14.25">
      <c r="A16">
        <v>6</v>
      </c>
      <c r="B16" s="1" t="s">
        <v>30</v>
      </c>
      <c r="C16" s="2" t="s">
        <v>31</v>
      </c>
      <c r="D16" s="3" t="s">
        <v>32</v>
      </c>
      <c r="E16" s="3"/>
      <c r="F16" s="4" t="s">
        <v>33</v>
      </c>
      <c r="G16" s="6">
        <v>220211810203121</v>
      </c>
      <c r="H16" s="7">
        <v>24648</v>
      </c>
      <c r="I16" s="8"/>
      <c r="J16" s="6" t="s">
        <v>22</v>
      </c>
      <c r="K16" s="9">
        <v>708.95</v>
      </c>
      <c r="L16" s="7"/>
    </row>
    <row r="17" spans="1:12" ht="14.25">
      <c r="A17">
        <v>7</v>
      </c>
      <c r="B17" s="1" t="s">
        <v>15</v>
      </c>
      <c r="C17" s="2" t="s">
        <v>34</v>
      </c>
      <c r="D17" s="3" t="s">
        <v>35</v>
      </c>
      <c r="E17" s="3"/>
      <c r="F17" s="4" t="s">
        <v>36</v>
      </c>
      <c r="G17" s="6">
        <v>220211810203122</v>
      </c>
      <c r="H17" s="7">
        <v>29355</v>
      </c>
      <c r="I17" s="8"/>
      <c r="J17" s="6" t="s">
        <v>37</v>
      </c>
      <c r="K17" s="9">
        <v>665.45</v>
      </c>
      <c r="L17" s="7"/>
    </row>
    <row r="18" spans="1:12" ht="14.25">
      <c r="A18">
        <v>8</v>
      </c>
      <c r="B18" s="1" t="s">
        <v>38</v>
      </c>
      <c r="C18" s="2" t="s">
        <v>39</v>
      </c>
      <c r="D18" s="3" t="s">
        <v>40</v>
      </c>
      <c r="E18" s="3"/>
      <c r="F18" s="4" t="s">
        <v>41</v>
      </c>
      <c r="G18" s="6">
        <v>220211810203123</v>
      </c>
      <c r="H18" s="7">
        <v>24994</v>
      </c>
      <c r="I18" s="8"/>
      <c r="J18" s="6" t="s">
        <v>14</v>
      </c>
      <c r="K18" s="9">
        <v>660.17</v>
      </c>
      <c r="L18" s="7"/>
    </row>
    <row r="19" spans="1:12" ht="14.25">
      <c r="A19">
        <v>9</v>
      </c>
      <c r="B19" s="1" t="s">
        <v>15</v>
      </c>
      <c r="C19" s="2" t="s">
        <v>42</v>
      </c>
      <c r="D19" s="3" t="s">
        <v>43</v>
      </c>
      <c r="E19" s="3"/>
      <c r="F19" s="4" t="s">
        <v>44</v>
      </c>
      <c r="G19" s="6">
        <v>220211810203124</v>
      </c>
      <c r="H19" s="7">
        <v>24539</v>
      </c>
      <c r="I19" s="8"/>
      <c r="J19" s="6" t="s">
        <v>14</v>
      </c>
      <c r="K19" s="9">
        <v>573.79</v>
      </c>
      <c r="L19" s="7"/>
    </row>
    <row r="20" spans="1:12" ht="14.25">
      <c r="A20">
        <v>10</v>
      </c>
      <c r="B20" s="1" t="s">
        <v>45</v>
      </c>
      <c r="C20" s="2" t="s">
        <v>46</v>
      </c>
      <c r="D20" s="3" t="s">
        <v>47</v>
      </c>
      <c r="E20" s="3"/>
      <c r="F20" s="4" t="s">
        <v>48</v>
      </c>
      <c r="G20" s="6">
        <v>220211810203125</v>
      </c>
      <c r="H20" s="7">
        <v>29838</v>
      </c>
      <c r="I20" s="8"/>
      <c r="J20" s="6" t="s">
        <v>22</v>
      </c>
      <c r="K20" s="9">
        <v>551.70000000000005</v>
      </c>
      <c r="L20" s="7"/>
    </row>
    <row r="21" spans="1:12" ht="14.25">
      <c r="A21">
        <v>11</v>
      </c>
      <c r="B21" s="1" t="s">
        <v>49</v>
      </c>
      <c r="C21" s="2" t="s">
        <v>50</v>
      </c>
      <c r="D21" s="3" t="s">
        <v>51</v>
      </c>
      <c r="E21" s="3"/>
      <c r="F21" s="4" t="s">
        <v>52</v>
      </c>
      <c r="G21" s="6">
        <v>220211810203126</v>
      </c>
      <c r="H21" s="7">
        <v>27435</v>
      </c>
      <c r="I21" s="8"/>
      <c r="J21" s="6" t="s">
        <v>37</v>
      </c>
      <c r="K21" s="9">
        <v>533.27</v>
      </c>
      <c r="L21" s="7"/>
    </row>
    <row r="22" spans="1:12" ht="14.25">
      <c r="A22">
        <v>12</v>
      </c>
      <c r="B22" s="1" t="s">
        <v>49</v>
      </c>
      <c r="C22" s="2" t="s">
        <v>53</v>
      </c>
      <c r="D22" s="3" t="s">
        <v>54</v>
      </c>
      <c r="E22" s="3"/>
      <c r="F22" s="4" t="s">
        <v>55</v>
      </c>
      <c r="G22" s="6">
        <v>325894125895225</v>
      </c>
      <c r="H22" s="7">
        <v>29017</v>
      </c>
      <c r="I22" s="8"/>
      <c r="J22" s="6" t="s">
        <v>37</v>
      </c>
      <c r="K22" s="9">
        <v>514.51</v>
      </c>
      <c r="L22" s="7"/>
    </row>
    <row r="23" spans="1:12" ht="14.25">
      <c r="A23">
        <v>13</v>
      </c>
      <c r="B23" s="1" t="s">
        <v>56</v>
      </c>
      <c r="C23" s="2" t="s">
        <v>57</v>
      </c>
      <c r="D23" s="3" t="s">
        <v>58</v>
      </c>
      <c r="E23" s="3"/>
      <c r="F23" s="4" t="s">
        <v>59</v>
      </c>
      <c r="G23" s="6">
        <v>220211810203128</v>
      </c>
      <c r="H23" s="7">
        <v>28471</v>
      </c>
      <c r="I23" s="8"/>
      <c r="J23" s="6" t="s">
        <v>14</v>
      </c>
      <c r="K23" s="9">
        <v>482.44</v>
      </c>
      <c r="L23" s="7"/>
    </row>
    <row r="24" spans="1:12" ht="14.25">
      <c r="A24">
        <v>14</v>
      </c>
      <c r="B24" s="1" t="s">
        <v>10</v>
      </c>
      <c r="C24" s="2" t="s">
        <v>60</v>
      </c>
      <c r="D24" s="3" t="s">
        <v>61</v>
      </c>
      <c r="E24" s="3"/>
      <c r="F24" s="4" t="s">
        <v>62</v>
      </c>
      <c r="G24" s="6">
        <v>220211810203129</v>
      </c>
      <c r="H24" s="7">
        <v>24497</v>
      </c>
      <c r="I24" s="8"/>
      <c r="J24" s="6" t="s">
        <v>63</v>
      </c>
      <c r="K24" s="9">
        <v>467.84</v>
      </c>
      <c r="L24" s="7"/>
    </row>
    <row r="25" spans="1:12" ht="14.25">
      <c r="A25">
        <v>15</v>
      </c>
      <c r="B25" s="1" t="s">
        <v>64</v>
      </c>
      <c r="C25" s="2" t="s">
        <v>65</v>
      </c>
      <c r="D25" s="3" t="s">
        <v>66</v>
      </c>
      <c r="E25" s="3"/>
      <c r="F25" s="4" t="s">
        <v>67</v>
      </c>
      <c r="G25" s="6">
        <v>231548951521880</v>
      </c>
      <c r="H25" s="7">
        <v>31181</v>
      </c>
      <c r="I25" s="8"/>
      <c r="J25" s="6" t="s">
        <v>14</v>
      </c>
      <c r="K25" s="9">
        <v>457.7</v>
      </c>
      <c r="L25" s="7"/>
    </row>
    <row r="26" spans="1:12" ht="14.25">
      <c r="A26">
        <v>16</v>
      </c>
      <c r="B26" s="1" t="s">
        <v>30</v>
      </c>
      <c r="C26" s="2" t="s">
        <v>68</v>
      </c>
      <c r="D26" s="3" t="s">
        <v>69</v>
      </c>
      <c r="E26" s="3"/>
      <c r="F26" s="4" t="s">
        <v>70</v>
      </c>
      <c r="G26" s="6">
        <v>220211810203131</v>
      </c>
      <c r="H26" s="7">
        <v>28646</v>
      </c>
      <c r="I26" s="8"/>
      <c r="J26" s="6" t="s">
        <v>37</v>
      </c>
      <c r="K26" s="9">
        <v>452.32</v>
      </c>
      <c r="L26" s="7"/>
    </row>
    <row r="27" spans="1:12" ht="14.25">
      <c r="A27">
        <v>17</v>
      </c>
      <c r="B27" s="1" t="s">
        <v>71</v>
      </c>
      <c r="C27" s="2" t="s">
        <v>72</v>
      </c>
      <c r="D27" s="3" t="s">
        <v>66</v>
      </c>
      <c r="E27" s="3"/>
      <c r="F27" s="4" t="s">
        <v>73</v>
      </c>
      <c r="G27" s="6">
        <v>220211810203132</v>
      </c>
      <c r="H27" s="7">
        <v>24573</v>
      </c>
      <c r="I27" s="8"/>
      <c r="J27" s="6" t="s">
        <v>14</v>
      </c>
      <c r="K27" s="9">
        <v>423.52</v>
      </c>
      <c r="L27" s="7"/>
    </row>
    <row r="28" spans="1:12" ht="14.25">
      <c r="A28">
        <v>18</v>
      </c>
      <c r="B28" s="1" t="s">
        <v>49</v>
      </c>
      <c r="C28" s="2" t="s">
        <v>74</v>
      </c>
      <c r="D28" s="3" t="s">
        <v>47</v>
      </c>
      <c r="E28" s="3"/>
      <c r="F28" s="4" t="s">
        <v>75</v>
      </c>
      <c r="G28" s="6">
        <v>220211810203133</v>
      </c>
      <c r="H28" s="7">
        <v>26645</v>
      </c>
      <c r="I28" s="8"/>
      <c r="J28" s="6" t="s">
        <v>22</v>
      </c>
      <c r="K28" s="9">
        <v>414.04</v>
      </c>
      <c r="L28" s="7"/>
    </row>
    <row r="29" spans="1:12" ht="14.25">
      <c r="A29">
        <v>19</v>
      </c>
      <c r="B29" s="1" t="s">
        <v>71</v>
      </c>
      <c r="C29" s="2" t="s">
        <v>76</v>
      </c>
      <c r="D29" s="3" t="s">
        <v>77</v>
      </c>
      <c r="E29" s="3"/>
      <c r="F29" s="4" t="s">
        <v>78</v>
      </c>
      <c r="G29" s="6">
        <v>220211810203134</v>
      </c>
      <c r="H29" s="7">
        <v>24648</v>
      </c>
      <c r="I29" s="8"/>
      <c r="J29" s="6" t="s">
        <v>14</v>
      </c>
      <c r="K29" s="9">
        <v>598.64</v>
      </c>
      <c r="L29" s="7"/>
    </row>
    <row r="30" spans="1:12" ht="14.25">
      <c r="A30">
        <v>20</v>
      </c>
      <c r="B30" s="1" t="s">
        <v>71</v>
      </c>
      <c r="C30" s="2" t="s">
        <v>79</v>
      </c>
      <c r="D30" s="3" t="s">
        <v>66</v>
      </c>
      <c r="E30" s="3"/>
      <c r="F30" s="4" t="s">
        <v>80</v>
      </c>
      <c r="G30" s="6">
        <v>220211810203135</v>
      </c>
      <c r="H30" s="7">
        <v>30450</v>
      </c>
      <c r="I30" s="8"/>
      <c r="J30" s="6" t="s">
        <v>14</v>
      </c>
      <c r="K30" s="9">
        <v>395.18</v>
      </c>
      <c r="L30" s="7"/>
    </row>
    <row r="31" spans="1:12" ht="14.25">
      <c r="A31">
        <v>21</v>
      </c>
      <c r="B31" s="1" t="s">
        <v>26</v>
      </c>
      <c r="C31" s="2" t="s">
        <v>81</v>
      </c>
      <c r="D31" s="3" t="s">
        <v>82</v>
      </c>
      <c r="E31" s="3"/>
      <c r="F31" s="4" t="s">
        <v>83</v>
      </c>
      <c r="G31" s="6">
        <v>220211810203136</v>
      </c>
      <c r="H31" s="7">
        <v>25359</v>
      </c>
      <c r="I31" s="8"/>
      <c r="J31" s="6" t="s">
        <v>14</v>
      </c>
      <c r="K31" s="9">
        <v>361.21</v>
      </c>
      <c r="L31" s="7"/>
    </row>
    <row r="32" spans="1:12" ht="14.25">
      <c r="A32">
        <v>22</v>
      </c>
      <c r="B32" s="1" t="s">
        <v>45</v>
      </c>
      <c r="C32" s="2" t="s">
        <v>84</v>
      </c>
      <c r="D32" s="3" t="s">
        <v>85</v>
      </c>
      <c r="E32" s="3"/>
      <c r="F32" s="4" t="s">
        <v>86</v>
      </c>
      <c r="G32" s="6">
        <v>220211810203137</v>
      </c>
      <c r="H32" s="7">
        <v>25635</v>
      </c>
      <c r="I32" s="8"/>
      <c r="J32" s="6" t="s">
        <v>37</v>
      </c>
      <c r="K32" s="9">
        <v>351.51</v>
      </c>
      <c r="L32" s="7"/>
    </row>
    <row r="33" spans="1:12" ht="14.25">
      <c r="A33">
        <v>23</v>
      </c>
      <c r="B33" s="1" t="s">
        <v>45</v>
      </c>
      <c r="C33" s="2" t="s">
        <v>87</v>
      </c>
      <c r="D33" s="3" t="s">
        <v>58</v>
      </c>
      <c r="E33" s="3"/>
      <c r="F33" s="4" t="s">
        <v>88</v>
      </c>
      <c r="G33" s="6">
        <v>220211810203138</v>
      </c>
      <c r="H33" s="7">
        <v>26185</v>
      </c>
      <c r="I33" s="8"/>
      <c r="J33" s="6" t="s">
        <v>63</v>
      </c>
      <c r="K33" s="9">
        <v>347.03</v>
      </c>
      <c r="L33" s="7"/>
    </row>
    <row r="34" spans="1:12" ht="14.25">
      <c r="A34">
        <v>24</v>
      </c>
      <c r="B34" s="1" t="s">
        <v>26</v>
      </c>
      <c r="C34" s="2" t="s">
        <v>89</v>
      </c>
      <c r="D34" s="3" t="s">
        <v>90</v>
      </c>
      <c r="E34" s="3"/>
      <c r="F34" s="4" t="s">
        <v>91</v>
      </c>
      <c r="G34" s="6">
        <v>220211810203139</v>
      </c>
      <c r="H34" s="7">
        <v>27800</v>
      </c>
      <c r="I34" s="8"/>
      <c r="J34" s="6" t="s">
        <v>14</v>
      </c>
      <c r="K34" s="9">
        <v>340.99</v>
      </c>
      <c r="L34" s="7"/>
    </row>
    <row r="35" spans="1:12" ht="14.25">
      <c r="A35">
        <v>25</v>
      </c>
      <c r="B35" s="1" t="s">
        <v>38</v>
      </c>
      <c r="C35" s="2" t="s">
        <v>92</v>
      </c>
      <c r="D35" s="3" t="s">
        <v>93</v>
      </c>
      <c r="E35" s="3"/>
      <c r="F35" s="4" t="s">
        <v>94</v>
      </c>
      <c r="G35" s="6">
        <v>220211810203140</v>
      </c>
      <c r="H35" s="7">
        <v>23401</v>
      </c>
      <c r="I35" s="8"/>
      <c r="J35" s="6" t="s">
        <v>14</v>
      </c>
      <c r="K35" s="9">
        <v>339.9</v>
      </c>
      <c r="L35" s="7"/>
    </row>
    <row r="36" spans="1:12" ht="14.25">
      <c r="A36">
        <v>26</v>
      </c>
      <c r="B36" s="1" t="s">
        <v>45</v>
      </c>
      <c r="C36" s="2" t="s">
        <v>95</v>
      </c>
      <c r="D36" s="3" t="s">
        <v>96</v>
      </c>
      <c r="E36" s="3"/>
      <c r="F36" s="4" t="s">
        <v>97</v>
      </c>
      <c r="G36" s="6">
        <v>220211810203141</v>
      </c>
      <c r="H36" s="7">
        <v>25702</v>
      </c>
      <c r="I36" s="8"/>
      <c r="J36" s="6" t="s">
        <v>14</v>
      </c>
      <c r="K36" s="9">
        <v>333.41</v>
      </c>
      <c r="L36" s="7"/>
    </row>
    <row r="37" spans="1:12" ht="14.25">
      <c r="A37">
        <v>27</v>
      </c>
      <c r="B37" s="1" t="s">
        <v>45</v>
      </c>
      <c r="C37" s="2" t="s">
        <v>98</v>
      </c>
      <c r="D37" s="3" t="s">
        <v>58</v>
      </c>
      <c r="E37" s="3"/>
      <c r="F37" s="4" t="s">
        <v>99</v>
      </c>
      <c r="G37" s="6">
        <v>220211810203142</v>
      </c>
      <c r="H37" s="7">
        <v>29082</v>
      </c>
      <c r="I37" s="8"/>
      <c r="J37" s="6" t="s">
        <v>63</v>
      </c>
      <c r="K37" s="9">
        <v>330.75</v>
      </c>
      <c r="L37" s="7"/>
    </row>
    <row r="38" spans="1:12" ht="14.25">
      <c r="A38">
        <v>28</v>
      </c>
      <c r="B38" s="1" t="s">
        <v>100</v>
      </c>
      <c r="C38" s="2" t="s">
        <v>101</v>
      </c>
      <c r="D38" s="3" t="s">
        <v>58</v>
      </c>
      <c r="E38" s="3"/>
      <c r="F38" s="4" t="s">
        <v>102</v>
      </c>
      <c r="G38" s="6">
        <v>220211810203143</v>
      </c>
      <c r="H38" s="7">
        <v>24573</v>
      </c>
      <c r="I38" s="8"/>
      <c r="J38" s="6" t="s">
        <v>22</v>
      </c>
      <c r="K38" s="9">
        <v>321.06</v>
      </c>
      <c r="L38" s="7"/>
    </row>
    <row r="39" spans="1:12" ht="14.25">
      <c r="A39">
        <v>29</v>
      </c>
      <c r="B39" s="1" t="s">
        <v>30</v>
      </c>
      <c r="C39" s="2" t="s">
        <v>103</v>
      </c>
      <c r="D39" s="3" t="s">
        <v>104</v>
      </c>
      <c r="E39" s="3"/>
      <c r="F39" s="4" t="s">
        <v>105</v>
      </c>
      <c r="G39" s="6">
        <v>220211810203144</v>
      </c>
      <c r="H39" s="7">
        <v>30297</v>
      </c>
      <c r="I39" s="8"/>
      <c r="J39" s="6" t="s">
        <v>37</v>
      </c>
      <c r="K39" s="9">
        <v>314.27999999999997</v>
      </c>
      <c r="L39" s="7"/>
    </row>
    <row r="40" spans="1:12" ht="14.25">
      <c r="A40">
        <v>30</v>
      </c>
      <c r="B40" s="1" t="s">
        <v>45</v>
      </c>
      <c r="C40" s="2" t="s">
        <v>106</v>
      </c>
      <c r="D40" s="3" t="s">
        <v>107</v>
      </c>
      <c r="E40" s="3"/>
      <c r="F40" s="4" t="s">
        <v>108</v>
      </c>
      <c r="G40" s="6">
        <v>220211810203145</v>
      </c>
      <c r="H40" s="7">
        <v>29838</v>
      </c>
      <c r="I40" s="8"/>
      <c r="J40" s="6" t="s">
        <v>14</v>
      </c>
      <c r="K40" s="9">
        <v>312.61</v>
      </c>
      <c r="L40" s="7"/>
    </row>
    <row r="41" spans="1:12" ht="14.25">
      <c r="A41">
        <v>31</v>
      </c>
      <c r="B41" s="1" t="s">
        <v>45</v>
      </c>
      <c r="C41" s="2" t="s">
        <v>87</v>
      </c>
      <c r="D41" s="3" t="s">
        <v>109</v>
      </c>
      <c r="E41" s="3"/>
      <c r="F41" s="4" t="s">
        <v>110</v>
      </c>
      <c r="G41" s="6">
        <v>220211810203146</v>
      </c>
      <c r="H41" s="7">
        <v>27435</v>
      </c>
      <c r="I41" s="8"/>
      <c r="J41" s="6" t="s">
        <v>63</v>
      </c>
      <c r="K41" s="9">
        <v>293.05</v>
      </c>
      <c r="L41" s="7"/>
    </row>
  </sheetData>
  <phoneticPr fontId="1" type="noConversion"/>
  <pageMargins left="0.7" right="0.7" top="0.75" bottom="0.75" header="0.3" footer="0.3"/>
  <pageSetup paperSize="9" orientation="portrait" horizontalDpi="200" verticalDpi="200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>
  <sheetPr codeName="Sheet2">
    <tabColor rgb="FFFF0000"/>
  </sheetPr>
  <dimension ref="A1:M41"/>
  <sheetViews>
    <sheetView workbookViewId="0">
      <pane ySplit="10" topLeftCell="A11" activePane="bottomLeft" state="frozen"/>
      <selection activeCell="H9" sqref="H9"/>
      <selection pane="bottomLeft" activeCell="H9" sqref="H9"/>
    </sheetView>
  </sheetViews>
  <sheetFormatPr defaultRowHeight="13.5"/>
  <cols>
    <col min="1" max="1" width="9" style="19"/>
    <col min="2" max="2" width="0" style="19" hidden="1" customWidth="1"/>
    <col min="3" max="3" width="21.875" style="19" customWidth="1"/>
    <col min="4" max="4" width="15.75" style="19" customWidth="1"/>
    <col min="5" max="5" width="9" style="19"/>
    <col min="6" max="6" width="13.125" style="19" customWidth="1"/>
    <col min="7" max="7" width="9" style="37"/>
    <col min="8" max="8" width="18.375" style="19" bestFit="1" customWidth="1"/>
    <col min="9" max="9" width="15.875" style="19" customWidth="1"/>
    <col min="10" max="11" width="9" style="19"/>
    <col min="12" max="12" width="12.125" style="19" customWidth="1"/>
    <col min="13" max="13" width="13.125" style="19" customWidth="1"/>
    <col min="14" max="16384" width="9" style="19"/>
  </cols>
  <sheetData>
    <row r="1" spans="1:13" s="18" customFormat="1" ht="17.25" customHeight="1">
      <c r="A1" s="17" t="s">
        <v>114</v>
      </c>
      <c r="B1" s="17"/>
      <c r="C1" s="17"/>
      <c r="G1" s="36"/>
    </row>
    <row r="2" spans="1:13" s="18" customFormat="1" ht="18.75" customHeight="1">
      <c r="A2" s="17" t="s">
        <v>115</v>
      </c>
      <c r="B2" s="17"/>
      <c r="C2" s="17"/>
      <c r="G2" s="36"/>
    </row>
    <row r="3" spans="1:13" s="18" customFormat="1" ht="14.25" customHeight="1">
      <c r="A3" s="17" t="s">
        <v>116</v>
      </c>
      <c r="B3" s="17"/>
      <c r="C3" s="17"/>
      <c r="G3" s="36"/>
    </row>
    <row r="4" spans="1:13" s="18" customFormat="1" ht="19.5" customHeight="1">
      <c r="A4" s="17" t="s">
        <v>117</v>
      </c>
      <c r="B4" s="17"/>
      <c r="C4" s="17"/>
      <c r="G4" s="36"/>
    </row>
    <row r="5" spans="1:13" s="18" customFormat="1" ht="23.25" customHeight="1">
      <c r="A5" s="17" t="s">
        <v>118</v>
      </c>
      <c r="B5" s="17"/>
      <c r="C5" s="17"/>
      <c r="G5" s="36"/>
    </row>
    <row r="6" spans="1:13" s="18" customFormat="1" ht="22.5" customHeight="1">
      <c r="A6" s="17" t="s">
        <v>119</v>
      </c>
      <c r="B6" s="17"/>
      <c r="C6" s="17"/>
      <c r="G6" s="36"/>
    </row>
    <row r="7" spans="1:13" s="18" customFormat="1" ht="20.25" customHeight="1">
      <c r="A7" s="17" t="s">
        <v>120</v>
      </c>
      <c r="B7" s="17"/>
      <c r="C7" s="17"/>
      <c r="G7" s="36"/>
    </row>
    <row r="8" spans="1:13" s="18" customFormat="1" ht="18" customHeight="1">
      <c r="A8" s="17" t="s">
        <v>121</v>
      </c>
      <c r="B8" s="17"/>
      <c r="C8" s="17"/>
      <c r="G8" s="36"/>
    </row>
    <row r="9" spans="1:13" ht="33.75" customHeight="1">
      <c r="K9" s="20" t="s">
        <v>122</v>
      </c>
      <c r="L9" s="21"/>
    </row>
    <row r="10" spans="1:13" ht="15.75">
      <c r="A10" s="22" t="s">
        <v>112</v>
      </c>
      <c r="B10" s="22"/>
      <c r="C10" s="22" t="s">
        <v>0</v>
      </c>
      <c r="D10" s="23" t="s">
        <v>1</v>
      </c>
      <c r="E10" s="24" t="s">
        <v>2</v>
      </c>
      <c r="F10" s="24" t="s">
        <v>3</v>
      </c>
      <c r="G10" s="38" t="s">
        <v>4</v>
      </c>
      <c r="H10" s="25" t="s">
        <v>5</v>
      </c>
      <c r="I10" s="25" t="s">
        <v>6</v>
      </c>
      <c r="J10" s="25" t="s">
        <v>7</v>
      </c>
      <c r="K10" s="25" t="s">
        <v>8</v>
      </c>
      <c r="L10" s="26" t="s">
        <v>9</v>
      </c>
    </row>
    <row r="11" spans="1:13" ht="15">
      <c r="A11" s="19">
        <v>1</v>
      </c>
      <c r="C11" s="27" t="s">
        <v>10</v>
      </c>
      <c r="D11" s="28" t="s">
        <v>11</v>
      </c>
      <c r="E11" s="29" t="s">
        <v>12</v>
      </c>
      <c r="F11" s="30" t="s">
        <v>111</v>
      </c>
      <c r="G11" s="39" t="s">
        <v>13</v>
      </c>
      <c r="H11" s="31">
        <v>220211810203116</v>
      </c>
      <c r="I11" s="32">
        <v>24631</v>
      </c>
      <c r="J11" s="33">
        <v>46</v>
      </c>
      <c r="K11" s="34" t="s">
        <v>14</v>
      </c>
      <c r="L11" s="35">
        <v>1060.3800000000001</v>
      </c>
      <c r="M11" s="32" t="s">
        <v>113</v>
      </c>
    </row>
    <row r="12" spans="1:13" ht="15">
      <c r="A12" s="19">
        <v>2</v>
      </c>
      <c r="C12" s="27" t="s">
        <v>15</v>
      </c>
      <c r="D12" s="28" t="s">
        <v>16</v>
      </c>
      <c r="E12" s="29" t="s">
        <v>17</v>
      </c>
      <c r="F12" s="30" t="str">
        <f t="shared" ref="F12:F41" si="0">D12&amp;" "&amp;E12</f>
        <v>Wei Bo Wei</v>
      </c>
      <c r="G12" s="39" t="s">
        <v>18</v>
      </c>
      <c r="H12" s="31">
        <v>220211810203117</v>
      </c>
      <c r="I12" s="32">
        <v>29685</v>
      </c>
      <c r="J12" s="33">
        <f ca="1">YEAR(TODAY())-YEAR(I12)</f>
        <v>32</v>
      </c>
      <c r="K12" s="34" t="s">
        <v>14</v>
      </c>
      <c r="L12" s="35">
        <v>931.51</v>
      </c>
      <c r="M12" s="32" t="str">
        <f>YEAR(I12)&amp;"."&amp;MONTH(I12)&amp;"."&amp;DAY(I12)</f>
        <v>1981.4.9</v>
      </c>
    </row>
    <row r="13" spans="1:13" ht="15">
      <c r="A13" s="19">
        <v>3</v>
      </c>
      <c r="C13" s="27" t="s">
        <v>10</v>
      </c>
      <c r="D13" s="28" t="s">
        <v>23</v>
      </c>
      <c r="E13" s="29" t="s">
        <v>24</v>
      </c>
      <c r="F13" s="30" t="str">
        <f t="shared" si="0"/>
        <v>Flora Qin</v>
      </c>
      <c r="G13" s="39" t="s">
        <v>25</v>
      </c>
      <c r="H13" s="31">
        <v>220211810203119</v>
      </c>
      <c r="I13" s="32">
        <v>24573</v>
      </c>
      <c r="J13" s="33">
        <f t="shared" ref="J13:J41" ca="1" si="1">YEAR(TODAY())-YEAR(I13)</f>
        <v>46</v>
      </c>
      <c r="K13" s="34" t="s">
        <v>14</v>
      </c>
      <c r="L13" s="35">
        <v>752.63</v>
      </c>
      <c r="M13" s="32" t="str">
        <f t="shared" ref="M13:M41" si="2">YEAR(I13)&amp;"."&amp;MONTH(I13)&amp;"."&amp;DAY(I13)</f>
        <v>1967.4.11</v>
      </c>
    </row>
    <row r="14" spans="1:13" ht="15">
      <c r="A14" s="19">
        <v>4</v>
      </c>
      <c r="C14" s="27" t="s">
        <v>26</v>
      </c>
      <c r="D14" s="28" t="s">
        <v>27</v>
      </c>
      <c r="E14" s="29" t="s">
        <v>28</v>
      </c>
      <c r="F14" s="30" t="str">
        <f t="shared" si="0"/>
        <v>Jimmy Zuo</v>
      </c>
      <c r="G14" s="39" t="s">
        <v>29</v>
      </c>
      <c r="H14" s="31">
        <v>220211810203120</v>
      </c>
      <c r="I14" s="32">
        <v>28471</v>
      </c>
      <c r="J14" s="33">
        <f t="shared" ca="1" si="1"/>
        <v>36</v>
      </c>
      <c r="K14" s="34" t="s">
        <v>14</v>
      </c>
      <c r="L14" s="35">
        <v>721.77</v>
      </c>
      <c r="M14" s="32" t="str">
        <f t="shared" si="2"/>
        <v>1977.12.12</v>
      </c>
    </row>
    <row r="15" spans="1:13" ht="15">
      <c r="A15" s="19">
        <v>5</v>
      </c>
      <c r="C15" s="27" t="s">
        <v>38</v>
      </c>
      <c r="D15" s="28" t="s">
        <v>39</v>
      </c>
      <c r="E15" s="29" t="s">
        <v>40</v>
      </c>
      <c r="F15" s="30" t="str">
        <f t="shared" si="0"/>
        <v>Lyne Du</v>
      </c>
      <c r="G15" s="39" t="s">
        <v>41</v>
      </c>
      <c r="H15" s="31">
        <v>220211810203123</v>
      </c>
      <c r="I15" s="32">
        <v>24994</v>
      </c>
      <c r="J15" s="33">
        <f t="shared" ca="1" si="1"/>
        <v>45</v>
      </c>
      <c r="K15" s="34" t="s">
        <v>14</v>
      </c>
      <c r="L15" s="35">
        <v>660.17</v>
      </c>
      <c r="M15" s="32" t="str">
        <f t="shared" si="2"/>
        <v>1968.6.5</v>
      </c>
    </row>
    <row r="16" spans="1:13" ht="15">
      <c r="A16" s="19">
        <v>6</v>
      </c>
      <c r="C16" s="27" t="s">
        <v>15</v>
      </c>
      <c r="D16" s="28" t="s">
        <v>42</v>
      </c>
      <c r="E16" s="29" t="s">
        <v>43</v>
      </c>
      <c r="F16" s="30" t="str">
        <f t="shared" si="0"/>
        <v>Monica Tian</v>
      </c>
      <c r="G16" s="39" t="s">
        <v>44</v>
      </c>
      <c r="H16" s="31">
        <v>220211810203124</v>
      </c>
      <c r="I16" s="32">
        <v>24539</v>
      </c>
      <c r="J16" s="33">
        <f t="shared" ca="1" si="1"/>
        <v>46</v>
      </c>
      <c r="K16" s="34" t="s">
        <v>14</v>
      </c>
      <c r="L16" s="35">
        <v>573.79</v>
      </c>
      <c r="M16" s="32" t="str">
        <f t="shared" si="2"/>
        <v>1967.3.8</v>
      </c>
    </row>
    <row r="17" spans="1:13" ht="15">
      <c r="A17" s="19">
        <v>7</v>
      </c>
      <c r="C17" s="27" t="s">
        <v>56</v>
      </c>
      <c r="D17" s="28" t="s">
        <v>57</v>
      </c>
      <c r="E17" s="29" t="s">
        <v>58</v>
      </c>
      <c r="F17" s="30" t="str">
        <f t="shared" si="0"/>
        <v>Steven Zhang</v>
      </c>
      <c r="G17" s="39" t="s">
        <v>59</v>
      </c>
      <c r="H17" s="31">
        <v>220211810203128</v>
      </c>
      <c r="I17" s="32">
        <v>28471</v>
      </c>
      <c r="J17" s="33">
        <f t="shared" ca="1" si="1"/>
        <v>36</v>
      </c>
      <c r="K17" s="34" t="s">
        <v>14</v>
      </c>
      <c r="L17" s="35">
        <v>482.44</v>
      </c>
      <c r="M17" s="32" t="str">
        <f t="shared" si="2"/>
        <v>1977.12.12</v>
      </c>
    </row>
    <row r="18" spans="1:13" ht="15">
      <c r="A18" s="19">
        <v>8</v>
      </c>
      <c r="C18" s="27" t="s">
        <v>64</v>
      </c>
      <c r="D18" s="28" t="s">
        <v>65</v>
      </c>
      <c r="E18" s="29" t="s">
        <v>66</v>
      </c>
      <c r="F18" s="30" t="str">
        <f t="shared" si="0"/>
        <v>YU long Li</v>
      </c>
      <c r="G18" s="39" t="s">
        <v>67</v>
      </c>
      <c r="H18" s="31">
        <v>231548951521880</v>
      </c>
      <c r="I18" s="32">
        <v>31181</v>
      </c>
      <c r="J18" s="33">
        <f t="shared" ca="1" si="1"/>
        <v>28</v>
      </c>
      <c r="K18" s="34" t="s">
        <v>14</v>
      </c>
      <c r="L18" s="35">
        <v>457.7</v>
      </c>
      <c r="M18" s="32" t="str">
        <f t="shared" si="2"/>
        <v>1985.5.14</v>
      </c>
    </row>
    <row r="19" spans="1:13" ht="15">
      <c r="A19" s="19">
        <v>9</v>
      </c>
      <c r="C19" s="27" t="s">
        <v>71</v>
      </c>
      <c r="D19" s="28" t="s">
        <v>72</v>
      </c>
      <c r="E19" s="29" t="s">
        <v>66</v>
      </c>
      <c r="F19" s="30" t="str">
        <f t="shared" si="0"/>
        <v>Zhi Li</v>
      </c>
      <c r="G19" s="39" t="s">
        <v>73</v>
      </c>
      <c r="H19" s="31">
        <v>220211810203132</v>
      </c>
      <c r="I19" s="32">
        <v>24573</v>
      </c>
      <c r="J19" s="33">
        <f t="shared" ca="1" si="1"/>
        <v>46</v>
      </c>
      <c r="K19" s="34" t="s">
        <v>14</v>
      </c>
      <c r="L19" s="35">
        <v>423.52</v>
      </c>
      <c r="M19" s="32" t="str">
        <f t="shared" si="2"/>
        <v>1967.4.11</v>
      </c>
    </row>
    <row r="20" spans="1:13" ht="15">
      <c r="A20" s="19">
        <v>10</v>
      </c>
      <c r="C20" s="27" t="s">
        <v>71</v>
      </c>
      <c r="D20" s="28" t="s">
        <v>76</v>
      </c>
      <c r="E20" s="29" t="s">
        <v>77</v>
      </c>
      <c r="F20" s="30" t="str">
        <f t="shared" si="0"/>
        <v>Emily Gu</v>
      </c>
      <c r="G20" s="39" t="s">
        <v>78</v>
      </c>
      <c r="H20" s="31">
        <v>220211810203134</v>
      </c>
      <c r="I20" s="32">
        <v>24648</v>
      </c>
      <c r="J20" s="33">
        <f t="shared" ca="1" si="1"/>
        <v>46</v>
      </c>
      <c r="K20" s="34" t="s">
        <v>14</v>
      </c>
      <c r="L20" s="35">
        <v>598.64</v>
      </c>
      <c r="M20" s="32" t="str">
        <f t="shared" si="2"/>
        <v>1967.6.25</v>
      </c>
    </row>
    <row r="21" spans="1:13" ht="15">
      <c r="A21" s="19">
        <v>11</v>
      </c>
      <c r="C21" s="27" t="s">
        <v>71</v>
      </c>
      <c r="D21" s="28" t="s">
        <v>79</v>
      </c>
      <c r="E21" s="29" t="s">
        <v>66</v>
      </c>
      <c r="F21" s="30" t="str">
        <f t="shared" si="0"/>
        <v>Frank Li</v>
      </c>
      <c r="G21" s="39" t="s">
        <v>80</v>
      </c>
      <c r="H21" s="31">
        <v>220211810203135</v>
      </c>
      <c r="I21" s="32">
        <v>30450</v>
      </c>
      <c r="J21" s="33">
        <f t="shared" ca="1" si="1"/>
        <v>30</v>
      </c>
      <c r="K21" s="34" t="s">
        <v>14</v>
      </c>
      <c r="L21" s="35">
        <v>395.18</v>
      </c>
      <c r="M21" s="32" t="str">
        <f t="shared" si="2"/>
        <v>1983.5.14</v>
      </c>
    </row>
    <row r="22" spans="1:13" ht="15">
      <c r="A22" s="19">
        <v>12</v>
      </c>
      <c r="C22" s="27" t="s">
        <v>26</v>
      </c>
      <c r="D22" s="28" t="s">
        <v>81</v>
      </c>
      <c r="E22" s="29" t="s">
        <v>82</v>
      </c>
      <c r="F22" s="30" t="str">
        <f t="shared" si="0"/>
        <v>Addison Lee</v>
      </c>
      <c r="G22" s="39" t="s">
        <v>83</v>
      </c>
      <c r="H22" s="31">
        <v>220211810203136</v>
      </c>
      <c r="I22" s="32">
        <v>25359</v>
      </c>
      <c r="J22" s="33">
        <f t="shared" ca="1" si="1"/>
        <v>44</v>
      </c>
      <c r="K22" s="34" t="s">
        <v>14</v>
      </c>
      <c r="L22" s="35">
        <v>361.21</v>
      </c>
      <c r="M22" s="32" t="str">
        <f t="shared" si="2"/>
        <v>1969.6.5</v>
      </c>
    </row>
    <row r="23" spans="1:13" ht="15">
      <c r="A23" s="19">
        <v>13</v>
      </c>
      <c r="C23" s="27" t="s">
        <v>26</v>
      </c>
      <c r="D23" s="28" t="s">
        <v>89</v>
      </c>
      <c r="E23" s="29" t="s">
        <v>90</v>
      </c>
      <c r="F23" s="30" t="str">
        <f t="shared" si="0"/>
        <v>Susan Hou</v>
      </c>
      <c r="G23" s="39" t="s">
        <v>91</v>
      </c>
      <c r="H23" s="31">
        <v>220211810203139</v>
      </c>
      <c r="I23" s="32">
        <v>27800</v>
      </c>
      <c r="J23" s="33">
        <f t="shared" ca="1" si="1"/>
        <v>37</v>
      </c>
      <c r="K23" s="34" t="s">
        <v>14</v>
      </c>
      <c r="L23" s="35">
        <v>340.99</v>
      </c>
      <c r="M23" s="32" t="str">
        <f t="shared" si="2"/>
        <v>1976.2.10</v>
      </c>
    </row>
    <row r="24" spans="1:13" ht="15">
      <c r="A24" s="19">
        <v>14</v>
      </c>
      <c r="C24" s="27" t="s">
        <v>38</v>
      </c>
      <c r="D24" s="28" t="s">
        <v>92</v>
      </c>
      <c r="E24" s="29" t="s">
        <v>93</v>
      </c>
      <c r="F24" s="30" t="str">
        <f t="shared" si="0"/>
        <v>Lawren Duo</v>
      </c>
      <c r="G24" s="39" t="s">
        <v>94</v>
      </c>
      <c r="H24" s="31">
        <v>220211810203140</v>
      </c>
      <c r="I24" s="32">
        <v>23401</v>
      </c>
      <c r="J24" s="33">
        <f t="shared" ca="1" si="1"/>
        <v>49</v>
      </c>
      <c r="K24" s="34" t="s">
        <v>14</v>
      </c>
      <c r="L24" s="35">
        <v>339.9</v>
      </c>
      <c r="M24" s="32" t="str">
        <f t="shared" si="2"/>
        <v>1964.1.25</v>
      </c>
    </row>
    <row r="25" spans="1:13" ht="15">
      <c r="A25" s="19">
        <v>15</v>
      </c>
      <c r="C25" s="27" t="s">
        <v>45</v>
      </c>
      <c r="D25" s="28" t="s">
        <v>95</v>
      </c>
      <c r="E25" s="29" t="s">
        <v>96</v>
      </c>
      <c r="F25" s="30" t="str">
        <f t="shared" si="0"/>
        <v>Levy Jiang</v>
      </c>
      <c r="G25" s="39" t="s">
        <v>97</v>
      </c>
      <c r="H25" s="31">
        <v>220211810203141</v>
      </c>
      <c r="I25" s="32">
        <v>25702</v>
      </c>
      <c r="J25" s="33">
        <f t="shared" ca="1" si="1"/>
        <v>43</v>
      </c>
      <c r="K25" s="34" t="s">
        <v>14</v>
      </c>
      <c r="L25" s="35">
        <v>333.41</v>
      </c>
      <c r="M25" s="32" t="str">
        <f t="shared" si="2"/>
        <v>1970.5.14</v>
      </c>
    </row>
    <row r="26" spans="1:13" ht="15">
      <c r="A26" s="19">
        <v>16</v>
      </c>
      <c r="C26" s="27" t="s">
        <v>45</v>
      </c>
      <c r="D26" s="28" t="s">
        <v>106</v>
      </c>
      <c r="E26" s="29" t="s">
        <v>107</v>
      </c>
      <c r="F26" s="30" t="str">
        <f t="shared" si="0"/>
        <v>Jerry Yang</v>
      </c>
      <c r="G26" s="39" t="s">
        <v>108</v>
      </c>
      <c r="H26" s="31">
        <v>220211810203145</v>
      </c>
      <c r="I26" s="32">
        <v>29838</v>
      </c>
      <c r="J26" s="33">
        <f t="shared" ca="1" si="1"/>
        <v>32</v>
      </c>
      <c r="K26" s="34" t="s">
        <v>14</v>
      </c>
      <c r="L26" s="35">
        <v>312.61</v>
      </c>
      <c r="M26" s="32" t="str">
        <f t="shared" si="2"/>
        <v>1981.9.9</v>
      </c>
    </row>
    <row r="27" spans="1:13" ht="15">
      <c r="A27" s="19">
        <v>17</v>
      </c>
      <c r="C27" s="27" t="s">
        <v>10</v>
      </c>
      <c r="D27" s="28" t="s">
        <v>19</v>
      </c>
      <c r="E27" s="29" t="s">
        <v>20</v>
      </c>
      <c r="F27" s="30" t="str">
        <f t="shared" si="0"/>
        <v>Zealot Q</v>
      </c>
      <c r="G27" s="39" t="s">
        <v>21</v>
      </c>
      <c r="H27" s="31">
        <v>220211810203118</v>
      </c>
      <c r="I27" s="32">
        <v>27575</v>
      </c>
      <c r="J27" s="33">
        <f t="shared" ca="1" si="1"/>
        <v>38</v>
      </c>
      <c r="K27" s="34" t="s">
        <v>22</v>
      </c>
      <c r="L27" s="35">
        <v>783.28</v>
      </c>
      <c r="M27" s="32" t="str">
        <f t="shared" si="2"/>
        <v>1975.6.30</v>
      </c>
    </row>
    <row r="28" spans="1:13" ht="15">
      <c r="A28" s="19">
        <v>18</v>
      </c>
      <c r="C28" s="27" t="s">
        <v>30</v>
      </c>
      <c r="D28" s="28" t="s">
        <v>31</v>
      </c>
      <c r="E28" s="29" t="s">
        <v>32</v>
      </c>
      <c r="F28" s="30" t="str">
        <f t="shared" si="0"/>
        <v>Louisa Lang</v>
      </c>
      <c r="G28" s="39" t="s">
        <v>33</v>
      </c>
      <c r="H28" s="31">
        <v>220211810203121</v>
      </c>
      <c r="I28" s="32">
        <v>24648</v>
      </c>
      <c r="J28" s="33">
        <f t="shared" ca="1" si="1"/>
        <v>46</v>
      </c>
      <c r="K28" s="34" t="s">
        <v>22</v>
      </c>
      <c r="L28" s="35">
        <v>708.95</v>
      </c>
      <c r="M28" s="32" t="str">
        <f t="shared" si="2"/>
        <v>1967.6.25</v>
      </c>
    </row>
    <row r="29" spans="1:13" ht="15">
      <c r="A29" s="19">
        <v>19</v>
      </c>
      <c r="C29" s="27" t="s">
        <v>45</v>
      </c>
      <c r="D29" s="28" t="s">
        <v>46</v>
      </c>
      <c r="E29" s="29" t="s">
        <v>47</v>
      </c>
      <c r="F29" s="30" t="str">
        <f t="shared" si="0"/>
        <v>Maggie Liu</v>
      </c>
      <c r="G29" s="39" t="s">
        <v>48</v>
      </c>
      <c r="H29" s="31">
        <v>220211810203125</v>
      </c>
      <c r="I29" s="32">
        <v>29838</v>
      </c>
      <c r="J29" s="33">
        <f t="shared" ca="1" si="1"/>
        <v>32</v>
      </c>
      <c r="K29" s="34" t="s">
        <v>22</v>
      </c>
      <c r="L29" s="35">
        <v>551.70000000000005</v>
      </c>
      <c r="M29" s="32" t="str">
        <f t="shared" si="2"/>
        <v>1981.9.9</v>
      </c>
    </row>
    <row r="30" spans="1:13" ht="15">
      <c r="A30" s="19">
        <v>20</v>
      </c>
      <c r="C30" s="27" t="s">
        <v>49</v>
      </c>
      <c r="D30" s="28" t="s">
        <v>74</v>
      </c>
      <c r="E30" s="29" t="s">
        <v>47</v>
      </c>
      <c r="F30" s="30" t="str">
        <f t="shared" si="0"/>
        <v>Tobby Liu</v>
      </c>
      <c r="G30" s="39" t="s">
        <v>75</v>
      </c>
      <c r="H30" s="31">
        <v>220211810203133</v>
      </c>
      <c r="I30" s="32">
        <v>26645</v>
      </c>
      <c r="J30" s="33">
        <f t="shared" ca="1" si="1"/>
        <v>41</v>
      </c>
      <c r="K30" s="34" t="s">
        <v>22</v>
      </c>
      <c r="L30" s="35">
        <v>414.04</v>
      </c>
      <c r="M30" s="32" t="str">
        <f t="shared" si="2"/>
        <v>1972.12.12</v>
      </c>
    </row>
    <row r="31" spans="1:13" ht="15">
      <c r="A31" s="19">
        <v>21</v>
      </c>
      <c r="C31" s="27" t="s">
        <v>100</v>
      </c>
      <c r="D31" s="28" t="s">
        <v>101</v>
      </c>
      <c r="E31" s="29" t="s">
        <v>58</v>
      </c>
      <c r="F31" s="30" t="str">
        <f t="shared" si="0"/>
        <v>Cyril Zhang</v>
      </c>
      <c r="G31" s="39" t="s">
        <v>102</v>
      </c>
      <c r="H31" s="31">
        <v>220211810203143</v>
      </c>
      <c r="I31" s="32">
        <v>24573</v>
      </c>
      <c r="J31" s="33">
        <f t="shared" ca="1" si="1"/>
        <v>46</v>
      </c>
      <c r="K31" s="34" t="s">
        <v>22</v>
      </c>
      <c r="L31" s="35">
        <v>321.06</v>
      </c>
      <c r="M31" s="32" t="str">
        <f t="shared" si="2"/>
        <v>1967.4.11</v>
      </c>
    </row>
    <row r="32" spans="1:13" ht="15">
      <c r="A32" s="19">
        <v>22</v>
      </c>
      <c r="C32" s="27" t="s">
        <v>15</v>
      </c>
      <c r="D32" s="28" t="s">
        <v>34</v>
      </c>
      <c r="E32" s="29" t="s">
        <v>35</v>
      </c>
      <c r="F32" s="30" t="str">
        <f t="shared" si="0"/>
        <v>Carrie Feng</v>
      </c>
      <c r="G32" s="39" t="s">
        <v>36</v>
      </c>
      <c r="H32" s="31">
        <v>220211810203122</v>
      </c>
      <c r="I32" s="32">
        <v>29355</v>
      </c>
      <c r="J32" s="33">
        <f t="shared" ca="1" si="1"/>
        <v>33</v>
      </c>
      <c r="K32" s="34" t="s">
        <v>37</v>
      </c>
      <c r="L32" s="35">
        <v>665.45</v>
      </c>
      <c r="M32" s="32" t="str">
        <f t="shared" si="2"/>
        <v>1980.5.14</v>
      </c>
    </row>
    <row r="33" spans="1:13" ht="15">
      <c r="A33" s="19">
        <v>23</v>
      </c>
      <c r="C33" s="27" t="s">
        <v>49</v>
      </c>
      <c r="D33" s="28" t="s">
        <v>50</v>
      </c>
      <c r="E33" s="29" t="s">
        <v>51</v>
      </c>
      <c r="F33" s="30" t="str">
        <f t="shared" si="0"/>
        <v>David Zhao</v>
      </c>
      <c r="G33" s="39" t="s">
        <v>52</v>
      </c>
      <c r="H33" s="31">
        <v>220211810203126</v>
      </c>
      <c r="I33" s="32">
        <v>27435</v>
      </c>
      <c r="J33" s="33">
        <f t="shared" ca="1" si="1"/>
        <v>38</v>
      </c>
      <c r="K33" s="34" t="s">
        <v>37</v>
      </c>
      <c r="L33" s="35">
        <v>533.27</v>
      </c>
      <c r="M33" s="32" t="str">
        <f t="shared" si="2"/>
        <v>1975.2.10</v>
      </c>
    </row>
    <row r="34" spans="1:13" ht="15">
      <c r="A34" s="19">
        <v>24</v>
      </c>
      <c r="C34" s="27" t="s">
        <v>49</v>
      </c>
      <c r="D34" s="28" t="s">
        <v>53</v>
      </c>
      <c r="E34" s="29" t="s">
        <v>54</v>
      </c>
      <c r="F34" s="30" t="str">
        <f t="shared" si="0"/>
        <v>Jim Wang</v>
      </c>
      <c r="G34" s="39" t="s">
        <v>55</v>
      </c>
      <c r="H34" s="31">
        <v>325894125895225</v>
      </c>
      <c r="I34" s="32">
        <v>29017</v>
      </c>
      <c r="J34" s="33">
        <f t="shared" ca="1" si="1"/>
        <v>34</v>
      </c>
      <c r="K34" s="34" t="s">
        <v>37</v>
      </c>
      <c r="L34" s="35">
        <v>514.51</v>
      </c>
      <c r="M34" s="32" t="str">
        <f t="shared" si="2"/>
        <v>1979.6.11</v>
      </c>
    </row>
    <row r="35" spans="1:13" ht="15">
      <c r="A35" s="19">
        <v>25</v>
      </c>
      <c r="C35" s="27" t="s">
        <v>30</v>
      </c>
      <c r="D35" s="28" t="s">
        <v>68</v>
      </c>
      <c r="E35" s="29" t="s">
        <v>69</v>
      </c>
      <c r="F35" s="30" t="str">
        <f t="shared" si="0"/>
        <v>Queenie Peng</v>
      </c>
      <c r="G35" s="39" t="s">
        <v>70</v>
      </c>
      <c r="H35" s="31">
        <v>220211810203131</v>
      </c>
      <c r="I35" s="32">
        <v>28646</v>
      </c>
      <c r="J35" s="33">
        <f t="shared" ca="1" si="1"/>
        <v>35</v>
      </c>
      <c r="K35" s="34" t="s">
        <v>37</v>
      </c>
      <c r="L35" s="35">
        <v>452.32</v>
      </c>
      <c r="M35" s="32" t="str">
        <f t="shared" si="2"/>
        <v>1978.6.5</v>
      </c>
    </row>
    <row r="36" spans="1:13" ht="15">
      <c r="A36" s="19">
        <v>26</v>
      </c>
      <c r="C36" s="27" t="s">
        <v>45</v>
      </c>
      <c r="D36" s="28" t="s">
        <v>84</v>
      </c>
      <c r="E36" s="29" t="s">
        <v>85</v>
      </c>
      <c r="F36" s="30" t="str">
        <f t="shared" si="0"/>
        <v>Mikey Shi</v>
      </c>
      <c r="G36" s="39" t="s">
        <v>86</v>
      </c>
      <c r="H36" s="31">
        <v>220211810203137</v>
      </c>
      <c r="I36" s="32">
        <v>25635</v>
      </c>
      <c r="J36" s="33">
        <f t="shared" ca="1" si="1"/>
        <v>43</v>
      </c>
      <c r="K36" s="34" t="s">
        <v>37</v>
      </c>
      <c r="L36" s="35">
        <v>351.51</v>
      </c>
      <c r="M36" s="32" t="str">
        <f t="shared" si="2"/>
        <v>1970.3.8</v>
      </c>
    </row>
    <row r="37" spans="1:13" ht="15">
      <c r="A37" s="19">
        <v>27</v>
      </c>
      <c r="C37" s="27" t="s">
        <v>30</v>
      </c>
      <c r="D37" s="28" t="s">
        <v>103</v>
      </c>
      <c r="E37" s="29" t="s">
        <v>104</v>
      </c>
      <c r="F37" s="30" t="str">
        <f t="shared" si="0"/>
        <v>Grace Jin</v>
      </c>
      <c r="G37" s="39" t="s">
        <v>105</v>
      </c>
      <c r="H37" s="31">
        <v>220211810203144</v>
      </c>
      <c r="I37" s="32">
        <v>30297</v>
      </c>
      <c r="J37" s="33">
        <f t="shared" ca="1" si="1"/>
        <v>31</v>
      </c>
      <c r="K37" s="34" t="s">
        <v>37</v>
      </c>
      <c r="L37" s="35">
        <v>314.27999999999997</v>
      </c>
      <c r="M37" s="32" t="str">
        <f t="shared" si="2"/>
        <v>1982.12.12</v>
      </c>
    </row>
    <row r="38" spans="1:13" ht="15">
      <c r="A38" s="19">
        <v>28</v>
      </c>
      <c r="C38" s="27" t="s">
        <v>10</v>
      </c>
      <c r="D38" s="28" t="s">
        <v>60</v>
      </c>
      <c r="E38" s="29" t="s">
        <v>61</v>
      </c>
      <c r="F38" s="30" t="str">
        <f t="shared" si="0"/>
        <v>Michelle Yuan</v>
      </c>
      <c r="G38" s="39" t="s">
        <v>62</v>
      </c>
      <c r="H38" s="31">
        <v>220211810203129</v>
      </c>
      <c r="I38" s="32">
        <v>24497</v>
      </c>
      <c r="J38" s="33">
        <f t="shared" ca="1" si="1"/>
        <v>46</v>
      </c>
      <c r="K38" s="34" t="s">
        <v>63</v>
      </c>
      <c r="L38" s="35">
        <v>467.84</v>
      </c>
      <c r="M38" s="32" t="str">
        <f t="shared" si="2"/>
        <v>1967.1.25</v>
      </c>
    </row>
    <row r="39" spans="1:13" ht="15">
      <c r="A39" s="19">
        <v>29</v>
      </c>
      <c r="C39" s="27" t="s">
        <v>45</v>
      </c>
      <c r="D39" s="28" t="s">
        <v>87</v>
      </c>
      <c r="E39" s="29" t="s">
        <v>58</v>
      </c>
      <c r="F39" s="30" t="str">
        <f t="shared" si="0"/>
        <v>Jacky Zhang</v>
      </c>
      <c r="G39" s="39" t="s">
        <v>88</v>
      </c>
      <c r="H39" s="31">
        <v>220211810203138</v>
      </c>
      <c r="I39" s="32">
        <v>26185</v>
      </c>
      <c r="J39" s="33">
        <f t="shared" ca="1" si="1"/>
        <v>42</v>
      </c>
      <c r="K39" s="34" t="s">
        <v>63</v>
      </c>
      <c r="L39" s="35">
        <v>347.03</v>
      </c>
      <c r="M39" s="32" t="str">
        <f t="shared" si="2"/>
        <v>1971.9.9</v>
      </c>
    </row>
    <row r="40" spans="1:13" ht="15">
      <c r="A40" s="19">
        <v>30</v>
      </c>
      <c r="C40" s="27" t="s">
        <v>45</v>
      </c>
      <c r="D40" s="28" t="s">
        <v>98</v>
      </c>
      <c r="E40" s="29" t="s">
        <v>58</v>
      </c>
      <c r="F40" s="30" t="str">
        <f t="shared" si="0"/>
        <v>Jessica Zhang</v>
      </c>
      <c r="G40" s="39" t="s">
        <v>99</v>
      </c>
      <c r="H40" s="31">
        <v>220211810203142</v>
      </c>
      <c r="I40" s="32">
        <v>29082</v>
      </c>
      <c r="J40" s="33">
        <f t="shared" ca="1" si="1"/>
        <v>34</v>
      </c>
      <c r="K40" s="34" t="s">
        <v>63</v>
      </c>
      <c r="L40" s="35">
        <v>330.75</v>
      </c>
      <c r="M40" s="32" t="str">
        <f t="shared" si="2"/>
        <v>1979.8.15</v>
      </c>
    </row>
    <row r="41" spans="1:13" ht="15">
      <c r="A41" s="19">
        <v>31</v>
      </c>
      <c r="C41" s="27" t="s">
        <v>45</v>
      </c>
      <c r="D41" s="28" t="s">
        <v>87</v>
      </c>
      <c r="E41" s="29" t="s">
        <v>109</v>
      </c>
      <c r="F41" s="30" t="str">
        <f t="shared" si="0"/>
        <v>Jacky TU</v>
      </c>
      <c r="G41" s="39" t="s">
        <v>110</v>
      </c>
      <c r="H41" s="31">
        <v>220211810203146</v>
      </c>
      <c r="I41" s="32">
        <v>27435</v>
      </c>
      <c r="J41" s="33">
        <f t="shared" ca="1" si="1"/>
        <v>38</v>
      </c>
      <c r="K41" s="34" t="s">
        <v>63</v>
      </c>
      <c r="L41" s="35">
        <v>293.05</v>
      </c>
      <c r="M41" s="32" t="str">
        <f t="shared" si="2"/>
        <v>1975.2.10</v>
      </c>
    </row>
  </sheetData>
  <sortState ref="C11:M41">
    <sortCondition ref="K11:K41" customList="staff,manager,opp,superviser"/>
  </sortState>
  <phoneticPr fontId="1" type="noConversion"/>
  <pageMargins left="0.7" right="0.7" top="0.75" bottom="0.75" header="0.3" footer="0.3"/>
  <pageSetup paperSize="9" orientation="portrait" horizontalDpi="200" verticalDpi="200" r:id="rId1"/>
  <drawing r:id="rId2"/>
  <legacyDrawing r:id="rId3"/>
</worksheet>
</file>

<file path=xl/worksheets/sheet3.xml><?xml version="1.0" encoding="utf-8"?>
<worksheet xmlns="http://schemas.openxmlformats.org/spreadsheetml/2006/main" xmlns:r="http://schemas.openxmlformats.org/officeDocument/2006/relationships">
  <sheetPr codeName="Sheet3"/>
  <dimension ref="A1:A60"/>
  <sheetViews>
    <sheetView workbookViewId="0"/>
  </sheetViews>
  <sheetFormatPr defaultRowHeight="13.5"/>
  <sheetData>
    <row r="1" spans="1:1">
      <c r="A1" s="40" t="s">
        <v>172</v>
      </c>
    </row>
    <row r="5" spans="1:1">
      <c r="A5" t="s">
        <v>171</v>
      </c>
    </row>
    <row r="6" spans="1:1">
      <c r="A6" t="s">
        <v>170</v>
      </c>
    </row>
    <row r="7" spans="1:1">
      <c r="A7" t="s">
        <v>169</v>
      </c>
    </row>
    <row r="8" spans="1:1">
      <c r="A8" t="s">
        <v>168</v>
      </c>
    </row>
    <row r="9" spans="1:1">
      <c r="A9" t="s">
        <v>167</v>
      </c>
    </row>
    <row r="10" spans="1:1">
      <c r="A10" t="s">
        <v>166</v>
      </c>
    </row>
    <row r="11" spans="1:1">
      <c r="A11" t="s">
        <v>165</v>
      </c>
    </row>
    <row r="12" spans="1:1">
      <c r="A12" t="s">
        <v>164</v>
      </c>
    </row>
    <row r="13" spans="1:1">
      <c r="A13" t="s">
        <v>163</v>
      </c>
    </row>
    <row r="14" spans="1:1">
      <c r="A14" t="s">
        <v>162</v>
      </c>
    </row>
    <row r="15" spans="1:1">
      <c r="A15" t="s">
        <v>161</v>
      </c>
    </row>
    <row r="16" spans="1:1">
      <c r="A16" t="s">
        <v>160</v>
      </c>
    </row>
    <row r="17" spans="1:1">
      <c r="A17" t="s">
        <v>159</v>
      </c>
    </row>
    <row r="18" spans="1:1">
      <c r="A18" t="s">
        <v>158</v>
      </c>
    </row>
    <row r="19" spans="1:1">
      <c r="A19" t="s">
        <v>157</v>
      </c>
    </row>
    <row r="20" spans="1:1">
      <c r="A20" t="s">
        <v>156</v>
      </c>
    </row>
    <row r="21" spans="1:1">
      <c r="A21" t="s">
        <v>155</v>
      </c>
    </row>
    <row r="22" spans="1:1">
      <c r="A22" t="s">
        <v>154</v>
      </c>
    </row>
    <row r="23" spans="1:1">
      <c r="A23" t="s">
        <v>153</v>
      </c>
    </row>
    <row r="24" spans="1:1">
      <c r="A24" t="s">
        <v>152</v>
      </c>
    </row>
    <row r="25" spans="1:1">
      <c r="A25" t="s">
        <v>151</v>
      </c>
    </row>
    <row r="26" spans="1:1">
      <c r="A26" t="s">
        <v>150</v>
      </c>
    </row>
    <row r="27" spans="1:1">
      <c r="A27" t="s">
        <v>149</v>
      </c>
    </row>
    <row r="28" spans="1:1">
      <c r="A28" t="s">
        <v>148</v>
      </c>
    </row>
    <row r="29" spans="1:1">
      <c r="A29" t="s">
        <v>147</v>
      </c>
    </row>
    <row r="30" spans="1:1">
      <c r="A30" t="s">
        <v>146</v>
      </c>
    </row>
    <row r="31" spans="1:1">
      <c r="A31" t="s">
        <v>145</v>
      </c>
    </row>
    <row r="32" spans="1:1">
      <c r="A32" t="s">
        <v>144</v>
      </c>
    </row>
    <row r="33" spans="1:1">
      <c r="A33" t="s">
        <v>143</v>
      </c>
    </row>
    <row r="34" spans="1:1">
      <c r="A34" t="s">
        <v>142</v>
      </c>
    </row>
    <row r="35" spans="1:1">
      <c r="A35" t="s">
        <v>141</v>
      </c>
    </row>
    <row r="36" spans="1:1">
      <c r="A36" t="s">
        <v>140</v>
      </c>
    </row>
    <row r="37" spans="1:1">
      <c r="A37" t="s">
        <v>139</v>
      </c>
    </row>
    <row r="38" spans="1:1">
      <c r="A38" t="s">
        <v>138</v>
      </c>
    </row>
    <row r="39" spans="1:1">
      <c r="A39" t="s">
        <v>137</v>
      </c>
    </row>
    <row r="42" spans="1:1">
      <c r="A42" t="s">
        <v>136</v>
      </c>
    </row>
    <row r="43" spans="1:1">
      <c r="A43" t="s">
        <v>135</v>
      </c>
    </row>
    <row r="44" spans="1:1">
      <c r="A44" t="s">
        <v>134</v>
      </c>
    </row>
    <row r="49" spans="1:1">
      <c r="A49" t="s">
        <v>133</v>
      </c>
    </row>
    <row r="51" spans="1:1">
      <c r="A51" t="s">
        <v>132</v>
      </c>
    </row>
    <row r="52" spans="1:1">
      <c r="A52" t="s">
        <v>131</v>
      </c>
    </row>
    <row r="53" spans="1:1">
      <c r="A53" t="s">
        <v>130</v>
      </c>
    </row>
    <row r="54" spans="1:1">
      <c r="A54" t="s">
        <v>129</v>
      </c>
    </row>
    <row r="55" spans="1:1">
      <c r="A55" t="s">
        <v>128</v>
      </c>
    </row>
    <row r="56" spans="1:1">
      <c r="A56" t="s">
        <v>127</v>
      </c>
    </row>
    <row r="57" spans="1:1">
      <c r="A57" t="s">
        <v>126</v>
      </c>
    </row>
    <row r="58" spans="1:1">
      <c r="A58" t="s">
        <v>125</v>
      </c>
    </row>
    <row r="59" spans="1:1">
      <c r="A59" t="s">
        <v>124</v>
      </c>
    </row>
    <row r="60" spans="1:1">
      <c r="A60" t="s">
        <v>123</v>
      </c>
    </row>
  </sheetData>
  <phoneticPr fontId="1" type="noConversion"/>
  <pageMargins left="0.7" right="0.7" top="0.75" bottom="0.75" header="0.3" footer="0.3"/>
  <pageSetup paperSize="9" orientation="portrait" horizontalDpi="200" verticalDpi="200" r:id="rId1"/>
</worksheet>
</file>

<file path=xl/worksheets/sheet4.xml><?xml version="1.0" encoding="utf-8"?>
<worksheet xmlns="http://schemas.openxmlformats.org/spreadsheetml/2006/main" xmlns:r="http://schemas.openxmlformats.org/officeDocument/2006/relationships">
  <sheetPr codeName="Sheet4">
    <tabColor rgb="FFFF0000"/>
  </sheetPr>
  <dimension ref="A1:L60"/>
  <sheetViews>
    <sheetView workbookViewId="0">
      <selection activeCell="H9" sqref="H9"/>
    </sheetView>
  </sheetViews>
  <sheetFormatPr defaultRowHeight="13.5"/>
  <cols>
    <col min="2" max="2" width="21.625" bestFit="1" customWidth="1"/>
    <col min="4" max="4" width="13" bestFit="1" customWidth="1"/>
    <col min="9" max="9" width="11.625" bestFit="1" customWidth="1"/>
    <col min="11" max="11" width="11" bestFit="1" customWidth="1"/>
  </cols>
  <sheetData>
    <row r="1" spans="1:12">
      <c r="A1" s="40" t="s">
        <v>172</v>
      </c>
    </row>
    <row r="5" spans="1:12">
      <c r="A5" t="s">
        <v>173</v>
      </c>
      <c r="B5" t="s">
        <v>174</v>
      </c>
      <c r="C5" t="s">
        <v>175</v>
      </c>
      <c r="D5" t="s">
        <v>176</v>
      </c>
      <c r="E5" t="s">
        <v>177</v>
      </c>
      <c r="F5" t="s">
        <v>178</v>
      </c>
      <c r="G5" t="s">
        <v>179</v>
      </c>
      <c r="H5" t="s">
        <v>180</v>
      </c>
      <c r="I5" t="s">
        <v>181</v>
      </c>
      <c r="J5" t="s">
        <v>182</v>
      </c>
      <c r="K5" t="s">
        <v>183</v>
      </c>
      <c r="L5" t="s">
        <v>184</v>
      </c>
    </row>
    <row r="6" spans="1:12">
      <c r="A6" t="s">
        <v>185</v>
      </c>
      <c r="B6" t="s">
        <v>186</v>
      </c>
      <c r="C6" t="s">
        <v>187</v>
      </c>
      <c r="D6" s="41">
        <v>41449</v>
      </c>
      <c r="E6" t="s">
        <v>188</v>
      </c>
      <c r="F6" t="s">
        <v>189</v>
      </c>
      <c r="G6" t="s">
        <v>190</v>
      </c>
      <c r="H6" t="s">
        <v>191</v>
      </c>
      <c r="I6" s="41">
        <v>40479</v>
      </c>
      <c r="J6" t="s">
        <v>192</v>
      </c>
      <c r="K6" s="41">
        <v>41502</v>
      </c>
      <c r="L6" t="s">
        <v>193</v>
      </c>
    </row>
    <row r="7" spans="1:12">
      <c r="A7" t="s">
        <v>194</v>
      </c>
      <c r="B7" t="s">
        <v>195</v>
      </c>
      <c r="C7" t="s">
        <v>187</v>
      </c>
      <c r="D7" s="41">
        <v>41467</v>
      </c>
      <c r="E7" t="s">
        <v>188</v>
      </c>
      <c r="F7" t="s">
        <v>196</v>
      </c>
      <c r="G7" t="s">
        <v>197</v>
      </c>
      <c r="H7" t="s">
        <v>191</v>
      </c>
      <c r="I7" s="41">
        <v>41466</v>
      </c>
      <c r="J7" t="s">
        <v>192</v>
      </c>
      <c r="K7" s="41">
        <v>41501</v>
      </c>
      <c r="L7" t="s">
        <v>198</v>
      </c>
    </row>
    <row r="8" spans="1:12">
      <c r="A8" t="s">
        <v>199</v>
      </c>
      <c r="B8" t="s">
        <v>200</v>
      </c>
      <c r="C8" t="s">
        <v>187</v>
      </c>
      <c r="D8" s="41">
        <v>41452</v>
      </c>
      <c r="E8" t="s">
        <v>188</v>
      </c>
      <c r="F8" t="s">
        <v>201</v>
      </c>
      <c r="G8" t="s">
        <v>202</v>
      </c>
      <c r="H8" t="s">
        <v>191</v>
      </c>
      <c r="I8" s="41">
        <v>40675</v>
      </c>
      <c r="J8" t="s">
        <v>192</v>
      </c>
      <c r="K8" s="41">
        <v>41498</v>
      </c>
      <c r="L8" t="s">
        <v>203</v>
      </c>
    </row>
    <row r="9" spans="1:12">
      <c r="A9" t="s">
        <v>204</v>
      </c>
      <c r="B9" t="s">
        <v>205</v>
      </c>
      <c r="C9" t="s">
        <v>187</v>
      </c>
      <c r="D9" s="41">
        <v>41487</v>
      </c>
      <c r="E9" t="s">
        <v>188</v>
      </c>
      <c r="F9" t="s">
        <v>206</v>
      </c>
      <c r="G9" t="s">
        <v>207</v>
      </c>
      <c r="H9" t="s">
        <v>191</v>
      </c>
      <c r="I9" s="41">
        <v>41212</v>
      </c>
      <c r="J9" t="s">
        <v>192</v>
      </c>
      <c r="K9" s="41">
        <v>41502</v>
      </c>
      <c r="L9" t="s">
        <v>208</v>
      </c>
    </row>
    <row r="10" spans="1:12">
      <c r="A10" t="s">
        <v>209</v>
      </c>
      <c r="B10" t="s">
        <v>210</v>
      </c>
      <c r="C10" t="s">
        <v>187</v>
      </c>
      <c r="D10" s="41">
        <v>41415</v>
      </c>
      <c r="E10" t="s">
        <v>188</v>
      </c>
      <c r="F10" t="s">
        <v>211</v>
      </c>
      <c r="G10" t="s">
        <v>212</v>
      </c>
      <c r="H10" t="s">
        <v>191</v>
      </c>
      <c r="I10" s="41">
        <v>40792</v>
      </c>
      <c r="J10" t="s">
        <v>192</v>
      </c>
      <c r="K10" s="41">
        <v>41502</v>
      </c>
      <c r="L10" t="s">
        <v>213</v>
      </c>
    </row>
    <row r="11" spans="1:12">
      <c r="A11" t="s">
        <v>214</v>
      </c>
      <c r="B11" t="s">
        <v>215</v>
      </c>
      <c r="C11" t="s">
        <v>187</v>
      </c>
      <c r="D11" s="41">
        <v>41439</v>
      </c>
      <c r="E11" t="s">
        <v>188</v>
      </c>
      <c r="F11" t="s">
        <v>189</v>
      </c>
      <c r="G11" t="s">
        <v>216</v>
      </c>
      <c r="H11" t="s">
        <v>191</v>
      </c>
      <c r="I11" s="41">
        <v>41242</v>
      </c>
      <c r="J11" t="s">
        <v>192</v>
      </c>
      <c r="K11" s="41">
        <v>41502</v>
      </c>
      <c r="L11" t="s">
        <v>193</v>
      </c>
    </row>
    <row r="12" spans="1:12">
      <c r="A12" t="s">
        <v>217</v>
      </c>
      <c r="B12" t="s">
        <v>218</v>
      </c>
      <c r="C12" t="s">
        <v>187</v>
      </c>
      <c r="D12" s="41">
        <v>41467</v>
      </c>
      <c r="E12" t="s">
        <v>188</v>
      </c>
      <c r="F12" t="s">
        <v>219</v>
      </c>
      <c r="G12" t="s">
        <v>220</v>
      </c>
      <c r="H12" t="s">
        <v>191</v>
      </c>
      <c r="I12" s="41">
        <v>40430</v>
      </c>
      <c r="J12" t="s">
        <v>192</v>
      </c>
      <c r="K12" s="41">
        <v>41498</v>
      </c>
      <c r="L12" t="s">
        <v>208</v>
      </c>
    </row>
    <row r="13" spans="1:12">
      <c r="A13" t="s">
        <v>221</v>
      </c>
      <c r="B13" t="s">
        <v>222</v>
      </c>
      <c r="C13" t="s">
        <v>187</v>
      </c>
      <c r="D13" s="41">
        <v>41418</v>
      </c>
      <c r="E13" t="s">
        <v>188</v>
      </c>
      <c r="F13" t="s">
        <v>223</v>
      </c>
      <c r="G13" t="s">
        <v>224</v>
      </c>
      <c r="H13" t="s">
        <v>191</v>
      </c>
      <c r="I13" s="41">
        <v>40430</v>
      </c>
      <c r="J13" t="s">
        <v>192</v>
      </c>
      <c r="K13" s="41">
        <v>41502</v>
      </c>
      <c r="L13" t="s">
        <v>193</v>
      </c>
    </row>
    <row r="14" spans="1:12">
      <c r="A14" t="s">
        <v>225</v>
      </c>
      <c r="B14" t="s">
        <v>226</v>
      </c>
      <c r="C14" t="s">
        <v>187</v>
      </c>
      <c r="D14" s="41">
        <v>41494</v>
      </c>
      <c r="E14" t="s">
        <v>188</v>
      </c>
      <c r="F14" t="s">
        <v>227</v>
      </c>
      <c r="G14" t="s">
        <v>228</v>
      </c>
      <c r="H14" t="s">
        <v>191</v>
      </c>
      <c r="I14" s="41">
        <v>40506</v>
      </c>
      <c r="J14" t="s">
        <v>192</v>
      </c>
      <c r="K14" s="41">
        <v>41494</v>
      </c>
      <c r="L14" t="s">
        <v>208</v>
      </c>
    </row>
    <row r="15" spans="1:12">
      <c r="A15" t="s">
        <v>229</v>
      </c>
      <c r="B15" t="s">
        <v>230</v>
      </c>
      <c r="C15" t="s">
        <v>187</v>
      </c>
      <c r="D15" s="41">
        <v>41456</v>
      </c>
      <c r="E15" t="s">
        <v>188</v>
      </c>
      <c r="F15" t="s">
        <v>231</v>
      </c>
      <c r="G15" t="s">
        <v>232</v>
      </c>
      <c r="H15" t="s">
        <v>191</v>
      </c>
      <c r="I15" s="41">
        <v>41197</v>
      </c>
      <c r="J15" t="s">
        <v>192</v>
      </c>
      <c r="K15" s="41">
        <v>41457</v>
      </c>
      <c r="L15" t="s">
        <v>233</v>
      </c>
    </row>
    <row r="16" spans="1:12">
      <c r="A16" t="s">
        <v>234</v>
      </c>
      <c r="B16" t="s">
        <v>235</v>
      </c>
      <c r="C16" t="s">
        <v>187</v>
      </c>
      <c r="D16" s="41">
        <v>41487</v>
      </c>
      <c r="E16" t="s">
        <v>188</v>
      </c>
      <c r="F16" t="s">
        <v>236</v>
      </c>
      <c r="G16" t="s">
        <v>237</v>
      </c>
      <c r="H16" t="s">
        <v>191</v>
      </c>
      <c r="I16" s="41">
        <v>40430</v>
      </c>
      <c r="J16" t="s">
        <v>192</v>
      </c>
      <c r="K16" s="41">
        <v>41498</v>
      </c>
      <c r="L16" t="s">
        <v>208</v>
      </c>
    </row>
    <row r="17" spans="1:12">
      <c r="A17" t="s">
        <v>238</v>
      </c>
      <c r="B17" t="s">
        <v>239</v>
      </c>
      <c r="C17" t="s">
        <v>187</v>
      </c>
      <c r="D17" s="41">
        <v>41465</v>
      </c>
      <c r="E17" t="s">
        <v>188</v>
      </c>
      <c r="F17" t="s">
        <v>240</v>
      </c>
      <c r="G17" t="s">
        <v>241</v>
      </c>
      <c r="H17" t="s">
        <v>191</v>
      </c>
      <c r="I17" s="41">
        <v>41374</v>
      </c>
      <c r="J17" t="s">
        <v>192</v>
      </c>
      <c r="K17" s="41">
        <v>41502</v>
      </c>
      <c r="L17" t="s">
        <v>213</v>
      </c>
    </row>
    <row r="18" spans="1:12">
      <c r="A18" t="s">
        <v>242</v>
      </c>
      <c r="B18" t="s">
        <v>243</v>
      </c>
      <c r="C18" t="s">
        <v>187</v>
      </c>
      <c r="D18" s="41">
        <v>41438</v>
      </c>
      <c r="E18" t="s">
        <v>188</v>
      </c>
      <c r="F18" t="s">
        <v>244</v>
      </c>
      <c r="G18" t="s">
        <v>202</v>
      </c>
      <c r="H18" t="s">
        <v>191</v>
      </c>
      <c r="I18" s="41">
        <v>40430</v>
      </c>
      <c r="J18" t="s">
        <v>192</v>
      </c>
      <c r="K18" s="41">
        <v>41500</v>
      </c>
      <c r="L18" t="s">
        <v>233</v>
      </c>
    </row>
    <row r="19" spans="1:12">
      <c r="A19" t="s">
        <v>245</v>
      </c>
      <c r="B19" t="s">
        <v>246</v>
      </c>
      <c r="C19" t="s">
        <v>187</v>
      </c>
      <c r="D19" s="41">
        <v>41471</v>
      </c>
      <c r="E19" t="s">
        <v>188</v>
      </c>
      <c r="F19" t="s">
        <v>247</v>
      </c>
      <c r="G19" t="s">
        <v>248</v>
      </c>
      <c r="H19" t="s">
        <v>191</v>
      </c>
      <c r="I19" s="41">
        <v>40557</v>
      </c>
      <c r="J19" t="s">
        <v>192</v>
      </c>
      <c r="K19" s="41">
        <v>41502</v>
      </c>
      <c r="L19" t="s">
        <v>249</v>
      </c>
    </row>
    <row r="20" spans="1:12">
      <c r="A20" t="s">
        <v>250</v>
      </c>
      <c r="B20" t="s">
        <v>251</v>
      </c>
      <c r="C20" t="s">
        <v>187</v>
      </c>
      <c r="D20" s="41">
        <v>41457</v>
      </c>
      <c r="E20" t="s">
        <v>188</v>
      </c>
      <c r="F20" t="s">
        <v>252</v>
      </c>
      <c r="G20" t="s">
        <v>253</v>
      </c>
      <c r="H20" t="s">
        <v>191</v>
      </c>
      <c r="I20" s="41">
        <v>41431</v>
      </c>
      <c r="J20" t="s">
        <v>192</v>
      </c>
      <c r="K20" s="41">
        <v>41495</v>
      </c>
      <c r="L20" t="s">
        <v>254</v>
      </c>
    </row>
    <row r="21" spans="1:12">
      <c r="A21" t="s">
        <v>255</v>
      </c>
      <c r="B21" t="s">
        <v>256</v>
      </c>
      <c r="C21" t="s">
        <v>187</v>
      </c>
      <c r="D21" s="41">
        <v>41474</v>
      </c>
      <c r="E21" t="s">
        <v>188</v>
      </c>
      <c r="F21" t="s">
        <v>257</v>
      </c>
      <c r="G21" t="s">
        <v>258</v>
      </c>
      <c r="H21" t="s">
        <v>191</v>
      </c>
      <c r="I21" s="41">
        <v>40430</v>
      </c>
      <c r="J21" t="s">
        <v>192</v>
      </c>
      <c r="K21" s="41">
        <v>41474</v>
      </c>
      <c r="L21" t="s">
        <v>259</v>
      </c>
    </row>
    <row r="22" spans="1:12">
      <c r="A22" t="s">
        <v>260</v>
      </c>
      <c r="B22" t="s">
        <v>261</v>
      </c>
      <c r="C22" t="s">
        <v>262</v>
      </c>
      <c r="D22" t="s">
        <v>192</v>
      </c>
      <c r="E22" t="s">
        <v>188</v>
      </c>
      <c r="F22" t="s">
        <v>263</v>
      </c>
      <c r="G22" t="s">
        <v>264</v>
      </c>
      <c r="H22" t="s">
        <v>191</v>
      </c>
      <c r="I22" s="41">
        <v>41061</v>
      </c>
      <c r="J22" t="s">
        <v>192</v>
      </c>
      <c r="K22" s="41">
        <v>41500</v>
      </c>
      <c r="L22" t="s">
        <v>265</v>
      </c>
    </row>
    <row r="23" spans="1:12">
      <c r="A23" t="s">
        <v>266</v>
      </c>
      <c r="B23" t="s">
        <v>267</v>
      </c>
      <c r="C23" t="s">
        <v>187</v>
      </c>
      <c r="D23" s="41">
        <v>41425</v>
      </c>
      <c r="E23" t="s">
        <v>188</v>
      </c>
      <c r="F23" t="s">
        <v>268</v>
      </c>
      <c r="G23" t="s">
        <v>269</v>
      </c>
      <c r="H23" t="s">
        <v>191</v>
      </c>
      <c r="I23" s="41">
        <v>40483</v>
      </c>
      <c r="J23" t="s">
        <v>192</v>
      </c>
      <c r="K23" s="41">
        <v>41502</v>
      </c>
      <c r="L23" t="s">
        <v>233</v>
      </c>
    </row>
    <row r="24" spans="1:12">
      <c r="A24" t="s">
        <v>270</v>
      </c>
      <c r="B24" t="s">
        <v>271</v>
      </c>
      <c r="C24" t="s">
        <v>262</v>
      </c>
      <c r="D24" s="41">
        <v>41502</v>
      </c>
      <c r="E24" t="s">
        <v>188</v>
      </c>
      <c r="F24" t="s">
        <v>272</v>
      </c>
      <c r="G24" t="s">
        <v>273</v>
      </c>
      <c r="H24" t="s">
        <v>191</v>
      </c>
      <c r="I24" s="41">
        <v>41170</v>
      </c>
      <c r="J24" t="s">
        <v>192</v>
      </c>
      <c r="K24" s="41">
        <v>41502</v>
      </c>
      <c r="L24" t="s">
        <v>265</v>
      </c>
    </row>
    <row r="25" spans="1:12">
      <c r="A25" t="s">
        <v>274</v>
      </c>
      <c r="B25" t="s">
        <v>275</v>
      </c>
      <c r="C25" t="s">
        <v>262</v>
      </c>
      <c r="D25" s="41">
        <v>41473</v>
      </c>
      <c r="E25" t="s">
        <v>188</v>
      </c>
      <c r="F25" t="s">
        <v>276</v>
      </c>
      <c r="G25" t="s">
        <v>277</v>
      </c>
      <c r="H25" t="s">
        <v>191</v>
      </c>
      <c r="I25" s="41">
        <v>41284</v>
      </c>
      <c r="J25" t="s">
        <v>192</v>
      </c>
      <c r="K25" s="41">
        <v>41473</v>
      </c>
      <c r="L25" t="s">
        <v>208</v>
      </c>
    </row>
    <row r="26" spans="1:12">
      <c r="A26" t="s">
        <v>278</v>
      </c>
      <c r="B26" t="s">
        <v>279</v>
      </c>
      <c r="C26" t="s">
        <v>280</v>
      </c>
      <c r="D26" s="41">
        <v>41425</v>
      </c>
      <c r="E26" t="s">
        <v>188</v>
      </c>
      <c r="F26" t="s">
        <v>281</v>
      </c>
      <c r="G26" t="s">
        <v>282</v>
      </c>
      <c r="H26" t="s">
        <v>191</v>
      </c>
      <c r="I26" s="41">
        <v>40430</v>
      </c>
      <c r="J26" t="s">
        <v>192</v>
      </c>
      <c r="K26" s="41">
        <v>41488</v>
      </c>
      <c r="L26" t="s">
        <v>193</v>
      </c>
    </row>
    <row r="27" spans="1:12">
      <c r="A27" t="s">
        <v>283</v>
      </c>
      <c r="B27" t="s">
        <v>284</v>
      </c>
      <c r="C27" t="s">
        <v>280</v>
      </c>
      <c r="D27" s="41">
        <v>41396</v>
      </c>
      <c r="E27" t="s">
        <v>188</v>
      </c>
      <c r="F27" t="s">
        <v>189</v>
      </c>
      <c r="G27" t="s">
        <v>212</v>
      </c>
      <c r="H27" t="s">
        <v>191</v>
      </c>
      <c r="I27" s="41">
        <v>40472</v>
      </c>
      <c r="J27" t="s">
        <v>192</v>
      </c>
      <c r="K27" s="41">
        <v>41460</v>
      </c>
      <c r="L27" t="s">
        <v>193</v>
      </c>
    </row>
    <row r="28" spans="1:12">
      <c r="A28" t="s">
        <v>285</v>
      </c>
      <c r="B28" t="s">
        <v>286</v>
      </c>
      <c r="C28" t="s">
        <v>187</v>
      </c>
      <c r="D28" s="41">
        <v>41463</v>
      </c>
      <c r="E28" t="s">
        <v>188</v>
      </c>
      <c r="F28" t="s">
        <v>287</v>
      </c>
      <c r="G28" t="s">
        <v>212</v>
      </c>
      <c r="H28" t="s">
        <v>191</v>
      </c>
      <c r="I28" s="41">
        <v>40730</v>
      </c>
      <c r="J28" t="s">
        <v>192</v>
      </c>
      <c r="K28" s="41">
        <v>41501</v>
      </c>
      <c r="L28" t="s">
        <v>193</v>
      </c>
    </row>
    <row r="29" spans="1:12">
      <c r="A29" t="s">
        <v>288</v>
      </c>
      <c r="B29" t="s">
        <v>289</v>
      </c>
      <c r="C29" t="s">
        <v>187</v>
      </c>
      <c r="D29" s="41">
        <v>41484</v>
      </c>
      <c r="E29" t="s">
        <v>188</v>
      </c>
      <c r="F29" t="s">
        <v>290</v>
      </c>
      <c r="G29" t="s">
        <v>291</v>
      </c>
      <c r="H29" t="s">
        <v>191</v>
      </c>
      <c r="I29" s="41">
        <v>40816</v>
      </c>
      <c r="J29" t="s">
        <v>192</v>
      </c>
      <c r="K29" s="41">
        <v>41502</v>
      </c>
      <c r="L29" t="s">
        <v>233</v>
      </c>
    </row>
    <row r="30" spans="1:12">
      <c r="A30" t="s">
        <v>292</v>
      </c>
      <c r="B30" t="s">
        <v>293</v>
      </c>
      <c r="C30" t="s">
        <v>262</v>
      </c>
      <c r="D30" t="s">
        <v>192</v>
      </c>
      <c r="E30" t="s">
        <v>188</v>
      </c>
      <c r="F30" t="s">
        <v>272</v>
      </c>
      <c r="G30" t="s">
        <v>294</v>
      </c>
      <c r="H30" t="s">
        <v>191</v>
      </c>
      <c r="I30" s="41">
        <v>41060</v>
      </c>
      <c r="J30" t="s">
        <v>192</v>
      </c>
      <c r="K30" s="41">
        <v>41475</v>
      </c>
      <c r="L30" t="s">
        <v>265</v>
      </c>
    </row>
    <row r="31" spans="1:12">
      <c r="A31" t="s">
        <v>295</v>
      </c>
      <c r="B31" t="s">
        <v>296</v>
      </c>
      <c r="C31" t="s">
        <v>187</v>
      </c>
      <c r="D31" s="41">
        <v>41409</v>
      </c>
      <c r="E31" t="s">
        <v>188</v>
      </c>
      <c r="F31" t="s">
        <v>297</v>
      </c>
      <c r="G31" t="s">
        <v>298</v>
      </c>
      <c r="H31" t="s">
        <v>191</v>
      </c>
      <c r="I31" s="41">
        <v>40430</v>
      </c>
      <c r="J31" t="s">
        <v>192</v>
      </c>
      <c r="K31" s="41">
        <v>41494</v>
      </c>
      <c r="L31" t="s">
        <v>208</v>
      </c>
    </row>
    <row r="32" spans="1:12">
      <c r="A32" t="s">
        <v>299</v>
      </c>
      <c r="B32" t="s">
        <v>300</v>
      </c>
      <c r="C32" t="s">
        <v>187</v>
      </c>
      <c r="D32" s="41">
        <v>41424</v>
      </c>
      <c r="E32" t="s">
        <v>188</v>
      </c>
      <c r="F32" t="s">
        <v>189</v>
      </c>
      <c r="G32" t="s">
        <v>197</v>
      </c>
      <c r="H32" t="s">
        <v>191</v>
      </c>
      <c r="I32" s="41">
        <v>41241</v>
      </c>
      <c r="J32" t="s">
        <v>192</v>
      </c>
      <c r="K32" s="41">
        <v>41502</v>
      </c>
      <c r="L32" t="s">
        <v>193</v>
      </c>
    </row>
    <row r="33" spans="1:12">
      <c r="A33" t="s">
        <v>301</v>
      </c>
      <c r="B33" t="s">
        <v>302</v>
      </c>
      <c r="C33" t="s">
        <v>280</v>
      </c>
      <c r="D33" s="41">
        <v>41415</v>
      </c>
      <c r="E33" t="s">
        <v>188</v>
      </c>
      <c r="F33" t="s">
        <v>303</v>
      </c>
      <c r="G33" t="s">
        <v>304</v>
      </c>
      <c r="H33" t="s">
        <v>191</v>
      </c>
      <c r="I33" s="41">
        <v>40478</v>
      </c>
      <c r="J33" t="s">
        <v>192</v>
      </c>
      <c r="K33" s="41">
        <v>41495</v>
      </c>
      <c r="L33" t="s">
        <v>254</v>
      </c>
    </row>
    <row r="34" spans="1:12">
      <c r="A34" t="s">
        <v>305</v>
      </c>
      <c r="B34" t="s">
        <v>306</v>
      </c>
      <c r="C34" t="s">
        <v>187</v>
      </c>
      <c r="D34" s="41">
        <v>41457</v>
      </c>
      <c r="E34" t="s">
        <v>188</v>
      </c>
      <c r="F34" t="s">
        <v>307</v>
      </c>
      <c r="G34" t="s">
        <v>248</v>
      </c>
      <c r="H34" t="s">
        <v>191</v>
      </c>
      <c r="I34" s="41">
        <v>40896</v>
      </c>
      <c r="J34" t="s">
        <v>192</v>
      </c>
      <c r="K34" s="41">
        <v>41457</v>
      </c>
      <c r="L34" t="s">
        <v>249</v>
      </c>
    </row>
    <row r="35" spans="1:12">
      <c r="A35" t="s">
        <v>308</v>
      </c>
      <c r="B35" t="s">
        <v>309</v>
      </c>
      <c r="C35" t="s">
        <v>187</v>
      </c>
      <c r="D35" s="41">
        <v>41472</v>
      </c>
      <c r="E35" t="s">
        <v>188</v>
      </c>
      <c r="F35" t="s">
        <v>310</v>
      </c>
      <c r="G35" t="s">
        <v>311</v>
      </c>
      <c r="H35" t="s">
        <v>191</v>
      </c>
      <c r="I35" s="41">
        <v>40430</v>
      </c>
      <c r="J35" t="s">
        <v>192</v>
      </c>
      <c r="K35" s="41">
        <v>41500</v>
      </c>
      <c r="L35" t="s">
        <v>193</v>
      </c>
    </row>
    <row r="36" spans="1:12">
      <c r="A36" t="s">
        <v>312</v>
      </c>
      <c r="B36" t="s">
        <v>313</v>
      </c>
      <c r="C36" t="s">
        <v>280</v>
      </c>
      <c r="D36" s="41">
        <v>41470</v>
      </c>
      <c r="E36" t="s">
        <v>188</v>
      </c>
      <c r="F36" t="s">
        <v>314</v>
      </c>
      <c r="G36" t="s">
        <v>315</v>
      </c>
      <c r="H36" t="s">
        <v>191</v>
      </c>
      <c r="I36" s="41">
        <v>40532</v>
      </c>
      <c r="J36" t="s">
        <v>192</v>
      </c>
      <c r="K36" s="41">
        <v>41500</v>
      </c>
      <c r="L36" t="s">
        <v>233</v>
      </c>
    </row>
    <row r="37" spans="1:12">
      <c r="A37" t="s">
        <v>316</v>
      </c>
      <c r="B37" t="s">
        <v>317</v>
      </c>
      <c r="C37" t="s">
        <v>187</v>
      </c>
      <c r="D37" s="41">
        <v>41451</v>
      </c>
      <c r="E37" t="s">
        <v>188</v>
      </c>
      <c r="F37" t="s">
        <v>318</v>
      </c>
      <c r="G37" t="s">
        <v>319</v>
      </c>
      <c r="H37" t="s">
        <v>191</v>
      </c>
      <c r="I37" s="41">
        <v>41127</v>
      </c>
      <c r="J37" t="s">
        <v>192</v>
      </c>
      <c r="K37" s="41">
        <v>41502</v>
      </c>
      <c r="L37" t="s">
        <v>213</v>
      </c>
    </row>
    <row r="38" spans="1:12">
      <c r="A38" t="s">
        <v>320</v>
      </c>
      <c r="B38" t="s">
        <v>321</v>
      </c>
      <c r="C38" t="s">
        <v>187</v>
      </c>
      <c r="D38" s="41">
        <v>41438</v>
      </c>
      <c r="E38" t="s">
        <v>188</v>
      </c>
      <c r="F38" t="s">
        <v>322</v>
      </c>
      <c r="G38" t="s">
        <v>323</v>
      </c>
      <c r="H38" t="s">
        <v>191</v>
      </c>
      <c r="I38" s="41">
        <v>40889</v>
      </c>
      <c r="J38" t="s">
        <v>192</v>
      </c>
      <c r="K38" s="41">
        <v>41502</v>
      </c>
      <c r="L38" t="s">
        <v>193</v>
      </c>
    </row>
    <row r="39" spans="1:12">
      <c r="A39" t="s">
        <v>324</v>
      </c>
      <c r="B39" t="s">
        <v>325</v>
      </c>
      <c r="C39" t="s">
        <v>326</v>
      </c>
      <c r="D39" t="s">
        <v>192</v>
      </c>
      <c r="E39" t="s">
        <v>188</v>
      </c>
      <c r="F39" t="s">
        <v>327</v>
      </c>
      <c r="G39" t="s">
        <v>328</v>
      </c>
      <c r="H39" t="s">
        <v>191</v>
      </c>
      <c r="I39" s="41">
        <v>37453</v>
      </c>
      <c r="J39" t="s">
        <v>192</v>
      </c>
      <c r="K39" s="41">
        <v>41502</v>
      </c>
      <c r="L39" t="s">
        <v>329</v>
      </c>
    </row>
    <row r="42" spans="1:12">
      <c r="A42" t="s">
        <v>136</v>
      </c>
    </row>
    <row r="43" spans="1:12">
      <c r="A43" t="s">
        <v>135</v>
      </c>
    </row>
    <row r="44" spans="1:12">
      <c r="A44" t="s">
        <v>134</v>
      </c>
    </row>
    <row r="49" spans="1:1">
      <c r="A49" t="s">
        <v>133</v>
      </c>
    </row>
    <row r="51" spans="1:1">
      <c r="A51" t="s">
        <v>132</v>
      </c>
    </row>
    <row r="52" spans="1:1">
      <c r="A52" t="s">
        <v>131</v>
      </c>
    </row>
    <row r="53" spans="1:1">
      <c r="A53" t="s">
        <v>130</v>
      </c>
    </row>
    <row r="54" spans="1:1">
      <c r="A54" t="s">
        <v>129</v>
      </c>
    </row>
    <row r="55" spans="1:1">
      <c r="A55" t="s">
        <v>128</v>
      </c>
    </row>
    <row r="56" spans="1:1">
      <c r="A56" t="s">
        <v>127</v>
      </c>
    </row>
    <row r="57" spans="1:1">
      <c r="A57" t="s">
        <v>126</v>
      </c>
    </row>
    <row r="58" spans="1:1">
      <c r="A58" t="s">
        <v>125</v>
      </c>
    </row>
    <row r="59" spans="1:1">
      <c r="A59" t="s">
        <v>124</v>
      </c>
    </row>
    <row r="60" spans="1:1">
      <c r="A60" t="s">
        <v>123</v>
      </c>
    </row>
  </sheetData>
  <phoneticPr fontId="1" type="noConversion"/>
  <pageMargins left="0.7" right="0.7" top="0.75" bottom="0.75" header="0.3" footer="0.3"/>
  <pageSetup paperSize="9" orientation="portrait" horizontalDpi="200" verticalDpi="200" r:id="rId1"/>
</worksheet>
</file>

<file path=xl/worksheets/sheet5.xml><?xml version="1.0" encoding="utf-8"?>
<worksheet xmlns="http://schemas.openxmlformats.org/spreadsheetml/2006/main" xmlns:r="http://schemas.openxmlformats.org/officeDocument/2006/relationships">
  <sheetPr codeName="Sheet5"/>
  <dimension ref="A1:E44"/>
  <sheetViews>
    <sheetView workbookViewId="0">
      <selection activeCell="B8" sqref="B8"/>
    </sheetView>
  </sheetViews>
  <sheetFormatPr defaultRowHeight="17.25"/>
  <cols>
    <col min="1" max="1" width="15.75" style="43" customWidth="1"/>
    <col min="2" max="2" width="15.75" style="42" customWidth="1"/>
    <col min="3" max="4" width="6.25" style="42" customWidth="1"/>
    <col min="5" max="5" width="48.75" style="42" customWidth="1"/>
    <col min="6" max="256" width="9" style="42"/>
    <col min="257" max="258" width="15.75" style="42" customWidth="1"/>
    <col min="259" max="260" width="6.25" style="42" customWidth="1"/>
    <col min="261" max="261" width="46.5" style="42" customWidth="1"/>
    <col min="262" max="512" width="9" style="42"/>
    <col min="513" max="514" width="15.75" style="42" customWidth="1"/>
    <col min="515" max="516" width="6.25" style="42" customWidth="1"/>
    <col min="517" max="517" width="46.5" style="42" customWidth="1"/>
    <col min="518" max="768" width="9" style="42"/>
    <col min="769" max="770" width="15.75" style="42" customWidth="1"/>
    <col min="771" max="772" width="6.25" style="42" customWidth="1"/>
    <col min="773" max="773" width="46.5" style="42" customWidth="1"/>
    <col min="774" max="1024" width="9" style="42"/>
    <col min="1025" max="1026" width="15.75" style="42" customWidth="1"/>
    <col min="1027" max="1028" width="6.25" style="42" customWidth="1"/>
    <col min="1029" max="1029" width="46.5" style="42" customWidth="1"/>
    <col min="1030" max="1280" width="9" style="42"/>
    <col min="1281" max="1282" width="15.75" style="42" customWidth="1"/>
    <col min="1283" max="1284" width="6.25" style="42" customWidth="1"/>
    <col min="1285" max="1285" width="46.5" style="42" customWidth="1"/>
    <col min="1286" max="1536" width="9" style="42"/>
    <col min="1537" max="1538" width="15.75" style="42" customWidth="1"/>
    <col min="1539" max="1540" width="6.25" style="42" customWidth="1"/>
    <col min="1541" max="1541" width="46.5" style="42" customWidth="1"/>
    <col min="1542" max="1792" width="9" style="42"/>
    <col min="1793" max="1794" width="15.75" style="42" customWidth="1"/>
    <col min="1795" max="1796" width="6.25" style="42" customWidth="1"/>
    <col min="1797" max="1797" width="46.5" style="42" customWidth="1"/>
    <col min="1798" max="2048" width="9" style="42"/>
    <col min="2049" max="2050" width="15.75" style="42" customWidth="1"/>
    <col min="2051" max="2052" width="6.25" style="42" customWidth="1"/>
    <col min="2053" max="2053" width="46.5" style="42" customWidth="1"/>
    <col min="2054" max="2304" width="9" style="42"/>
    <col min="2305" max="2306" width="15.75" style="42" customWidth="1"/>
    <col min="2307" max="2308" width="6.25" style="42" customWidth="1"/>
    <col min="2309" max="2309" width="46.5" style="42" customWidth="1"/>
    <col min="2310" max="2560" width="9" style="42"/>
    <col min="2561" max="2562" width="15.75" style="42" customWidth="1"/>
    <col min="2563" max="2564" width="6.25" style="42" customWidth="1"/>
    <col min="2565" max="2565" width="46.5" style="42" customWidth="1"/>
    <col min="2566" max="2816" width="9" style="42"/>
    <col min="2817" max="2818" width="15.75" style="42" customWidth="1"/>
    <col min="2819" max="2820" width="6.25" style="42" customWidth="1"/>
    <col min="2821" max="2821" width="46.5" style="42" customWidth="1"/>
    <col min="2822" max="3072" width="9" style="42"/>
    <col min="3073" max="3074" width="15.75" style="42" customWidth="1"/>
    <col min="3075" max="3076" width="6.25" style="42" customWidth="1"/>
    <col min="3077" max="3077" width="46.5" style="42" customWidth="1"/>
    <col min="3078" max="3328" width="9" style="42"/>
    <col min="3329" max="3330" width="15.75" style="42" customWidth="1"/>
    <col min="3331" max="3332" width="6.25" style="42" customWidth="1"/>
    <col min="3333" max="3333" width="46.5" style="42" customWidth="1"/>
    <col min="3334" max="3584" width="9" style="42"/>
    <col min="3585" max="3586" width="15.75" style="42" customWidth="1"/>
    <col min="3587" max="3588" width="6.25" style="42" customWidth="1"/>
    <col min="3589" max="3589" width="46.5" style="42" customWidth="1"/>
    <col min="3590" max="3840" width="9" style="42"/>
    <col min="3841" max="3842" width="15.75" style="42" customWidth="1"/>
    <col min="3843" max="3844" width="6.25" style="42" customWidth="1"/>
    <col min="3845" max="3845" width="46.5" style="42" customWidth="1"/>
    <col min="3846" max="4096" width="9" style="42"/>
    <col min="4097" max="4098" width="15.75" style="42" customWidth="1"/>
    <col min="4099" max="4100" width="6.25" style="42" customWidth="1"/>
    <col min="4101" max="4101" width="46.5" style="42" customWidth="1"/>
    <col min="4102" max="4352" width="9" style="42"/>
    <col min="4353" max="4354" width="15.75" style="42" customWidth="1"/>
    <col min="4355" max="4356" width="6.25" style="42" customWidth="1"/>
    <col min="4357" max="4357" width="46.5" style="42" customWidth="1"/>
    <col min="4358" max="4608" width="9" style="42"/>
    <col min="4609" max="4610" width="15.75" style="42" customWidth="1"/>
    <col min="4611" max="4612" width="6.25" style="42" customWidth="1"/>
    <col min="4613" max="4613" width="46.5" style="42" customWidth="1"/>
    <col min="4614" max="4864" width="9" style="42"/>
    <col min="4865" max="4866" width="15.75" style="42" customWidth="1"/>
    <col min="4867" max="4868" width="6.25" style="42" customWidth="1"/>
    <col min="4869" max="4869" width="46.5" style="42" customWidth="1"/>
    <col min="4870" max="5120" width="9" style="42"/>
    <col min="5121" max="5122" width="15.75" style="42" customWidth="1"/>
    <col min="5123" max="5124" width="6.25" style="42" customWidth="1"/>
    <col min="5125" max="5125" width="46.5" style="42" customWidth="1"/>
    <col min="5126" max="5376" width="9" style="42"/>
    <col min="5377" max="5378" width="15.75" style="42" customWidth="1"/>
    <col min="5379" max="5380" width="6.25" style="42" customWidth="1"/>
    <col min="5381" max="5381" width="46.5" style="42" customWidth="1"/>
    <col min="5382" max="5632" width="9" style="42"/>
    <col min="5633" max="5634" width="15.75" style="42" customWidth="1"/>
    <col min="5635" max="5636" width="6.25" style="42" customWidth="1"/>
    <col min="5637" max="5637" width="46.5" style="42" customWidth="1"/>
    <col min="5638" max="5888" width="9" style="42"/>
    <col min="5889" max="5890" width="15.75" style="42" customWidth="1"/>
    <col min="5891" max="5892" width="6.25" style="42" customWidth="1"/>
    <col min="5893" max="5893" width="46.5" style="42" customWidth="1"/>
    <col min="5894" max="6144" width="9" style="42"/>
    <col min="6145" max="6146" width="15.75" style="42" customWidth="1"/>
    <col min="6147" max="6148" width="6.25" style="42" customWidth="1"/>
    <col min="6149" max="6149" width="46.5" style="42" customWidth="1"/>
    <col min="6150" max="6400" width="9" style="42"/>
    <col min="6401" max="6402" width="15.75" style="42" customWidth="1"/>
    <col min="6403" max="6404" width="6.25" style="42" customWidth="1"/>
    <col min="6405" max="6405" width="46.5" style="42" customWidth="1"/>
    <col min="6406" max="6656" width="9" style="42"/>
    <col min="6657" max="6658" width="15.75" style="42" customWidth="1"/>
    <col min="6659" max="6660" width="6.25" style="42" customWidth="1"/>
    <col min="6661" max="6661" width="46.5" style="42" customWidth="1"/>
    <col min="6662" max="6912" width="9" style="42"/>
    <col min="6913" max="6914" width="15.75" style="42" customWidth="1"/>
    <col min="6915" max="6916" width="6.25" style="42" customWidth="1"/>
    <col min="6917" max="6917" width="46.5" style="42" customWidth="1"/>
    <col min="6918" max="7168" width="9" style="42"/>
    <col min="7169" max="7170" width="15.75" style="42" customWidth="1"/>
    <col min="7171" max="7172" width="6.25" style="42" customWidth="1"/>
    <col min="7173" max="7173" width="46.5" style="42" customWidth="1"/>
    <col min="7174" max="7424" width="9" style="42"/>
    <col min="7425" max="7426" width="15.75" style="42" customWidth="1"/>
    <col min="7427" max="7428" width="6.25" style="42" customWidth="1"/>
    <col min="7429" max="7429" width="46.5" style="42" customWidth="1"/>
    <col min="7430" max="7680" width="9" style="42"/>
    <col min="7681" max="7682" width="15.75" style="42" customWidth="1"/>
    <col min="7683" max="7684" width="6.25" style="42" customWidth="1"/>
    <col min="7685" max="7685" width="46.5" style="42" customWidth="1"/>
    <col min="7686" max="7936" width="9" style="42"/>
    <col min="7937" max="7938" width="15.75" style="42" customWidth="1"/>
    <col min="7939" max="7940" width="6.25" style="42" customWidth="1"/>
    <col min="7941" max="7941" width="46.5" style="42" customWidth="1"/>
    <col min="7942" max="8192" width="9" style="42"/>
    <col min="8193" max="8194" width="15.75" style="42" customWidth="1"/>
    <col min="8195" max="8196" width="6.25" style="42" customWidth="1"/>
    <col min="8197" max="8197" width="46.5" style="42" customWidth="1"/>
    <col min="8198" max="8448" width="9" style="42"/>
    <col min="8449" max="8450" width="15.75" style="42" customWidth="1"/>
    <col min="8451" max="8452" width="6.25" style="42" customWidth="1"/>
    <col min="8453" max="8453" width="46.5" style="42" customWidth="1"/>
    <col min="8454" max="8704" width="9" style="42"/>
    <col min="8705" max="8706" width="15.75" style="42" customWidth="1"/>
    <col min="8707" max="8708" width="6.25" style="42" customWidth="1"/>
    <col min="8709" max="8709" width="46.5" style="42" customWidth="1"/>
    <col min="8710" max="8960" width="9" style="42"/>
    <col min="8961" max="8962" width="15.75" style="42" customWidth="1"/>
    <col min="8963" max="8964" width="6.25" style="42" customWidth="1"/>
    <col min="8965" max="8965" width="46.5" style="42" customWidth="1"/>
    <col min="8966" max="9216" width="9" style="42"/>
    <col min="9217" max="9218" width="15.75" style="42" customWidth="1"/>
    <col min="9219" max="9220" width="6.25" style="42" customWidth="1"/>
    <col min="9221" max="9221" width="46.5" style="42" customWidth="1"/>
    <col min="9222" max="9472" width="9" style="42"/>
    <col min="9473" max="9474" width="15.75" style="42" customWidth="1"/>
    <col min="9475" max="9476" width="6.25" style="42" customWidth="1"/>
    <col min="9477" max="9477" width="46.5" style="42" customWidth="1"/>
    <col min="9478" max="9728" width="9" style="42"/>
    <col min="9729" max="9730" width="15.75" style="42" customWidth="1"/>
    <col min="9731" max="9732" width="6.25" style="42" customWidth="1"/>
    <col min="9733" max="9733" width="46.5" style="42" customWidth="1"/>
    <col min="9734" max="9984" width="9" style="42"/>
    <col min="9985" max="9986" width="15.75" style="42" customWidth="1"/>
    <col min="9987" max="9988" width="6.25" style="42" customWidth="1"/>
    <col min="9989" max="9989" width="46.5" style="42" customWidth="1"/>
    <col min="9990" max="10240" width="9" style="42"/>
    <col min="10241" max="10242" width="15.75" style="42" customWidth="1"/>
    <col min="10243" max="10244" width="6.25" style="42" customWidth="1"/>
    <col min="10245" max="10245" width="46.5" style="42" customWidth="1"/>
    <col min="10246" max="10496" width="9" style="42"/>
    <col min="10497" max="10498" width="15.75" style="42" customWidth="1"/>
    <col min="10499" max="10500" width="6.25" style="42" customWidth="1"/>
    <col min="10501" max="10501" width="46.5" style="42" customWidth="1"/>
    <col min="10502" max="10752" width="9" style="42"/>
    <col min="10753" max="10754" width="15.75" style="42" customWidth="1"/>
    <col min="10755" max="10756" width="6.25" style="42" customWidth="1"/>
    <col min="10757" max="10757" width="46.5" style="42" customWidth="1"/>
    <col min="10758" max="11008" width="9" style="42"/>
    <col min="11009" max="11010" width="15.75" style="42" customWidth="1"/>
    <col min="11011" max="11012" width="6.25" style="42" customWidth="1"/>
    <col min="11013" max="11013" width="46.5" style="42" customWidth="1"/>
    <col min="11014" max="11264" width="9" style="42"/>
    <col min="11265" max="11266" width="15.75" style="42" customWidth="1"/>
    <col min="11267" max="11268" width="6.25" style="42" customWidth="1"/>
    <col min="11269" max="11269" width="46.5" style="42" customWidth="1"/>
    <col min="11270" max="11520" width="9" style="42"/>
    <col min="11521" max="11522" width="15.75" style="42" customWidth="1"/>
    <col min="11523" max="11524" width="6.25" style="42" customWidth="1"/>
    <col min="11525" max="11525" width="46.5" style="42" customWidth="1"/>
    <col min="11526" max="11776" width="9" style="42"/>
    <col min="11777" max="11778" width="15.75" style="42" customWidth="1"/>
    <col min="11779" max="11780" width="6.25" style="42" customWidth="1"/>
    <col min="11781" max="11781" width="46.5" style="42" customWidth="1"/>
    <col min="11782" max="12032" width="9" style="42"/>
    <col min="12033" max="12034" width="15.75" style="42" customWidth="1"/>
    <col min="12035" max="12036" width="6.25" style="42" customWidth="1"/>
    <col min="12037" max="12037" width="46.5" style="42" customWidth="1"/>
    <col min="12038" max="12288" width="9" style="42"/>
    <col min="12289" max="12290" width="15.75" style="42" customWidth="1"/>
    <col min="12291" max="12292" width="6.25" style="42" customWidth="1"/>
    <col min="12293" max="12293" width="46.5" style="42" customWidth="1"/>
    <col min="12294" max="12544" width="9" style="42"/>
    <col min="12545" max="12546" width="15.75" style="42" customWidth="1"/>
    <col min="12547" max="12548" width="6.25" style="42" customWidth="1"/>
    <col min="12549" max="12549" width="46.5" style="42" customWidth="1"/>
    <col min="12550" max="12800" width="9" style="42"/>
    <col min="12801" max="12802" width="15.75" style="42" customWidth="1"/>
    <col min="12803" max="12804" width="6.25" style="42" customWidth="1"/>
    <col min="12805" max="12805" width="46.5" style="42" customWidth="1"/>
    <col min="12806" max="13056" width="9" style="42"/>
    <col min="13057" max="13058" width="15.75" style="42" customWidth="1"/>
    <col min="13059" max="13060" width="6.25" style="42" customWidth="1"/>
    <col min="13061" max="13061" width="46.5" style="42" customWidth="1"/>
    <col min="13062" max="13312" width="9" style="42"/>
    <col min="13313" max="13314" width="15.75" style="42" customWidth="1"/>
    <col min="13315" max="13316" width="6.25" style="42" customWidth="1"/>
    <col min="13317" max="13317" width="46.5" style="42" customWidth="1"/>
    <col min="13318" max="13568" width="9" style="42"/>
    <col min="13569" max="13570" width="15.75" style="42" customWidth="1"/>
    <col min="13571" max="13572" width="6.25" style="42" customWidth="1"/>
    <col min="13573" max="13573" width="46.5" style="42" customWidth="1"/>
    <col min="13574" max="13824" width="9" style="42"/>
    <col min="13825" max="13826" width="15.75" style="42" customWidth="1"/>
    <col min="13827" max="13828" width="6.25" style="42" customWidth="1"/>
    <col min="13829" max="13829" width="46.5" style="42" customWidth="1"/>
    <col min="13830" max="14080" width="9" style="42"/>
    <col min="14081" max="14082" width="15.75" style="42" customWidth="1"/>
    <col min="14083" max="14084" width="6.25" style="42" customWidth="1"/>
    <col min="14085" max="14085" width="46.5" style="42" customWidth="1"/>
    <col min="14086" max="14336" width="9" style="42"/>
    <col min="14337" max="14338" width="15.75" style="42" customWidth="1"/>
    <col min="14339" max="14340" width="6.25" style="42" customWidth="1"/>
    <col min="14341" max="14341" width="46.5" style="42" customWidth="1"/>
    <col min="14342" max="14592" width="9" style="42"/>
    <col min="14593" max="14594" width="15.75" style="42" customWidth="1"/>
    <col min="14595" max="14596" width="6.25" style="42" customWidth="1"/>
    <col min="14597" max="14597" width="46.5" style="42" customWidth="1"/>
    <col min="14598" max="14848" width="9" style="42"/>
    <col min="14849" max="14850" width="15.75" style="42" customWidth="1"/>
    <col min="14851" max="14852" width="6.25" style="42" customWidth="1"/>
    <col min="14853" max="14853" width="46.5" style="42" customWidth="1"/>
    <col min="14854" max="15104" width="9" style="42"/>
    <col min="15105" max="15106" width="15.75" style="42" customWidth="1"/>
    <col min="15107" max="15108" width="6.25" style="42" customWidth="1"/>
    <col min="15109" max="15109" width="46.5" style="42" customWidth="1"/>
    <col min="15110" max="15360" width="9" style="42"/>
    <col min="15361" max="15362" width="15.75" style="42" customWidth="1"/>
    <col min="15363" max="15364" width="6.25" style="42" customWidth="1"/>
    <col min="15365" max="15365" width="46.5" style="42" customWidth="1"/>
    <col min="15366" max="15616" width="9" style="42"/>
    <col min="15617" max="15618" width="15.75" style="42" customWidth="1"/>
    <col min="15619" max="15620" width="6.25" style="42" customWidth="1"/>
    <col min="15621" max="15621" width="46.5" style="42" customWidth="1"/>
    <col min="15622" max="15872" width="9" style="42"/>
    <col min="15873" max="15874" width="15.75" style="42" customWidth="1"/>
    <col min="15875" max="15876" width="6.25" style="42" customWidth="1"/>
    <col min="15877" max="15877" width="46.5" style="42" customWidth="1"/>
    <col min="15878" max="16128" width="9" style="42"/>
    <col min="16129" max="16130" width="15.75" style="42" customWidth="1"/>
    <col min="16131" max="16132" width="6.25" style="42" customWidth="1"/>
    <col min="16133" max="16133" width="46.5" style="42" customWidth="1"/>
    <col min="16134" max="16384" width="9" style="42"/>
  </cols>
  <sheetData>
    <row r="1" spans="1:5">
      <c r="A1" s="48" t="s">
        <v>336</v>
      </c>
      <c r="B1" s="48" t="s">
        <v>336</v>
      </c>
      <c r="D1" s="40" t="s">
        <v>335</v>
      </c>
      <c r="E1" s="40" t="s">
        <v>334</v>
      </c>
    </row>
    <row r="2" spans="1:5">
      <c r="A2" s="46">
        <v>431370104981</v>
      </c>
      <c r="B2" s="46">
        <v>431370111921</v>
      </c>
      <c r="D2" s="40"/>
      <c r="E2" s="40" t="s">
        <v>337</v>
      </c>
    </row>
    <row r="3" spans="1:5">
      <c r="A3" s="46">
        <v>431370113931</v>
      </c>
      <c r="B3" s="47">
        <v>431370139521</v>
      </c>
      <c r="D3" s="40"/>
      <c r="E3" s="40" t="s">
        <v>333</v>
      </c>
    </row>
    <row r="4" spans="1:5">
      <c r="A4" s="46">
        <v>431370116691</v>
      </c>
      <c r="B4" s="44">
        <v>431370119561</v>
      </c>
      <c r="D4" s="40"/>
      <c r="E4" s="40" t="s">
        <v>332</v>
      </c>
    </row>
    <row r="5" spans="1:5">
      <c r="A5" s="45">
        <v>431370124081</v>
      </c>
      <c r="B5" s="46">
        <v>431370104981</v>
      </c>
      <c r="D5" s="40"/>
      <c r="E5" s="40" t="s">
        <v>331</v>
      </c>
    </row>
    <row r="6" spans="1:5">
      <c r="A6" s="45">
        <v>431370124091</v>
      </c>
      <c r="B6" s="45">
        <v>431370138531</v>
      </c>
      <c r="D6" s="40"/>
      <c r="E6" s="40" t="s">
        <v>330</v>
      </c>
    </row>
    <row r="7" spans="1:5">
      <c r="A7" s="46">
        <v>431370139501</v>
      </c>
      <c r="B7" s="47">
        <v>431370139491</v>
      </c>
      <c r="D7" s="40"/>
      <c r="E7" s="40" t="s">
        <v>338</v>
      </c>
    </row>
    <row r="8" spans="1:5">
      <c r="A8" s="46">
        <v>431370139511</v>
      </c>
      <c r="B8" s="47">
        <v>431370139501</v>
      </c>
    </row>
    <row r="9" spans="1:5">
      <c r="A9" s="46">
        <v>431370139451</v>
      </c>
      <c r="B9" s="47">
        <v>431370139511</v>
      </c>
    </row>
    <row r="10" spans="1:5">
      <c r="A10" s="46">
        <v>431370139461</v>
      </c>
      <c r="B10" s="44">
        <v>431370119561</v>
      </c>
    </row>
    <row r="11" spans="1:5">
      <c r="A11" s="45">
        <v>431370138531</v>
      </c>
      <c r="B11" s="46">
        <v>431370119201</v>
      </c>
    </row>
    <row r="12" spans="1:5">
      <c r="A12" s="45">
        <v>431370138551</v>
      </c>
      <c r="B12" s="46">
        <v>431370111921</v>
      </c>
    </row>
    <row r="13" spans="1:5">
      <c r="A13" s="45">
        <v>431370138561</v>
      </c>
      <c r="B13" s="45">
        <v>431370138521</v>
      </c>
    </row>
    <row r="14" spans="1:5">
      <c r="A14" s="45">
        <v>431370138571</v>
      </c>
    </row>
    <row r="15" spans="1:5">
      <c r="A15" s="47">
        <v>431370139441</v>
      </c>
    </row>
    <row r="16" spans="1:5">
      <c r="A16" s="47">
        <v>431370139451</v>
      </c>
    </row>
    <row r="17" spans="1:1">
      <c r="A17" s="47">
        <v>431370139461</v>
      </c>
    </row>
    <row r="18" spans="1:1">
      <c r="A18" s="46">
        <v>431370139471</v>
      </c>
    </row>
    <row r="19" spans="1:1">
      <c r="A19" s="47">
        <v>431370139481</v>
      </c>
    </row>
    <row r="20" spans="1:1">
      <c r="A20" s="45">
        <v>431370124081</v>
      </c>
    </row>
    <row r="21" spans="1:1">
      <c r="A21" s="47">
        <v>431370139501</v>
      </c>
    </row>
    <row r="22" spans="1:1">
      <c r="A22" s="47">
        <v>431370139511</v>
      </c>
    </row>
    <row r="23" spans="1:1">
      <c r="A23" s="47">
        <v>431370139521</v>
      </c>
    </row>
    <row r="24" spans="1:1">
      <c r="A24" s="45">
        <v>431370139171</v>
      </c>
    </row>
    <row r="25" spans="1:1">
      <c r="A25" s="46">
        <v>431370139181</v>
      </c>
    </row>
    <row r="26" spans="1:1">
      <c r="A26" s="46">
        <v>431370139191</v>
      </c>
    </row>
    <row r="27" spans="1:1">
      <c r="A27" s="46">
        <v>431370104981</v>
      </c>
    </row>
    <row r="28" spans="1:1">
      <c r="A28" s="46">
        <v>431370111911</v>
      </c>
    </row>
    <row r="29" spans="1:1">
      <c r="A29" s="46">
        <v>431370139451</v>
      </c>
    </row>
    <row r="30" spans="1:1">
      <c r="A30" s="46">
        <v>431370111931</v>
      </c>
    </row>
    <row r="31" spans="1:1">
      <c r="A31" s="46">
        <v>431370111951</v>
      </c>
    </row>
    <row r="32" spans="1:1">
      <c r="A32" s="45">
        <v>431370138561</v>
      </c>
    </row>
    <row r="33" spans="1:1">
      <c r="A33" s="46">
        <v>431370111971</v>
      </c>
    </row>
    <row r="34" spans="1:1">
      <c r="A34" s="45">
        <v>431370138511</v>
      </c>
    </row>
    <row r="35" spans="1:1">
      <c r="A35" s="45">
        <v>431370138521</v>
      </c>
    </row>
    <row r="36" spans="1:1">
      <c r="A36" s="45">
        <v>431370138531</v>
      </c>
    </row>
    <row r="37" spans="1:1">
      <c r="A37" s="46">
        <v>431370111961</v>
      </c>
    </row>
    <row r="38" spans="1:1">
      <c r="A38" s="46">
        <v>431370119201</v>
      </c>
    </row>
    <row r="39" spans="1:1">
      <c r="A39" s="44">
        <v>431370119521</v>
      </c>
    </row>
    <row r="40" spans="1:1">
      <c r="A40" s="44">
        <v>431370119531</v>
      </c>
    </row>
    <row r="41" spans="1:1">
      <c r="A41" s="44">
        <v>431370119551</v>
      </c>
    </row>
    <row r="42" spans="1:1">
      <c r="A42" s="45">
        <v>431370138561</v>
      </c>
    </row>
    <row r="43" spans="1:1">
      <c r="A43" s="44">
        <v>431370119571</v>
      </c>
    </row>
    <row r="44" spans="1:1">
      <c r="A44" s="44">
        <v>431370119581</v>
      </c>
    </row>
  </sheetData>
  <phoneticPr fontId="1" type="noConversion"/>
  <pageMargins left="0.75" right="0.75" top="1" bottom="1" header="0.5" footer="0.5"/>
  <pageSetup paperSize="9" orientation="portrait" r:id="rId1"/>
  <headerFooter alignWithMargins="0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>
  <sheetPr codeName="Sheet6" filterMode="1">
    <tabColor rgb="FFFF0000"/>
  </sheetPr>
  <dimension ref="A2:F47"/>
  <sheetViews>
    <sheetView topLeftCell="A13" workbookViewId="0">
      <selection activeCell="H9" sqref="H9"/>
    </sheetView>
  </sheetViews>
  <sheetFormatPr defaultRowHeight="17.25"/>
  <cols>
    <col min="1" max="1" width="15.75" style="43" customWidth="1"/>
    <col min="2" max="2" width="15.75" style="42" customWidth="1"/>
    <col min="3" max="4" width="6.25" style="42" customWidth="1"/>
    <col min="5" max="5" width="48.75" style="42" customWidth="1"/>
    <col min="6" max="256" width="9" style="42"/>
    <col min="257" max="258" width="15.75" style="42" customWidth="1"/>
    <col min="259" max="260" width="6.25" style="42" customWidth="1"/>
    <col min="261" max="261" width="46.5" style="42" customWidth="1"/>
    <col min="262" max="512" width="9" style="42"/>
    <col min="513" max="514" width="15.75" style="42" customWidth="1"/>
    <col min="515" max="516" width="6.25" style="42" customWidth="1"/>
    <col min="517" max="517" width="46.5" style="42" customWidth="1"/>
    <col min="518" max="768" width="9" style="42"/>
    <col min="769" max="770" width="15.75" style="42" customWidth="1"/>
    <col min="771" max="772" width="6.25" style="42" customWidth="1"/>
    <col min="773" max="773" width="46.5" style="42" customWidth="1"/>
    <col min="774" max="1024" width="9" style="42"/>
    <col min="1025" max="1026" width="15.75" style="42" customWidth="1"/>
    <col min="1027" max="1028" width="6.25" style="42" customWidth="1"/>
    <col min="1029" max="1029" width="46.5" style="42" customWidth="1"/>
    <col min="1030" max="1280" width="9" style="42"/>
    <col min="1281" max="1282" width="15.75" style="42" customWidth="1"/>
    <col min="1283" max="1284" width="6.25" style="42" customWidth="1"/>
    <col min="1285" max="1285" width="46.5" style="42" customWidth="1"/>
    <col min="1286" max="1536" width="9" style="42"/>
    <col min="1537" max="1538" width="15.75" style="42" customWidth="1"/>
    <col min="1539" max="1540" width="6.25" style="42" customWidth="1"/>
    <col min="1541" max="1541" width="46.5" style="42" customWidth="1"/>
    <col min="1542" max="1792" width="9" style="42"/>
    <col min="1793" max="1794" width="15.75" style="42" customWidth="1"/>
    <col min="1795" max="1796" width="6.25" style="42" customWidth="1"/>
    <col min="1797" max="1797" width="46.5" style="42" customWidth="1"/>
    <col min="1798" max="2048" width="9" style="42"/>
    <col min="2049" max="2050" width="15.75" style="42" customWidth="1"/>
    <col min="2051" max="2052" width="6.25" style="42" customWidth="1"/>
    <col min="2053" max="2053" width="46.5" style="42" customWidth="1"/>
    <col min="2054" max="2304" width="9" style="42"/>
    <col min="2305" max="2306" width="15.75" style="42" customWidth="1"/>
    <col min="2307" max="2308" width="6.25" style="42" customWidth="1"/>
    <col min="2309" max="2309" width="46.5" style="42" customWidth="1"/>
    <col min="2310" max="2560" width="9" style="42"/>
    <col min="2561" max="2562" width="15.75" style="42" customWidth="1"/>
    <col min="2563" max="2564" width="6.25" style="42" customWidth="1"/>
    <col min="2565" max="2565" width="46.5" style="42" customWidth="1"/>
    <col min="2566" max="2816" width="9" style="42"/>
    <col min="2817" max="2818" width="15.75" style="42" customWidth="1"/>
    <col min="2819" max="2820" width="6.25" style="42" customWidth="1"/>
    <col min="2821" max="2821" width="46.5" style="42" customWidth="1"/>
    <col min="2822" max="3072" width="9" style="42"/>
    <col min="3073" max="3074" width="15.75" style="42" customWidth="1"/>
    <col min="3075" max="3076" width="6.25" style="42" customWidth="1"/>
    <col min="3077" max="3077" width="46.5" style="42" customWidth="1"/>
    <col min="3078" max="3328" width="9" style="42"/>
    <col min="3329" max="3330" width="15.75" style="42" customWidth="1"/>
    <col min="3331" max="3332" width="6.25" style="42" customWidth="1"/>
    <col min="3333" max="3333" width="46.5" style="42" customWidth="1"/>
    <col min="3334" max="3584" width="9" style="42"/>
    <col min="3585" max="3586" width="15.75" style="42" customWidth="1"/>
    <col min="3587" max="3588" width="6.25" style="42" customWidth="1"/>
    <col min="3589" max="3589" width="46.5" style="42" customWidth="1"/>
    <col min="3590" max="3840" width="9" style="42"/>
    <col min="3841" max="3842" width="15.75" style="42" customWidth="1"/>
    <col min="3843" max="3844" width="6.25" style="42" customWidth="1"/>
    <col min="3845" max="3845" width="46.5" style="42" customWidth="1"/>
    <col min="3846" max="4096" width="9" style="42"/>
    <col min="4097" max="4098" width="15.75" style="42" customWidth="1"/>
    <col min="4099" max="4100" width="6.25" style="42" customWidth="1"/>
    <col min="4101" max="4101" width="46.5" style="42" customWidth="1"/>
    <col min="4102" max="4352" width="9" style="42"/>
    <col min="4353" max="4354" width="15.75" style="42" customWidth="1"/>
    <col min="4355" max="4356" width="6.25" style="42" customWidth="1"/>
    <col min="4357" max="4357" width="46.5" style="42" customWidth="1"/>
    <col min="4358" max="4608" width="9" style="42"/>
    <col min="4609" max="4610" width="15.75" style="42" customWidth="1"/>
    <col min="4611" max="4612" width="6.25" style="42" customWidth="1"/>
    <col min="4613" max="4613" width="46.5" style="42" customWidth="1"/>
    <col min="4614" max="4864" width="9" style="42"/>
    <col min="4865" max="4866" width="15.75" style="42" customWidth="1"/>
    <col min="4867" max="4868" width="6.25" style="42" customWidth="1"/>
    <col min="4869" max="4869" width="46.5" style="42" customWidth="1"/>
    <col min="4870" max="5120" width="9" style="42"/>
    <col min="5121" max="5122" width="15.75" style="42" customWidth="1"/>
    <col min="5123" max="5124" width="6.25" style="42" customWidth="1"/>
    <col min="5125" max="5125" width="46.5" style="42" customWidth="1"/>
    <col min="5126" max="5376" width="9" style="42"/>
    <col min="5377" max="5378" width="15.75" style="42" customWidth="1"/>
    <col min="5379" max="5380" width="6.25" style="42" customWidth="1"/>
    <col min="5381" max="5381" width="46.5" style="42" customWidth="1"/>
    <col min="5382" max="5632" width="9" style="42"/>
    <col min="5633" max="5634" width="15.75" style="42" customWidth="1"/>
    <col min="5635" max="5636" width="6.25" style="42" customWidth="1"/>
    <col min="5637" max="5637" width="46.5" style="42" customWidth="1"/>
    <col min="5638" max="5888" width="9" style="42"/>
    <col min="5889" max="5890" width="15.75" style="42" customWidth="1"/>
    <col min="5891" max="5892" width="6.25" style="42" customWidth="1"/>
    <col min="5893" max="5893" width="46.5" style="42" customWidth="1"/>
    <col min="5894" max="6144" width="9" style="42"/>
    <col min="6145" max="6146" width="15.75" style="42" customWidth="1"/>
    <col min="6147" max="6148" width="6.25" style="42" customWidth="1"/>
    <col min="6149" max="6149" width="46.5" style="42" customWidth="1"/>
    <col min="6150" max="6400" width="9" style="42"/>
    <col min="6401" max="6402" width="15.75" style="42" customWidth="1"/>
    <col min="6403" max="6404" width="6.25" style="42" customWidth="1"/>
    <col min="6405" max="6405" width="46.5" style="42" customWidth="1"/>
    <col min="6406" max="6656" width="9" style="42"/>
    <col min="6657" max="6658" width="15.75" style="42" customWidth="1"/>
    <col min="6659" max="6660" width="6.25" style="42" customWidth="1"/>
    <col min="6661" max="6661" width="46.5" style="42" customWidth="1"/>
    <col min="6662" max="6912" width="9" style="42"/>
    <col min="6913" max="6914" width="15.75" style="42" customWidth="1"/>
    <col min="6915" max="6916" width="6.25" style="42" customWidth="1"/>
    <col min="6917" max="6917" width="46.5" style="42" customWidth="1"/>
    <col min="6918" max="7168" width="9" style="42"/>
    <col min="7169" max="7170" width="15.75" style="42" customWidth="1"/>
    <col min="7171" max="7172" width="6.25" style="42" customWidth="1"/>
    <col min="7173" max="7173" width="46.5" style="42" customWidth="1"/>
    <col min="7174" max="7424" width="9" style="42"/>
    <col min="7425" max="7426" width="15.75" style="42" customWidth="1"/>
    <col min="7427" max="7428" width="6.25" style="42" customWidth="1"/>
    <col min="7429" max="7429" width="46.5" style="42" customWidth="1"/>
    <col min="7430" max="7680" width="9" style="42"/>
    <col min="7681" max="7682" width="15.75" style="42" customWidth="1"/>
    <col min="7683" max="7684" width="6.25" style="42" customWidth="1"/>
    <col min="7685" max="7685" width="46.5" style="42" customWidth="1"/>
    <col min="7686" max="7936" width="9" style="42"/>
    <col min="7937" max="7938" width="15.75" style="42" customWidth="1"/>
    <col min="7939" max="7940" width="6.25" style="42" customWidth="1"/>
    <col min="7941" max="7941" width="46.5" style="42" customWidth="1"/>
    <col min="7942" max="8192" width="9" style="42"/>
    <col min="8193" max="8194" width="15.75" style="42" customWidth="1"/>
    <col min="8195" max="8196" width="6.25" style="42" customWidth="1"/>
    <col min="8197" max="8197" width="46.5" style="42" customWidth="1"/>
    <col min="8198" max="8448" width="9" style="42"/>
    <col min="8449" max="8450" width="15.75" style="42" customWidth="1"/>
    <col min="8451" max="8452" width="6.25" style="42" customWidth="1"/>
    <col min="8453" max="8453" width="46.5" style="42" customWidth="1"/>
    <col min="8454" max="8704" width="9" style="42"/>
    <col min="8705" max="8706" width="15.75" style="42" customWidth="1"/>
    <col min="8707" max="8708" width="6.25" style="42" customWidth="1"/>
    <col min="8709" max="8709" width="46.5" style="42" customWidth="1"/>
    <col min="8710" max="8960" width="9" style="42"/>
    <col min="8961" max="8962" width="15.75" style="42" customWidth="1"/>
    <col min="8963" max="8964" width="6.25" style="42" customWidth="1"/>
    <col min="8965" max="8965" width="46.5" style="42" customWidth="1"/>
    <col min="8966" max="9216" width="9" style="42"/>
    <col min="9217" max="9218" width="15.75" style="42" customWidth="1"/>
    <col min="9219" max="9220" width="6.25" style="42" customWidth="1"/>
    <col min="9221" max="9221" width="46.5" style="42" customWidth="1"/>
    <col min="9222" max="9472" width="9" style="42"/>
    <col min="9473" max="9474" width="15.75" style="42" customWidth="1"/>
    <col min="9475" max="9476" width="6.25" style="42" customWidth="1"/>
    <col min="9477" max="9477" width="46.5" style="42" customWidth="1"/>
    <col min="9478" max="9728" width="9" style="42"/>
    <col min="9729" max="9730" width="15.75" style="42" customWidth="1"/>
    <col min="9731" max="9732" width="6.25" style="42" customWidth="1"/>
    <col min="9733" max="9733" width="46.5" style="42" customWidth="1"/>
    <col min="9734" max="9984" width="9" style="42"/>
    <col min="9985" max="9986" width="15.75" style="42" customWidth="1"/>
    <col min="9987" max="9988" width="6.25" style="42" customWidth="1"/>
    <col min="9989" max="9989" width="46.5" style="42" customWidth="1"/>
    <col min="9990" max="10240" width="9" style="42"/>
    <col min="10241" max="10242" width="15.75" style="42" customWidth="1"/>
    <col min="10243" max="10244" width="6.25" style="42" customWidth="1"/>
    <col min="10245" max="10245" width="46.5" style="42" customWidth="1"/>
    <col min="10246" max="10496" width="9" style="42"/>
    <col min="10497" max="10498" width="15.75" style="42" customWidth="1"/>
    <col min="10499" max="10500" width="6.25" style="42" customWidth="1"/>
    <col min="10501" max="10501" width="46.5" style="42" customWidth="1"/>
    <col min="10502" max="10752" width="9" style="42"/>
    <col min="10753" max="10754" width="15.75" style="42" customWidth="1"/>
    <col min="10755" max="10756" width="6.25" style="42" customWidth="1"/>
    <col min="10757" max="10757" width="46.5" style="42" customWidth="1"/>
    <col min="10758" max="11008" width="9" style="42"/>
    <col min="11009" max="11010" width="15.75" style="42" customWidth="1"/>
    <col min="11011" max="11012" width="6.25" style="42" customWidth="1"/>
    <col min="11013" max="11013" width="46.5" style="42" customWidth="1"/>
    <col min="11014" max="11264" width="9" style="42"/>
    <col min="11265" max="11266" width="15.75" style="42" customWidth="1"/>
    <col min="11267" max="11268" width="6.25" style="42" customWidth="1"/>
    <col min="11269" max="11269" width="46.5" style="42" customWidth="1"/>
    <col min="11270" max="11520" width="9" style="42"/>
    <col min="11521" max="11522" width="15.75" style="42" customWidth="1"/>
    <col min="11523" max="11524" width="6.25" style="42" customWidth="1"/>
    <col min="11525" max="11525" width="46.5" style="42" customWidth="1"/>
    <col min="11526" max="11776" width="9" style="42"/>
    <col min="11777" max="11778" width="15.75" style="42" customWidth="1"/>
    <col min="11779" max="11780" width="6.25" style="42" customWidth="1"/>
    <col min="11781" max="11781" width="46.5" style="42" customWidth="1"/>
    <col min="11782" max="12032" width="9" style="42"/>
    <col min="12033" max="12034" width="15.75" style="42" customWidth="1"/>
    <col min="12035" max="12036" width="6.25" style="42" customWidth="1"/>
    <col min="12037" max="12037" width="46.5" style="42" customWidth="1"/>
    <col min="12038" max="12288" width="9" style="42"/>
    <col min="12289" max="12290" width="15.75" style="42" customWidth="1"/>
    <col min="12291" max="12292" width="6.25" style="42" customWidth="1"/>
    <col min="12293" max="12293" width="46.5" style="42" customWidth="1"/>
    <col min="12294" max="12544" width="9" style="42"/>
    <col min="12545" max="12546" width="15.75" style="42" customWidth="1"/>
    <col min="12547" max="12548" width="6.25" style="42" customWidth="1"/>
    <col min="12549" max="12549" width="46.5" style="42" customWidth="1"/>
    <col min="12550" max="12800" width="9" style="42"/>
    <col min="12801" max="12802" width="15.75" style="42" customWidth="1"/>
    <col min="12803" max="12804" width="6.25" style="42" customWidth="1"/>
    <col min="12805" max="12805" width="46.5" style="42" customWidth="1"/>
    <col min="12806" max="13056" width="9" style="42"/>
    <col min="13057" max="13058" width="15.75" style="42" customWidth="1"/>
    <col min="13059" max="13060" width="6.25" style="42" customWidth="1"/>
    <col min="13061" max="13061" width="46.5" style="42" customWidth="1"/>
    <col min="13062" max="13312" width="9" style="42"/>
    <col min="13313" max="13314" width="15.75" style="42" customWidth="1"/>
    <col min="13315" max="13316" width="6.25" style="42" customWidth="1"/>
    <col min="13317" max="13317" width="46.5" style="42" customWidth="1"/>
    <col min="13318" max="13568" width="9" style="42"/>
    <col min="13569" max="13570" width="15.75" style="42" customWidth="1"/>
    <col min="13571" max="13572" width="6.25" style="42" customWidth="1"/>
    <col min="13573" max="13573" width="46.5" style="42" customWidth="1"/>
    <col min="13574" max="13824" width="9" style="42"/>
    <col min="13825" max="13826" width="15.75" style="42" customWidth="1"/>
    <col min="13827" max="13828" width="6.25" style="42" customWidth="1"/>
    <col min="13829" max="13829" width="46.5" style="42" customWidth="1"/>
    <col min="13830" max="14080" width="9" style="42"/>
    <col min="14081" max="14082" width="15.75" style="42" customWidth="1"/>
    <col min="14083" max="14084" width="6.25" style="42" customWidth="1"/>
    <col min="14085" max="14085" width="46.5" style="42" customWidth="1"/>
    <col min="14086" max="14336" width="9" style="42"/>
    <col min="14337" max="14338" width="15.75" style="42" customWidth="1"/>
    <col min="14339" max="14340" width="6.25" style="42" customWidth="1"/>
    <col min="14341" max="14341" width="46.5" style="42" customWidth="1"/>
    <col min="14342" max="14592" width="9" style="42"/>
    <col min="14593" max="14594" width="15.75" style="42" customWidth="1"/>
    <col min="14595" max="14596" width="6.25" style="42" customWidth="1"/>
    <col min="14597" max="14597" width="46.5" style="42" customWidth="1"/>
    <col min="14598" max="14848" width="9" style="42"/>
    <col min="14849" max="14850" width="15.75" style="42" customWidth="1"/>
    <col min="14851" max="14852" width="6.25" style="42" customWidth="1"/>
    <col min="14853" max="14853" width="46.5" style="42" customWidth="1"/>
    <col min="14854" max="15104" width="9" style="42"/>
    <col min="15105" max="15106" width="15.75" style="42" customWidth="1"/>
    <col min="15107" max="15108" width="6.25" style="42" customWidth="1"/>
    <col min="15109" max="15109" width="46.5" style="42" customWidth="1"/>
    <col min="15110" max="15360" width="9" style="42"/>
    <col min="15361" max="15362" width="15.75" style="42" customWidth="1"/>
    <col min="15363" max="15364" width="6.25" style="42" customWidth="1"/>
    <col min="15365" max="15365" width="46.5" style="42" customWidth="1"/>
    <col min="15366" max="15616" width="9" style="42"/>
    <col min="15617" max="15618" width="15.75" style="42" customWidth="1"/>
    <col min="15619" max="15620" width="6.25" style="42" customWidth="1"/>
    <col min="15621" max="15621" width="46.5" style="42" customWidth="1"/>
    <col min="15622" max="15872" width="9" style="42"/>
    <col min="15873" max="15874" width="15.75" style="42" customWidth="1"/>
    <col min="15875" max="15876" width="6.25" style="42" customWidth="1"/>
    <col min="15877" max="15877" width="46.5" style="42" customWidth="1"/>
    <col min="15878" max="16128" width="9" style="42"/>
    <col min="16129" max="16130" width="15.75" style="42" customWidth="1"/>
    <col min="16131" max="16132" width="6.25" style="42" customWidth="1"/>
    <col min="16133" max="16133" width="46.5" style="42" customWidth="1"/>
    <col min="16134" max="16384" width="9" style="42"/>
  </cols>
  <sheetData>
    <row r="2" spans="1:6">
      <c r="F2" s="42" t="b">
        <f>COUNTIF($B$5:$B$16,A5)=0</f>
        <v>0</v>
      </c>
    </row>
    <row r="4" spans="1:6">
      <c r="A4" s="48" t="s">
        <v>336</v>
      </c>
      <c r="B4" s="48" t="s">
        <v>336</v>
      </c>
      <c r="D4" s="40" t="s">
        <v>335</v>
      </c>
      <c r="E4" s="40" t="s">
        <v>334</v>
      </c>
    </row>
    <row r="5" spans="1:6" hidden="1">
      <c r="A5" s="46">
        <v>431370104981</v>
      </c>
      <c r="B5" s="46">
        <v>431370111921</v>
      </c>
      <c r="D5" s="40"/>
      <c r="E5" s="40" t="s">
        <v>337</v>
      </c>
    </row>
    <row r="6" spans="1:6">
      <c r="A6" s="46">
        <v>431370113931</v>
      </c>
      <c r="B6" s="47">
        <v>431370139521</v>
      </c>
      <c r="D6" s="40"/>
      <c r="E6" s="40" t="s">
        <v>333</v>
      </c>
    </row>
    <row r="7" spans="1:6">
      <c r="A7" s="46">
        <v>431370116691</v>
      </c>
      <c r="B7" s="44">
        <v>431370119561</v>
      </c>
      <c r="D7" s="40"/>
      <c r="E7" s="40" t="s">
        <v>332</v>
      </c>
    </row>
    <row r="8" spans="1:6">
      <c r="A8" s="45">
        <v>431370124081</v>
      </c>
      <c r="B8" s="46">
        <v>431370104981</v>
      </c>
      <c r="D8" s="40"/>
      <c r="E8" s="40" t="s">
        <v>331</v>
      </c>
    </row>
    <row r="9" spans="1:6">
      <c r="A9" s="45">
        <v>431370124091</v>
      </c>
      <c r="B9" s="45">
        <v>431370138531</v>
      </c>
      <c r="D9" s="40"/>
      <c r="E9" s="40" t="s">
        <v>330</v>
      </c>
    </row>
    <row r="10" spans="1:6" hidden="1">
      <c r="A10" s="46">
        <v>431370139501</v>
      </c>
      <c r="B10" s="47">
        <v>431370139491</v>
      </c>
      <c r="D10" s="40"/>
      <c r="E10" s="40" t="s">
        <v>338</v>
      </c>
    </row>
    <row r="11" spans="1:6" hidden="1">
      <c r="A11" s="46">
        <v>431370139511</v>
      </c>
      <c r="B11" s="47">
        <v>431370139501</v>
      </c>
    </row>
    <row r="12" spans="1:6">
      <c r="A12" s="46">
        <v>431370139451</v>
      </c>
      <c r="B12" s="47">
        <v>431370139511</v>
      </c>
    </row>
    <row r="13" spans="1:6">
      <c r="A13" s="46">
        <v>431370139461</v>
      </c>
      <c r="B13" s="44">
        <v>431370119561</v>
      </c>
    </row>
    <row r="14" spans="1:6" hidden="1">
      <c r="A14" s="45">
        <v>431370138531</v>
      </c>
      <c r="B14" s="46">
        <v>431370119201</v>
      </c>
    </row>
    <row r="15" spans="1:6">
      <c r="A15" s="45">
        <v>431370138551</v>
      </c>
      <c r="B15" s="46">
        <v>431370111921</v>
      </c>
    </row>
    <row r="16" spans="1:6">
      <c r="A16" s="45">
        <v>431370138561</v>
      </c>
      <c r="B16" s="45">
        <v>431370138521</v>
      </c>
    </row>
    <row r="17" spans="1:1">
      <c r="A17" s="45">
        <v>431370138571</v>
      </c>
    </row>
    <row r="18" spans="1:1">
      <c r="A18" s="47">
        <v>431370139441</v>
      </c>
    </row>
    <row r="19" spans="1:1">
      <c r="A19" s="47">
        <v>431370139451</v>
      </c>
    </row>
    <row r="20" spans="1:1">
      <c r="A20" s="47">
        <v>431370139461</v>
      </c>
    </row>
    <row r="21" spans="1:1">
      <c r="A21" s="46">
        <v>431370139471</v>
      </c>
    </row>
    <row r="22" spans="1:1">
      <c r="A22" s="47">
        <v>431370139481</v>
      </c>
    </row>
    <row r="23" spans="1:1">
      <c r="A23" s="45">
        <v>431370124081</v>
      </c>
    </row>
    <row r="24" spans="1:1" hidden="1">
      <c r="A24" s="47">
        <v>431370139501</v>
      </c>
    </row>
    <row r="25" spans="1:1" hidden="1">
      <c r="A25" s="47">
        <v>431370139511</v>
      </c>
    </row>
    <row r="26" spans="1:1" hidden="1">
      <c r="A26" s="47">
        <v>431370139521</v>
      </c>
    </row>
    <row r="27" spans="1:1">
      <c r="A27" s="45">
        <v>431370139171</v>
      </c>
    </row>
    <row r="28" spans="1:1">
      <c r="A28" s="46">
        <v>431370139181</v>
      </c>
    </row>
    <row r="29" spans="1:1">
      <c r="A29" s="46">
        <v>431370139191</v>
      </c>
    </row>
    <row r="30" spans="1:1" hidden="1">
      <c r="A30" s="46">
        <v>431370104981</v>
      </c>
    </row>
    <row r="31" spans="1:1">
      <c r="A31" s="46">
        <v>431370111911</v>
      </c>
    </row>
    <row r="32" spans="1:1">
      <c r="A32" s="46">
        <v>431370139451</v>
      </c>
    </row>
    <row r="33" spans="1:5">
      <c r="A33" s="46">
        <v>431370111931</v>
      </c>
    </row>
    <row r="34" spans="1:5">
      <c r="A34" s="46">
        <v>431370111951</v>
      </c>
    </row>
    <row r="35" spans="1:5">
      <c r="A35" s="45">
        <v>431370138561</v>
      </c>
    </row>
    <row r="36" spans="1:5">
      <c r="A36" s="46">
        <v>431370111971</v>
      </c>
    </row>
    <row r="37" spans="1:5">
      <c r="A37" s="45">
        <v>431370138511</v>
      </c>
    </row>
    <row r="38" spans="1:5" hidden="1">
      <c r="A38" s="45">
        <v>431370138521</v>
      </c>
    </row>
    <row r="39" spans="1:5" hidden="1">
      <c r="A39" s="45">
        <v>431370138531</v>
      </c>
    </row>
    <row r="40" spans="1:5">
      <c r="A40" s="46">
        <v>431370111961</v>
      </c>
    </row>
    <row r="41" spans="1:5" hidden="1">
      <c r="A41" s="46">
        <v>431370119201</v>
      </c>
    </row>
    <row r="42" spans="1:5">
      <c r="A42" s="44">
        <v>431370119521</v>
      </c>
    </row>
    <row r="43" spans="1:5">
      <c r="A43" s="44">
        <v>431370119531</v>
      </c>
    </row>
    <row r="44" spans="1:5">
      <c r="A44" s="44">
        <v>431370119551</v>
      </c>
    </row>
    <row r="45" spans="1:5">
      <c r="A45" s="45">
        <v>431370138561</v>
      </c>
    </row>
    <row r="46" spans="1:5">
      <c r="A46" s="44">
        <v>431370119571</v>
      </c>
      <c r="E46" s="118" t="s">
        <v>578</v>
      </c>
    </row>
    <row r="47" spans="1:5">
      <c r="A47" s="44">
        <v>431370119581</v>
      </c>
    </row>
  </sheetData>
  <phoneticPr fontId="1" type="noConversion"/>
  <pageMargins left="0.75" right="0.75" top="1" bottom="1" header="0.5" footer="0.5"/>
  <pageSetup paperSize="9" orientation="portrait" r:id="rId1"/>
  <headerFooter alignWithMargins="0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>
  <sheetPr codeName="Sheet7"/>
  <dimension ref="A1:L2026"/>
  <sheetViews>
    <sheetView topLeftCell="A13" workbookViewId="0">
      <selection activeCell="J14" sqref="J14"/>
    </sheetView>
  </sheetViews>
  <sheetFormatPr defaultRowHeight="13.5"/>
  <cols>
    <col min="1" max="1" width="13" customWidth="1"/>
    <col min="2" max="2" width="6.875" customWidth="1"/>
    <col min="5" max="6" width="9" style="50"/>
    <col min="10" max="10" width="13.875" customWidth="1"/>
  </cols>
  <sheetData>
    <row r="1" spans="1:12" ht="22.5" customHeight="1">
      <c r="A1" s="40" t="s">
        <v>355</v>
      </c>
    </row>
    <row r="2" spans="1:12">
      <c r="A2" s="40"/>
    </row>
    <row r="3" spans="1:12">
      <c r="A3" s="40"/>
    </row>
    <row r="7" spans="1:12">
      <c r="A7" s="55" t="s">
        <v>354</v>
      </c>
      <c r="B7" s="55" t="s">
        <v>353</v>
      </c>
      <c r="C7" s="55" t="s">
        <v>352</v>
      </c>
      <c r="D7" s="55" t="s">
        <v>351</v>
      </c>
      <c r="E7" s="55" t="s">
        <v>350</v>
      </c>
      <c r="F7" s="55" t="s">
        <v>349</v>
      </c>
      <c r="G7" s="55" t="s">
        <v>348</v>
      </c>
      <c r="H7" s="55" t="s">
        <v>347</v>
      </c>
      <c r="I7" s="55" t="s">
        <v>346</v>
      </c>
    </row>
    <row r="8" spans="1:12" s="50" customFormat="1">
      <c r="A8">
        <v>88742887</v>
      </c>
      <c r="B8" s="51" t="s">
        <v>345</v>
      </c>
      <c r="C8">
        <v>35</v>
      </c>
      <c r="D8">
        <v>0</v>
      </c>
      <c r="E8" s="50">
        <v>7.4000000000000021</v>
      </c>
      <c r="F8" s="50">
        <v>0</v>
      </c>
      <c r="G8">
        <v>36.1</v>
      </c>
      <c r="H8">
        <v>0</v>
      </c>
      <c r="I8">
        <f t="shared" ref="I8:I39" si="0">SUM(C8:H8)</f>
        <v>78.5</v>
      </c>
      <c r="J8" s="53"/>
      <c r="K8"/>
      <c r="L8"/>
    </row>
    <row r="9" spans="1:12" s="50" customFormat="1">
      <c r="A9">
        <v>88742888</v>
      </c>
      <c r="B9" s="51" t="s">
        <v>345</v>
      </c>
      <c r="C9">
        <v>35</v>
      </c>
      <c r="D9">
        <v>0</v>
      </c>
      <c r="E9" s="50">
        <v>0</v>
      </c>
      <c r="F9" s="50">
        <v>0</v>
      </c>
      <c r="G9">
        <v>0</v>
      </c>
      <c r="H9">
        <v>0</v>
      </c>
      <c r="I9">
        <f t="shared" si="0"/>
        <v>35</v>
      </c>
      <c r="J9" s="53"/>
      <c r="K9"/>
      <c r="L9"/>
    </row>
    <row r="10" spans="1:12">
      <c r="A10">
        <v>88742870</v>
      </c>
      <c r="B10" s="51" t="s">
        <v>344</v>
      </c>
      <c r="C10">
        <v>35</v>
      </c>
      <c r="D10">
        <v>3</v>
      </c>
      <c r="E10" s="50">
        <v>10.499999999999995</v>
      </c>
      <c r="F10" s="50">
        <v>0.60000000000000009</v>
      </c>
      <c r="G10">
        <v>7.9</v>
      </c>
      <c r="H10">
        <v>0</v>
      </c>
      <c r="I10">
        <f t="shared" si="0"/>
        <v>56.999999999999993</v>
      </c>
      <c r="J10" s="53"/>
    </row>
    <row r="11" spans="1:12">
      <c r="A11">
        <v>88126722</v>
      </c>
      <c r="B11" s="51" t="s">
        <v>343</v>
      </c>
      <c r="C11">
        <v>35</v>
      </c>
      <c r="D11">
        <v>3</v>
      </c>
      <c r="E11" s="50">
        <v>6.4000000000000021</v>
      </c>
      <c r="F11" s="50">
        <v>0</v>
      </c>
      <c r="G11">
        <v>9.6</v>
      </c>
      <c r="H11">
        <v>0</v>
      </c>
      <c r="I11">
        <f t="shared" si="0"/>
        <v>54.000000000000007</v>
      </c>
    </row>
    <row r="12" spans="1:12">
      <c r="A12">
        <v>88126723</v>
      </c>
      <c r="B12" s="51" t="s">
        <v>343</v>
      </c>
      <c r="C12">
        <v>35</v>
      </c>
      <c r="D12">
        <v>3</v>
      </c>
      <c r="E12" s="50">
        <v>8.8000000000000007</v>
      </c>
      <c r="F12" s="50">
        <v>0</v>
      </c>
      <c r="G12">
        <v>9.4999999999999982</v>
      </c>
      <c r="H12">
        <v>0</v>
      </c>
      <c r="I12">
        <f t="shared" si="0"/>
        <v>56.3</v>
      </c>
    </row>
    <row r="13" spans="1:12">
      <c r="A13">
        <v>88126726</v>
      </c>
      <c r="B13" s="51" t="s">
        <v>343</v>
      </c>
      <c r="C13">
        <v>35</v>
      </c>
      <c r="D13">
        <v>0</v>
      </c>
      <c r="E13" s="50">
        <v>12.999999999999996</v>
      </c>
      <c r="F13" s="50">
        <v>0</v>
      </c>
      <c r="G13">
        <v>4.8</v>
      </c>
      <c r="H13">
        <v>0</v>
      </c>
      <c r="I13">
        <f t="shared" si="0"/>
        <v>52.8</v>
      </c>
      <c r="J13" s="49"/>
    </row>
    <row r="14" spans="1:12">
      <c r="A14">
        <v>88742893</v>
      </c>
      <c r="B14" s="51" t="s">
        <v>343</v>
      </c>
      <c r="C14">
        <v>35</v>
      </c>
      <c r="D14">
        <v>0</v>
      </c>
      <c r="E14" s="50">
        <v>303.19999999999482</v>
      </c>
      <c r="F14" s="50">
        <v>31.199999999999992</v>
      </c>
      <c r="G14">
        <v>0</v>
      </c>
      <c r="H14">
        <v>0</v>
      </c>
      <c r="I14">
        <f t="shared" si="0"/>
        <v>369.3999999999948</v>
      </c>
      <c r="J14" s="51"/>
    </row>
    <row r="15" spans="1:12">
      <c r="A15">
        <v>88742894</v>
      </c>
      <c r="B15" s="51" t="s">
        <v>343</v>
      </c>
      <c r="C15">
        <v>35</v>
      </c>
      <c r="D15">
        <v>0</v>
      </c>
      <c r="E15" s="50">
        <v>22.199999999999964</v>
      </c>
      <c r="F15" s="50">
        <v>0</v>
      </c>
      <c r="G15">
        <v>0</v>
      </c>
      <c r="H15">
        <v>0</v>
      </c>
      <c r="I15">
        <f t="shared" si="0"/>
        <v>57.19999999999996</v>
      </c>
      <c r="J15" s="53"/>
    </row>
    <row r="16" spans="1:12">
      <c r="A16">
        <v>88742895</v>
      </c>
      <c r="B16" s="51" t="s">
        <v>343</v>
      </c>
      <c r="C16">
        <v>35</v>
      </c>
      <c r="D16">
        <v>3</v>
      </c>
      <c r="E16" s="50">
        <v>15.599999999999984</v>
      </c>
      <c r="F16" s="50">
        <v>0</v>
      </c>
      <c r="G16">
        <v>43.500000000000021</v>
      </c>
      <c r="H16">
        <v>0</v>
      </c>
      <c r="I16">
        <f t="shared" si="0"/>
        <v>97.1</v>
      </c>
      <c r="J16" s="51"/>
    </row>
    <row r="17" spans="1:10">
      <c r="A17">
        <v>88742896</v>
      </c>
      <c r="B17" s="51" t="s">
        <v>343</v>
      </c>
      <c r="C17">
        <v>35</v>
      </c>
      <c r="D17">
        <v>0</v>
      </c>
      <c r="E17" s="50">
        <v>0</v>
      </c>
      <c r="F17" s="50">
        <v>0</v>
      </c>
      <c r="G17">
        <v>0</v>
      </c>
      <c r="H17">
        <v>0</v>
      </c>
      <c r="I17">
        <f t="shared" si="0"/>
        <v>35</v>
      </c>
      <c r="J17" s="54"/>
    </row>
    <row r="18" spans="1:10">
      <c r="A18">
        <v>88742899</v>
      </c>
      <c r="B18" s="51" t="s">
        <v>343</v>
      </c>
      <c r="C18">
        <v>35</v>
      </c>
      <c r="D18">
        <v>3</v>
      </c>
      <c r="E18" s="50">
        <v>16.999999999999979</v>
      </c>
      <c r="F18" s="50">
        <v>0.60000000000000009</v>
      </c>
      <c r="G18">
        <v>46.200000000000017</v>
      </c>
      <c r="H18">
        <v>0</v>
      </c>
      <c r="I18">
        <f t="shared" si="0"/>
        <v>101.8</v>
      </c>
      <c r="J18" s="53"/>
    </row>
    <row r="19" spans="1:10">
      <c r="A19">
        <v>88126709</v>
      </c>
      <c r="B19" s="51" t="s">
        <v>342</v>
      </c>
      <c r="C19">
        <v>35</v>
      </c>
      <c r="D19">
        <v>0</v>
      </c>
      <c r="E19" s="50">
        <v>6.700000000000002</v>
      </c>
      <c r="F19" s="50">
        <v>0</v>
      </c>
      <c r="G19">
        <v>4.5</v>
      </c>
      <c r="H19">
        <v>0</v>
      </c>
      <c r="I19">
        <f t="shared" si="0"/>
        <v>46.2</v>
      </c>
    </row>
    <row r="20" spans="1:10">
      <c r="A20">
        <v>88126721</v>
      </c>
      <c r="B20" s="51" t="s">
        <v>342</v>
      </c>
      <c r="C20">
        <v>35</v>
      </c>
      <c r="D20">
        <v>3</v>
      </c>
      <c r="E20" s="50">
        <v>0.4</v>
      </c>
      <c r="F20" s="50">
        <v>0.4</v>
      </c>
      <c r="G20">
        <v>3.2</v>
      </c>
      <c r="H20">
        <v>0</v>
      </c>
      <c r="I20">
        <f t="shared" si="0"/>
        <v>42</v>
      </c>
    </row>
    <row r="21" spans="1:10">
      <c r="A21">
        <v>88126724</v>
      </c>
      <c r="B21" s="51" t="s">
        <v>342</v>
      </c>
      <c r="C21">
        <v>35</v>
      </c>
      <c r="D21">
        <v>0</v>
      </c>
      <c r="E21" s="50">
        <v>3.5000000000000009</v>
      </c>
      <c r="F21" s="50">
        <v>0</v>
      </c>
      <c r="G21">
        <v>0</v>
      </c>
      <c r="H21">
        <v>0</v>
      </c>
      <c r="I21">
        <f t="shared" si="0"/>
        <v>38.5</v>
      </c>
      <c r="J21" s="49"/>
    </row>
    <row r="22" spans="1:10">
      <c r="A22">
        <v>88126725</v>
      </c>
      <c r="B22" s="51" t="s">
        <v>342</v>
      </c>
      <c r="C22">
        <v>35</v>
      </c>
      <c r="D22">
        <v>3</v>
      </c>
      <c r="E22" s="50">
        <v>3.0000000000000004</v>
      </c>
      <c r="F22" s="50">
        <v>0</v>
      </c>
      <c r="G22">
        <v>14.299999999999999</v>
      </c>
      <c r="H22">
        <v>0</v>
      </c>
      <c r="I22">
        <f t="shared" si="0"/>
        <v>55.3</v>
      </c>
      <c r="J22" s="49"/>
    </row>
    <row r="23" spans="1:10">
      <c r="A23">
        <v>88742881</v>
      </c>
      <c r="B23" s="51" t="s">
        <v>342</v>
      </c>
      <c r="C23">
        <v>35</v>
      </c>
      <c r="D23">
        <v>3</v>
      </c>
      <c r="E23" s="50">
        <v>4.2</v>
      </c>
      <c r="F23" s="50">
        <v>0</v>
      </c>
      <c r="G23">
        <v>1.9000000000000001</v>
      </c>
      <c r="H23">
        <v>0</v>
      </c>
      <c r="I23">
        <f t="shared" si="0"/>
        <v>44.1</v>
      </c>
      <c r="J23" s="53"/>
    </row>
    <row r="24" spans="1:10">
      <c r="A24">
        <v>88742882</v>
      </c>
      <c r="B24" s="51" t="s">
        <v>342</v>
      </c>
      <c r="C24">
        <v>35</v>
      </c>
      <c r="D24">
        <v>3</v>
      </c>
      <c r="E24" s="50">
        <v>4.6000000000000023</v>
      </c>
      <c r="F24" s="50">
        <v>0</v>
      </c>
      <c r="G24">
        <v>3.5000000000000004</v>
      </c>
      <c r="H24">
        <v>0</v>
      </c>
      <c r="I24">
        <f t="shared" si="0"/>
        <v>46.1</v>
      </c>
      <c r="J24" s="51"/>
    </row>
    <row r="25" spans="1:10">
      <c r="A25">
        <v>88742883</v>
      </c>
      <c r="B25" s="51" t="s">
        <v>342</v>
      </c>
      <c r="C25">
        <v>35</v>
      </c>
      <c r="D25">
        <v>3</v>
      </c>
      <c r="E25" s="50">
        <v>3.3000000000000012</v>
      </c>
      <c r="F25" s="50">
        <v>0</v>
      </c>
      <c r="G25">
        <v>1.6</v>
      </c>
      <c r="H25">
        <v>0</v>
      </c>
      <c r="I25">
        <f t="shared" si="0"/>
        <v>42.900000000000006</v>
      </c>
      <c r="J25" s="53"/>
    </row>
    <row r="26" spans="1:10">
      <c r="A26">
        <v>88742897</v>
      </c>
      <c r="B26" s="51" t="s">
        <v>342</v>
      </c>
      <c r="C26">
        <v>35</v>
      </c>
      <c r="D26">
        <v>3</v>
      </c>
      <c r="E26" s="50">
        <v>5.3</v>
      </c>
      <c r="F26" s="50">
        <v>0</v>
      </c>
      <c r="G26">
        <v>0</v>
      </c>
      <c r="H26">
        <v>0</v>
      </c>
      <c r="I26">
        <f t="shared" si="0"/>
        <v>43.3</v>
      </c>
      <c r="J26" s="53"/>
    </row>
    <row r="27" spans="1:10">
      <c r="A27">
        <v>88742898</v>
      </c>
      <c r="B27" s="51" t="s">
        <v>342</v>
      </c>
      <c r="C27">
        <v>35</v>
      </c>
      <c r="D27">
        <v>3</v>
      </c>
      <c r="E27" s="50">
        <v>2.5</v>
      </c>
      <c r="F27" s="50">
        <v>0</v>
      </c>
      <c r="G27">
        <v>16.599999999999998</v>
      </c>
      <c r="H27">
        <v>0</v>
      </c>
      <c r="I27">
        <f t="shared" si="0"/>
        <v>57.099999999999994</v>
      </c>
      <c r="J27" s="53"/>
    </row>
    <row r="28" spans="1:10">
      <c r="A28">
        <v>88745714</v>
      </c>
      <c r="B28" s="51" t="s">
        <v>342</v>
      </c>
      <c r="C28">
        <v>35</v>
      </c>
      <c r="D28">
        <v>3</v>
      </c>
      <c r="E28" s="50">
        <v>1.1000000000000001</v>
      </c>
      <c r="F28" s="50">
        <v>0</v>
      </c>
      <c r="G28">
        <v>0</v>
      </c>
      <c r="H28">
        <v>0</v>
      </c>
      <c r="I28">
        <f t="shared" si="0"/>
        <v>39.1</v>
      </c>
      <c r="J28" s="53"/>
    </row>
    <row r="29" spans="1:10">
      <c r="A29">
        <v>88126781</v>
      </c>
      <c r="B29" s="51" t="s">
        <v>341</v>
      </c>
      <c r="C29">
        <v>35</v>
      </c>
      <c r="D29">
        <v>3</v>
      </c>
      <c r="E29" s="50">
        <v>7.5000000000000009</v>
      </c>
      <c r="F29" s="50">
        <v>0</v>
      </c>
      <c r="G29">
        <v>1</v>
      </c>
      <c r="H29">
        <v>0</v>
      </c>
      <c r="I29">
        <f t="shared" si="0"/>
        <v>46.5</v>
      </c>
      <c r="J29" s="49"/>
    </row>
    <row r="30" spans="1:10">
      <c r="A30">
        <v>88742889</v>
      </c>
      <c r="B30" s="51" t="s">
        <v>341</v>
      </c>
      <c r="C30">
        <v>35</v>
      </c>
      <c r="D30">
        <v>3</v>
      </c>
      <c r="E30" s="50">
        <v>8.2999999999999989</v>
      </c>
      <c r="F30" s="50">
        <v>0</v>
      </c>
      <c r="G30">
        <v>7.8</v>
      </c>
      <c r="H30">
        <v>0</v>
      </c>
      <c r="I30">
        <f t="shared" si="0"/>
        <v>54.099999999999994</v>
      </c>
      <c r="J30" s="53"/>
    </row>
    <row r="31" spans="1:10">
      <c r="A31">
        <v>88126710</v>
      </c>
      <c r="B31" s="51" t="s">
        <v>340</v>
      </c>
      <c r="C31">
        <v>35</v>
      </c>
      <c r="D31">
        <v>0</v>
      </c>
      <c r="E31" s="50">
        <v>0.4</v>
      </c>
      <c r="F31" s="50">
        <v>0</v>
      </c>
      <c r="G31">
        <v>0</v>
      </c>
      <c r="H31">
        <v>0</v>
      </c>
      <c r="I31">
        <f t="shared" si="0"/>
        <v>35.4</v>
      </c>
    </row>
    <row r="32" spans="1:10">
      <c r="A32">
        <v>88126791</v>
      </c>
      <c r="B32" s="51" t="s">
        <v>339</v>
      </c>
      <c r="C32">
        <v>35</v>
      </c>
      <c r="D32">
        <v>0</v>
      </c>
      <c r="E32" s="50">
        <v>0</v>
      </c>
      <c r="F32" s="50">
        <v>0</v>
      </c>
      <c r="G32">
        <v>0</v>
      </c>
      <c r="H32">
        <v>0</v>
      </c>
      <c r="I32">
        <f t="shared" si="0"/>
        <v>35</v>
      </c>
      <c r="J32" s="51"/>
    </row>
    <row r="33" spans="1:12">
      <c r="A33">
        <v>88742884</v>
      </c>
      <c r="B33" s="51" t="s">
        <v>339</v>
      </c>
      <c r="C33">
        <v>35</v>
      </c>
      <c r="D33">
        <v>3</v>
      </c>
      <c r="E33" s="50">
        <v>8.2000000000000011</v>
      </c>
      <c r="F33" s="50">
        <v>0.2</v>
      </c>
      <c r="G33">
        <v>7.5</v>
      </c>
      <c r="H33">
        <v>0</v>
      </c>
      <c r="I33">
        <f t="shared" si="0"/>
        <v>53.900000000000006</v>
      </c>
      <c r="J33" s="53"/>
    </row>
    <row r="34" spans="1:12">
      <c r="A34">
        <v>88742885</v>
      </c>
      <c r="B34" s="51" t="s">
        <v>339</v>
      </c>
      <c r="C34">
        <v>35</v>
      </c>
      <c r="D34">
        <v>3</v>
      </c>
      <c r="E34" s="50">
        <v>52.899999999999991</v>
      </c>
      <c r="F34" s="50">
        <v>0</v>
      </c>
      <c r="G34">
        <v>44.4</v>
      </c>
      <c r="H34">
        <v>0</v>
      </c>
      <c r="I34">
        <f t="shared" si="0"/>
        <v>135.29999999999998</v>
      </c>
      <c r="J34" s="53"/>
    </row>
    <row r="35" spans="1:12">
      <c r="A35">
        <v>88742886</v>
      </c>
      <c r="B35" s="51" t="s">
        <v>339</v>
      </c>
      <c r="C35">
        <v>35</v>
      </c>
      <c r="D35">
        <v>0</v>
      </c>
      <c r="E35" s="50">
        <v>2.8</v>
      </c>
      <c r="F35" s="50">
        <v>0</v>
      </c>
      <c r="G35">
        <v>23.599999999999998</v>
      </c>
      <c r="H35">
        <v>0</v>
      </c>
      <c r="I35">
        <f t="shared" si="0"/>
        <v>61.399999999999991</v>
      </c>
      <c r="J35" s="53"/>
    </row>
    <row r="36" spans="1:12">
      <c r="A36">
        <v>88745705</v>
      </c>
      <c r="B36" s="51" t="s">
        <v>339</v>
      </c>
      <c r="C36">
        <v>35</v>
      </c>
      <c r="D36">
        <v>3</v>
      </c>
      <c r="E36" s="50">
        <v>34.300000000000011</v>
      </c>
      <c r="F36" s="50">
        <v>0.60000000000000009</v>
      </c>
      <c r="G36">
        <v>77.8</v>
      </c>
      <c r="H36">
        <v>0</v>
      </c>
      <c r="I36">
        <f t="shared" si="0"/>
        <v>150.69999999999999</v>
      </c>
      <c r="J36" s="53"/>
    </row>
    <row r="37" spans="1:12">
      <c r="A37">
        <v>88745706</v>
      </c>
      <c r="B37" s="51" t="s">
        <v>339</v>
      </c>
      <c r="C37">
        <v>35</v>
      </c>
      <c r="D37">
        <v>0</v>
      </c>
      <c r="E37" s="50">
        <v>0.2</v>
      </c>
      <c r="F37" s="50">
        <v>0</v>
      </c>
      <c r="G37">
        <v>0.5</v>
      </c>
      <c r="H37">
        <v>0</v>
      </c>
      <c r="I37">
        <f t="shared" si="0"/>
        <v>35.700000000000003</v>
      </c>
      <c r="J37" s="53"/>
    </row>
    <row r="38" spans="1:12">
      <c r="A38">
        <v>88745707</v>
      </c>
      <c r="B38" s="51" t="s">
        <v>339</v>
      </c>
      <c r="C38">
        <v>35</v>
      </c>
      <c r="D38">
        <v>0</v>
      </c>
      <c r="E38" s="50">
        <v>0</v>
      </c>
      <c r="F38" s="50">
        <v>0</v>
      </c>
      <c r="G38">
        <v>0</v>
      </c>
      <c r="H38">
        <v>0</v>
      </c>
      <c r="I38">
        <f t="shared" si="0"/>
        <v>35</v>
      </c>
      <c r="J38" s="51"/>
    </row>
    <row r="39" spans="1:12">
      <c r="A39">
        <v>88745708</v>
      </c>
      <c r="B39" s="51" t="s">
        <v>339</v>
      </c>
      <c r="C39">
        <v>35</v>
      </c>
      <c r="D39">
        <v>0</v>
      </c>
      <c r="E39" s="50">
        <v>6.3000000000000034</v>
      </c>
      <c r="F39" s="50">
        <v>0</v>
      </c>
      <c r="G39">
        <v>4.4000000000000004</v>
      </c>
      <c r="H39">
        <v>0</v>
      </c>
      <c r="I39">
        <f t="shared" si="0"/>
        <v>45.7</v>
      </c>
      <c r="J39" s="53"/>
    </row>
    <row r="40" spans="1:12">
      <c r="B40" s="51"/>
      <c r="J40" s="53"/>
    </row>
    <row r="41" spans="1:12">
      <c r="B41" s="51"/>
      <c r="J41" s="53"/>
    </row>
    <row r="42" spans="1:12">
      <c r="B42" s="51"/>
      <c r="J42" s="53"/>
    </row>
    <row r="43" spans="1:12">
      <c r="B43" s="51"/>
      <c r="J43" s="53"/>
    </row>
    <row r="44" spans="1:12">
      <c r="B44" s="51"/>
      <c r="J44" s="53"/>
    </row>
    <row r="45" spans="1:12">
      <c r="B45" s="51"/>
      <c r="J45" s="53"/>
    </row>
    <row r="46" spans="1:12">
      <c r="A46" s="50"/>
      <c r="B46" s="52"/>
      <c r="C46" s="50"/>
      <c r="D46" s="50"/>
      <c r="G46" s="50"/>
      <c r="H46" s="50"/>
      <c r="I46" s="50"/>
      <c r="J46" s="50"/>
      <c r="K46" s="50"/>
      <c r="L46" s="50"/>
    </row>
    <row r="47" spans="1:12">
      <c r="A47" s="50"/>
      <c r="B47" s="52"/>
      <c r="C47" s="50"/>
      <c r="D47" s="50"/>
      <c r="G47" s="50"/>
      <c r="H47" s="50"/>
      <c r="I47" s="50"/>
      <c r="J47" s="50"/>
      <c r="K47" s="50"/>
      <c r="L47" s="50"/>
    </row>
    <row r="48" spans="1:12">
      <c r="B48" s="51"/>
    </row>
    <row r="49" spans="2:10">
      <c r="B49" s="51"/>
    </row>
    <row r="50" spans="2:10">
      <c r="B50" s="51"/>
    </row>
    <row r="51" spans="2:10">
      <c r="B51" s="51"/>
    </row>
    <row r="52" spans="2:10">
      <c r="B52" s="51"/>
      <c r="J52" s="53"/>
    </row>
    <row r="53" spans="2:10">
      <c r="B53" s="51"/>
      <c r="J53" s="53"/>
    </row>
    <row r="54" spans="2:10">
      <c r="B54" s="51"/>
      <c r="J54" s="53"/>
    </row>
    <row r="55" spans="2:10">
      <c r="B55" s="51"/>
      <c r="J55" s="51"/>
    </row>
    <row r="56" spans="2:10">
      <c r="B56" s="51"/>
      <c r="J56" s="53"/>
    </row>
    <row r="57" spans="2:10">
      <c r="B57" s="51"/>
      <c r="J57" s="53"/>
    </row>
    <row r="58" spans="2:10">
      <c r="B58" s="51"/>
    </row>
    <row r="59" spans="2:10">
      <c r="B59" s="51"/>
      <c r="J59" s="53"/>
    </row>
    <row r="60" spans="2:10">
      <c r="B60" s="51"/>
      <c r="J60" s="53"/>
    </row>
    <row r="61" spans="2:10">
      <c r="B61" s="51"/>
    </row>
    <row r="62" spans="2:10">
      <c r="B62" s="51"/>
      <c r="J62" s="53"/>
    </row>
    <row r="63" spans="2:10">
      <c r="B63" s="51"/>
      <c r="J63" s="53"/>
    </row>
    <row r="64" spans="2:10">
      <c r="B64" s="51"/>
      <c r="J64" s="53"/>
    </row>
    <row r="65" spans="2:10">
      <c r="B65" s="51"/>
      <c r="J65" s="53"/>
    </row>
    <row r="66" spans="2:10">
      <c r="B66" s="51"/>
      <c r="J66" s="53"/>
    </row>
    <row r="67" spans="2:10">
      <c r="B67" s="51"/>
      <c r="J67" s="51"/>
    </row>
    <row r="68" spans="2:10">
      <c r="B68" s="51"/>
      <c r="J68" s="53"/>
    </row>
    <row r="69" spans="2:10">
      <c r="B69" s="51"/>
    </row>
    <row r="70" spans="2:10">
      <c r="B70" s="51"/>
    </row>
    <row r="71" spans="2:10">
      <c r="B71" s="51"/>
    </row>
    <row r="72" spans="2:10">
      <c r="B72" s="51"/>
    </row>
    <row r="73" spans="2:10">
      <c r="B73" s="51"/>
    </row>
    <row r="74" spans="2:10">
      <c r="B74" s="51"/>
    </row>
    <row r="75" spans="2:10">
      <c r="B75" s="51"/>
    </row>
    <row r="76" spans="2:10">
      <c r="B76" s="51"/>
    </row>
    <row r="77" spans="2:10">
      <c r="B77" s="51"/>
    </row>
    <row r="78" spans="2:10">
      <c r="B78" s="51"/>
    </row>
    <row r="79" spans="2:10">
      <c r="B79" s="51"/>
    </row>
    <row r="80" spans="2:10">
      <c r="B80" s="51"/>
    </row>
    <row r="81" spans="2:10">
      <c r="B81" s="51"/>
      <c r="J81" s="53"/>
    </row>
    <row r="82" spans="2:10">
      <c r="B82" s="51"/>
      <c r="J82" s="53"/>
    </row>
    <row r="83" spans="2:10">
      <c r="B83" s="51"/>
      <c r="J83" s="53"/>
    </row>
    <row r="84" spans="2:10">
      <c r="B84" s="51"/>
      <c r="J84" s="53"/>
    </row>
    <row r="85" spans="2:10">
      <c r="B85" s="51"/>
      <c r="J85" s="53"/>
    </row>
    <row r="86" spans="2:10">
      <c r="B86" s="51"/>
      <c r="J86" s="53"/>
    </row>
    <row r="87" spans="2:10">
      <c r="B87" s="51"/>
      <c r="J87" s="53"/>
    </row>
    <row r="88" spans="2:10">
      <c r="B88" s="51"/>
      <c r="J88" s="53"/>
    </row>
    <row r="89" spans="2:10">
      <c r="B89" s="51"/>
      <c r="J89" s="53"/>
    </row>
    <row r="90" spans="2:10">
      <c r="B90" s="51"/>
      <c r="J90" s="51"/>
    </row>
    <row r="91" spans="2:10">
      <c r="B91" s="51"/>
      <c r="J91" s="53"/>
    </row>
    <row r="92" spans="2:10">
      <c r="B92" s="51"/>
      <c r="J92" s="52"/>
    </row>
    <row r="93" spans="2:10">
      <c r="B93" s="51"/>
    </row>
    <row r="94" spans="2:10">
      <c r="B94" s="51"/>
    </row>
    <row r="762" spans="7:7" customFormat="1">
      <c r="G762" t="e">
        <v>#N/A</v>
      </c>
    </row>
    <row r="763" spans="7:7" customFormat="1">
      <c r="G763" t="e">
        <v>#N/A</v>
      </c>
    </row>
    <row r="764" spans="7:7" customFormat="1">
      <c r="G764" t="e">
        <v>#N/A</v>
      </c>
    </row>
    <row r="765" spans="7:7" customFormat="1">
      <c r="G765" t="e">
        <v>#N/A</v>
      </c>
    </row>
    <row r="766" spans="7:7" customFormat="1">
      <c r="G766" t="e">
        <v>#N/A</v>
      </c>
    </row>
    <row r="767" spans="7:7" customFormat="1">
      <c r="G767" t="e">
        <v>#N/A</v>
      </c>
    </row>
    <row r="768" spans="7:7" customFormat="1">
      <c r="G768" t="e">
        <v>#N/A</v>
      </c>
    </row>
    <row r="769" spans="7:7" customFormat="1">
      <c r="G769" t="e">
        <v>#N/A</v>
      </c>
    </row>
    <row r="770" spans="7:7" customFormat="1">
      <c r="G770" t="e">
        <v>#N/A</v>
      </c>
    </row>
    <row r="771" spans="7:7" customFormat="1">
      <c r="G771" t="e">
        <v>#N/A</v>
      </c>
    </row>
    <row r="772" spans="7:7" customFormat="1">
      <c r="G772" t="e">
        <v>#N/A</v>
      </c>
    </row>
    <row r="773" spans="7:7" customFormat="1">
      <c r="G773" t="e">
        <v>#N/A</v>
      </c>
    </row>
    <row r="774" spans="7:7" customFormat="1">
      <c r="G774" t="e">
        <v>#N/A</v>
      </c>
    </row>
    <row r="775" spans="7:7" customFormat="1">
      <c r="G775" t="e">
        <v>#N/A</v>
      </c>
    </row>
    <row r="776" spans="7:7" customFormat="1">
      <c r="G776" t="e">
        <v>#N/A</v>
      </c>
    </row>
    <row r="777" spans="7:7" customFormat="1">
      <c r="G777" t="e">
        <v>#N/A</v>
      </c>
    </row>
    <row r="778" spans="7:7" customFormat="1">
      <c r="G778" t="e">
        <v>#N/A</v>
      </c>
    </row>
    <row r="779" spans="7:7" customFormat="1">
      <c r="G779" t="e">
        <v>#N/A</v>
      </c>
    </row>
    <row r="780" spans="7:7" customFormat="1">
      <c r="G780" t="e">
        <v>#N/A</v>
      </c>
    </row>
    <row r="781" spans="7:7" customFormat="1">
      <c r="G781" t="e">
        <v>#N/A</v>
      </c>
    </row>
    <row r="782" spans="7:7" customFormat="1">
      <c r="G782" t="e">
        <v>#N/A</v>
      </c>
    </row>
    <row r="783" spans="7:7" customFormat="1">
      <c r="G783" t="e">
        <v>#N/A</v>
      </c>
    </row>
    <row r="784" spans="7:7" customFormat="1">
      <c r="G784" t="e">
        <v>#N/A</v>
      </c>
    </row>
    <row r="785" spans="7:7" customFormat="1">
      <c r="G785" t="e">
        <v>#N/A</v>
      </c>
    </row>
    <row r="786" spans="7:7" customFormat="1">
      <c r="G786" t="e">
        <v>#N/A</v>
      </c>
    </row>
    <row r="787" spans="7:7" customFormat="1">
      <c r="G787" t="e">
        <v>#N/A</v>
      </c>
    </row>
    <row r="788" spans="7:7" customFormat="1">
      <c r="G788" t="e">
        <v>#N/A</v>
      </c>
    </row>
    <row r="789" spans="7:7" customFormat="1">
      <c r="G789" t="e">
        <v>#N/A</v>
      </c>
    </row>
    <row r="790" spans="7:7" customFormat="1">
      <c r="G790" t="e">
        <v>#N/A</v>
      </c>
    </row>
    <row r="791" spans="7:7" customFormat="1">
      <c r="G791" t="e">
        <v>#N/A</v>
      </c>
    </row>
    <row r="792" spans="7:7" customFormat="1">
      <c r="G792" t="e">
        <v>#N/A</v>
      </c>
    </row>
    <row r="793" spans="7:7" customFormat="1">
      <c r="G793" t="e">
        <v>#N/A</v>
      </c>
    </row>
    <row r="794" spans="7:7" customFormat="1">
      <c r="G794" t="e">
        <v>#N/A</v>
      </c>
    </row>
    <row r="795" spans="7:7" customFormat="1">
      <c r="G795" t="e">
        <v>#N/A</v>
      </c>
    </row>
    <row r="796" spans="7:7" customFormat="1">
      <c r="G796" t="e">
        <v>#N/A</v>
      </c>
    </row>
    <row r="797" spans="7:7" customFormat="1">
      <c r="G797" t="e">
        <v>#N/A</v>
      </c>
    </row>
    <row r="798" spans="7:7" customFormat="1">
      <c r="G798" t="e">
        <v>#N/A</v>
      </c>
    </row>
    <row r="799" spans="7:7" customFormat="1">
      <c r="G799" t="e">
        <v>#N/A</v>
      </c>
    </row>
    <row r="800" spans="7:7" customFormat="1">
      <c r="G800" t="e">
        <v>#N/A</v>
      </c>
    </row>
    <row r="801" spans="7:7" customFormat="1">
      <c r="G801" t="e">
        <v>#N/A</v>
      </c>
    </row>
    <row r="802" spans="7:7" customFormat="1">
      <c r="G802" t="e">
        <v>#N/A</v>
      </c>
    </row>
    <row r="803" spans="7:7" customFormat="1">
      <c r="G803" t="e">
        <v>#N/A</v>
      </c>
    </row>
    <row r="804" spans="7:7" customFormat="1">
      <c r="G804" t="e">
        <v>#N/A</v>
      </c>
    </row>
    <row r="805" spans="7:7" customFormat="1">
      <c r="G805" t="e">
        <v>#N/A</v>
      </c>
    </row>
    <row r="806" spans="7:7" customFormat="1">
      <c r="G806" t="e">
        <v>#N/A</v>
      </c>
    </row>
    <row r="807" spans="7:7" customFormat="1">
      <c r="G807" t="e">
        <v>#N/A</v>
      </c>
    </row>
    <row r="808" spans="7:7" customFormat="1">
      <c r="G808" t="e">
        <v>#N/A</v>
      </c>
    </row>
    <row r="809" spans="7:7" customFormat="1">
      <c r="G809" t="e">
        <v>#N/A</v>
      </c>
    </row>
    <row r="810" spans="7:7" customFormat="1">
      <c r="G810" t="e">
        <v>#N/A</v>
      </c>
    </row>
    <row r="811" spans="7:7" customFormat="1">
      <c r="G811" t="e">
        <v>#N/A</v>
      </c>
    </row>
    <row r="812" spans="7:7" customFormat="1">
      <c r="G812" t="e">
        <v>#N/A</v>
      </c>
    </row>
    <row r="813" spans="7:7" customFormat="1">
      <c r="G813" t="e">
        <v>#N/A</v>
      </c>
    </row>
    <row r="814" spans="7:7" customFormat="1">
      <c r="G814" t="e">
        <v>#N/A</v>
      </c>
    </row>
    <row r="815" spans="7:7" customFormat="1">
      <c r="G815" t="e">
        <v>#N/A</v>
      </c>
    </row>
    <row r="816" spans="7:7" customFormat="1">
      <c r="G816" t="e">
        <v>#N/A</v>
      </c>
    </row>
    <row r="817" spans="7:7" customFormat="1">
      <c r="G817" t="e">
        <v>#N/A</v>
      </c>
    </row>
    <row r="818" spans="7:7" customFormat="1">
      <c r="G818" t="e">
        <v>#N/A</v>
      </c>
    </row>
    <row r="819" spans="7:7" customFormat="1">
      <c r="G819" t="e">
        <v>#N/A</v>
      </c>
    </row>
    <row r="820" spans="7:7" customFormat="1">
      <c r="G820" t="e">
        <v>#N/A</v>
      </c>
    </row>
    <row r="821" spans="7:7" customFormat="1">
      <c r="G821" t="e">
        <v>#N/A</v>
      </c>
    </row>
    <row r="822" spans="7:7" customFormat="1">
      <c r="G822" t="e">
        <v>#N/A</v>
      </c>
    </row>
    <row r="823" spans="7:7" customFormat="1">
      <c r="G823" t="e">
        <v>#N/A</v>
      </c>
    </row>
    <row r="824" spans="7:7" customFormat="1">
      <c r="G824" t="e">
        <v>#N/A</v>
      </c>
    </row>
    <row r="825" spans="7:7" customFormat="1">
      <c r="G825" t="e">
        <v>#N/A</v>
      </c>
    </row>
    <row r="826" spans="7:7" customFormat="1">
      <c r="G826" t="e">
        <v>#N/A</v>
      </c>
    </row>
    <row r="827" spans="7:7" customFormat="1">
      <c r="G827" t="e">
        <v>#N/A</v>
      </c>
    </row>
    <row r="828" spans="7:7" customFormat="1">
      <c r="G828" t="e">
        <v>#N/A</v>
      </c>
    </row>
    <row r="829" spans="7:7" customFormat="1">
      <c r="G829" t="e">
        <v>#N/A</v>
      </c>
    </row>
    <row r="830" spans="7:7" customFormat="1">
      <c r="G830" t="e">
        <v>#N/A</v>
      </c>
    </row>
    <row r="831" spans="7:7" customFormat="1">
      <c r="G831" t="e">
        <v>#N/A</v>
      </c>
    </row>
    <row r="832" spans="7:7" customFormat="1">
      <c r="G832" t="e">
        <v>#N/A</v>
      </c>
    </row>
    <row r="833" spans="7:7" customFormat="1">
      <c r="G833" t="e">
        <v>#N/A</v>
      </c>
    </row>
    <row r="834" spans="7:7" customFormat="1">
      <c r="G834" t="e">
        <v>#N/A</v>
      </c>
    </row>
    <row r="835" spans="7:7" customFormat="1">
      <c r="G835" t="e">
        <v>#N/A</v>
      </c>
    </row>
    <row r="836" spans="7:7" customFormat="1">
      <c r="G836" t="e">
        <v>#N/A</v>
      </c>
    </row>
    <row r="837" spans="7:7" customFormat="1">
      <c r="G837" t="e">
        <v>#N/A</v>
      </c>
    </row>
    <row r="838" spans="7:7" customFormat="1">
      <c r="G838" t="e">
        <v>#N/A</v>
      </c>
    </row>
    <row r="839" spans="7:7" customFormat="1">
      <c r="G839" t="e">
        <v>#N/A</v>
      </c>
    </row>
    <row r="840" spans="7:7" customFormat="1">
      <c r="G840" t="e">
        <v>#N/A</v>
      </c>
    </row>
    <row r="841" spans="7:7" customFormat="1">
      <c r="G841" t="e">
        <v>#N/A</v>
      </c>
    </row>
    <row r="842" spans="7:7" customFormat="1">
      <c r="G842" t="e">
        <v>#N/A</v>
      </c>
    </row>
    <row r="843" spans="7:7" customFormat="1">
      <c r="G843" t="e">
        <v>#N/A</v>
      </c>
    </row>
    <row r="844" spans="7:7" customFormat="1">
      <c r="G844" t="e">
        <v>#N/A</v>
      </c>
    </row>
    <row r="845" spans="7:7" customFormat="1">
      <c r="G845" t="e">
        <v>#N/A</v>
      </c>
    </row>
    <row r="846" spans="7:7" customFormat="1">
      <c r="G846" t="e">
        <v>#N/A</v>
      </c>
    </row>
    <row r="847" spans="7:7" customFormat="1">
      <c r="G847" t="e">
        <v>#N/A</v>
      </c>
    </row>
    <row r="848" spans="7:7" customFormat="1">
      <c r="G848" t="e">
        <v>#N/A</v>
      </c>
    </row>
    <row r="849" spans="7:7" customFormat="1">
      <c r="G849" t="e">
        <v>#N/A</v>
      </c>
    </row>
    <row r="850" spans="7:7" customFormat="1">
      <c r="G850" t="e">
        <v>#N/A</v>
      </c>
    </row>
    <row r="851" spans="7:7" customFormat="1">
      <c r="G851" t="e">
        <v>#N/A</v>
      </c>
    </row>
    <row r="852" spans="7:7" customFormat="1">
      <c r="G852" t="e">
        <v>#N/A</v>
      </c>
    </row>
    <row r="853" spans="7:7" customFormat="1">
      <c r="G853" t="e">
        <v>#N/A</v>
      </c>
    </row>
    <row r="854" spans="7:7" customFormat="1">
      <c r="G854" t="e">
        <v>#N/A</v>
      </c>
    </row>
    <row r="855" spans="7:7" customFormat="1">
      <c r="G855" t="e">
        <v>#N/A</v>
      </c>
    </row>
    <row r="856" spans="7:7" customFormat="1">
      <c r="G856" t="e">
        <v>#N/A</v>
      </c>
    </row>
    <row r="857" spans="7:7" customFormat="1">
      <c r="G857" t="e">
        <v>#N/A</v>
      </c>
    </row>
    <row r="858" spans="7:7" customFormat="1">
      <c r="G858" t="e">
        <v>#N/A</v>
      </c>
    </row>
    <row r="859" spans="7:7" customFormat="1">
      <c r="G859" t="e">
        <v>#N/A</v>
      </c>
    </row>
    <row r="860" spans="7:7" customFormat="1">
      <c r="G860" t="e">
        <v>#N/A</v>
      </c>
    </row>
    <row r="861" spans="7:7" customFormat="1">
      <c r="G861" t="e">
        <v>#N/A</v>
      </c>
    </row>
    <row r="862" spans="7:7" customFormat="1">
      <c r="G862" t="e">
        <v>#N/A</v>
      </c>
    </row>
    <row r="863" spans="7:7" customFormat="1">
      <c r="G863" t="e">
        <v>#N/A</v>
      </c>
    </row>
    <row r="864" spans="7:7" customFormat="1">
      <c r="G864" t="e">
        <v>#N/A</v>
      </c>
    </row>
    <row r="865" spans="7:7" customFormat="1">
      <c r="G865" t="e">
        <v>#N/A</v>
      </c>
    </row>
    <row r="866" spans="7:7" customFormat="1">
      <c r="G866" t="e">
        <v>#N/A</v>
      </c>
    </row>
    <row r="867" spans="7:7" customFormat="1">
      <c r="G867" t="e">
        <v>#N/A</v>
      </c>
    </row>
    <row r="868" spans="7:7" customFormat="1">
      <c r="G868" t="e">
        <v>#N/A</v>
      </c>
    </row>
    <row r="869" spans="7:7" customFormat="1">
      <c r="G869" t="e">
        <v>#N/A</v>
      </c>
    </row>
    <row r="870" spans="7:7" customFormat="1">
      <c r="G870" t="e">
        <v>#N/A</v>
      </c>
    </row>
    <row r="871" spans="7:7" customFormat="1">
      <c r="G871" t="e">
        <v>#N/A</v>
      </c>
    </row>
    <row r="872" spans="7:7" customFormat="1">
      <c r="G872" t="e">
        <v>#N/A</v>
      </c>
    </row>
    <row r="873" spans="7:7" customFormat="1">
      <c r="G873" t="e">
        <v>#N/A</v>
      </c>
    </row>
    <row r="874" spans="7:7" customFormat="1">
      <c r="G874" t="e">
        <v>#N/A</v>
      </c>
    </row>
    <row r="875" spans="7:7" customFormat="1">
      <c r="G875" t="e">
        <v>#N/A</v>
      </c>
    </row>
    <row r="876" spans="7:7" customFormat="1">
      <c r="G876" t="e">
        <v>#N/A</v>
      </c>
    </row>
    <row r="877" spans="7:7" customFormat="1">
      <c r="G877" t="e">
        <v>#N/A</v>
      </c>
    </row>
    <row r="878" spans="7:7" customFormat="1">
      <c r="G878" t="e">
        <v>#N/A</v>
      </c>
    </row>
    <row r="879" spans="7:7" customFormat="1">
      <c r="G879" t="e">
        <v>#N/A</v>
      </c>
    </row>
    <row r="880" spans="7:7" customFormat="1">
      <c r="G880" t="e">
        <v>#N/A</v>
      </c>
    </row>
    <row r="881" spans="7:7" customFormat="1">
      <c r="G881" t="e">
        <v>#N/A</v>
      </c>
    </row>
    <row r="882" spans="7:7" customFormat="1">
      <c r="G882" t="e">
        <v>#N/A</v>
      </c>
    </row>
    <row r="883" spans="7:7" customFormat="1">
      <c r="G883" t="e">
        <v>#N/A</v>
      </c>
    </row>
    <row r="884" spans="7:7" customFormat="1">
      <c r="G884" t="e">
        <v>#N/A</v>
      </c>
    </row>
    <row r="885" spans="7:7" customFormat="1">
      <c r="G885" t="e">
        <v>#N/A</v>
      </c>
    </row>
    <row r="886" spans="7:7" customFormat="1">
      <c r="G886" t="e">
        <v>#N/A</v>
      </c>
    </row>
    <row r="887" spans="7:7" customFormat="1">
      <c r="G887" t="e">
        <v>#N/A</v>
      </c>
    </row>
    <row r="888" spans="7:7" customFormat="1">
      <c r="G888" t="e">
        <v>#N/A</v>
      </c>
    </row>
    <row r="889" spans="7:7" customFormat="1">
      <c r="G889" t="e">
        <v>#N/A</v>
      </c>
    </row>
    <row r="890" spans="7:7" customFormat="1">
      <c r="G890" t="e">
        <v>#N/A</v>
      </c>
    </row>
    <row r="891" spans="7:7" customFormat="1">
      <c r="G891" t="e">
        <v>#N/A</v>
      </c>
    </row>
    <row r="892" spans="7:7" customFormat="1">
      <c r="G892" t="e">
        <v>#N/A</v>
      </c>
    </row>
    <row r="893" spans="7:7" customFormat="1">
      <c r="G893" t="e">
        <v>#N/A</v>
      </c>
    </row>
    <row r="894" spans="7:7" customFormat="1">
      <c r="G894" t="e">
        <v>#N/A</v>
      </c>
    </row>
    <row r="895" spans="7:7" customFormat="1">
      <c r="G895" t="e">
        <v>#N/A</v>
      </c>
    </row>
    <row r="896" spans="7:7" customFormat="1">
      <c r="G896" t="e">
        <v>#N/A</v>
      </c>
    </row>
    <row r="897" spans="7:7" customFormat="1">
      <c r="G897" t="e">
        <v>#N/A</v>
      </c>
    </row>
    <row r="898" spans="7:7" customFormat="1">
      <c r="G898" t="e">
        <v>#N/A</v>
      </c>
    </row>
    <row r="899" spans="7:7" customFormat="1">
      <c r="G899" t="e">
        <v>#N/A</v>
      </c>
    </row>
    <row r="900" spans="7:7" customFormat="1">
      <c r="G900" t="e">
        <v>#N/A</v>
      </c>
    </row>
    <row r="901" spans="7:7" customFormat="1">
      <c r="G901" t="e">
        <v>#N/A</v>
      </c>
    </row>
    <row r="902" spans="7:7" customFormat="1">
      <c r="G902" t="e">
        <v>#N/A</v>
      </c>
    </row>
    <row r="903" spans="7:7" customFormat="1">
      <c r="G903" t="e">
        <v>#N/A</v>
      </c>
    </row>
    <row r="904" spans="7:7" customFormat="1">
      <c r="G904" t="e">
        <v>#N/A</v>
      </c>
    </row>
    <row r="905" spans="7:7" customFormat="1">
      <c r="G905" t="e">
        <v>#N/A</v>
      </c>
    </row>
    <row r="906" spans="7:7" customFormat="1">
      <c r="G906" t="e">
        <v>#N/A</v>
      </c>
    </row>
    <row r="907" spans="7:7" customFormat="1">
      <c r="G907" t="e">
        <v>#N/A</v>
      </c>
    </row>
    <row r="908" spans="7:7" customFormat="1">
      <c r="G908" t="e">
        <v>#N/A</v>
      </c>
    </row>
    <row r="909" spans="7:7" customFormat="1">
      <c r="G909" t="e">
        <v>#N/A</v>
      </c>
    </row>
    <row r="910" spans="7:7" customFormat="1">
      <c r="G910" t="e">
        <v>#N/A</v>
      </c>
    </row>
    <row r="911" spans="7:7" customFormat="1">
      <c r="G911" t="e">
        <v>#N/A</v>
      </c>
    </row>
    <row r="912" spans="7:7" customFormat="1">
      <c r="G912" t="e">
        <v>#N/A</v>
      </c>
    </row>
    <row r="913" spans="7:7" customFormat="1">
      <c r="G913" t="e">
        <v>#N/A</v>
      </c>
    </row>
    <row r="914" spans="7:7" customFormat="1">
      <c r="G914" t="e">
        <v>#N/A</v>
      </c>
    </row>
    <row r="915" spans="7:7" customFormat="1">
      <c r="G915" t="e">
        <v>#N/A</v>
      </c>
    </row>
    <row r="916" spans="7:7" customFormat="1">
      <c r="G916" t="e">
        <v>#N/A</v>
      </c>
    </row>
    <row r="917" spans="7:7" customFormat="1">
      <c r="G917" t="e">
        <v>#N/A</v>
      </c>
    </row>
    <row r="918" spans="7:7" customFormat="1">
      <c r="G918" t="e">
        <v>#N/A</v>
      </c>
    </row>
    <row r="919" spans="7:7" customFormat="1">
      <c r="G919" t="e">
        <v>#N/A</v>
      </c>
    </row>
    <row r="920" spans="7:7" customFormat="1">
      <c r="G920" t="e">
        <v>#N/A</v>
      </c>
    </row>
    <row r="921" spans="7:7" customFormat="1">
      <c r="G921" t="e">
        <v>#N/A</v>
      </c>
    </row>
    <row r="922" spans="7:7" customFormat="1">
      <c r="G922" t="e">
        <v>#N/A</v>
      </c>
    </row>
    <row r="923" spans="7:7" customFormat="1">
      <c r="G923" t="e">
        <v>#N/A</v>
      </c>
    </row>
    <row r="924" spans="7:7" customFormat="1">
      <c r="G924" t="e">
        <v>#N/A</v>
      </c>
    </row>
    <row r="925" spans="7:7" customFormat="1">
      <c r="G925" t="e">
        <v>#N/A</v>
      </c>
    </row>
    <row r="926" spans="7:7" customFormat="1">
      <c r="G926" t="e">
        <v>#N/A</v>
      </c>
    </row>
    <row r="927" spans="7:7" customFormat="1">
      <c r="G927" t="e">
        <v>#N/A</v>
      </c>
    </row>
    <row r="928" spans="7:7" customFormat="1">
      <c r="G928" t="e">
        <v>#N/A</v>
      </c>
    </row>
    <row r="929" spans="7:7" customFormat="1">
      <c r="G929" t="e">
        <v>#N/A</v>
      </c>
    </row>
    <row r="930" spans="7:7" customFormat="1">
      <c r="G930" t="e">
        <v>#N/A</v>
      </c>
    </row>
    <row r="931" spans="7:7" customFormat="1">
      <c r="G931" t="e">
        <v>#N/A</v>
      </c>
    </row>
    <row r="932" spans="7:7" customFormat="1">
      <c r="G932" t="e">
        <v>#N/A</v>
      </c>
    </row>
    <row r="933" spans="7:7" customFormat="1">
      <c r="G933" t="e">
        <v>#N/A</v>
      </c>
    </row>
    <row r="934" spans="7:7" customFormat="1">
      <c r="G934" t="e">
        <v>#N/A</v>
      </c>
    </row>
    <row r="935" spans="7:7" customFormat="1">
      <c r="G935" t="e">
        <v>#N/A</v>
      </c>
    </row>
    <row r="936" spans="7:7" customFormat="1">
      <c r="G936" t="e">
        <v>#N/A</v>
      </c>
    </row>
    <row r="937" spans="7:7" customFormat="1">
      <c r="G937" t="e">
        <v>#N/A</v>
      </c>
    </row>
    <row r="938" spans="7:7" customFormat="1">
      <c r="G938" t="e">
        <v>#N/A</v>
      </c>
    </row>
    <row r="939" spans="7:7" customFormat="1">
      <c r="G939" t="e">
        <v>#N/A</v>
      </c>
    </row>
    <row r="940" spans="7:7" customFormat="1">
      <c r="G940" t="e">
        <v>#N/A</v>
      </c>
    </row>
    <row r="941" spans="7:7" customFormat="1">
      <c r="G941" t="e">
        <v>#N/A</v>
      </c>
    </row>
    <row r="942" spans="7:7" customFormat="1">
      <c r="G942" t="e">
        <v>#N/A</v>
      </c>
    </row>
    <row r="943" spans="7:7" customFormat="1">
      <c r="G943" t="e">
        <v>#N/A</v>
      </c>
    </row>
    <row r="944" spans="7:7" customFormat="1">
      <c r="G944" t="e">
        <v>#N/A</v>
      </c>
    </row>
    <row r="945" spans="7:7" customFormat="1">
      <c r="G945" t="e">
        <v>#N/A</v>
      </c>
    </row>
    <row r="946" spans="7:7" customFormat="1">
      <c r="G946" t="e">
        <v>#N/A</v>
      </c>
    </row>
    <row r="947" spans="7:7" customFormat="1">
      <c r="G947" t="e">
        <v>#N/A</v>
      </c>
    </row>
    <row r="948" spans="7:7" customFormat="1">
      <c r="G948" t="e">
        <v>#N/A</v>
      </c>
    </row>
    <row r="949" spans="7:7" customFormat="1">
      <c r="G949" t="e">
        <v>#N/A</v>
      </c>
    </row>
    <row r="950" spans="7:7" customFormat="1">
      <c r="G950" t="e">
        <v>#N/A</v>
      </c>
    </row>
    <row r="951" spans="7:7" customFormat="1">
      <c r="G951" t="e">
        <v>#N/A</v>
      </c>
    </row>
    <row r="952" spans="7:7" customFormat="1">
      <c r="G952" t="e">
        <v>#N/A</v>
      </c>
    </row>
    <row r="953" spans="7:7" customFormat="1">
      <c r="G953" t="e">
        <v>#N/A</v>
      </c>
    </row>
    <row r="954" spans="7:7" customFormat="1">
      <c r="G954" t="e">
        <v>#N/A</v>
      </c>
    </row>
    <row r="955" spans="7:7" customFormat="1">
      <c r="G955" t="e">
        <v>#N/A</v>
      </c>
    </row>
    <row r="956" spans="7:7" customFormat="1">
      <c r="G956" t="e">
        <v>#N/A</v>
      </c>
    </row>
    <row r="957" spans="7:7" customFormat="1">
      <c r="G957" t="e">
        <v>#N/A</v>
      </c>
    </row>
    <row r="958" spans="7:7" customFormat="1">
      <c r="G958" t="e">
        <v>#N/A</v>
      </c>
    </row>
    <row r="959" spans="7:7" customFormat="1">
      <c r="G959" t="e">
        <v>#N/A</v>
      </c>
    </row>
    <row r="960" spans="7:7" customFormat="1">
      <c r="G960" t="e">
        <v>#N/A</v>
      </c>
    </row>
    <row r="961" spans="7:7" customFormat="1">
      <c r="G961" t="e">
        <v>#N/A</v>
      </c>
    </row>
    <row r="962" spans="7:7" customFormat="1">
      <c r="G962" t="e">
        <v>#N/A</v>
      </c>
    </row>
    <row r="963" spans="7:7" customFormat="1">
      <c r="G963" t="e">
        <v>#N/A</v>
      </c>
    </row>
    <row r="964" spans="7:7" customFormat="1">
      <c r="G964" t="e">
        <v>#N/A</v>
      </c>
    </row>
    <row r="965" spans="7:7" customFormat="1">
      <c r="G965" t="e">
        <v>#N/A</v>
      </c>
    </row>
    <row r="966" spans="7:7" customFormat="1">
      <c r="G966" t="e">
        <v>#N/A</v>
      </c>
    </row>
    <row r="967" spans="7:7" customFormat="1">
      <c r="G967" t="e">
        <v>#N/A</v>
      </c>
    </row>
    <row r="968" spans="7:7" customFormat="1">
      <c r="G968" t="e">
        <v>#N/A</v>
      </c>
    </row>
    <row r="969" spans="7:7" customFormat="1">
      <c r="G969" t="e">
        <v>#N/A</v>
      </c>
    </row>
    <row r="970" spans="7:7" customFormat="1">
      <c r="G970" t="e">
        <v>#N/A</v>
      </c>
    </row>
    <row r="971" spans="7:7" customFormat="1">
      <c r="G971" t="e">
        <v>#N/A</v>
      </c>
    </row>
    <row r="972" spans="7:7" customFormat="1">
      <c r="G972" t="e">
        <v>#N/A</v>
      </c>
    </row>
    <row r="973" spans="7:7" customFormat="1">
      <c r="G973" t="e">
        <v>#N/A</v>
      </c>
    </row>
    <row r="974" spans="7:7" customFormat="1">
      <c r="G974" t="e">
        <v>#N/A</v>
      </c>
    </row>
    <row r="975" spans="7:7" customFormat="1">
      <c r="G975" t="e">
        <v>#N/A</v>
      </c>
    </row>
    <row r="976" spans="7:7" customFormat="1">
      <c r="G976" t="e">
        <v>#N/A</v>
      </c>
    </row>
    <row r="977" spans="7:7" customFormat="1">
      <c r="G977" t="e">
        <v>#N/A</v>
      </c>
    </row>
    <row r="978" spans="7:7" customFormat="1">
      <c r="G978" t="e">
        <v>#N/A</v>
      </c>
    </row>
    <row r="979" spans="7:7" customFormat="1">
      <c r="G979" t="e">
        <v>#N/A</v>
      </c>
    </row>
    <row r="980" spans="7:7" customFormat="1">
      <c r="G980" t="e">
        <v>#N/A</v>
      </c>
    </row>
    <row r="981" spans="7:7" customFormat="1">
      <c r="G981" t="e">
        <v>#N/A</v>
      </c>
    </row>
    <row r="982" spans="7:7" customFormat="1">
      <c r="G982" t="e">
        <v>#N/A</v>
      </c>
    </row>
    <row r="983" spans="7:7" customFormat="1">
      <c r="G983" t="e">
        <v>#N/A</v>
      </c>
    </row>
    <row r="984" spans="7:7" customFormat="1">
      <c r="G984" t="e">
        <v>#N/A</v>
      </c>
    </row>
    <row r="985" spans="7:7" customFormat="1">
      <c r="G985" t="e">
        <v>#N/A</v>
      </c>
    </row>
    <row r="986" spans="7:7" customFormat="1">
      <c r="G986" t="e">
        <v>#N/A</v>
      </c>
    </row>
    <row r="987" spans="7:7" customFormat="1">
      <c r="G987" t="e">
        <v>#N/A</v>
      </c>
    </row>
    <row r="988" spans="7:7" customFormat="1">
      <c r="G988" t="e">
        <v>#N/A</v>
      </c>
    </row>
    <row r="989" spans="7:7" customFormat="1">
      <c r="G989" t="e">
        <v>#N/A</v>
      </c>
    </row>
    <row r="990" spans="7:7" customFormat="1">
      <c r="G990" t="e">
        <v>#N/A</v>
      </c>
    </row>
    <row r="991" spans="7:7" customFormat="1">
      <c r="G991" t="e">
        <v>#N/A</v>
      </c>
    </row>
    <row r="992" spans="7:7" customFormat="1">
      <c r="G992" t="e">
        <v>#N/A</v>
      </c>
    </row>
    <row r="993" spans="7:7" customFormat="1">
      <c r="G993" t="e">
        <v>#N/A</v>
      </c>
    </row>
    <row r="994" spans="7:7" customFormat="1">
      <c r="G994" t="e">
        <v>#N/A</v>
      </c>
    </row>
    <row r="995" spans="7:7" customFormat="1">
      <c r="G995" t="e">
        <v>#N/A</v>
      </c>
    </row>
    <row r="996" spans="7:7" customFormat="1">
      <c r="G996" t="e">
        <v>#N/A</v>
      </c>
    </row>
    <row r="997" spans="7:7" customFormat="1">
      <c r="G997" t="e">
        <v>#N/A</v>
      </c>
    </row>
    <row r="998" spans="7:7" customFormat="1">
      <c r="G998" t="e">
        <v>#N/A</v>
      </c>
    </row>
    <row r="999" spans="7:7" customFormat="1">
      <c r="G999" t="e">
        <v>#N/A</v>
      </c>
    </row>
    <row r="1000" spans="7:7" customFormat="1">
      <c r="G1000" t="e">
        <v>#N/A</v>
      </c>
    </row>
    <row r="1001" spans="7:7" customFormat="1">
      <c r="G1001" t="e">
        <v>#N/A</v>
      </c>
    </row>
    <row r="1002" spans="7:7" customFormat="1">
      <c r="G1002" t="e">
        <v>#N/A</v>
      </c>
    </row>
    <row r="1003" spans="7:7" customFormat="1">
      <c r="G1003" t="e">
        <v>#N/A</v>
      </c>
    </row>
    <row r="1004" spans="7:7" customFormat="1">
      <c r="G1004" t="e">
        <v>#N/A</v>
      </c>
    </row>
    <row r="1005" spans="7:7" customFormat="1">
      <c r="G1005" t="e">
        <v>#N/A</v>
      </c>
    </row>
    <row r="1006" spans="7:7" customFormat="1">
      <c r="G1006" t="e">
        <v>#N/A</v>
      </c>
    </row>
    <row r="1007" spans="7:7" customFormat="1">
      <c r="G1007" t="e">
        <v>#N/A</v>
      </c>
    </row>
    <row r="1008" spans="7:7" customFormat="1">
      <c r="G1008" t="e">
        <v>#N/A</v>
      </c>
    </row>
    <row r="1009" spans="7:7" customFormat="1">
      <c r="G1009" t="e">
        <v>#N/A</v>
      </c>
    </row>
    <row r="1010" spans="7:7" customFormat="1">
      <c r="G1010" t="e">
        <v>#N/A</v>
      </c>
    </row>
    <row r="1011" spans="7:7" customFormat="1">
      <c r="G1011" t="e">
        <v>#N/A</v>
      </c>
    </row>
    <row r="1012" spans="7:7" customFormat="1">
      <c r="G1012" t="e">
        <v>#N/A</v>
      </c>
    </row>
    <row r="1013" spans="7:7" customFormat="1">
      <c r="G1013" t="e">
        <v>#N/A</v>
      </c>
    </row>
    <row r="1014" spans="7:7" customFormat="1">
      <c r="G1014" t="e">
        <v>#N/A</v>
      </c>
    </row>
    <row r="1015" spans="7:7" customFormat="1">
      <c r="G1015" t="e">
        <v>#N/A</v>
      </c>
    </row>
    <row r="1016" spans="7:7" customFormat="1">
      <c r="G1016" t="e">
        <v>#N/A</v>
      </c>
    </row>
    <row r="1017" spans="7:7" customFormat="1">
      <c r="G1017" t="e">
        <v>#N/A</v>
      </c>
    </row>
    <row r="1018" spans="7:7" customFormat="1">
      <c r="G1018" t="e">
        <v>#N/A</v>
      </c>
    </row>
    <row r="1019" spans="7:7" customFormat="1">
      <c r="G1019" t="e">
        <v>#N/A</v>
      </c>
    </row>
    <row r="1020" spans="7:7" customFormat="1">
      <c r="G1020" t="e">
        <v>#N/A</v>
      </c>
    </row>
    <row r="1021" spans="7:7" customFormat="1">
      <c r="G1021" t="e">
        <v>#N/A</v>
      </c>
    </row>
    <row r="1022" spans="7:7" customFormat="1">
      <c r="G1022" t="e">
        <v>#N/A</v>
      </c>
    </row>
    <row r="1023" spans="7:7" customFormat="1">
      <c r="G1023" t="e">
        <v>#N/A</v>
      </c>
    </row>
    <row r="1024" spans="7:7" customFormat="1">
      <c r="G1024" t="e">
        <v>#N/A</v>
      </c>
    </row>
    <row r="1025" spans="7:7" customFormat="1">
      <c r="G1025" t="e">
        <v>#N/A</v>
      </c>
    </row>
    <row r="1026" spans="7:7" customFormat="1">
      <c r="G1026" t="e">
        <v>#N/A</v>
      </c>
    </row>
    <row r="1027" spans="7:7" customFormat="1">
      <c r="G1027" t="e">
        <v>#N/A</v>
      </c>
    </row>
    <row r="1028" spans="7:7" customFormat="1">
      <c r="G1028" t="e">
        <v>#N/A</v>
      </c>
    </row>
    <row r="1029" spans="7:7" customFormat="1">
      <c r="G1029" t="e">
        <v>#N/A</v>
      </c>
    </row>
    <row r="1030" spans="7:7" customFormat="1">
      <c r="G1030" t="e">
        <v>#N/A</v>
      </c>
    </row>
    <row r="1031" spans="7:7" customFormat="1">
      <c r="G1031" t="e">
        <v>#N/A</v>
      </c>
    </row>
    <row r="1032" spans="7:7" customFormat="1">
      <c r="G1032" t="e">
        <v>#N/A</v>
      </c>
    </row>
    <row r="1033" spans="7:7" customFormat="1">
      <c r="G1033" t="e">
        <v>#N/A</v>
      </c>
    </row>
    <row r="1034" spans="7:7" customFormat="1">
      <c r="G1034" t="e">
        <v>#N/A</v>
      </c>
    </row>
    <row r="1035" spans="7:7" customFormat="1">
      <c r="G1035" t="e">
        <v>#N/A</v>
      </c>
    </row>
    <row r="1036" spans="7:7" customFormat="1">
      <c r="G1036" t="e">
        <v>#N/A</v>
      </c>
    </row>
    <row r="1037" spans="7:7" customFormat="1">
      <c r="G1037" t="e">
        <v>#N/A</v>
      </c>
    </row>
    <row r="1038" spans="7:7" customFormat="1">
      <c r="G1038" t="e">
        <v>#N/A</v>
      </c>
    </row>
    <row r="1039" spans="7:7" customFormat="1">
      <c r="G1039" t="e">
        <v>#N/A</v>
      </c>
    </row>
    <row r="1040" spans="7:7" customFormat="1">
      <c r="G1040" t="e">
        <v>#N/A</v>
      </c>
    </row>
    <row r="1041" spans="7:7" customFormat="1">
      <c r="G1041" t="e">
        <v>#N/A</v>
      </c>
    </row>
    <row r="1042" spans="7:7" customFormat="1">
      <c r="G1042" t="e">
        <v>#N/A</v>
      </c>
    </row>
    <row r="1043" spans="7:7" customFormat="1">
      <c r="G1043" t="e">
        <v>#N/A</v>
      </c>
    </row>
    <row r="1044" spans="7:7" customFormat="1">
      <c r="G1044" t="e">
        <v>#N/A</v>
      </c>
    </row>
    <row r="1045" spans="7:7" customFormat="1">
      <c r="G1045" t="e">
        <v>#N/A</v>
      </c>
    </row>
    <row r="1046" spans="7:7" customFormat="1">
      <c r="G1046" t="e">
        <v>#N/A</v>
      </c>
    </row>
    <row r="1047" spans="7:7" customFormat="1">
      <c r="G1047" t="e">
        <v>#N/A</v>
      </c>
    </row>
    <row r="1048" spans="7:7" customFormat="1">
      <c r="G1048" t="e">
        <v>#N/A</v>
      </c>
    </row>
    <row r="1049" spans="7:7" customFormat="1">
      <c r="G1049" t="e">
        <v>#N/A</v>
      </c>
    </row>
    <row r="1050" spans="7:7" customFormat="1">
      <c r="G1050" t="e">
        <v>#N/A</v>
      </c>
    </row>
    <row r="1051" spans="7:7" customFormat="1">
      <c r="G1051" t="e">
        <v>#N/A</v>
      </c>
    </row>
    <row r="1052" spans="7:7" customFormat="1">
      <c r="G1052" t="e">
        <v>#N/A</v>
      </c>
    </row>
    <row r="1053" spans="7:7" customFormat="1">
      <c r="G1053" t="e">
        <v>#N/A</v>
      </c>
    </row>
    <row r="1054" spans="7:7" customFormat="1">
      <c r="G1054" t="e">
        <v>#N/A</v>
      </c>
    </row>
    <row r="1055" spans="7:7" customFormat="1">
      <c r="G1055" t="e">
        <v>#N/A</v>
      </c>
    </row>
    <row r="1056" spans="7:7" customFormat="1">
      <c r="G1056" t="e">
        <v>#N/A</v>
      </c>
    </row>
    <row r="1057" spans="7:7" customFormat="1">
      <c r="G1057" t="e">
        <v>#N/A</v>
      </c>
    </row>
    <row r="1058" spans="7:7" customFormat="1">
      <c r="G1058" t="e">
        <v>#N/A</v>
      </c>
    </row>
    <row r="1059" spans="7:7" customFormat="1">
      <c r="G1059" t="e">
        <v>#N/A</v>
      </c>
    </row>
    <row r="1060" spans="7:7" customFormat="1">
      <c r="G1060" t="e">
        <v>#N/A</v>
      </c>
    </row>
    <row r="1061" spans="7:7" customFormat="1">
      <c r="G1061" t="e">
        <v>#N/A</v>
      </c>
    </row>
    <row r="1062" spans="7:7" customFormat="1">
      <c r="G1062" t="e">
        <v>#N/A</v>
      </c>
    </row>
    <row r="1063" spans="7:7" customFormat="1">
      <c r="G1063" t="e">
        <v>#N/A</v>
      </c>
    </row>
    <row r="1064" spans="7:7" customFormat="1">
      <c r="G1064" t="e">
        <v>#N/A</v>
      </c>
    </row>
    <row r="1065" spans="7:7" customFormat="1">
      <c r="G1065" t="e">
        <v>#N/A</v>
      </c>
    </row>
    <row r="1066" spans="7:7" customFormat="1">
      <c r="G1066" t="e">
        <v>#N/A</v>
      </c>
    </row>
    <row r="1067" spans="7:7" customFormat="1">
      <c r="G1067" t="e">
        <v>#N/A</v>
      </c>
    </row>
    <row r="1068" spans="7:7" customFormat="1">
      <c r="G1068" t="e">
        <v>#N/A</v>
      </c>
    </row>
    <row r="1069" spans="7:7" customFormat="1">
      <c r="G1069" t="e">
        <v>#N/A</v>
      </c>
    </row>
    <row r="1070" spans="7:7" customFormat="1">
      <c r="G1070" t="e">
        <v>#N/A</v>
      </c>
    </row>
    <row r="1071" spans="7:7" customFormat="1">
      <c r="G1071" t="e">
        <v>#N/A</v>
      </c>
    </row>
    <row r="1072" spans="7:7" customFormat="1">
      <c r="G1072" t="e">
        <v>#N/A</v>
      </c>
    </row>
    <row r="1073" spans="7:7" customFormat="1">
      <c r="G1073" t="e">
        <v>#N/A</v>
      </c>
    </row>
    <row r="1074" spans="7:7" customFormat="1">
      <c r="G1074" t="e">
        <v>#N/A</v>
      </c>
    </row>
    <row r="1075" spans="7:7" customFormat="1">
      <c r="G1075" t="e">
        <v>#N/A</v>
      </c>
    </row>
    <row r="1076" spans="7:7" customFormat="1">
      <c r="G1076" t="e">
        <v>#N/A</v>
      </c>
    </row>
    <row r="1077" spans="7:7" customFormat="1">
      <c r="G1077" t="e">
        <v>#N/A</v>
      </c>
    </row>
    <row r="1078" spans="7:7" customFormat="1">
      <c r="G1078" t="e">
        <v>#N/A</v>
      </c>
    </row>
    <row r="1079" spans="7:7" customFormat="1">
      <c r="G1079" t="e">
        <v>#N/A</v>
      </c>
    </row>
    <row r="1080" spans="7:7" customFormat="1">
      <c r="G1080" t="e">
        <v>#N/A</v>
      </c>
    </row>
    <row r="1081" spans="7:7" customFormat="1">
      <c r="G1081" t="e">
        <v>#N/A</v>
      </c>
    </row>
    <row r="1082" spans="7:7" customFormat="1">
      <c r="G1082" t="e">
        <v>#N/A</v>
      </c>
    </row>
    <row r="1083" spans="7:7" customFormat="1">
      <c r="G1083" t="e">
        <v>#N/A</v>
      </c>
    </row>
    <row r="1084" spans="7:7" customFormat="1">
      <c r="G1084" t="e">
        <v>#N/A</v>
      </c>
    </row>
    <row r="1085" spans="7:7" customFormat="1">
      <c r="G1085" t="e">
        <v>#N/A</v>
      </c>
    </row>
    <row r="1086" spans="7:7" customFormat="1">
      <c r="G1086" t="e">
        <v>#N/A</v>
      </c>
    </row>
    <row r="1087" spans="7:7" customFormat="1">
      <c r="G1087" t="e">
        <v>#N/A</v>
      </c>
    </row>
    <row r="1088" spans="7:7" customFormat="1">
      <c r="G1088" t="e">
        <v>#N/A</v>
      </c>
    </row>
    <row r="1089" spans="7:7" customFormat="1">
      <c r="G1089" t="e">
        <v>#N/A</v>
      </c>
    </row>
    <row r="1090" spans="7:7" customFormat="1">
      <c r="G1090" t="e">
        <v>#N/A</v>
      </c>
    </row>
    <row r="1091" spans="7:7" customFormat="1">
      <c r="G1091" t="e">
        <v>#N/A</v>
      </c>
    </row>
    <row r="1092" spans="7:7" customFormat="1">
      <c r="G1092" t="e">
        <v>#N/A</v>
      </c>
    </row>
    <row r="1093" spans="7:7" customFormat="1">
      <c r="G1093" t="e">
        <v>#N/A</v>
      </c>
    </row>
    <row r="1094" spans="7:7" customFormat="1">
      <c r="G1094" t="e">
        <v>#N/A</v>
      </c>
    </row>
    <row r="1095" spans="7:7" customFormat="1">
      <c r="G1095" t="e">
        <v>#N/A</v>
      </c>
    </row>
    <row r="1096" spans="7:7" customFormat="1">
      <c r="G1096" t="e">
        <v>#N/A</v>
      </c>
    </row>
    <row r="1097" spans="7:7" customFormat="1">
      <c r="G1097" t="e">
        <v>#N/A</v>
      </c>
    </row>
    <row r="1098" spans="7:7" customFormat="1">
      <c r="G1098" t="e">
        <v>#N/A</v>
      </c>
    </row>
    <row r="1099" spans="7:7" customFormat="1">
      <c r="G1099" t="e">
        <v>#N/A</v>
      </c>
    </row>
    <row r="1100" spans="7:7" customFormat="1">
      <c r="G1100" t="e">
        <v>#N/A</v>
      </c>
    </row>
    <row r="1101" spans="7:7" customFormat="1">
      <c r="G1101" t="e">
        <v>#N/A</v>
      </c>
    </row>
    <row r="1102" spans="7:7" customFormat="1">
      <c r="G1102" t="e">
        <v>#N/A</v>
      </c>
    </row>
    <row r="1103" spans="7:7" customFormat="1">
      <c r="G1103" t="e">
        <v>#N/A</v>
      </c>
    </row>
    <row r="1104" spans="7:7" customFormat="1">
      <c r="G1104" t="e">
        <v>#N/A</v>
      </c>
    </row>
    <row r="1105" spans="7:7" customFormat="1">
      <c r="G1105" t="e">
        <v>#N/A</v>
      </c>
    </row>
    <row r="1106" spans="7:7" customFormat="1">
      <c r="G1106" t="e">
        <v>#N/A</v>
      </c>
    </row>
    <row r="1107" spans="7:7" customFormat="1">
      <c r="G1107" t="e">
        <v>#N/A</v>
      </c>
    </row>
    <row r="1108" spans="7:7" customFormat="1">
      <c r="G1108" t="e">
        <v>#N/A</v>
      </c>
    </row>
    <row r="1109" spans="7:7" customFormat="1">
      <c r="G1109" t="e">
        <v>#N/A</v>
      </c>
    </row>
    <row r="1110" spans="7:7" customFormat="1">
      <c r="G1110" t="e">
        <v>#N/A</v>
      </c>
    </row>
    <row r="1111" spans="7:7" customFormat="1">
      <c r="G1111" t="e">
        <v>#N/A</v>
      </c>
    </row>
    <row r="1112" spans="7:7" customFormat="1">
      <c r="G1112" t="e">
        <v>#N/A</v>
      </c>
    </row>
    <row r="1113" spans="7:7" customFormat="1">
      <c r="G1113" t="e">
        <v>#N/A</v>
      </c>
    </row>
    <row r="1114" spans="7:7" customFormat="1">
      <c r="G1114" t="e">
        <v>#N/A</v>
      </c>
    </row>
    <row r="1115" spans="7:7" customFormat="1">
      <c r="G1115" t="e">
        <v>#N/A</v>
      </c>
    </row>
    <row r="1116" spans="7:7" customFormat="1">
      <c r="G1116" t="e">
        <v>#N/A</v>
      </c>
    </row>
    <row r="1117" spans="7:7" customFormat="1">
      <c r="G1117" t="e">
        <v>#N/A</v>
      </c>
    </row>
    <row r="1118" spans="7:7" customFormat="1">
      <c r="G1118" t="e">
        <v>#N/A</v>
      </c>
    </row>
    <row r="1119" spans="7:7" customFormat="1">
      <c r="G1119" t="e">
        <v>#N/A</v>
      </c>
    </row>
    <row r="1120" spans="7:7" customFormat="1">
      <c r="G1120" t="e">
        <v>#N/A</v>
      </c>
    </row>
    <row r="1121" spans="7:7" customFormat="1">
      <c r="G1121" t="e">
        <v>#N/A</v>
      </c>
    </row>
    <row r="1122" spans="7:7" customFormat="1">
      <c r="G1122" t="e">
        <v>#N/A</v>
      </c>
    </row>
    <row r="1123" spans="7:7" customFormat="1">
      <c r="G1123" t="e">
        <v>#N/A</v>
      </c>
    </row>
    <row r="1124" spans="7:7" customFormat="1">
      <c r="G1124" t="e">
        <v>#N/A</v>
      </c>
    </row>
    <row r="1125" spans="7:7" customFormat="1">
      <c r="G1125" t="e">
        <v>#N/A</v>
      </c>
    </row>
    <row r="1126" spans="7:7" customFormat="1">
      <c r="G1126" t="e">
        <v>#N/A</v>
      </c>
    </row>
    <row r="1127" spans="7:7" customFormat="1">
      <c r="G1127" t="e">
        <v>#N/A</v>
      </c>
    </row>
    <row r="1128" spans="7:7" customFormat="1">
      <c r="G1128" t="e">
        <v>#N/A</v>
      </c>
    </row>
    <row r="1129" spans="7:7" customFormat="1">
      <c r="G1129" t="e">
        <v>#N/A</v>
      </c>
    </row>
    <row r="1130" spans="7:7" customFormat="1">
      <c r="G1130" t="e">
        <v>#N/A</v>
      </c>
    </row>
    <row r="1131" spans="7:7" customFormat="1">
      <c r="G1131" t="e">
        <v>#N/A</v>
      </c>
    </row>
    <row r="1132" spans="7:7" customFormat="1">
      <c r="G1132" t="e">
        <v>#N/A</v>
      </c>
    </row>
    <row r="1133" spans="7:7" customFormat="1">
      <c r="G1133" t="e">
        <v>#N/A</v>
      </c>
    </row>
    <row r="1134" spans="7:7" customFormat="1">
      <c r="G1134" t="e">
        <v>#N/A</v>
      </c>
    </row>
    <row r="1135" spans="7:7" customFormat="1">
      <c r="G1135" t="e">
        <v>#N/A</v>
      </c>
    </row>
    <row r="1136" spans="7:7" customFormat="1">
      <c r="G1136" t="e">
        <v>#N/A</v>
      </c>
    </row>
    <row r="1137" spans="7:7" customFormat="1">
      <c r="G1137" t="e">
        <v>#N/A</v>
      </c>
    </row>
    <row r="1138" spans="7:7" customFormat="1">
      <c r="G1138" t="e">
        <v>#N/A</v>
      </c>
    </row>
    <row r="1139" spans="7:7" customFormat="1">
      <c r="G1139" t="e">
        <v>#N/A</v>
      </c>
    </row>
    <row r="1140" spans="7:7" customFormat="1">
      <c r="G1140" t="e">
        <v>#N/A</v>
      </c>
    </row>
    <row r="1141" spans="7:7" customFormat="1">
      <c r="G1141" t="e">
        <v>#N/A</v>
      </c>
    </row>
    <row r="1142" spans="7:7" customFormat="1">
      <c r="G1142" t="e">
        <v>#N/A</v>
      </c>
    </row>
    <row r="1143" spans="7:7" customFormat="1">
      <c r="G1143" t="e">
        <v>#N/A</v>
      </c>
    </row>
    <row r="1144" spans="7:7" customFormat="1">
      <c r="G1144" t="e">
        <v>#N/A</v>
      </c>
    </row>
    <row r="1145" spans="7:7" customFormat="1">
      <c r="G1145" t="e">
        <v>#N/A</v>
      </c>
    </row>
    <row r="1146" spans="7:7" customFormat="1">
      <c r="G1146" t="e">
        <v>#N/A</v>
      </c>
    </row>
    <row r="1147" spans="7:7" customFormat="1">
      <c r="G1147" t="e">
        <v>#N/A</v>
      </c>
    </row>
    <row r="1148" spans="7:7" customFormat="1">
      <c r="G1148" t="e">
        <v>#N/A</v>
      </c>
    </row>
    <row r="1149" spans="7:7" customFormat="1">
      <c r="G1149" t="e">
        <v>#N/A</v>
      </c>
    </row>
    <row r="1150" spans="7:7" customFormat="1">
      <c r="G1150" t="e">
        <v>#N/A</v>
      </c>
    </row>
    <row r="1151" spans="7:7" customFormat="1">
      <c r="G1151" t="e">
        <v>#N/A</v>
      </c>
    </row>
    <row r="1152" spans="7:7" customFormat="1">
      <c r="G1152" t="e">
        <v>#N/A</v>
      </c>
    </row>
    <row r="1153" spans="7:7" customFormat="1">
      <c r="G1153" t="e">
        <v>#N/A</v>
      </c>
    </row>
    <row r="1154" spans="7:7" customFormat="1">
      <c r="G1154" t="e">
        <v>#N/A</v>
      </c>
    </row>
    <row r="1155" spans="7:7" customFormat="1">
      <c r="G1155" t="e">
        <v>#N/A</v>
      </c>
    </row>
    <row r="1156" spans="7:7" customFormat="1">
      <c r="G1156" t="e">
        <v>#N/A</v>
      </c>
    </row>
    <row r="1157" spans="7:7" customFormat="1">
      <c r="G1157" t="e">
        <v>#N/A</v>
      </c>
    </row>
    <row r="1158" spans="7:7" customFormat="1">
      <c r="G1158" t="e">
        <v>#N/A</v>
      </c>
    </row>
    <row r="1159" spans="7:7" customFormat="1">
      <c r="G1159" t="e">
        <v>#N/A</v>
      </c>
    </row>
    <row r="1160" spans="7:7" customFormat="1">
      <c r="G1160" t="e">
        <v>#N/A</v>
      </c>
    </row>
    <row r="1161" spans="7:7" customFormat="1">
      <c r="G1161" t="e">
        <v>#N/A</v>
      </c>
    </row>
    <row r="1162" spans="7:7" customFormat="1">
      <c r="G1162" t="e">
        <v>#N/A</v>
      </c>
    </row>
    <row r="1163" spans="7:7" customFormat="1">
      <c r="G1163" t="e">
        <v>#N/A</v>
      </c>
    </row>
    <row r="1164" spans="7:7" customFormat="1">
      <c r="G1164" t="e">
        <v>#N/A</v>
      </c>
    </row>
    <row r="1165" spans="7:7" customFormat="1">
      <c r="G1165" t="e">
        <v>#N/A</v>
      </c>
    </row>
    <row r="1166" spans="7:7" customFormat="1">
      <c r="G1166" t="e">
        <v>#N/A</v>
      </c>
    </row>
    <row r="1167" spans="7:7" customFormat="1">
      <c r="G1167" t="e">
        <v>#N/A</v>
      </c>
    </row>
    <row r="1168" spans="7:7" customFormat="1">
      <c r="G1168" t="e">
        <v>#N/A</v>
      </c>
    </row>
    <row r="1169" spans="7:7" customFormat="1">
      <c r="G1169" t="e">
        <v>#N/A</v>
      </c>
    </row>
    <row r="1170" spans="7:7" customFormat="1">
      <c r="G1170" t="e">
        <v>#N/A</v>
      </c>
    </row>
    <row r="1171" spans="7:7" customFormat="1">
      <c r="G1171" t="e">
        <v>#N/A</v>
      </c>
    </row>
    <row r="1172" spans="7:7" customFormat="1">
      <c r="G1172" t="e">
        <v>#N/A</v>
      </c>
    </row>
    <row r="1173" spans="7:7" customFormat="1">
      <c r="G1173" t="e">
        <v>#N/A</v>
      </c>
    </row>
    <row r="1174" spans="7:7" customFormat="1">
      <c r="G1174" t="e">
        <v>#N/A</v>
      </c>
    </row>
    <row r="1175" spans="7:7" customFormat="1">
      <c r="G1175" t="e">
        <v>#N/A</v>
      </c>
    </row>
    <row r="1176" spans="7:7" customFormat="1">
      <c r="G1176" t="e">
        <v>#N/A</v>
      </c>
    </row>
    <row r="1177" spans="7:7" customFormat="1">
      <c r="G1177" t="e">
        <v>#N/A</v>
      </c>
    </row>
    <row r="1178" spans="7:7" customFormat="1">
      <c r="G1178" t="e">
        <v>#N/A</v>
      </c>
    </row>
    <row r="1179" spans="7:7" customFormat="1">
      <c r="G1179" t="e">
        <v>#N/A</v>
      </c>
    </row>
    <row r="1180" spans="7:7" customFormat="1">
      <c r="G1180" t="e">
        <v>#N/A</v>
      </c>
    </row>
    <row r="1181" spans="7:7" customFormat="1">
      <c r="G1181" t="e">
        <v>#N/A</v>
      </c>
    </row>
    <row r="1182" spans="7:7" customFormat="1">
      <c r="G1182" t="e">
        <v>#N/A</v>
      </c>
    </row>
    <row r="1183" spans="7:7" customFormat="1">
      <c r="G1183" t="e">
        <v>#N/A</v>
      </c>
    </row>
    <row r="1184" spans="7:7" customFormat="1">
      <c r="G1184" t="e">
        <v>#N/A</v>
      </c>
    </row>
    <row r="1185" spans="7:7" customFormat="1">
      <c r="G1185" t="e">
        <v>#N/A</v>
      </c>
    </row>
    <row r="1186" spans="7:7" customFormat="1">
      <c r="G1186" t="e">
        <v>#N/A</v>
      </c>
    </row>
    <row r="1187" spans="7:7" customFormat="1">
      <c r="G1187" t="e">
        <v>#N/A</v>
      </c>
    </row>
    <row r="1188" spans="7:7" customFormat="1">
      <c r="G1188" t="e">
        <v>#N/A</v>
      </c>
    </row>
    <row r="1189" spans="7:7" customFormat="1">
      <c r="G1189" t="e">
        <v>#N/A</v>
      </c>
    </row>
    <row r="1190" spans="7:7" customFormat="1">
      <c r="G1190" t="e">
        <v>#N/A</v>
      </c>
    </row>
    <row r="1191" spans="7:7" customFormat="1">
      <c r="G1191" t="e">
        <v>#N/A</v>
      </c>
    </row>
    <row r="1192" spans="7:7" customFormat="1">
      <c r="G1192" t="e">
        <v>#N/A</v>
      </c>
    </row>
    <row r="1193" spans="7:7" customFormat="1">
      <c r="G1193" t="e">
        <v>#N/A</v>
      </c>
    </row>
    <row r="1194" spans="7:7" customFormat="1">
      <c r="G1194" t="e">
        <v>#N/A</v>
      </c>
    </row>
    <row r="1195" spans="7:7" customFormat="1">
      <c r="G1195" t="e">
        <v>#N/A</v>
      </c>
    </row>
    <row r="1196" spans="7:7" customFormat="1">
      <c r="G1196" t="e">
        <v>#N/A</v>
      </c>
    </row>
    <row r="1197" spans="7:7" customFormat="1">
      <c r="G1197" t="e">
        <v>#N/A</v>
      </c>
    </row>
    <row r="1198" spans="7:7" customFormat="1">
      <c r="G1198" t="e">
        <v>#N/A</v>
      </c>
    </row>
    <row r="1199" spans="7:7" customFormat="1">
      <c r="G1199" t="e">
        <v>#N/A</v>
      </c>
    </row>
    <row r="1200" spans="7:7" customFormat="1">
      <c r="G1200" t="e">
        <v>#N/A</v>
      </c>
    </row>
    <row r="1201" spans="7:7" customFormat="1">
      <c r="G1201" t="e">
        <v>#N/A</v>
      </c>
    </row>
    <row r="1202" spans="7:7" customFormat="1">
      <c r="G1202" t="e">
        <v>#N/A</v>
      </c>
    </row>
    <row r="1203" spans="7:7" customFormat="1">
      <c r="G1203" t="e">
        <v>#N/A</v>
      </c>
    </row>
    <row r="1204" spans="7:7" customFormat="1">
      <c r="G1204" t="e">
        <v>#N/A</v>
      </c>
    </row>
    <row r="1205" spans="7:7" customFormat="1">
      <c r="G1205" t="e">
        <v>#N/A</v>
      </c>
    </row>
    <row r="1206" spans="7:7" customFormat="1">
      <c r="G1206" t="e">
        <v>#N/A</v>
      </c>
    </row>
    <row r="1207" spans="7:7" customFormat="1">
      <c r="G1207" t="e">
        <v>#N/A</v>
      </c>
    </row>
    <row r="1208" spans="7:7" customFormat="1">
      <c r="G1208" t="e">
        <v>#N/A</v>
      </c>
    </row>
    <row r="1209" spans="7:7" customFormat="1">
      <c r="G1209" t="e">
        <v>#N/A</v>
      </c>
    </row>
    <row r="1210" spans="7:7" customFormat="1">
      <c r="G1210" t="e">
        <v>#N/A</v>
      </c>
    </row>
    <row r="1211" spans="7:7" customFormat="1">
      <c r="G1211" t="e">
        <v>#N/A</v>
      </c>
    </row>
    <row r="1212" spans="7:7" customFormat="1">
      <c r="G1212" t="e">
        <v>#N/A</v>
      </c>
    </row>
    <row r="1213" spans="7:7" customFormat="1">
      <c r="G1213" t="e">
        <v>#N/A</v>
      </c>
    </row>
    <row r="1214" spans="7:7" customFormat="1">
      <c r="G1214" t="e">
        <v>#N/A</v>
      </c>
    </row>
    <row r="1215" spans="7:7" customFormat="1">
      <c r="G1215" t="e">
        <v>#N/A</v>
      </c>
    </row>
    <row r="1216" spans="7:7" customFormat="1">
      <c r="G1216" t="e">
        <v>#N/A</v>
      </c>
    </row>
    <row r="1217" spans="7:7" customFormat="1">
      <c r="G1217" t="e">
        <v>#N/A</v>
      </c>
    </row>
    <row r="1218" spans="7:7" customFormat="1">
      <c r="G1218" t="e">
        <v>#N/A</v>
      </c>
    </row>
    <row r="1219" spans="7:7" customFormat="1">
      <c r="G1219" t="e">
        <v>#N/A</v>
      </c>
    </row>
    <row r="1220" spans="7:7" customFormat="1">
      <c r="G1220" t="e">
        <v>#N/A</v>
      </c>
    </row>
    <row r="1221" spans="7:7" customFormat="1">
      <c r="G1221" t="e">
        <v>#N/A</v>
      </c>
    </row>
    <row r="1222" spans="7:7" customFormat="1">
      <c r="G1222" t="e">
        <v>#N/A</v>
      </c>
    </row>
    <row r="1223" spans="7:7" customFormat="1">
      <c r="G1223" t="e">
        <v>#N/A</v>
      </c>
    </row>
    <row r="1224" spans="7:7" customFormat="1">
      <c r="G1224" t="e">
        <v>#N/A</v>
      </c>
    </row>
    <row r="1225" spans="7:7" customFormat="1">
      <c r="G1225" t="e">
        <v>#N/A</v>
      </c>
    </row>
    <row r="1226" spans="7:7" customFormat="1">
      <c r="G1226" t="e">
        <v>#N/A</v>
      </c>
    </row>
    <row r="1227" spans="7:7" customFormat="1">
      <c r="G1227" t="e">
        <v>#N/A</v>
      </c>
    </row>
    <row r="1228" spans="7:7" customFormat="1">
      <c r="G1228" t="e">
        <v>#N/A</v>
      </c>
    </row>
    <row r="1229" spans="7:7" customFormat="1">
      <c r="G1229" t="e">
        <v>#N/A</v>
      </c>
    </row>
    <row r="1230" spans="7:7" customFormat="1">
      <c r="G1230" t="e">
        <v>#N/A</v>
      </c>
    </row>
    <row r="1231" spans="7:7" customFormat="1">
      <c r="G1231" t="e">
        <v>#N/A</v>
      </c>
    </row>
    <row r="1232" spans="7:7" customFormat="1">
      <c r="G1232" t="e">
        <v>#N/A</v>
      </c>
    </row>
    <row r="1233" spans="7:7" customFormat="1">
      <c r="G1233" t="e">
        <v>#N/A</v>
      </c>
    </row>
    <row r="1234" spans="7:7" customFormat="1">
      <c r="G1234" t="e">
        <v>#N/A</v>
      </c>
    </row>
    <row r="1235" spans="7:7" customFormat="1">
      <c r="G1235" t="e">
        <v>#N/A</v>
      </c>
    </row>
    <row r="1236" spans="7:7" customFormat="1">
      <c r="G1236" t="e">
        <v>#N/A</v>
      </c>
    </row>
    <row r="1237" spans="7:7" customFormat="1">
      <c r="G1237" t="e">
        <v>#N/A</v>
      </c>
    </row>
    <row r="1238" spans="7:7" customFormat="1">
      <c r="G1238" t="e">
        <v>#N/A</v>
      </c>
    </row>
    <row r="1239" spans="7:7" customFormat="1">
      <c r="G1239" t="e">
        <v>#N/A</v>
      </c>
    </row>
    <row r="1240" spans="7:7" customFormat="1">
      <c r="G1240" t="e">
        <v>#N/A</v>
      </c>
    </row>
    <row r="1241" spans="7:7" customFormat="1">
      <c r="G1241" t="e">
        <v>#N/A</v>
      </c>
    </row>
    <row r="1242" spans="7:7" customFormat="1">
      <c r="G1242" t="e">
        <v>#N/A</v>
      </c>
    </row>
    <row r="1243" spans="7:7" customFormat="1">
      <c r="G1243" t="e">
        <v>#N/A</v>
      </c>
    </row>
    <row r="1244" spans="7:7" customFormat="1">
      <c r="G1244" t="e">
        <v>#N/A</v>
      </c>
    </row>
    <row r="1245" spans="7:7" customFormat="1">
      <c r="G1245" t="e">
        <v>#N/A</v>
      </c>
    </row>
    <row r="1246" spans="7:7" customFormat="1">
      <c r="G1246" t="e">
        <v>#N/A</v>
      </c>
    </row>
    <row r="1247" spans="7:7" customFormat="1">
      <c r="G1247" t="e">
        <v>#N/A</v>
      </c>
    </row>
    <row r="1248" spans="7:7" customFormat="1">
      <c r="G1248" t="e">
        <v>#N/A</v>
      </c>
    </row>
    <row r="1249" spans="7:7" customFormat="1">
      <c r="G1249" t="e">
        <v>#N/A</v>
      </c>
    </row>
    <row r="1250" spans="7:7" customFormat="1">
      <c r="G1250" t="e">
        <v>#N/A</v>
      </c>
    </row>
    <row r="1251" spans="7:7" customFormat="1">
      <c r="G1251" t="e">
        <v>#N/A</v>
      </c>
    </row>
    <row r="1252" spans="7:7" customFormat="1">
      <c r="G1252" t="e">
        <v>#N/A</v>
      </c>
    </row>
    <row r="1253" spans="7:7" customFormat="1">
      <c r="G1253" t="e">
        <v>#N/A</v>
      </c>
    </row>
    <row r="1254" spans="7:7" customFormat="1">
      <c r="G1254" t="e">
        <v>#N/A</v>
      </c>
    </row>
    <row r="1255" spans="7:7" customFormat="1">
      <c r="G1255" t="e">
        <v>#N/A</v>
      </c>
    </row>
    <row r="1256" spans="7:7" customFormat="1">
      <c r="G1256" t="e">
        <v>#N/A</v>
      </c>
    </row>
    <row r="1257" spans="7:7" customFormat="1">
      <c r="G1257" t="e">
        <v>#N/A</v>
      </c>
    </row>
    <row r="1258" spans="7:7" customFormat="1">
      <c r="G1258" t="e">
        <v>#N/A</v>
      </c>
    </row>
    <row r="1259" spans="7:7" customFormat="1">
      <c r="G1259" t="e">
        <v>#N/A</v>
      </c>
    </row>
    <row r="1260" spans="7:7" customFormat="1">
      <c r="G1260" t="e">
        <v>#N/A</v>
      </c>
    </row>
    <row r="1261" spans="7:7" customFormat="1">
      <c r="G1261" t="e">
        <v>#N/A</v>
      </c>
    </row>
    <row r="1262" spans="7:7" customFormat="1">
      <c r="G1262" t="e">
        <v>#N/A</v>
      </c>
    </row>
    <row r="1263" spans="7:7" customFormat="1">
      <c r="G1263" t="e">
        <v>#N/A</v>
      </c>
    </row>
    <row r="1264" spans="7:7" customFormat="1">
      <c r="G1264" t="e">
        <v>#N/A</v>
      </c>
    </row>
    <row r="1265" spans="7:7" customFormat="1">
      <c r="G1265" t="e">
        <v>#N/A</v>
      </c>
    </row>
    <row r="1266" spans="7:7" customFormat="1">
      <c r="G1266" t="e">
        <v>#N/A</v>
      </c>
    </row>
    <row r="1267" spans="7:7" customFormat="1">
      <c r="G1267" t="e">
        <v>#N/A</v>
      </c>
    </row>
    <row r="1268" spans="7:7" customFormat="1">
      <c r="G1268" t="e">
        <v>#N/A</v>
      </c>
    </row>
    <row r="1269" spans="7:7" customFormat="1">
      <c r="G1269" t="e">
        <v>#N/A</v>
      </c>
    </row>
    <row r="1270" spans="7:7" customFormat="1">
      <c r="G1270" t="e">
        <v>#N/A</v>
      </c>
    </row>
    <row r="1271" spans="7:7" customFormat="1">
      <c r="G1271" t="e">
        <v>#N/A</v>
      </c>
    </row>
    <row r="1272" spans="7:7" customFormat="1">
      <c r="G1272" t="e">
        <v>#N/A</v>
      </c>
    </row>
    <row r="1273" spans="7:7" customFormat="1">
      <c r="G1273" t="e">
        <v>#N/A</v>
      </c>
    </row>
    <row r="1274" spans="7:7" customFormat="1">
      <c r="G1274" t="e">
        <v>#N/A</v>
      </c>
    </row>
    <row r="1275" spans="7:7" customFormat="1">
      <c r="G1275" t="e">
        <v>#N/A</v>
      </c>
    </row>
    <row r="1276" spans="7:7" customFormat="1">
      <c r="G1276" t="e">
        <v>#N/A</v>
      </c>
    </row>
    <row r="1277" spans="7:7" customFormat="1">
      <c r="G1277" t="e">
        <v>#N/A</v>
      </c>
    </row>
    <row r="1278" spans="7:7" customFormat="1">
      <c r="G1278" t="e">
        <v>#N/A</v>
      </c>
    </row>
    <row r="1279" spans="7:7" customFormat="1">
      <c r="G1279" t="e">
        <v>#N/A</v>
      </c>
    </row>
    <row r="1280" spans="7:7" customFormat="1">
      <c r="G1280" t="e">
        <v>#N/A</v>
      </c>
    </row>
    <row r="1281" spans="7:7" customFormat="1">
      <c r="G1281" t="e">
        <v>#N/A</v>
      </c>
    </row>
    <row r="1282" spans="7:7" customFormat="1">
      <c r="G1282" t="e">
        <v>#N/A</v>
      </c>
    </row>
    <row r="1283" spans="7:7" customFormat="1">
      <c r="G1283" t="e">
        <v>#N/A</v>
      </c>
    </row>
    <row r="1284" spans="7:7" customFormat="1">
      <c r="G1284" t="e">
        <v>#N/A</v>
      </c>
    </row>
    <row r="1285" spans="7:7" customFormat="1">
      <c r="G1285" t="e">
        <v>#N/A</v>
      </c>
    </row>
    <row r="1286" spans="7:7" customFormat="1">
      <c r="G1286" t="e">
        <v>#N/A</v>
      </c>
    </row>
    <row r="1287" spans="7:7" customFormat="1">
      <c r="G1287" t="e">
        <v>#N/A</v>
      </c>
    </row>
    <row r="1288" spans="7:7" customFormat="1">
      <c r="G1288" t="e">
        <v>#N/A</v>
      </c>
    </row>
    <row r="1289" spans="7:7" customFormat="1">
      <c r="G1289" t="e">
        <v>#N/A</v>
      </c>
    </row>
    <row r="1290" spans="7:7" customFormat="1">
      <c r="G1290" t="e">
        <v>#N/A</v>
      </c>
    </row>
    <row r="1291" spans="7:7" customFormat="1">
      <c r="G1291" t="e">
        <v>#N/A</v>
      </c>
    </row>
    <row r="1292" spans="7:7" customFormat="1">
      <c r="G1292" t="e">
        <v>#N/A</v>
      </c>
    </row>
    <row r="1293" spans="7:7" customFormat="1">
      <c r="G1293" t="e">
        <v>#N/A</v>
      </c>
    </row>
    <row r="1294" spans="7:7" customFormat="1">
      <c r="G1294" t="e">
        <v>#N/A</v>
      </c>
    </row>
    <row r="1295" spans="7:7" customFormat="1">
      <c r="G1295" t="e">
        <v>#N/A</v>
      </c>
    </row>
    <row r="1296" spans="7:7" customFormat="1">
      <c r="G1296" t="e">
        <v>#N/A</v>
      </c>
    </row>
    <row r="1297" spans="7:7" customFormat="1">
      <c r="G1297" t="e">
        <v>#N/A</v>
      </c>
    </row>
    <row r="1298" spans="7:7" customFormat="1">
      <c r="G1298" t="e">
        <v>#N/A</v>
      </c>
    </row>
    <row r="1299" spans="7:7" customFormat="1">
      <c r="G1299" t="e">
        <v>#N/A</v>
      </c>
    </row>
    <row r="1300" spans="7:7" customFormat="1">
      <c r="G1300" t="e">
        <v>#N/A</v>
      </c>
    </row>
    <row r="1301" spans="7:7" customFormat="1">
      <c r="G1301" t="e">
        <v>#N/A</v>
      </c>
    </row>
    <row r="1302" spans="7:7" customFormat="1">
      <c r="G1302" t="e">
        <v>#N/A</v>
      </c>
    </row>
    <row r="1303" spans="7:7" customFormat="1">
      <c r="G1303" t="e">
        <v>#N/A</v>
      </c>
    </row>
    <row r="1304" spans="7:7" customFormat="1">
      <c r="G1304" t="e">
        <v>#N/A</v>
      </c>
    </row>
    <row r="1305" spans="7:7" customFormat="1">
      <c r="G1305" t="e">
        <v>#N/A</v>
      </c>
    </row>
    <row r="1306" spans="7:7" customFormat="1">
      <c r="G1306" t="e">
        <v>#N/A</v>
      </c>
    </row>
    <row r="1307" spans="7:7" customFormat="1">
      <c r="G1307" t="e">
        <v>#N/A</v>
      </c>
    </row>
    <row r="1308" spans="7:7" customFormat="1">
      <c r="G1308" t="e">
        <v>#N/A</v>
      </c>
    </row>
    <row r="1309" spans="7:7" customFormat="1">
      <c r="G1309" t="e">
        <v>#N/A</v>
      </c>
    </row>
    <row r="1310" spans="7:7" customFormat="1">
      <c r="G1310" t="e">
        <v>#N/A</v>
      </c>
    </row>
    <row r="1311" spans="7:7" customFormat="1">
      <c r="G1311" t="e">
        <v>#N/A</v>
      </c>
    </row>
    <row r="1312" spans="7:7" customFormat="1">
      <c r="G1312" t="e">
        <v>#N/A</v>
      </c>
    </row>
    <row r="1313" spans="7:7" customFormat="1">
      <c r="G1313" t="e">
        <v>#N/A</v>
      </c>
    </row>
    <row r="1314" spans="7:7" customFormat="1">
      <c r="G1314" t="e">
        <v>#N/A</v>
      </c>
    </row>
    <row r="1315" spans="7:7" customFormat="1">
      <c r="G1315" t="e">
        <v>#N/A</v>
      </c>
    </row>
    <row r="1316" spans="7:7" customFormat="1">
      <c r="G1316" t="e">
        <v>#N/A</v>
      </c>
    </row>
    <row r="1317" spans="7:7" customFormat="1">
      <c r="G1317" t="e">
        <v>#N/A</v>
      </c>
    </row>
    <row r="1318" spans="7:7" customFormat="1">
      <c r="G1318" t="e">
        <v>#N/A</v>
      </c>
    </row>
    <row r="1319" spans="7:7" customFormat="1">
      <c r="G1319" t="e">
        <v>#N/A</v>
      </c>
    </row>
    <row r="1320" spans="7:7" customFormat="1">
      <c r="G1320" t="e">
        <v>#N/A</v>
      </c>
    </row>
    <row r="1321" spans="7:7" customFormat="1">
      <c r="G1321" t="e">
        <v>#N/A</v>
      </c>
    </row>
    <row r="1322" spans="7:7" customFormat="1">
      <c r="G1322" t="e">
        <v>#N/A</v>
      </c>
    </row>
    <row r="1323" spans="7:7" customFormat="1">
      <c r="G1323" t="e">
        <v>#N/A</v>
      </c>
    </row>
    <row r="1324" spans="7:7" customFormat="1">
      <c r="G1324" t="e">
        <v>#N/A</v>
      </c>
    </row>
    <row r="1325" spans="7:7" customFormat="1">
      <c r="G1325" t="e">
        <v>#N/A</v>
      </c>
    </row>
    <row r="1326" spans="7:7" customFormat="1">
      <c r="G1326" t="e">
        <v>#N/A</v>
      </c>
    </row>
    <row r="1327" spans="7:7" customFormat="1">
      <c r="G1327" t="e">
        <v>#N/A</v>
      </c>
    </row>
    <row r="1328" spans="7:7" customFormat="1">
      <c r="G1328" t="e">
        <v>#N/A</v>
      </c>
    </row>
    <row r="1329" spans="7:7" customFormat="1">
      <c r="G1329" t="e">
        <v>#N/A</v>
      </c>
    </row>
    <row r="1330" spans="7:7" customFormat="1">
      <c r="G1330" t="e">
        <v>#N/A</v>
      </c>
    </row>
    <row r="1331" spans="7:7" customFormat="1">
      <c r="G1331" t="e">
        <v>#N/A</v>
      </c>
    </row>
    <row r="1332" spans="7:7" customFormat="1">
      <c r="G1332" t="e">
        <v>#N/A</v>
      </c>
    </row>
    <row r="1333" spans="7:7" customFormat="1">
      <c r="G1333" t="e">
        <v>#N/A</v>
      </c>
    </row>
    <row r="1334" spans="7:7" customFormat="1">
      <c r="G1334" t="e">
        <v>#N/A</v>
      </c>
    </row>
    <row r="1335" spans="7:7" customFormat="1">
      <c r="G1335" t="e">
        <v>#N/A</v>
      </c>
    </row>
    <row r="1336" spans="7:7" customFormat="1">
      <c r="G1336" t="e">
        <v>#N/A</v>
      </c>
    </row>
    <row r="1337" spans="7:7" customFormat="1">
      <c r="G1337" t="e">
        <v>#N/A</v>
      </c>
    </row>
    <row r="1338" spans="7:7" customFormat="1">
      <c r="G1338" t="e">
        <v>#N/A</v>
      </c>
    </row>
    <row r="1339" spans="7:7" customFormat="1">
      <c r="G1339" t="e">
        <v>#N/A</v>
      </c>
    </row>
    <row r="1340" spans="7:7" customFormat="1">
      <c r="G1340" t="e">
        <v>#N/A</v>
      </c>
    </row>
    <row r="1341" spans="7:7" customFormat="1">
      <c r="G1341" t="e">
        <v>#N/A</v>
      </c>
    </row>
    <row r="1342" spans="7:7" customFormat="1">
      <c r="G1342" t="e">
        <v>#N/A</v>
      </c>
    </row>
    <row r="1343" spans="7:7" customFormat="1">
      <c r="G1343" t="e">
        <v>#N/A</v>
      </c>
    </row>
    <row r="1344" spans="7:7" customFormat="1">
      <c r="G1344" t="e">
        <v>#N/A</v>
      </c>
    </row>
    <row r="1345" spans="7:7" customFormat="1">
      <c r="G1345" t="e">
        <v>#N/A</v>
      </c>
    </row>
    <row r="1346" spans="7:7" customFormat="1">
      <c r="G1346" t="e">
        <v>#N/A</v>
      </c>
    </row>
    <row r="1347" spans="7:7" customFormat="1">
      <c r="G1347" t="e">
        <v>#N/A</v>
      </c>
    </row>
    <row r="1348" spans="7:7" customFormat="1">
      <c r="G1348" t="e">
        <v>#N/A</v>
      </c>
    </row>
    <row r="1349" spans="7:7" customFormat="1">
      <c r="G1349" t="e">
        <v>#N/A</v>
      </c>
    </row>
    <row r="1350" spans="7:7" customFormat="1">
      <c r="G1350" t="e">
        <v>#N/A</v>
      </c>
    </row>
    <row r="1351" spans="7:7" customFormat="1">
      <c r="G1351" t="e">
        <v>#N/A</v>
      </c>
    </row>
    <row r="1352" spans="7:7" customFormat="1">
      <c r="G1352" t="e">
        <v>#N/A</v>
      </c>
    </row>
    <row r="1353" spans="7:7" customFormat="1">
      <c r="G1353" t="e">
        <v>#N/A</v>
      </c>
    </row>
    <row r="1354" spans="7:7" customFormat="1">
      <c r="G1354" t="e">
        <v>#N/A</v>
      </c>
    </row>
    <row r="1355" spans="7:7" customFormat="1">
      <c r="G1355" t="e">
        <v>#N/A</v>
      </c>
    </row>
    <row r="1356" spans="7:7" customFormat="1">
      <c r="G1356" t="e">
        <v>#N/A</v>
      </c>
    </row>
    <row r="1357" spans="7:7" customFormat="1">
      <c r="G1357" t="e">
        <v>#N/A</v>
      </c>
    </row>
    <row r="1358" spans="7:7" customFormat="1">
      <c r="G1358" t="e">
        <v>#N/A</v>
      </c>
    </row>
    <row r="1359" spans="7:7" customFormat="1">
      <c r="G1359" t="e">
        <v>#N/A</v>
      </c>
    </row>
    <row r="1360" spans="7:7" customFormat="1">
      <c r="G1360" t="e">
        <v>#N/A</v>
      </c>
    </row>
    <row r="1361" spans="7:7" customFormat="1">
      <c r="G1361" t="e">
        <v>#N/A</v>
      </c>
    </row>
    <row r="1362" spans="7:7" customFormat="1">
      <c r="G1362" t="e">
        <v>#N/A</v>
      </c>
    </row>
    <row r="1363" spans="7:7" customFormat="1">
      <c r="G1363" t="e">
        <v>#N/A</v>
      </c>
    </row>
    <row r="1364" spans="7:7" customFormat="1">
      <c r="G1364" t="e">
        <v>#N/A</v>
      </c>
    </row>
    <row r="1365" spans="7:7" customFormat="1">
      <c r="G1365" t="e">
        <v>#N/A</v>
      </c>
    </row>
    <row r="1366" spans="7:7" customFormat="1">
      <c r="G1366" t="e">
        <v>#N/A</v>
      </c>
    </row>
    <row r="1367" spans="7:7" customFormat="1">
      <c r="G1367" t="e">
        <v>#N/A</v>
      </c>
    </row>
    <row r="1368" spans="7:7" customFormat="1">
      <c r="G1368" t="e">
        <v>#N/A</v>
      </c>
    </row>
    <row r="1369" spans="7:7" customFormat="1">
      <c r="G1369" t="e">
        <v>#N/A</v>
      </c>
    </row>
    <row r="1370" spans="7:7" customFormat="1">
      <c r="G1370" t="e">
        <v>#N/A</v>
      </c>
    </row>
    <row r="1371" spans="7:7" customFormat="1">
      <c r="G1371" t="e">
        <v>#N/A</v>
      </c>
    </row>
    <row r="1372" spans="7:7" customFormat="1">
      <c r="G1372" t="e">
        <v>#N/A</v>
      </c>
    </row>
    <row r="1373" spans="7:7" customFormat="1">
      <c r="G1373" t="e">
        <v>#N/A</v>
      </c>
    </row>
    <row r="1374" spans="7:7" customFormat="1">
      <c r="G1374" t="e">
        <v>#N/A</v>
      </c>
    </row>
    <row r="1375" spans="7:7" customFormat="1">
      <c r="G1375" t="e">
        <v>#N/A</v>
      </c>
    </row>
    <row r="1376" spans="7:7" customFormat="1">
      <c r="G1376" t="e">
        <v>#N/A</v>
      </c>
    </row>
    <row r="1377" spans="7:7" customFormat="1">
      <c r="G1377" t="e">
        <v>#N/A</v>
      </c>
    </row>
    <row r="1378" spans="7:7" customFormat="1">
      <c r="G1378" t="e">
        <v>#N/A</v>
      </c>
    </row>
    <row r="1379" spans="7:7" customFormat="1">
      <c r="G1379" t="e">
        <v>#N/A</v>
      </c>
    </row>
    <row r="1380" spans="7:7" customFormat="1">
      <c r="G1380" t="e">
        <v>#N/A</v>
      </c>
    </row>
    <row r="1381" spans="7:7" customFormat="1">
      <c r="G1381" t="e">
        <v>#N/A</v>
      </c>
    </row>
    <row r="1382" spans="7:7" customFormat="1">
      <c r="G1382" t="e">
        <v>#N/A</v>
      </c>
    </row>
    <row r="1383" spans="7:7" customFormat="1">
      <c r="G1383" t="e">
        <v>#N/A</v>
      </c>
    </row>
    <row r="1384" spans="7:7" customFormat="1">
      <c r="G1384" t="e">
        <v>#N/A</v>
      </c>
    </row>
    <row r="1385" spans="7:7" customFormat="1">
      <c r="G1385" t="e">
        <v>#N/A</v>
      </c>
    </row>
    <row r="1386" spans="7:7" customFormat="1">
      <c r="G1386" t="e">
        <v>#N/A</v>
      </c>
    </row>
    <row r="1387" spans="7:7" customFormat="1">
      <c r="G1387" t="e">
        <v>#N/A</v>
      </c>
    </row>
    <row r="1388" spans="7:7" customFormat="1">
      <c r="G1388" t="e">
        <v>#N/A</v>
      </c>
    </row>
    <row r="1389" spans="7:7" customFormat="1">
      <c r="G1389" t="e">
        <v>#N/A</v>
      </c>
    </row>
    <row r="1390" spans="7:7" customFormat="1">
      <c r="G1390" t="e">
        <v>#N/A</v>
      </c>
    </row>
    <row r="1391" spans="7:7" customFormat="1">
      <c r="G1391" t="e">
        <v>#N/A</v>
      </c>
    </row>
    <row r="1392" spans="7:7" customFormat="1">
      <c r="G1392" t="e">
        <v>#N/A</v>
      </c>
    </row>
    <row r="1393" spans="7:7" customFormat="1">
      <c r="G1393" t="e">
        <v>#N/A</v>
      </c>
    </row>
    <row r="1394" spans="7:7" customFormat="1">
      <c r="G1394" t="e">
        <v>#N/A</v>
      </c>
    </row>
    <row r="1395" spans="7:7" customFormat="1">
      <c r="G1395" t="e">
        <v>#N/A</v>
      </c>
    </row>
    <row r="1396" spans="7:7" customFormat="1">
      <c r="G1396" t="e">
        <v>#N/A</v>
      </c>
    </row>
    <row r="1397" spans="7:7" customFormat="1">
      <c r="G1397" t="e">
        <v>#N/A</v>
      </c>
    </row>
    <row r="1398" spans="7:7" customFormat="1">
      <c r="G1398" t="e">
        <v>#N/A</v>
      </c>
    </row>
    <row r="1399" spans="7:7" customFormat="1">
      <c r="G1399" t="e">
        <v>#N/A</v>
      </c>
    </row>
    <row r="1400" spans="7:7" customFormat="1">
      <c r="G1400" t="e">
        <v>#N/A</v>
      </c>
    </row>
    <row r="1401" spans="7:7" customFormat="1">
      <c r="G1401" t="e">
        <v>#N/A</v>
      </c>
    </row>
    <row r="1402" spans="7:7" customFormat="1">
      <c r="G1402" t="e">
        <v>#N/A</v>
      </c>
    </row>
    <row r="1403" spans="7:7" customFormat="1">
      <c r="G1403" t="e">
        <v>#N/A</v>
      </c>
    </row>
    <row r="1404" spans="7:7" customFormat="1">
      <c r="G1404" t="e">
        <v>#N/A</v>
      </c>
    </row>
    <row r="1405" spans="7:7" customFormat="1">
      <c r="G1405" t="e">
        <v>#N/A</v>
      </c>
    </row>
    <row r="1406" spans="7:7" customFormat="1">
      <c r="G1406" t="e">
        <v>#N/A</v>
      </c>
    </row>
    <row r="1407" spans="7:7" customFormat="1">
      <c r="G1407" t="e">
        <v>#N/A</v>
      </c>
    </row>
    <row r="1408" spans="7:7" customFormat="1">
      <c r="G1408" t="e">
        <v>#N/A</v>
      </c>
    </row>
    <row r="1409" spans="7:7" customFormat="1">
      <c r="G1409" t="e">
        <v>#N/A</v>
      </c>
    </row>
    <row r="1410" spans="7:7" customFormat="1">
      <c r="G1410" t="e">
        <v>#N/A</v>
      </c>
    </row>
    <row r="1411" spans="7:7" customFormat="1">
      <c r="G1411" t="e">
        <v>#N/A</v>
      </c>
    </row>
    <row r="1412" spans="7:7" customFormat="1">
      <c r="G1412" t="e">
        <v>#N/A</v>
      </c>
    </row>
    <row r="1413" spans="7:7" customFormat="1">
      <c r="G1413" t="e">
        <v>#N/A</v>
      </c>
    </row>
    <row r="1414" spans="7:7" customFormat="1">
      <c r="G1414" t="e">
        <v>#N/A</v>
      </c>
    </row>
    <row r="1415" spans="7:7" customFormat="1">
      <c r="G1415" t="e">
        <v>#N/A</v>
      </c>
    </row>
    <row r="1416" spans="7:7" customFormat="1">
      <c r="G1416" t="e">
        <v>#N/A</v>
      </c>
    </row>
    <row r="1417" spans="7:7" customFormat="1">
      <c r="G1417" t="e">
        <v>#N/A</v>
      </c>
    </row>
    <row r="1418" spans="7:7" customFormat="1">
      <c r="G1418" t="e">
        <v>#N/A</v>
      </c>
    </row>
    <row r="1419" spans="7:7" customFormat="1">
      <c r="G1419" t="e">
        <v>#N/A</v>
      </c>
    </row>
    <row r="1420" spans="7:7" customFormat="1">
      <c r="G1420" t="e">
        <v>#N/A</v>
      </c>
    </row>
    <row r="1421" spans="7:7" customFormat="1">
      <c r="G1421" t="e">
        <v>#N/A</v>
      </c>
    </row>
    <row r="1422" spans="7:7" customFormat="1">
      <c r="G1422" t="e">
        <v>#N/A</v>
      </c>
    </row>
    <row r="1423" spans="7:7" customFormat="1">
      <c r="G1423" t="e">
        <v>#N/A</v>
      </c>
    </row>
    <row r="1424" spans="7:7" customFormat="1">
      <c r="G1424" t="e">
        <v>#N/A</v>
      </c>
    </row>
    <row r="1425" spans="7:7" customFormat="1">
      <c r="G1425" t="e">
        <v>#N/A</v>
      </c>
    </row>
    <row r="1426" spans="7:7" customFormat="1">
      <c r="G1426" t="e">
        <v>#N/A</v>
      </c>
    </row>
    <row r="1427" spans="7:7" customFormat="1">
      <c r="G1427" t="e">
        <v>#N/A</v>
      </c>
    </row>
    <row r="1428" spans="7:7" customFormat="1">
      <c r="G1428" t="e">
        <v>#N/A</v>
      </c>
    </row>
    <row r="1429" spans="7:7" customFormat="1">
      <c r="G1429" t="e">
        <v>#N/A</v>
      </c>
    </row>
    <row r="1430" spans="7:7" customFormat="1">
      <c r="G1430" t="e">
        <v>#N/A</v>
      </c>
    </row>
    <row r="1431" spans="7:7" customFormat="1">
      <c r="G1431" t="e">
        <v>#N/A</v>
      </c>
    </row>
    <row r="1432" spans="7:7" customFormat="1">
      <c r="G1432" t="e">
        <v>#N/A</v>
      </c>
    </row>
    <row r="1433" spans="7:7" customFormat="1">
      <c r="G1433" t="e">
        <v>#N/A</v>
      </c>
    </row>
    <row r="1434" spans="7:7" customFormat="1">
      <c r="G1434" t="e">
        <v>#N/A</v>
      </c>
    </row>
    <row r="1435" spans="7:7" customFormat="1">
      <c r="G1435" t="e">
        <v>#N/A</v>
      </c>
    </row>
    <row r="1436" spans="7:7" customFormat="1">
      <c r="G1436" t="e">
        <v>#N/A</v>
      </c>
    </row>
    <row r="1437" spans="7:7" customFormat="1">
      <c r="G1437" t="e">
        <v>#N/A</v>
      </c>
    </row>
    <row r="1438" spans="7:7" customFormat="1">
      <c r="G1438" t="e">
        <v>#N/A</v>
      </c>
    </row>
    <row r="1439" spans="7:7" customFormat="1">
      <c r="G1439" t="e">
        <v>#N/A</v>
      </c>
    </row>
    <row r="1440" spans="7:7" customFormat="1">
      <c r="G1440" t="e">
        <v>#N/A</v>
      </c>
    </row>
    <row r="1441" spans="7:7" customFormat="1">
      <c r="G1441" t="e">
        <v>#N/A</v>
      </c>
    </row>
    <row r="1442" spans="7:7" customFormat="1">
      <c r="G1442" t="e">
        <v>#N/A</v>
      </c>
    </row>
    <row r="1443" spans="7:7" customFormat="1">
      <c r="G1443" t="e">
        <v>#N/A</v>
      </c>
    </row>
    <row r="1444" spans="7:7" customFormat="1">
      <c r="G1444" t="e">
        <v>#N/A</v>
      </c>
    </row>
    <row r="1445" spans="7:7" customFormat="1">
      <c r="G1445" t="e">
        <v>#N/A</v>
      </c>
    </row>
    <row r="1446" spans="7:7" customFormat="1">
      <c r="G1446" t="e">
        <v>#N/A</v>
      </c>
    </row>
    <row r="1447" spans="7:7" customFormat="1">
      <c r="G1447" t="e">
        <v>#N/A</v>
      </c>
    </row>
    <row r="1448" spans="7:7" customFormat="1">
      <c r="G1448" t="e">
        <v>#N/A</v>
      </c>
    </row>
    <row r="1449" spans="7:7" customFormat="1">
      <c r="G1449" t="e">
        <v>#N/A</v>
      </c>
    </row>
    <row r="1450" spans="7:7" customFormat="1">
      <c r="G1450" t="e">
        <v>#N/A</v>
      </c>
    </row>
    <row r="1451" spans="7:7" customFormat="1">
      <c r="G1451" t="e">
        <v>#N/A</v>
      </c>
    </row>
    <row r="1452" spans="7:7" customFormat="1">
      <c r="G1452" t="e">
        <v>#N/A</v>
      </c>
    </row>
    <row r="1453" spans="7:7" customFormat="1">
      <c r="G1453" t="e">
        <v>#N/A</v>
      </c>
    </row>
    <row r="1454" spans="7:7" customFormat="1">
      <c r="G1454" t="e">
        <v>#N/A</v>
      </c>
    </row>
    <row r="1455" spans="7:7" customFormat="1">
      <c r="G1455" t="e">
        <v>#N/A</v>
      </c>
    </row>
    <row r="1456" spans="7:7" customFormat="1">
      <c r="G1456" t="e">
        <v>#N/A</v>
      </c>
    </row>
    <row r="1457" spans="7:7" customFormat="1">
      <c r="G1457" t="e">
        <v>#N/A</v>
      </c>
    </row>
    <row r="1458" spans="7:7" customFormat="1">
      <c r="G1458" t="e">
        <v>#N/A</v>
      </c>
    </row>
    <row r="1459" spans="7:7" customFormat="1">
      <c r="G1459" t="e">
        <v>#N/A</v>
      </c>
    </row>
    <row r="1460" spans="7:7" customFormat="1">
      <c r="G1460" t="e">
        <v>#N/A</v>
      </c>
    </row>
    <row r="1461" spans="7:7" customFormat="1">
      <c r="G1461" t="e">
        <v>#N/A</v>
      </c>
    </row>
    <row r="1462" spans="7:7" customFormat="1">
      <c r="G1462" t="e">
        <v>#N/A</v>
      </c>
    </row>
    <row r="1463" spans="7:7" customFormat="1">
      <c r="G1463" t="e">
        <v>#N/A</v>
      </c>
    </row>
    <row r="1464" spans="7:7" customFormat="1">
      <c r="G1464" t="e">
        <v>#N/A</v>
      </c>
    </row>
    <row r="1465" spans="7:7" customFormat="1">
      <c r="G1465" t="e">
        <v>#N/A</v>
      </c>
    </row>
    <row r="1466" spans="7:7" customFormat="1">
      <c r="G1466" t="e">
        <v>#N/A</v>
      </c>
    </row>
    <row r="1467" spans="7:7" customFormat="1">
      <c r="G1467" t="e">
        <v>#N/A</v>
      </c>
    </row>
    <row r="1468" spans="7:7" customFormat="1">
      <c r="G1468" t="e">
        <v>#N/A</v>
      </c>
    </row>
    <row r="1469" spans="7:7" customFormat="1">
      <c r="G1469" t="e">
        <v>#N/A</v>
      </c>
    </row>
    <row r="1470" spans="7:7" customFormat="1">
      <c r="G1470" t="e">
        <v>#N/A</v>
      </c>
    </row>
    <row r="1471" spans="7:7" customFormat="1">
      <c r="G1471" t="e">
        <v>#N/A</v>
      </c>
    </row>
    <row r="1472" spans="7:7" customFormat="1">
      <c r="G1472" t="e">
        <v>#N/A</v>
      </c>
    </row>
    <row r="1473" spans="7:7" customFormat="1">
      <c r="G1473" t="e">
        <v>#N/A</v>
      </c>
    </row>
    <row r="1474" spans="7:7" customFormat="1">
      <c r="G1474" t="e">
        <v>#N/A</v>
      </c>
    </row>
    <row r="1475" spans="7:7" customFormat="1">
      <c r="G1475" t="e">
        <v>#N/A</v>
      </c>
    </row>
    <row r="1476" spans="7:7" customFormat="1">
      <c r="G1476" t="e">
        <v>#N/A</v>
      </c>
    </row>
    <row r="1477" spans="7:7" customFormat="1">
      <c r="G1477" t="e">
        <v>#N/A</v>
      </c>
    </row>
    <row r="1478" spans="7:7" customFormat="1">
      <c r="G1478" t="e">
        <v>#N/A</v>
      </c>
    </row>
    <row r="1479" spans="7:7" customFormat="1">
      <c r="G1479" t="e">
        <v>#N/A</v>
      </c>
    </row>
    <row r="1480" spans="7:7" customFormat="1">
      <c r="G1480" t="e">
        <v>#N/A</v>
      </c>
    </row>
    <row r="1481" spans="7:7" customFormat="1">
      <c r="G1481" t="e">
        <v>#N/A</v>
      </c>
    </row>
    <row r="1482" spans="7:7" customFormat="1">
      <c r="G1482" t="e">
        <v>#N/A</v>
      </c>
    </row>
    <row r="1483" spans="7:7" customFormat="1">
      <c r="G1483" t="e">
        <v>#N/A</v>
      </c>
    </row>
    <row r="1484" spans="7:7" customFormat="1">
      <c r="G1484" t="e">
        <v>#N/A</v>
      </c>
    </row>
    <row r="1485" spans="7:7" customFormat="1">
      <c r="G1485" t="e">
        <v>#N/A</v>
      </c>
    </row>
    <row r="1486" spans="7:7" customFormat="1">
      <c r="G1486" t="e">
        <v>#N/A</v>
      </c>
    </row>
    <row r="1487" spans="7:7" customFormat="1">
      <c r="G1487" t="e">
        <v>#N/A</v>
      </c>
    </row>
    <row r="1488" spans="7:7" customFormat="1">
      <c r="G1488" t="e">
        <v>#N/A</v>
      </c>
    </row>
    <row r="1489" spans="7:7" customFormat="1">
      <c r="G1489" t="e">
        <v>#N/A</v>
      </c>
    </row>
    <row r="1490" spans="7:7" customFormat="1">
      <c r="G1490" t="e">
        <v>#N/A</v>
      </c>
    </row>
    <row r="1491" spans="7:7" customFormat="1">
      <c r="G1491" t="e">
        <v>#N/A</v>
      </c>
    </row>
    <row r="1492" spans="7:7" customFormat="1">
      <c r="G1492" t="e">
        <v>#N/A</v>
      </c>
    </row>
    <row r="1493" spans="7:7" customFormat="1">
      <c r="G1493" t="e">
        <v>#N/A</v>
      </c>
    </row>
    <row r="1494" spans="7:7" customFormat="1">
      <c r="G1494" t="e">
        <v>#N/A</v>
      </c>
    </row>
    <row r="1495" spans="7:7" customFormat="1">
      <c r="G1495" t="e">
        <v>#N/A</v>
      </c>
    </row>
    <row r="1496" spans="7:7" customFormat="1">
      <c r="G1496" t="e">
        <v>#N/A</v>
      </c>
    </row>
    <row r="1497" spans="7:7" customFormat="1">
      <c r="G1497" t="e">
        <v>#N/A</v>
      </c>
    </row>
    <row r="1498" spans="7:7" customFormat="1">
      <c r="G1498" t="e">
        <v>#N/A</v>
      </c>
    </row>
    <row r="1499" spans="7:7" customFormat="1">
      <c r="G1499" t="e">
        <v>#N/A</v>
      </c>
    </row>
    <row r="1500" spans="7:7" customFormat="1">
      <c r="G1500" t="e">
        <v>#N/A</v>
      </c>
    </row>
    <row r="1501" spans="7:7" customFormat="1">
      <c r="G1501" t="e">
        <v>#N/A</v>
      </c>
    </row>
    <row r="1502" spans="7:7" customFormat="1">
      <c r="G1502" t="e">
        <v>#N/A</v>
      </c>
    </row>
    <row r="1503" spans="7:7" customFormat="1">
      <c r="G1503" t="e">
        <v>#N/A</v>
      </c>
    </row>
    <row r="1504" spans="7:7" customFormat="1">
      <c r="G1504" t="e">
        <v>#N/A</v>
      </c>
    </row>
    <row r="1505" spans="7:7" customFormat="1">
      <c r="G1505" t="e">
        <v>#N/A</v>
      </c>
    </row>
    <row r="1506" spans="7:7" customFormat="1">
      <c r="G1506" t="e">
        <v>#N/A</v>
      </c>
    </row>
    <row r="1507" spans="7:7" customFormat="1">
      <c r="G1507" t="e">
        <v>#N/A</v>
      </c>
    </row>
    <row r="1508" spans="7:7" customFormat="1">
      <c r="G1508" t="e">
        <v>#N/A</v>
      </c>
    </row>
    <row r="1509" spans="7:7" customFormat="1">
      <c r="G1509" t="e">
        <v>#N/A</v>
      </c>
    </row>
    <row r="1510" spans="7:7" customFormat="1">
      <c r="G1510" t="e">
        <v>#N/A</v>
      </c>
    </row>
    <row r="1511" spans="7:7" customFormat="1">
      <c r="G1511" t="e">
        <v>#N/A</v>
      </c>
    </row>
    <row r="1512" spans="7:7" customFormat="1">
      <c r="G1512" t="e">
        <v>#N/A</v>
      </c>
    </row>
    <row r="1513" spans="7:7" customFormat="1">
      <c r="G1513" t="e">
        <v>#N/A</v>
      </c>
    </row>
    <row r="1514" spans="7:7" customFormat="1">
      <c r="G1514" t="e">
        <v>#N/A</v>
      </c>
    </row>
    <row r="1515" spans="7:7" customFormat="1">
      <c r="G1515" t="e">
        <v>#N/A</v>
      </c>
    </row>
    <row r="1516" spans="7:7" customFormat="1">
      <c r="G1516" t="e">
        <v>#N/A</v>
      </c>
    </row>
    <row r="1517" spans="7:7" customFormat="1">
      <c r="G1517" t="e">
        <v>#N/A</v>
      </c>
    </row>
    <row r="1518" spans="7:7" customFormat="1">
      <c r="G1518" t="e">
        <v>#N/A</v>
      </c>
    </row>
    <row r="1519" spans="7:7" customFormat="1">
      <c r="G1519" t="e">
        <v>#N/A</v>
      </c>
    </row>
    <row r="1520" spans="7:7" customFormat="1">
      <c r="G1520" t="e">
        <v>#N/A</v>
      </c>
    </row>
    <row r="1521" spans="7:7" customFormat="1">
      <c r="G1521" t="e">
        <v>#N/A</v>
      </c>
    </row>
    <row r="1522" spans="7:7" customFormat="1">
      <c r="G1522" t="e">
        <v>#N/A</v>
      </c>
    </row>
    <row r="1523" spans="7:7" customFormat="1">
      <c r="G1523" t="e">
        <v>#N/A</v>
      </c>
    </row>
    <row r="1524" spans="7:7" customFormat="1">
      <c r="G1524" t="e">
        <v>#N/A</v>
      </c>
    </row>
    <row r="1525" spans="7:7" customFormat="1">
      <c r="G1525" t="e">
        <v>#N/A</v>
      </c>
    </row>
    <row r="1526" spans="7:7" customFormat="1">
      <c r="G1526" t="e">
        <v>#N/A</v>
      </c>
    </row>
    <row r="1527" spans="7:7" customFormat="1">
      <c r="G1527" t="e">
        <v>#N/A</v>
      </c>
    </row>
    <row r="1528" spans="7:7" customFormat="1">
      <c r="G1528" t="e">
        <v>#N/A</v>
      </c>
    </row>
    <row r="1529" spans="7:7" customFormat="1">
      <c r="G1529" t="e">
        <v>#N/A</v>
      </c>
    </row>
    <row r="1530" spans="7:7" customFormat="1">
      <c r="G1530" t="e">
        <v>#N/A</v>
      </c>
    </row>
    <row r="1531" spans="7:7" customFormat="1">
      <c r="G1531" t="e">
        <v>#N/A</v>
      </c>
    </row>
    <row r="1532" spans="7:7" customFormat="1">
      <c r="G1532" t="e">
        <v>#N/A</v>
      </c>
    </row>
    <row r="1533" spans="7:7" customFormat="1">
      <c r="G1533" t="e">
        <v>#N/A</v>
      </c>
    </row>
    <row r="1534" spans="7:7" customFormat="1">
      <c r="G1534" t="e">
        <v>#N/A</v>
      </c>
    </row>
    <row r="1535" spans="7:7" customFormat="1">
      <c r="G1535" t="e">
        <v>#N/A</v>
      </c>
    </row>
    <row r="1536" spans="7:7" customFormat="1">
      <c r="G1536" t="e">
        <v>#N/A</v>
      </c>
    </row>
    <row r="1537" spans="7:7" customFormat="1">
      <c r="G1537" t="e">
        <v>#N/A</v>
      </c>
    </row>
    <row r="1538" spans="7:7" customFormat="1">
      <c r="G1538" t="e">
        <v>#N/A</v>
      </c>
    </row>
    <row r="1539" spans="7:7" customFormat="1">
      <c r="G1539" t="e">
        <v>#N/A</v>
      </c>
    </row>
    <row r="1540" spans="7:7" customFormat="1">
      <c r="G1540" t="e">
        <v>#N/A</v>
      </c>
    </row>
    <row r="1541" spans="7:7" customFormat="1">
      <c r="G1541" t="e">
        <v>#N/A</v>
      </c>
    </row>
    <row r="1542" spans="7:7" customFormat="1">
      <c r="G1542" t="e">
        <v>#N/A</v>
      </c>
    </row>
    <row r="1543" spans="7:7" customFormat="1">
      <c r="G1543" t="e">
        <v>#N/A</v>
      </c>
    </row>
    <row r="1544" spans="7:7" customFormat="1">
      <c r="G1544" t="e">
        <v>#N/A</v>
      </c>
    </row>
    <row r="1545" spans="7:7" customFormat="1">
      <c r="G1545" t="e">
        <v>#N/A</v>
      </c>
    </row>
    <row r="1546" spans="7:7" customFormat="1">
      <c r="G1546" t="e">
        <v>#N/A</v>
      </c>
    </row>
    <row r="1547" spans="7:7" customFormat="1">
      <c r="G1547" t="e">
        <v>#N/A</v>
      </c>
    </row>
    <row r="1548" spans="7:7" customFormat="1">
      <c r="G1548" t="e">
        <v>#N/A</v>
      </c>
    </row>
    <row r="1549" spans="7:7" customFormat="1">
      <c r="G1549" t="e">
        <v>#N/A</v>
      </c>
    </row>
    <row r="1550" spans="7:7" customFormat="1">
      <c r="G1550" t="e">
        <v>#N/A</v>
      </c>
    </row>
    <row r="1551" spans="7:7" customFormat="1">
      <c r="G1551" t="e">
        <v>#N/A</v>
      </c>
    </row>
    <row r="1552" spans="7:7" customFormat="1">
      <c r="G1552" t="e">
        <v>#N/A</v>
      </c>
    </row>
    <row r="1553" spans="7:7" customFormat="1">
      <c r="G1553" t="e">
        <v>#N/A</v>
      </c>
    </row>
    <row r="1554" spans="7:7" customFormat="1">
      <c r="G1554" t="e">
        <v>#N/A</v>
      </c>
    </row>
    <row r="1555" spans="7:7" customFormat="1">
      <c r="G1555" t="e">
        <v>#N/A</v>
      </c>
    </row>
    <row r="1556" spans="7:7" customFormat="1">
      <c r="G1556" t="e">
        <v>#N/A</v>
      </c>
    </row>
    <row r="1557" spans="7:7" customFormat="1">
      <c r="G1557" t="e">
        <v>#N/A</v>
      </c>
    </row>
    <row r="1558" spans="7:7" customFormat="1">
      <c r="G1558" t="e">
        <v>#N/A</v>
      </c>
    </row>
    <row r="1559" spans="7:7" customFormat="1">
      <c r="G1559" t="e">
        <v>#N/A</v>
      </c>
    </row>
    <row r="1560" spans="7:7" customFormat="1">
      <c r="G1560" t="e">
        <v>#N/A</v>
      </c>
    </row>
    <row r="1561" spans="7:7" customFormat="1">
      <c r="G1561" t="e">
        <v>#N/A</v>
      </c>
    </row>
    <row r="1562" spans="7:7" customFormat="1">
      <c r="G1562" t="e">
        <v>#N/A</v>
      </c>
    </row>
    <row r="1563" spans="7:7" customFormat="1">
      <c r="G1563" t="e">
        <v>#N/A</v>
      </c>
    </row>
    <row r="1564" spans="7:7" customFormat="1">
      <c r="G1564" t="e">
        <v>#N/A</v>
      </c>
    </row>
    <row r="1565" spans="7:7" customFormat="1">
      <c r="G1565" t="e">
        <v>#N/A</v>
      </c>
    </row>
    <row r="1566" spans="7:7" customFormat="1">
      <c r="G1566" t="e">
        <v>#N/A</v>
      </c>
    </row>
    <row r="1567" spans="7:7" customFormat="1">
      <c r="G1567" t="e">
        <v>#N/A</v>
      </c>
    </row>
    <row r="1568" spans="7:7" customFormat="1">
      <c r="G1568" t="e">
        <v>#N/A</v>
      </c>
    </row>
    <row r="1569" spans="7:7" customFormat="1">
      <c r="G1569" t="e">
        <v>#N/A</v>
      </c>
    </row>
    <row r="1570" spans="7:7" customFormat="1">
      <c r="G1570" t="e">
        <v>#N/A</v>
      </c>
    </row>
    <row r="1571" spans="7:7" customFormat="1">
      <c r="G1571" t="e">
        <v>#N/A</v>
      </c>
    </row>
    <row r="1572" spans="7:7" customFormat="1">
      <c r="G1572" t="e">
        <v>#N/A</v>
      </c>
    </row>
    <row r="1573" spans="7:7" customFormat="1">
      <c r="G1573" t="e">
        <v>#N/A</v>
      </c>
    </row>
    <row r="1574" spans="7:7" customFormat="1">
      <c r="G1574" t="e">
        <v>#N/A</v>
      </c>
    </row>
    <row r="1575" spans="7:7" customFormat="1">
      <c r="G1575" t="e">
        <v>#N/A</v>
      </c>
    </row>
    <row r="1576" spans="7:7" customFormat="1">
      <c r="G1576" t="e">
        <v>#N/A</v>
      </c>
    </row>
    <row r="1577" spans="7:7" customFormat="1">
      <c r="G1577" t="e">
        <v>#N/A</v>
      </c>
    </row>
    <row r="1578" spans="7:7" customFormat="1">
      <c r="G1578" t="e">
        <v>#N/A</v>
      </c>
    </row>
    <row r="1579" spans="7:7" customFormat="1">
      <c r="G1579" t="e">
        <v>#N/A</v>
      </c>
    </row>
    <row r="1580" spans="7:7" customFormat="1">
      <c r="G1580" t="e">
        <v>#N/A</v>
      </c>
    </row>
    <row r="1581" spans="7:7" customFormat="1">
      <c r="G1581" t="e">
        <v>#N/A</v>
      </c>
    </row>
    <row r="1582" spans="7:7" customFormat="1">
      <c r="G1582" t="e">
        <v>#N/A</v>
      </c>
    </row>
    <row r="1583" spans="7:7" customFormat="1">
      <c r="G1583" t="e">
        <v>#N/A</v>
      </c>
    </row>
    <row r="1584" spans="7:7" customFormat="1">
      <c r="G1584" t="e">
        <v>#N/A</v>
      </c>
    </row>
    <row r="1585" spans="7:7" customFormat="1">
      <c r="G1585" t="e">
        <v>#N/A</v>
      </c>
    </row>
    <row r="1586" spans="7:7" customFormat="1">
      <c r="G1586" t="e">
        <v>#N/A</v>
      </c>
    </row>
    <row r="1587" spans="7:7" customFormat="1">
      <c r="G1587" t="e">
        <v>#N/A</v>
      </c>
    </row>
    <row r="1588" spans="7:7" customFormat="1">
      <c r="G1588" t="e">
        <v>#N/A</v>
      </c>
    </row>
    <row r="1589" spans="7:7" customFormat="1">
      <c r="G1589" t="e">
        <v>#N/A</v>
      </c>
    </row>
    <row r="1590" spans="7:7" customFormat="1">
      <c r="G1590" t="e">
        <v>#N/A</v>
      </c>
    </row>
    <row r="1591" spans="7:7" customFormat="1">
      <c r="G1591" t="e">
        <v>#N/A</v>
      </c>
    </row>
    <row r="1592" spans="7:7" customFormat="1">
      <c r="G1592" t="e">
        <v>#N/A</v>
      </c>
    </row>
    <row r="1593" spans="7:7" customFormat="1">
      <c r="G1593" t="e">
        <v>#N/A</v>
      </c>
    </row>
    <row r="1594" spans="7:7" customFormat="1">
      <c r="G1594" t="e">
        <v>#N/A</v>
      </c>
    </row>
    <row r="1595" spans="7:7" customFormat="1">
      <c r="G1595" t="e">
        <v>#N/A</v>
      </c>
    </row>
    <row r="1596" spans="7:7" customFormat="1">
      <c r="G1596" t="e">
        <v>#N/A</v>
      </c>
    </row>
    <row r="1597" spans="7:7" customFormat="1">
      <c r="G1597" t="e">
        <v>#N/A</v>
      </c>
    </row>
    <row r="1598" spans="7:7" customFormat="1">
      <c r="G1598" t="e">
        <v>#N/A</v>
      </c>
    </row>
    <row r="1599" spans="7:7" customFormat="1">
      <c r="G1599" t="e">
        <v>#N/A</v>
      </c>
    </row>
    <row r="1600" spans="7:7" customFormat="1">
      <c r="G1600" t="e">
        <v>#N/A</v>
      </c>
    </row>
    <row r="1601" spans="7:7" customFormat="1">
      <c r="G1601" t="e">
        <v>#N/A</v>
      </c>
    </row>
    <row r="1602" spans="7:7" customFormat="1">
      <c r="G1602" t="e">
        <v>#N/A</v>
      </c>
    </row>
    <row r="1603" spans="7:7" customFormat="1">
      <c r="G1603" t="e">
        <v>#N/A</v>
      </c>
    </row>
    <row r="1604" spans="7:7" customFormat="1">
      <c r="G1604" t="e">
        <v>#N/A</v>
      </c>
    </row>
    <row r="1605" spans="7:7" customFormat="1">
      <c r="G1605" t="e">
        <v>#N/A</v>
      </c>
    </row>
    <row r="1606" spans="7:7" customFormat="1">
      <c r="G1606" t="e">
        <v>#N/A</v>
      </c>
    </row>
    <row r="1607" spans="7:7" customFormat="1">
      <c r="G1607" t="e">
        <v>#N/A</v>
      </c>
    </row>
    <row r="1608" spans="7:7" customFormat="1">
      <c r="G1608" t="e">
        <v>#N/A</v>
      </c>
    </row>
    <row r="1609" spans="7:7" customFormat="1">
      <c r="G1609" t="e">
        <v>#N/A</v>
      </c>
    </row>
    <row r="1610" spans="7:7" customFormat="1">
      <c r="G1610" t="e">
        <v>#N/A</v>
      </c>
    </row>
    <row r="1611" spans="7:7" customFormat="1">
      <c r="G1611" t="e">
        <v>#N/A</v>
      </c>
    </row>
    <row r="1612" spans="7:7" customFormat="1">
      <c r="G1612" t="e">
        <v>#N/A</v>
      </c>
    </row>
    <row r="1613" spans="7:7" customFormat="1">
      <c r="G1613" t="e">
        <v>#N/A</v>
      </c>
    </row>
    <row r="1614" spans="7:7" customFormat="1">
      <c r="G1614" t="e">
        <v>#N/A</v>
      </c>
    </row>
    <row r="1615" spans="7:7" customFormat="1">
      <c r="G1615" t="e">
        <v>#N/A</v>
      </c>
    </row>
    <row r="1616" spans="7:7" customFormat="1">
      <c r="G1616" t="e">
        <v>#N/A</v>
      </c>
    </row>
    <row r="1617" spans="7:7" customFormat="1">
      <c r="G1617" t="e">
        <v>#N/A</v>
      </c>
    </row>
    <row r="1618" spans="7:7" customFormat="1">
      <c r="G1618" t="e">
        <v>#N/A</v>
      </c>
    </row>
    <row r="1619" spans="7:7" customFormat="1">
      <c r="G1619" t="e">
        <v>#N/A</v>
      </c>
    </row>
    <row r="1620" spans="7:7" customFormat="1">
      <c r="G1620" t="e">
        <v>#N/A</v>
      </c>
    </row>
    <row r="1621" spans="7:7" customFormat="1">
      <c r="G1621" t="e">
        <v>#N/A</v>
      </c>
    </row>
    <row r="1622" spans="7:7" customFormat="1">
      <c r="G1622" t="e">
        <v>#N/A</v>
      </c>
    </row>
    <row r="1623" spans="7:7" customFormat="1">
      <c r="G1623" t="e">
        <v>#N/A</v>
      </c>
    </row>
    <row r="1624" spans="7:7" customFormat="1">
      <c r="G1624" t="e">
        <v>#N/A</v>
      </c>
    </row>
    <row r="1625" spans="7:7" customFormat="1">
      <c r="G1625" t="e">
        <v>#N/A</v>
      </c>
    </row>
    <row r="1626" spans="7:7" customFormat="1">
      <c r="G1626" t="e">
        <v>#N/A</v>
      </c>
    </row>
    <row r="1627" spans="7:7" customFormat="1">
      <c r="G1627" t="e">
        <v>#N/A</v>
      </c>
    </row>
    <row r="1628" spans="7:7" customFormat="1">
      <c r="G1628" t="e">
        <v>#N/A</v>
      </c>
    </row>
    <row r="1629" spans="7:7" customFormat="1">
      <c r="G1629" t="e">
        <v>#N/A</v>
      </c>
    </row>
    <row r="1630" spans="7:7" customFormat="1">
      <c r="G1630" t="e">
        <v>#N/A</v>
      </c>
    </row>
    <row r="1631" spans="7:7" customFormat="1">
      <c r="G1631" t="e">
        <v>#N/A</v>
      </c>
    </row>
    <row r="1632" spans="7:7" customFormat="1">
      <c r="G1632" t="e">
        <v>#N/A</v>
      </c>
    </row>
    <row r="1633" spans="7:7" customFormat="1">
      <c r="G1633" t="e">
        <v>#N/A</v>
      </c>
    </row>
    <row r="1634" spans="7:7" customFormat="1">
      <c r="G1634" t="e">
        <v>#N/A</v>
      </c>
    </row>
    <row r="1635" spans="7:7" customFormat="1">
      <c r="G1635" t="e">
        <v>#N/A</v>
      </c>
    </row>
    <row r="1636" spans="7:7" customFormat="1">
      <c r="G1636" t="e">
        <v>#N/A</v>
      </c>
    </row>
    <row r="1637" spans="7:7" customFormat="1">
      <c r="G1637" t="e">
        <v>#N/A</v>
      </c>
    </row>
    <row r="1638" spans="7:7" customFormat="1">
      <c r="G1638" t="e">
        <v>#N/A</v>
      </c>
    </row>
    <row r="1639" spans="7:7" customFormat="1">
      <c r="G1639" t="e">
        <v>#N/A</v>
      </c>
    </row>
    <row r="1640" spans="7:7" customFormat="1">
      <c r="G1640" t="e">
        <v>#N/A</v>
      </c>
    </row>
    <row r="1641" spans="7:7" customFormat="1">
      <c r="G1641" t="e">
        <v>#N/A</v>
      </c>
    </row>
    <row r="1642" spans="7:7" customFormat="1">
      <c r="G1642" t="e">
        <v>#N/A</v>
      </c>
    </row>
    <row r="1643" spans="7:7" customFormat="1">
      <c r="G1643" t="e">
        <v>#N/A</v>
      </c>
    </row>
    <row r="1644" spans="7:7" customFormat="1">
      <c r="G1644" t="e">
        <v>#N/A</v>
      </c>
    </row>
    <row r="1645" spans="7:7" customFormat="1">
      <c r="G1645" t="e">
        <v>#N/A</v>
      </c>
    </row>
    <row r="1646" spans="7:7" customFormat="1">
      <c r="G1646" t="e">
        <v>#N/A</v>
      </c>
    </row>
    <row r="1647" spans="7:7" customFormat="1">
      <c r="G1647" t="e">
        <v>#N/A</v>
      </c>
    </row>
    <row r="1648" spans="7:7" customFormat="1">
      <c r="G1648" t="e">
        <v>#N/A</v>
      </c>
    </row>
    <row r="1649" spans="7:7" customFormat="1">
      <c r="G1649" t="e">
        <v>#N/A</v>
      </c>
    </row>
    <row r="1650" spans="7:7" customFormat="1">
      <c r="G1650" t="e">
        <v>#N/A</v>
      </c>
    </row>
    <row r="1651" spans="7:7" customFormat="1">
      <c r="G1651" t="e">
        <v>#N/A</v>
      </c>
    </row>
    <row r="1652" spans="7:7" customFormat="1">
      <c r="G1652" t="e">
        <v>#N/A</v>
      </c>
    </row>
    <row r="1653" spans="7:7" customFormat="1">
      <c r="G1653" t="e">
        <v>#N/A</v>
      </c>
    </row>
    <row r="1654" spans="7:7" customFormat="1">
      <c r="G1654" t="e">
        <v>#N/A</v>
      </c>
    </row>
    <row r="1655" spans="7:7" customFormat="1">
      <c r="G1655" t="e">
        <v>#N/A</v>
      </c>
    </row>
    <row r="1656" spans="7:7" customFormat="1">
      <c r="G1656" t="e">
        <v>#N/A</v>
      </c>
    </row>
    <row r="1657" spans="7:7" customFormat="1">
      <c r="G1657" t="e">
        <v>#N/A</v>
      </c>
    </row>
    <row r="1658" spans="7:7" customFormat="1">
      <c r="G1658" t="e">
        <v>#N/A</v>
      </c>
    </row>
    <row r="1659" spans="7:7" customFormat="1">
      <c r="G1659" t="e">
        <v>#N/A</v>
      </c>
    </row>
    <row r="1660" spans="7:7" customFormat="1">
      <c r="G1660" t="e">
        <v>#N/A</v>
      </c>
    </row>
    <row r="1661" spans="7:7" customFormat="1">
      <c r="G1661" t="e">
        <v>#N/A</v>
      </c>
    </row>
    <row r="1662" spans="7:7" customFormat="1">
      <c r="G1662" t="e">
        <v>#N/A</v>
      </c>
    </row>
    <row r="1663" spans="7:7" customFormat="1">
      <c r="G1663" t="e">
        <v>#N/A</v>
      </c>
    </row>
    <row r="1664" spans="7:7" customFormat="1">
      <c r="G1664" t="e">
        <v>#N/A</v>
      </c>
    </row>
    <row r="1665" spans="7:7" customFormat="1">
      <c r="G1665" t="e">
        <v>#N/A</v>
      </c>
    </row>
    <row r="1666" spans="7:7" customFormat="1">
      <c r="G1666" t="e">
        <v>#N/A</v>
      </c>
    </row>
    <row r="1667" spans="7:7" customFormat="1">
      <c r="G1667" t="e">
        <v>#N/A</v>
      </c>
    </row>
    <row r="1668" spans="7:7" customFormat="1">
      <c r="G1668" t="e">
        <v>#N/A</v>
      </c>
    </row>
    <row r="1669" spans="7:7" customFormat="1">
      <c r="G1669" t="e">
        <v>#N/A</v>
      </c>
    </row>
    <row r="1670" spans="7:7" customFormat="1">
      <c r="G1670" t="e">
        <v>#N/A</v>
      </c>
    </row>
    <row r="1671" spans="7:7" customFormat="1">
      <c r="G1671" t="e">
        <v>#N/A</v>
      </c>
    </row>
    <row r="1672" spans="7:7" customFormat="1">
      <c r="G1672" t="e">
        <v>#N/A</v>
      </c>
    </row>
    <row r="1673" spans="7:7" customFormat="1">
      <c r="G1673" t="e">
        <v>#N/A</v>
      </c>
    </row>
    <row r="1674" spans="7:7" customFormat="1">
      <c r="G1674" t="e">
        <v>#N/A</v>
      </c>
    </row>
    <row r="1675" spans="7:7" customFormat="1">
      <c r="G1675" t="e">
        <v>#N/A</v>
      </c>
    </row>
    <row r="1676" spans="7:7" customFormat="1">
      <c r="G1676" t="e">
        <v>#N/A</v>
      </c>
    </row>
    <row r="1677" spans="7:7" customFormat="1">
      <c r="G1677" t="e">
        <v>#N/A</v>
      </c>
    </row>
    <row r="1678" spans="7:7" customFormat="1">
      <c r="G1678" t="e">
        <v>#N/A</v>
      </c>
    </row>
    <row r="1679" spans="7:7" customFormat="1">
      <c r="G1679" t="e">
        <v>#N/A</v>
      </c>
    </row>
    <row r="1680" spans="7:7" customFormat="1">
      <c r="G1680" t="e">
        <v>#N/A</v>
      </c>
    </row>
    <row r="1681" spans="7:7" customFormat="1">
      <c r="G1681" t="e">
        <v>#N/A</v>
      </c>
    </row>
    <row r="1682" spans="7:7" customFormat="1">
      <c r="G1682" t="e">
        <v>#N/A</v>
      </c>
    </row>
    <row r="1683" spans="7:7" customFormat="1">
      <c r="G1683" t="e">
        <v>#N/A</v>
      </c>
    </row>
    <row r="1684" spans="7:7" customFormat="1">
      <c r="G1684" t="e">
        <v>#N/A</v>
      </c>
    </row>
    <row r="1685" spans="7:7" customFormat="1">
      <c r="G1685" t="e">
        <v>#N/A</v>
      </c>
    </row>
    <row r="1686" spans="7:7" customFormat="1">
      <c r="G1686" t="e">
        <v>#N/A</v>
      </c>
    </row>
    <row r="1687" spans="7:7" customFormat="1">
      <c r="G1687" t="e">
        <v>#N/A</v>
      </c>
    </row>
    <row r="1688" spans="7:7" customFormat="1">
      <c r="G1688" t="e">
        <v>#N/A</v>
      </c>
    </row>
    <row r="1689" spans="7:7" customFormat="1">
      <c r="G1689" t="e">
        <v>#N/A</v>
      </c>
    </row>
    <row r="1690" spans="7:7" customFormat="1">
      <c r="G1690" t="e">
        <v>#N/A</v>
      </c>
    </row>
    <row r="1691" spans="7:7" customFormat="1">
      <c r="G1691" t="e">
        <v>#N/A</v>
      </c>
    </row>
    <row r="1692" spans="7:7" customFormat="1">
      <c r="G1692" t="e">
        <v>#N/A</v>
      </c>
    </row>
    <row r="1693" spans="7:7" customFormat="1">
      <c r="G1693" t="e">
        <v>#N/A</v>
      </c>
    </row>
    <row r="1694" spans="7:7" customFormat="1">
      <c r="G1694" t="e">
        <v>#N/A</v>
      </c>
    </row>
    <row r="1695" spans="7:7" customFormat="1">
      <c r="G1695" t="e">
        <v>#N/A</v>
      </c>
    </row>
    <row r="1696" spans="7:7" customFormat="1">
      <c r="G1696" t="e">
        <v>#N/A</v>
      </c>
    </row>
    <row r="1697" spans="7:7" customFormat="1">
      <c r="G1697" t="e">
        <v>#N/A</v>
      </c>
    </row>
    <row r="1698" spans="7:7" customFormat="1">
      <c r="G1698" t="e">
        <v>#N/A</v>
      </c>
    </row>
    <row r="1699" spans="7:7" customFormat="1">
      <c r="G1699" t="e">
        <v>#N/A</v>
      </c>
    </row>
    <row r="1700" spans="7:7" customFormat="1">
      <c r="G1700" t="e">
        <v>#N/A</v>
      </c>
    </row>
    <row r="1701" spans="7:7" customFormat="1">
      <c r="G1701" t="e">
        <v>#N/A</v>
      </c>
    </row>
    <row r="1702" spans="7:7" customFormat="1">
      <c r="G1702" t="e">
        <v>#N/A</v>
      </c>
    </row>
    <row r="1703" spans="7:7" customFormat="1">
      <c r="G1703" t="e">
        <v>#N/A</v>
      </c>
    </row>
    <row r="1704" spans="7:7" customFormat="1">
      <c r="G1704" t="e">
        <v>#N/A</v>
      </c>
    </row>
    <row r="1705" spans="7:7" customFormat="1">
      <c r="G1705" t="e">
        <v>#N/A</v>
      </c>
    </row>
    <row r="1706" spans="7:7" customFormat="1">
      <c r="G1706" t="e">
        <v>#N/A</v>
      </c>
    </row>
    <row r="1707" spans="7:7" customFormat="1">
      <c r="G1707" t="e">
        <v>#N/A</v>
      </c>
    </row>
    <row r="1708" spans="7:7" customFormat="1">
      <c r="G1708" t="e">
        <v>#N/A</v>
      </c>
    </row>
    <row r="1709" spans="7:7" customFormat="1">
      <c r="G1709" t="e">
        <v>#N/A</v>
      </c>
    </row>
    <row r="1710" spans="7:7" customFormat="1">
      <c r="G1710" t="e">
        <v>#N/A</v>
      </c>
    </row>
    <row r="1711" spans="7:7" customFormat="1">
      <c r="G1711" t="e">
        <v>#N/A</v>
      </c>
    </row>
    <row r="1712" spans="7:7" customFormat="1">
      <c r="G1712" t="e">
        <v>#N/A</v>
      </c>
    </row>
    <row r="1713" spans="7:7" customFormat="1">
      <c r="G1713" t="e">
        <v>#N/A</v>
      </c>
    </row>
    <row r="1714" spans="7:7" customFormat="1">
      <c r="G1714" t="e">
        <v>#N/A</v>
      </c>
    </row>
    <row r="1715" spans="7:7" customFormat="1">
      <c r="G1715" t="e">
        <v>#N/A</v>
      </c>
    </row>
    <row r="1716" spans="7:7" customFormat="1">
      <c r="G1716" t="e">
        <v>#N/A</v>
      </c>
    </row>
    <row r="1717" spans="7:7" customFormat="1">
      <c r="G1717" t="e">
        <v>#N/A</v>
      </c>
    </row>
    <row r="1718" spans="7:7" customFormat="1">
      <c r="G1718" t="e">
        <v>#N/A</v>
      </c>
    </row>
    <row r="1719" spans="7:7" customFormat="1">
      <c r="G1719" t="e">
        <v>#N/A</v>
      </c>
    </row>
    <row r="1720" spans="7:7" customFormat="1">
      <c r="G1720" t="e">
        <v>#N/A</v>
      </c>
    </row>
    <row r="1721" spans="7:7" customFormat="1">
      <c r="G1721" t="e">
        <v>#N/A</v>
      </c>
    </row>
    <row r="1722" spans="7:7" customFormat="1">
      <c r="G1722" t="e">
        <v>#N/A</v>
      </c>
    </row>
    <row r="1723" spans="7:7" customFormat="1">
      <c r="G1723" t="e">
        <v>#N/A</v>
      </c>
    </row>
    <row r="1724" spans="7:7" customFormat="1">
      <c r="G1724" t="e">
        <v>#N/A</v>
      </c>
    </row>
    <row r="1725" spans="7:7" customFormat="1">
      <c r="G1725" t="e">
        <v>#N/A</v>
      </c>
    </row>
    <row r="1726" spans="7:7" customFormat="1">
      <c r="G1726" t="e">
        <v>#N/A</v>
      </c>
    </row>
    <row r="1727" spans="7:7" customFormat="1">
      <c r="G1727" t="e">
        <v>#N/A</v>
      </c>
    </row>
    <row r="1728" spans="7:7" customFormat="1">
      <c r="G1728" t="e">
        <v>#N/A</v>
      </c>
    </row>
    <row r="1729" spans="7:7" customFormat="1">
      <c r="G1729" t="e">
        <v>#N/A</v>
      </c>
    </row>
    <row r="1730" spans="7:7" customFormat="1">
      <c r="G1730" t="e">
        <v>#N/A</v>
      </c>
    </row>
    <row r="1731" spans="7:7" customFormat="1">
      <c r="G1731" t="e">
        <v>#N/A</v>
      </c>
    </row>
    <row r="1732" spans="7:7" customFormat="1">
      <c r="G1732" t="e">
        <v>#N/A</v>
      </c>
    </row>
    <row r="1733" spans="7:7" customFormat="1">
      <c r="G1733" t="e">
        <v>#N/A</v>
      </c>
    </row>
    <row r="1734" spans="7:7" customFormat="1">
      <c r="G1734" t="e">
        <v>#N/A</v>
      </c>
    </row>
    <row r="1735" spans="7:7" customFormat="1">
      <c r="G1735" t="e">
        <v>#N/A</v>
      </c>
    </row>
    <row r="1736" spans="7:7" customFormat="1">
      <c r="G1736" t="e">
        <v>#N/A</v>
      </c>
    </row>
    <row r="1737" spans="7:7" customFormat="1">
      <c r="G1737" t="e">
        <v>#N/A</v>
      </c>
    </row>
    <row r="1738" spans="7:7" customFormat="1">
      <c r="G1738" t="e">
        <v>#N/A</v>
      </c>
    </row>
    <row r="1739" spans="7:7" customFormat="1">
      <c r="G1739" t="e">
        <v>#N/A</v>
      </c>
    </row>
    <row r="1740" spans="7:7" customFormat="1">
      <c r="G1740" t="e">
        <v>#N/A</v>
      </c>
    </row>
    <row r="1741" spans="7:7" customFormat="1">
      <c r="G1741" t="e">
        <v>#N/A</v>
      </c>
    </row>
    <row r="1742" spans="7:7" customFormat="1">
      <c r="G1742" t="e">
        <v>#N/A</v>
      </c>
    </row>
    <row r="1743" spans="7:7" customFormat="1">
      <c r="G1743" t="e">
        <v>#N/A</v>
      </c>
    </row>
    <row r="1744" spans="7:7" customFormat="1">
      <c r="G1744" t="e">
        <v>#N/A</v>
      </c>
    </row>
    <row r="1745" spans="7:7" customFormat="1">
      <c r="G1745" t="e">
        <v>#N/A</v>
      </c>
    </row>
    <row r="1746" spans="7:7" customFormat="1">
      <c r="G1746" t="e">
        <v>#N/A</v>
      </c>
    </row>
    <row r="1747" spans="7:7" customFormat="1">
      <c r="G1747" t="e">
        <v>#N/A</v>
      </c>
    </row>
    <row r="1748" spans="7:7" customFormat="1">
      <c r="G1748" t="e">
        <v>#N/A</v>
      </c>
    </row>
    <row r="1749" spans="7:7" customFormat="1">
      <c r="G1749" t="e">
        <v>#N/A</v>
      </c>
    </row>
    <row r="1750" spans="7:7" customFormat="1">
      <c r="G1750" t="e">
        <v>#N/A</v>
      </c>
    </row>
    <row r="1751" spans="7:7" customFormat="1">
      <c r="G1751" t="e">
        <v>#N/A</v>
      </c>
    </row>
    <row r="1752" spans="7:7" customFormat="1">
      <c r="G1752" t="e">
        <v>#N/A</v>
      </c>
    </row>
    <row r="1753" spans="7:7" customFormat="1">
      <c r="G1753" t="e">
        <v>#N/A</v>
      </c>
    </row>
    <row r="1754" spans="7:7" customFormat="1">
      <c r="G1754" t="e">
        <v>#N/A</v>
      </c>
    </row>
    <row r="1755" spans="7:7" customFormat="1">
      <c r="G1755" t="e">
        <v>#N/A</v>
      </c>
    </row>
    <row r="1756" spans="7:7" customFormat="1">
      <c r="G1756" t="e">
        <v>#N/A</v>
      </c>
    </row>
    <row r="1757" spans="7:7" customFormat="1">
      <c r="G1757" t="e">
        <v>#N/A</v>
      </c>
    </row>
    <row r="1758" spans="7:7" customFormat="1">
      <c r="G1758" t="e">
        <v>#N/A</v>
      </c>
    </row>
    <row r="1759" spans="7:7" customFormat="1">
      <c r="G1759" t="e">
        <v>#N/A</v>
      </c>
    </row>
    <row r="1760" spans="7:7" customFormat="1">
      <c r="G1760" t="e">
        <v>#N/A</v>
      </c>
    </row>
    <row r="1761" spans="7:7" customFormat="1">
      <c r="G1761" t="e">
        <v>#N/A</v>
      </c>
    </row>
    <row r="1762" spans="7:7" customFormat="1">
      <c r="G1762" t="e">
        <v>#N/A</v>
      </c>
    </row>
    <row r="1763" spans="7:7" customFormat="1">
      <c r="G1763" t="e">
        <v>#N/A</v>
      </c>
    </row>
    <row r="1764" spans="7:7" customFormat="1">
      <c r="G1764" t="e">
        <v>#N/A</v>
      </c>
    </row>
    <row r="1765" spans="7:7" customFormat="1">
      <c r="G1765" t="e">
        <v>#N/A</v>
      </c>
    </row>
    <row r="1766" spans="7:7" customFormat="1">
      <c r="G1766" t="e">
        <v>#N/A</v>
      </c>
    </row>
    <row r="1767" spans="7:7" customFormat="1">
      <c r="G1767" t="e">
        <v>#N/A</v>
      </c>
    </row>
    <row r="1768" spans="7:7" customFormat="1">
      <c r="G1768" t="e">
        <v>#N/A</v>
      </c>
    </row>
    <row r="1769" spans="7:7" customFormat="1">
      <c r="G1769" t="e">
        <v>#N/A</v>
      </c>
    </row>
    <row r="1770" spans="7:7" customFormat="1">
      <c r="G1770" t="e">
        <v>#N/A</v>
      </c>
    </row>
    <row r="1771" spans="7:7" customFormat="1">
      <c r="G1771" t="e">
        <v>#N/A</v>
      </c>
    </row>
    <row r="1772" spans="7:7" customFormat="1">
      <c r="G1772" t="e">
        <v>#N/A</v>
      </c>
    </row>
    <row r="1773" spans="7:7" customFormat="1">
      <c r="G1773" t="e">
        <v>#N/A</v>
      </c>
    </row>
    <row r="1774" spans="7:7" customFormat="1">
      <c r="G1774" t="e">
        <v>#N/A</v>
      </c>
    </row>
    <row r="1775" spans="7:7" customFormat="1">
      <c r="G1775" t="e">
        <v>#N/A</v>
      </c>
    </row>
    <row r="1776" spans="7:7" customFormat="1">
      <c r="G1776" t="e">
        <v>#N/A</v>
      </c>
    </row>
    <row r="1777" spans="7:7" customFormat="1">
      <c r="G1777" t="e">
        <v>#N/A</v>
      </c>
    </row>
    <row r="1778" spans="7:7" customFormat="1">
      <c r="G1778" t="e">
        <v>#N/A</v>
      </c>
    </row>
    <row r="1779" spans="7:7" customFormat="1">
      <c r="G1779" t="e">
        <v>#N/A</v>
      </c>
    </row>
    <row r="1780" spans="7:7" customFormat="1">
      <c r="G1780" t="e">
        <v>#N/A</v>
      </c>
    </row>
    <row r="1781" spans="7:7" customFormat="1">
      <c r="G1781" t="e">
        <v>#N/A</v>
      </c>
    </row>
    <row r="1782" spans="7:7" customFormat="1">
      <c r="G1782" t="e">
        <v>#N/A</v>
      </c>
    </row>
    <row r="1783" spans="7:7" customFormat="1">
      <c r="G1783" t="e">
        <v>#N/A</v>
      </c>
    </row>
    <row r="1784" spans="7:7" customFormat="1">
      <c r="G1784" t="e">
        <v>#N/A</v>
      </c>
    </row>
    <row r="1785" spans="7:7" customFormat="1">
      <c r="G1785" t="e">
        <v>#N/A</v>
      </c>
    </row>
    <row r="1786" spans="7:7" customFormat="1">
      <c r="G1786" t="e">
        <v>#N/A</v>
      </c>
    </row>
    <row r="1787" spans="7:7" customFormat="1">
      <c r="G1787" t="e">
        <v>#N/A</v>
      </c>
    </row>
    <row r="1788" spans="7:7" customFormat="1">
      <c r="G1788" t="e">
        <v>#N/A</v>
      </c>
    </row>
    <row r="1789" spans="7:7" customFormat="1">
      <c r="G1789" t="e">
        <v>#N/A</v>
      </c>
    </row>
    <row r="1790" spans="7:7" customFormat="1">
      <c r="G1790" t="e">
        <v>#N/A</v>
      </c>
    </row>
    <row r="1791" spans="7:7" customFormat="1">
      <c r="G1791" t="e">
        <v>#N/A</v>
      </c>
    </row>
    <row r="1792" spans="7:7" customFormat="1">
      <c r="G1792" t="e">
        <v>#N/A</v>
      </c>
    </row>
    <row r="1793" spans="7:7" customFormat="1">
      <c r="G1793" t="e">
        <v>#N/A</v>
      </c>
    </row>
    <row r="1794" spans="7:7" customFormat="1">
      <c r="G1794" t="e">
        <v>#N/A</v>
      </c>
    </row>
    <row r="1795" spans="7:7" customFormat="1">
      <c r="G1795" t="e">
        <v>#N/A</v>
      </c>
    </row>
    <row r="1796" spans="7:7" customFormat="1">
      <c r="G1796" t="e">
        <v>#N/A</v>
      </c>
    </row>
    <row r="1797" spans="7:7" customFormat="1">
      <c r="G1797" t="e">
        <v>#N/A</v>
      </c>
    </row>
    <row r="1798" spans="7:7" customFormat="1">
      <c r="G1798" t="e">
        <v>#N/A</v>
      </c>
    </row>
    <row r="1799" spans="7:7" customFormat="1">
      <c r="G1799" t="e">
        <v>#N/A</v>
      </c>
    </row>
    <row r="1800" spans="7:7" customFormat="1">
      <c r="G1800" t="e">
        <v>#N/A</v>
      </c>
    </row>
    <row r="1801" spans="7:7" customFormat="1">
      <c r="G1801" t="e">
        <v>#N/A</v>
      </c>
    </row>
    <row r="1802" spans="7:7" customFormat="1">
      <c r="G1802" t="e">
        <v>#N/A</v>
      </c>
    </row>
    <row r="1803" spans="7:7" customFormat="1">
      <c r="G1803" t="e">
        <v>#N/A</v>
      </c>
    </row>
    <row r="1804" spans="7:7" customFormat="1">
      <c r="G1804" t="e">
        <v>#N/A</v>
      </c>
    </row>
    <row r="1805" spans="7:7" customFormat="1">
      <c r="G1805" t="e">
        <v>#N/A</v>
      </c>
    </row>
    <row r="1806" spans="7:7" customFormat="1">
      <c r="G1806" t="e">
        <v>#N/A</v>
      </c>
    </row>
    <row r="1807" spans="7:7" customFormat="1">
      <c r="G1807" t="e">
        <v>#N/A</v>
      </c>
    </row>
    <row r="1808" spans="7:7" customFormat="1">
      <c r="G1808" t="e">
        <v>#N/A</v>
      </c>
    </row>
    <row r="1809" spans="7:7" customFormat="1">
      <c r="G1809" t="e">
        <v>#N/A</v>
      </c>
    </row>
    <row r="1810" spans="7:7" customFormat="1">
      <c r="G1810" t="e">
        <v>#N/A</v>
      </c>
    </row>
    <row r="1811" spans="7:7" customFormat="1">
      <c r="G1811" t="e">
        <v>#N/A</v>
      </c>
    </row>
    <row r="1812" spans="7:7" customFormat="1">
      <c r="G1812" t="e">
        <v>#N/A</v>
      </c>
    </row>
    <row r="1813" spans="7:7" customFormat="1">
      <c r="G1813" t="e">
        <v>#N/A</v>
      </c>
    </row>
    <row r="1814" spans="7:7" customFormat="1">
      <c r="G1814" t="e">
        <v>#N/A</v>
      </c>
    </row>
    <row r="1815" spans="7:7" customFormat="1">
      <c r="G1815" t="e">
        <v>#N/A</v>
      </c>
    </row>
    <row r="1816" spans="7:7" customFormat="1">
      <c r="G1816" t="e">
        <v>#N/A</v>
      </c>
    </row>
    <row r="1817" spans="7:7" customFormat="1">
      <c r="G1817" t="e">
        <v>#N/A</v>
      </c>
    </row>
    <row r="1818" spans="7:7" customFormat="1">
      <c r="G1818" t="e">
        <v>#N/A</v>
      </c>
    </row>
    <row r="1819" spans="7:7" customFormat="1">
      <c r="G1819" t="e">
        <v>#N/A</v>
      </c>
    </row>
    <row r="1820" spans="7:7" customFormat="1">
      <c r="G1820" t="e">
        <v>#N/A</v>
      </c>
    </row>
    <row r="1821" spans="7:7" customFormat="1">
      <c r="G1821" t="e">
        <v>#N/A</v>
      </c>
    </row>
    <row r="1822" spans="7:7" customFormat="1">
      <c r="G1822" t="e">
        <v>#N/A</v>
      </c>
    </row>
    <row r="1823" spans="7:7" customFormat="1">
      <c r="G1823" t="e">
        <v>#N/A</v>
      </c>
    </row>
    <row r="1824" spans="7:7" customFormat="1">
      <c r="G1824" t="e">
        <v>#N/A</v>
      </c>
    </row>
    <row r="1825" spans="7:7" customFormat="1">
      <c r="G1825" t="e">
        <v>#N/A</v>
      </c>
    </row>
    <row r="1826" spans="7:7" customFormat="1">
      <c r="G1826" t="e">
        <v>#N/A</v>
      </c>
    </row>
    <row r="1827" spans="7:7" customFormat="1">
      <c r="G1827" t="e">
        <v>#N/A</v>
      </c>
    </row>
    <row r="1828" spans="7:7" customFormat="1">
      <c r="G1828" t="e">
        <v>#N/A</v>
      </c>
    </row>
    <row r="1829" spans="7:7" customFormat="1">
      <c r="G1829" t="e">
        <v>#N/A</v>
      </c>
    </row>
    <row r="1830" spans="7:7" customFormat="1">
      <c r="G1830" t="e">
        <v>#N/A</v>
      </c>
    </row>
    <row r="1831" spans="7:7" customFormat="1">
      <c r="G1831" t="e">
        <v>#N/A</v>
      </c>
    </row>
    <row r="1832" spans="7:7" customFormat="1">
      <c r="G1832" t="e">
        <v>#N/A</v>
      </c>
    </row>
    <row r="1833" spans="7:7" customFormat="1">
      <c r="G1833" t="e">
        <v>#N/A</v>
      </c>
    </row>
    <row r="1834" spans="7:7" customFormat="1">
      <c r="G1834" t="e">
        <v>#N/A</v>
      </c>
    </row>
    <row r="1835" spans="7:7" customFormat="1">
      <c r="G1835" t="e">
        <v>#N/A</v>
      </c>
    </row>
    <row r="1836" spans="7:7" customFormat="1">
      <c r="G1836" t="e">
        <v>#N/A</v>
      </c>
    </row>
    <row r="1837" spans="7:7" customFormat="1">
      <c r="G1837" t="e">
        <v>#N/A</v>
      </c>
    </row>
    <row r="1838" spans="7:7" customFormat="1">
      <c r="G1838" t="e">
        <v>#N/A</v>
      </c>
    </row>
    <row r="1839" spans="7:7" customFormat="1">
      <c r="G1839" t="e">
        <v>#N/A</v>
      </c>
    </row>
    <row r="1840" spans="7:7" customFormat="1">
      <c r="G1840" t="e">
        <v>#N/A</v>
      </c>
    </row>
    <row r="1841" spans="7:7" customFormat="1">
      <c r="G1841" t="e">
        <v>#N/A</v>
      </c>
    </row>
    <row r="1842" spans="7:7" customFormat="1">
      <c r="G1842" t="e">
        <v>#N/A</v>
      </c>
    </row>
    <row r="1843" spans="7:7" customFormat="1">
      <c r="G1843" t="e">
        <v>#N/A</v>
      </c>
    </row>
    <row r="1844" spans="7:7" customFormat="1">
      <c r="G1844" t="e">
        <v>#N/A</v>
      </c>
    </row>
    <row r="1845" spans="7:7" customFormat="1">
      <c r="G1845" t="e">
        <v>#N/A</v>
      </c>
    </row>
    <row r="1846" spans="7:7" customFormat="1">
      <c r="G1846" t="e">
        <v>#N/A</v>
      </c>
    </row>
    <row r="1847" spans="7:7" customFormat="1">
      <c r="G1847" t="e">
        <v>#N/A</v>
      </c>
    </row>
    <row r="1848" spans="7:7" customFormat="1">
      <c r="G1848" t="e">
        <v>#N/A</v>
      </c>
    </row>
    <row r="1849" spans="7:7" customFormat="1">
      <c r="G1849" t="e">
        <v>#N/A</v>
      </c>
    </row>
    <row r="1850" spans="7:7" customFormat="1">
      <c r="G1850" t="e">
        <v>#N/A</v>
      </c>
    </row>
    <row r="1851" spans="7:7" customFormat="1">
      <c r="G1851" t="e">
        <v>#N/A</v>
      </c>
    </row>
    <row r="1852" spans="7:7" customFormat="1">
      <c r="G1852" t="e">
        <v>#N/A</v>
      </c>
    </row>
    <row r="1853" spans="7:7" customFormat="1">
      <c r="G1853" t="e">
        <v>#N/A</v>
      </c>
    </row>
    <row r="1854" spans="7:7" customFormat="1">
      <c r="G1854" t="e">
        <v>#N/A</v>
      </c>
    </row>
    <row r="1855" spans="7:7" customFormat="1">
      <c r="G1855" t="e">
        <v>#N/A</v>
      </c>
    </row>
    <row r="1856" spans="7:7" customFormat="1">
      <c r="G1856" t="e">
        <v>#N/A</v>
      </c>
    </row>
    <row r="1857" spans="7:7" customFormat="1">
      <c r="G1857" t="e">
        <v>#N/A</v>
      </c>
    </row>
    <row r="1858" spans="7:7" customFormat="1">
      <c r="G1858" t="e">
        <v>#N/A</v>
      </c>
    </row>
    <row r="1859" spans="7:7" customFormat="1">
      <c r="G1859" t="e">
        <v>#N/A</v>
      </c>
    </row>
    <row r="1860" spans="7:7" customFormat="1">
      <c r="G1860" t="e">
        <v>#N/A</v>
      </c>
    </row>
    <row r="1861" spans="7:7" customFormat="1">
      <c r="G1861" t="e">
        <v>#N/A</v>
      </c>
    </row>
    <row r="1862" spans="7:7" customFormat="1">
      <c r="G1862" t="e">
        <v>#N/A</v>
      </c>
    </row>
    <row r="1863" spans="7:7" customFormat="1">
      <c r="G1863" t="e">
        <v>#N/A</v>
      </c>
    </row>
    <row r="1864" spans="7:7" customFormat="1">
      <c r="G1864" t="e">
        <v>#N/A</v>
      </c>
    </row>
    <row r="1865" spans="7:7" customFormat="1">
      <c r="G1865" t="e">
        <v>#N/A</v>
      </c>
    </row>
    <row r="1866" spans="7:7" customFormat="1">
      <c r="G1866" t="e">
        <v>#N/A</v>
      </c>
    </row>
    <row r="1867" spans="7:7" customFormat="1">
      <c r="G1867" t="e">
        <v>#N/A</v>
      </c>
    </row>
    <row r="1868" spans="7:7" customFormat="1">
      <c r="G1868" t="e">
        <v>#N/A</v>
      </c>
    </row>
    <row r="1869" spans="7:7" customFormat="1">
      <c r="G1869" t="e">
        <v>#N/A</v>
      </c>
    </row>
    <row r="1870" spans="7:7" customFormat="1">
      <c r="G1870" t="e">
        <v>#N/A</v>
      </c>
    </row>
    <row r="1871" spans="7:7" customFormat="1">
      <c r="G1871" t="e">
        <v>#N/A</v>
      </c>
    </row>
    <row r="1872" spans="7:7" customFormat="1">
      <c r="G1872" t="e">
        <v>#N/A</v>
      </c>
    </row>
    <row r="1873" spans="7:7" customFormat="1">
      <c r="G1873" t="e">
        <v>#N/A</v>
      </c>
    </row>
    <row r="1874" spans="7:7" customFormat="1">
      <c r="G1874" t="e">
        <v>#N/A</v>
      </c>
    </row>
    <row r="1875" spans="7:7" customFormat="1">
      <c r="G1875" t="e">
        <v>#N/A</v>
      </c>
    </row>
    <row r="1876" spans="7:7" customFormat="1">
      <c r="G1876" t="e">
        <v>#N/A</v>
      </c>
    </row>
    <row r="1877" spans="7:7" customFormat="1">
      <c r="G1877" t="e">
        <v>#N/A</v>
      </c>
    </row>
    <row r="1878" spans="7:7" customFormat="1">
      <c r="G1878" t="e">
        <v>#N/A</v>
      </c>
    </row>
    <row r="1879" spans="7:7" customFormat="1">
      <c r="G1879" t="e">
        <v>#N/A</v>
      </c>
    </row>
    <row r="1880" spans="7:7" customFormat="1">
      <c r="G1880" t="e">
        <v>#N/A</v>
      </c>
    </row>
    <row r="1881" spans="7:7" customFormat="1">
      <c r="G1881" t="e">
        <v>#N/A</v>
      </c>
    </row>
    <row r="1882" spans="7:7" customFormat="1">
      <c r="G1882" t="e">
        <v>#N/A</v>
      </c>
    </row>
    <row r="1883" spans="7:7" customFormat="1">
      <c r="G1883" t="e">
        <v>#N/A</v>
      </c>
    </row>
    <row r="1884" spans="7:7" customFormat="1">
      <c r="G1884" t="e">
        <v>#N/A</v>
      </c>
    </row>
    <row r="1885" spans="7:7" customFormat="1">
      <c r="G1885" t="e">
        <v>#N/A</v>
      </c>
    </row>
    <row r="1886" spans="7:7" customFormat="1">
      <c r="G1886" t="e">
        <v>#N/A</v>
      </c>
    </row>
    <row r="1887" spans="7:7" customFormat="1">
      <c r="G1887" t="e">
        <v>#N/A</v>
      </c>
    </row>
    <row r="1888" spans="7:7" customFormat="1">
      <c r="G1888" t="e">
        <v>#N/A</v>
      </c>
    </row>
    <row r="1889" spans="7:7" customFormat="1">
      <c r="G1889" t="e">
        <v>#N/A</v>
      </c>
    </row>
    <row r="1890" spans="7:7" customFormat="1">
      <c r="G1890" t="e">
        <v>#N/A</v>
      </c>
    </row>
    <row r="1891" spans="7:7" customFormat="1">
      <c r="G1891" t="e">
        <v>#N/A</v>
      </c>
    </row>
    <row r="1892" spans="7:7" customFormat="1">
      <c r="G1892" t="e">
        <v>#N/A</v>
      </c>
    </row>
    <row r="1893" spans="7:7" customFormat="1">
      <c r="G1893" t="e">
        <v>#N/A</v>
      </c>
    </row>
    <row r="1894" spans="7:7" customFormat="1">
      <c r="G1894" t="e">
        <v>#N/A</v>
      </c>
    </row>
    <row r="1895" spans="7:7" customFormat="1">
      <c r="G1895" t="e">
        <v>#N/A</v>
      </c>
    </row>
    <row r="1896" spans="7:7" customFormat="1">
      <c r="G1896" t="e">
        <v>#N/A</v>
      </c>
    </row>
    <row r="1897" spans="7:7" customFormat="1">
      <c r="G1897" t="e">
        <v>#N/A</v>
      </c>
    </row>
    <row r="1898" spans="7:7" customFormat="1">
      <c r="G1898" t="e">
        <v>#N/A</v>
      </c>
    </row>
    <row r="1899" spans="7:7" customFormat="1">
      <c r="G1899" t="e">
        <v>#N/A</v>
      </c>
    </row>
    <row r="1900" spans="7:7" customFormat="1">
      <c r="G1900" t="e">
        <v>#N/A</v>
      </c>
    </row>
    <row r="1901" spans="7:7" customFormat="1">
      <c r="G1901" t="e">
        <v>#N/A</v>
      </c>
    </row>
    <row r="1902" spans="7:7" customFormat="1">
      <c r="G1902" t="e">
        <v>#N/A</v>
      </c>
    </row>
    <row r="1903" spans="7:7" customFormat="1">
      <c r="G1903" t="e">
        <v>#N/A</v>
      </c>
    </row>
    <row r="1904" spans="7:7" customFormat="1">
      <c r="G1904" t="e">
        <v>#N/A</v>
      </c>
    </row>
    <row r="1905" spans="7:7" customFormat="1">
      <c r="G1905" t="e">
        <v>#N/A</v>
      </c>
    </row>
    <row r="1906" spans="7:7" customFormat="1">
      <c r="G1906" t="e">
        <v>#N/A</v>
      </c>
    </row>
    <row r="1907" spans="7:7" customFormat="1">
      <c r="G1907" t="e">
        <v>#N/A</v>
      </c>
    </row>
    <row r="1908" spans="7:7" customFormat="1">
      <c r="G1908" t="e">
        <v>#N/A</v>
      </c>
    </row>
    <row r="1909" spans="7:7" customFormat="1">
      <c r="G1909" t="e">
        <v>#N/A</v>
      </c>
    </row>
    <row r="1910" spans="7:7" customFormat="1">
      <c r="G1910" t="e">
        <v>#N/A</v>
      </c>
    </row>
    <row r="1911" spans="7:7" customFormat="1">
      <c r="G1911" t="e">
        <v>#N/A</v>
      </c>
    </row>
    <row r="1912" spans="7:7" customFormat="1">
      <c r="G1912" t="e">
        <v>#N/A</v>
      </c>
    </row>
    <row r="1913" spans="7:7" customFormat="1">
      <c r="G1913" t="e">
        <v>#N/A</v>
      </c>
    </row>
    <row r="1914" spans="7:7" customFormat="1">
      <c r="G1914" t="e">
        <v>#N/A</v>
      </c>
    </row>
    <row r="1915" spans="7:7" customFormat="1">
      <c r="G1915" t="e">
        <v>#N/A</v>
      </c>
    </row>
    <row r="1916" spans="7:7" customFormat="1">
      <c r="G1916" t="e">
        <v>#N/A</v>
      </c>
    </row>
    <row r="1917" spans="7:7" customFormat="1">
      <c r="G1917" t="e">
        <v>#N/A</v>
      </c>
    </row>
    <row r="1918" spans="7:7" customFormat="1">
      <c r="G1918" t="e">
        <v>#N/A</v>
      </c>
    </row>
    <row r="1919" spans="7:7" customFormat="1">
      <c r="G1919" t="e">
        <v>#N/A</v>
      </c>
    </row>
    <row r="1920" spans="7:7" customFormat="1">
      <c r="G1920" t="e">
        <v>#N/A</v>
      </c>
    </row>
    <row r="1921" spans="7:7" customFormat="1">
      <c r="G1921" t="e">
        <v>#N/A</v>
      </c>
    </row>
    <row r="1922" spans="7:7" customFormat="1">
      <c r="G1922" t="e">
        <v>#N/A</v>
      </c>
    </row>
    <row r="1923" spans="7:7" customFormat="1">
      <c r="G1923" t="e">
        <v>#N/A</v>
      </c>
    </row>
    <row r="1924" spans="7:7" customFormat="1">
      <c r="G1924" t="e">
        <v>#N/A</v>
      </c>
    </row>
    <row r="1925" spans="7:7" customFormat="1">
      <c r="G1925" t="e">
        <v>#N/A</v>
      </c>
    </row>
    <row r="1926" spans="7:7" customFormat="1">
      <c r="G1926" t="e">
        <v>#N/A</v>
      </c>
    </row>
    <row r="1927" spans="7:7" customFormat="1">
      <c r="G1927" t="e">
        <v>#N/A</v>
      </c>
    </row>
    <row r="1928" spans="7:7" customFormat="1">
      <c r="G1928" t="e">
        <v>#N/A</v>
      </c>
    </row>
    <row r="1929" spans="7:7" customFormat="1">
      <c r="G1929" t="e">
        <v>#N/A</v>
      </c>
    </row>
    <row r="1930" spans="7:7" customFormat="1">
      <c r="G1930" t="e">
        <v>#N/A</v>
      </c>
    </row>
    <row r="1931" spans="7:7" customFormat="1">
      <c r="G1931" t="e">
        <v>#N/A</v>
      </c>
    </row>
    <row r="1932" spans="7:7" customFormat="1">
      <c r="G1932" t="e">
        <v>#N/A</v>
      </c>
    </row>
    <row r="1933" spans="7:7" customFormat="1">
      <c r="G1933" t="e">
        <v>#N/A</v>
      </c>
    </row>
    <row r="1934" spans="7:7" customFormat="1">
      <c r="G1934" t="e">
        <v>#N/A</v>
      </c>
    </row>
    <row r="1935" spans="7:7" customFormat="1">
      <c r="G1935" t="e">
        <v>#N/A</v>
      </c>
    </row>
    <row r="1936" spans="7:7" customFormat="1">
      <c r="G1936" t="e">
        <v>#N/A</v>
      </c>
    </row>
    <row r="1937" spans="7:7" customFormat="1">
      <c r="G1937" t="e">
        <v>#N/A</v>
      </c>
    </row>
    <row r="1938" spans="7:7" customFormat="1">
      <c r="G1938" t="e">
        <v>#N/A</v>
      </c>
    </row>
    <row r="1939" spans="7:7" customFormat="1">
      <c r="G1939" t="e">
        <v>#N/A</v>
      </c>
    </row>
    <row r="1940" spans="7:7" customFormat="1">
      <c r="G1940" t="e">
        <v>#N/A</v>
      </c>
    </row>
    <row r="1941" spans="7:7" customFormat="1">
      <c r="G1941" t="e">
        <v>#N/A</v>
      </c>
    </row>
    <row r="1942" spans="7:7" customFormat="1">
      <c r="G1942" t="e">
        <v>#N/A</v>
      </c>
    </row>
    <row r="1943" spans="7:7" customFormat="1">
      <c r="G1943" t="e">
        <v>#N/A</v>
      </c>
    </row>
    <row r="1944" spans="7:7" customFormat="1">
      <c r="G1944" t="e">
        <v>#N/A</v>
      </c>
    </row>
    <row r="1945" spans="7:7" customFormat="1">
      <c r="G1945" t="e">
        <v>#N/A</v>
      </c>
    </row>
    <row r="1946" spans="7:7" customFormat="1">
      <c r="G1946" t="e">
        <v>#N/A</v>
      </c>
    </row>
    <row r="1947" spans="7:7" customFormat="1">
      <c r="G1947" t="e">
        <v>#N/A</v>
      </c>
    </row>
    <row r="1948" spans="7:7" customFormat="1">
      <c r="G1948" t="e">
        <v>#N/A</v>
      </c>
    </row>
    <row r="1949" spans="7:7" customFormat="1">
      <c r="G1949" t="e">
        <v>#N/A</v>
      </c>
    </row>
    <row r="1950" spans="7:7" customFormat="1">
      <c r="G1950" t="e">
        <v>#N/A</v>
      </c>
    </row>
    <row r="1951" spans="7:7" customFormat="1">
      <c r="G1951" t="e">
        <v>#N/A</v>
      </c>
    </row>
    <row r="1952" spans="7:7" customFormat="1">
      <c r="G1952" t="e">
        <v>#N/A</v>
      </c>
    </row>
    <row r="1953" spans="7:7" customFormat="1">
      <c r="G1953" t="e">
        <v>#N/A</v>
      </c>
    </row>
    <row r="1954" spans="7:7" customFormat="1">
      <c r="G1954" t="e">
        <v>#N/A</v>
      </c>
    </row>
    <row r="1955" spans="7:7" customFormat="1">
      <c r="G1955" t="e">
        <v>#N/A</v>
      </c>
    </row>
    <row r="1956" spans="7:7" customFormat="1">
      <c r="G1956" t="e">
        <v>#N/A</v>
      </c>
    </row>
    <row r="1957" spans="7:7" customFormat="1">
      <c r="G1957" t="e">
        <v>#N/A</v>
      </c>
    </row>
    <row r="1958" spans="7:7" customFormat="1">
      <c r="G1958" t="e">
        <v>#N/A</v>
      </c>
    </row>
    <row r="1959" spans="7:7" customFormat="1">
      <c r="G1959" t="e">
        <v>#N/A</v>
      </c>
    </row>
    <row r="1960" spans="7:7" customFormat="1">
      <c r="G1960" t="e">
        <v>#N/A</v>
      </c>
    </row>
    <row r="1961" spans="7:7" customFormat="1">
      <c r="G1961" t="e">
        <v>#N/A</v>
      </c>
    </row>
    <row r="1962" spans="7:7" customFormat="1">
      <c r="G1962" t="e">
        <v>#N/A</v>
      </c>
    </row>
    <row r="1963" spans="7:7" customFormat="1">
      <c r="G1963" t="e">
        <v>#N/A</v>
      </c>
    </row>
    <row r="1964" spans="7:7" customFormat="1">
      <c r="G1964" t="e">
        <v>#N/A</v>
      </c>
    </row>
    <row r="1965" spans="7:7" customFormat="1">
      <c r="G1965" t="e">
        <v>#N/A</v>
      </c>
    </row>
    <row r="1966" spans="7:7" customFormat="1">
      <c r="G1966" t="e">
        <v>#N/A</v>
      </c>
    </row>
    <row r="1967" spans="7:7" customFormat="1">
      <c r="G1967" t="e">
        <v>#N/A</v>
      </c>
    </row>
    <row r="1968" spans="7:7" customFormat="1">
      <c r="G1968" t="e">
        <v>#N/A</v>
      </c>
    </row>
    <row r="1969" spans="7:7" customFormat="1">
      <c r="G1969" t="e">
        <v>#N/A</v>
      </c>
    </row>
    <row r="1970" spans="7:7" customFormat="1">
      <c r="G1970" t="e">
        <v>#N/A</v>
      </c>
    </row>
    <row r="1971" spans="7:7" customFormat="1">
      <c r="G1971" t="e">
        <v>#N/A</v>
      </c>
    </row>
    <row r="1972" spans="7:7" customFormat="1">
      <c r="G1972" t="e">
        <v>#N/A</v>
      </c>
    </row>
    <row r="1973" spans="7:7" customFormat="1">
      <c r="G1973" t="e">
        <v>#N/A</v>
      </c>
    </row>
    <row r="1974" spans="7:7" customFormat="1">
      <c r="G1974" t="e">
        <v>#N/A</v>
      </c>
    </row>
    <row r="1975" spans="7:7" customFormat="1">
      <c r="G1975" t="e">
        <v>#N/A</v>
      </c>
    </row>
    <row r="1976" spans="7:7" customFormat="1">
      <c r="G1976" t="e">
        <v>#N/A</v>
      </c>
    </row>
    <row r="1977" spans="7:7" customFormat="1">
      <c r="G1977" t="e">
        <v>#N/A</v>
      </c>
    </row>
    <row r="1978" spans="7:7" customFormat="1">
      <c r="G1978" t="e">
        <v>#N/A</v>
      </c>
    </row>
    <row r="1979" spans="7:7" customFormat="1">
      <c r="G1979" t="e">
        <v>#N/A</v>
      </c>
    </row>
    <row r="1980" spans="7:7" customFormat="1">
      <c r="G1980" t="e">
        <v>#N/A</v>
      </c>
    </row>
    <row r="1981" spans="7:7" customFormat="1">
      <c r="G1981" t="e">
        <v>#N/A</v>
      </c>
    </row>
    <row r="1982" spans="7:7" customFormat="1">
      <c r="G1982" t="e">
        <v>#N/A</v>
      </c>
    </row>
    <row r="1983" spans="7:7" customFormat="1">
      <c r="G1983" t="e">
        <v>#N/A</v>
      </c>
    </row>
    <row r="1984" spans="7:7" customFormat="1">
      <c r="G1984" t="e">
        <v>#N/A</v>
      </c>
    </row>
    <row r="1985" spans="7:7" customFormat="1">
      <c r="G1985" t="e">
        <v>#N/A</v>
      </c>
    </row>
    <row r="1986" spans="7:7" customFormat="1">
      <c r="G1986" t="e">
        <v>#N/A</v>
      </c>
    </row>
    <row r="1987" spans="7:7" customFormat="1">
      <c r="G1987" t="e">
        <v>#N/A</v>
      </c>
    </row>
    <row r="1988" spans="7:7" customFormat="1">
      <c r="G1988" t="e">
        <v>#N/A</v>
      </c>
    </row>
    <row r="1989" spans="7:7" customFormat="1">
      <c r="G1989" t="e">
        <v>#N/A</v>
      </c>
    </row>
    <row r="1990" spans="7:7" customFormat="1">
      <c r="G1990" t="e">
        <v>#N/A</v>
      </c>
    </row>
    <row r="1991" spans="7:7" customFormat="1">
      <c r="G1991" t="e">
        <v>#N/A</v>
      </c>
    </row>
    <row r="1992" spans="7:7" customFormat="1">
      <c r="G1992" t="e">
        <v>#N/A</v>
      </c>
    </row>
    <row r="1993" spans="7:7" customFormat="1">
      <c r="G1993" t="e">
        <v>#N/A</v>
      </c>
    </row>
    <row r="1994" spans="7:7" customFormat="1">
      <c r="G1994" t="e">
        <v>#N/A</v>
      </c>
    </row>
    <row r="1995" spans="7:7" customFormat="1">
      <c r="G1995" t="e">
        <v>#N/A</v>
      </c>
    </row>
    <row r="1996" spans="7:7" customFormat="1">
      <c r="G1996" t="e">
        <v>#N/A</v>
      </c>
    </row>
    <row r="1997" spans="7:7" customFormat="1">
      <c r="G1997" t="e">
        <v>#N/A</v>
      </c>
    </row>
    <row r="1998" spans="7:7" customFormat="1">
      <c r="G1998" t="e">
        <v>#N/A</v>
      </c>
    </row>
    <row r="1999" spans="7:7" customFormat="1">
      <c r="G1999" t="e">
        <v>#N/A</v>
      </c>
    </row>
    <row r="2000" spans="7:7" customFormat="1">
      <c r="G2000" t="e">
        <v>#N/A</v>
      </c>
    </row>
    <row r="2001" spans="7:7" customFormat="1">
      <c r="G2001" t="e">
        <v>#N/A</v>
      </c>
    </row>
    <row r="2002" spans="7:7" customFormat="1">
      <c r="G2002" t="e">
        <v>#N/A</v>
      </c>
    </row>
    <row r="2003" spans="7:7" customFormat="1">
      <c r="G2003" t="e">
        <v>#N/A</v>
      </c>
    </row>
    <row r="2004" spans="7:7" customFormat="1">
      <c r="G2004" t="e">
        <v>#N/A</v>
      </c>
    </row>
    <row r="2005" spans="7:7" customFormat="1">
      <c r="G2005" t="e">
        <v>#N/A</v>
      </c>
    </row>
    <row r="2006" spans="7:7" customFormat="1">
      <c r="G2006" t="e">
        <v>#N/A</v>
      </c>
    </row>
    <row r="2007" spans="7:7" customFormat="1">
      <c r="G2007" t="e">
        <v>#N/A</v>
      </c>
    </row>
    <row r="2008" spans="7:7" customFormat="1">
      <c r="G2008" t="e">
        <v>#N/A</v>
      </c>
    </row>
    <row r="2009" spans="7:7" customFormat="1">
      <c r="G2009" t="e">
        <v>#N/A</v>
      </c>
    </row>
    <row r="2010" spans="7:7" customFormat="1">
      <c r="G2010" t="e">
        <v>#N/A</v>
      </c>
    </row>
    <row r="2011" spans="7:7" customFormat="1">
      <c r="G2011" t="e">
        <v>#N/A</v>
      </c>
    </row>
    <row r="2012" spans="7:7" customFormat="1">
      <c r="G2012" t="e">
        <v>#N/A</v>
      </c>
    </row>
    <row r="2013" spans="7:7" customFormat="1">
      <c r="G2013" t="e">
        <v>#N/A</v>
      </c>
    </row>
    <row r="2014" spans="7:7" customFormat="1">
      <c r="G2014" t="e">
        <v>#N/A</v>
      </c>
    </row>
    <row r="2015" spans="7:7" customFormat="1">
      <c r="G2015" t="e">
        <v>#N/A</v>
      </c>
    </row>
    <row r="2016" spans="7:7" customFormat="1">
      <c r="G2016" t="e">
        <v>#N/A</v>
      </c>
    </row>
    <row r="2017" spans="7:7" customFormat="1">
      <c r="G2017" t="e">
        <v>#N/A</v>
      </c>
    </row>
    <row r="2018" spans="7:7" customFormat="1">
      <c r="G2018" t="e">
        <v>#N/A</v>
      </c>
    </row>
    <row r="2019" spans="7:7" customFormat="1">
      <c r="G2019" t="e">
        <v>#N/A</v>
      </c>
    </row>
    <row r="2020" spans="7:7" customFormat="1">
      <c r="G2020" t="e">
        <v>#N/A</v>
      </c>
    </row>
    <row r="2021" spans="7:7" customFormat="1">
      <c r="G2021" t="e">
        <v>#N/A</v>
      </c>
    </row>
    <row r="2022" spans="7:7" customFormat="1">
      <c r="G2022" t="e">
        <v>#N/A</v>
      </c>
    </row>
    <row r="2023" spans="7:7" customFormat="1">
      <c r="G2023" t="e">
        <v>#N/A</v>
      </c>
    </row>
    <row r="2024" spans="7:7" customFormat="1">
      <c r="G2024" t="e">
        <v>#N/A</v>
      </c>
    </row>
    <row r="2025" spans="7:7" customFormat="1">
      <c r="G2025" t="e">
        <v>#N/A</v>
      </c>
    </row>
    <row r="2026" spans="7:7" customFormat="1">
      <c r="G2026" t="e">
        <v>#N/A</v>
      </c>
    </row>
  </sheetData>
  <phoneticPr fontId="1" type="noConversion"/>
  <pageMargins left="0.7" right="0.7" top="0.75" bottom="0.75" header="0.3" footer="0.3"/>
  <pageSetup paperSize="9" orientation="portrait" horizontalDpi="200" verticalDpi="200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>
  <sheetPr codeName="Sheet8">
    <tabColor rgb="FFFF0000"/>
  </sheetPr>
  <dimension ref="A1:L2026"/>
  <sheetViews>
    <sheetView topLeftCell="A7" workbookViewId="0">
      <selection activeCell="H9" sqref="H9"/>
    </sheetView>
  </sheetViews>
  <sheetFormatPr defaultRowHeight="13.5"/>
  <cols>
    <col min="1" max="1" width="13" customWidth="1"/>
    <col min="2" max="2" width="6.875" customWidth="1"/>
    <col min="5" max="6" width="9" style="50"/>
    <col min="10" max="10" width="13.875" customWidth="1"/>
  </cols>
  <sheetData>
    <row r="1" spans="1:12" ht="22.5" customHeight="1">
      <c r="A1" s="40" t="s">
        <v>355</v>
      </c>
    </row>
    <row r="2" spans="1:12">
      <c r="A2" s="40"/>
    </row>
    <row r="3" spans="1:12">
      <c r="A3" s="40"/>
    </row>
    <row r="7" spans="1:12">
      <c r="A7" s="55" t="s">
        <v>354</v>
      </c>
      <c r="B7" s="55" t="s">
        <v>353</v>
      </c>
      <c r="C7" s="55" t="s">
        <v>352</v>
      </c>
      <c r="D7" s="55" t="s">
        <v>351</v>
      </c>
      <c r="E7" s="55" t="s">
        <v>350</v>
      </c>
      <c r="F7" s="55" t="s">
        <v>349</v>
      </c>
      <c r="G7" s="55" t="s">
        <v>348</v>
      </c>
      <c r="H7" s="55" t="s">
        <v>347</v>
      </c>
      <c r="I7" s="55" t="s">
        <v>346</v>
      </c>
    </row>
    <row r="8" spans="1:12" s="50" customFormat="1">
      <c r="A8">
        <v>88742887</v>
      </c>
      <c r="B8" s="51" t="s">
        <v>345</v>
      </c>
      <c r="C8">
        <v>35</v>
      </c>
      <c r="D8">
        <v>0</v>
      </c>
      <c r="E8" s="50">
        <v>7.4000000000000021</v>
      </c>
      <c r="F8" s="50">
        <v>0</v>
      </c>
      <c r="G8">
        <v>36.1</v>
      </c>
      <c r="H8">
        <v>0</v>
      </c>
      <c r="I8">
        <f t="shared" ref="I8:I39" si="0">SUM(C8:H8)</f>
        <v>78.5</v>
      </c>
      <c r="J8" s="53"/>
      <c r="K8"/>
      <c r="L8"/>
    </row>
    <row r="9" spans="1:12" s="50" customFormat="1">
      <c r="A9">
        <v>88742888</v>
      </c>
      <c r="B9" s="51" t="s">
        <v>345</v>
      </c>
      <c r="C9">
        <v>35</v>
      </c>
      <c r="D9">
        <v>0</v>
      </c>
      <c r="E9" s="50">
        <v>0</v>
      </c>
      <c r="F9" s="50">
        <v>0</v>
      </c>
      <c r="G9">
        <v>0</v>
      </c>
      <c r="H9">
        <v>0</v>
      </c>
      <c r="I9">
        <f t="shared" si="0"/>
        <v>35</v>
      </c>
      <c r="J9" s="53"/>
      <c r="K9"/>
      <c r="L9"/>
    </row>
    <row r="10" spans="1:12">
      <c r="A10">
        <v>88742870</v>
      </c>
      <c r="B10" s="51" t="s">
        <v>344</v>
      </c>
      <c r="C10">
        <v>35</v>
      </c>
      <c r="D10">
        <v>3</v>
      </c>
      <c r="E10" s="50">
        <v>10.499999999999995</v>
      </c>
      <c r="F10" s="50">
        <v>0.60000000000000009</v>
      </c>
      <c r="G10">
        <v>7.9</v>
      </c>
      <c r="H10">
        <v>0</v>
      </c>
      <c r="I10">
        <f t="shared" si="0"/>
        <v>56.999999999999993</v>
      </c>
      <c r="J10" s="53"/>
    </row>
    <row r="11" spans="1:12">
      <c r="A11">
        <v>88126722</v>
      </c>
      <c r="B11" s="51" t="s">
        <v>343</v>
      </c>
      <c r="C11">
        <v>35</v>
      </c>
      <c r="D11">
        <v>3</v>
      </c>
      <c r="E11" s="50">
        <v>6.4000000000000021</v>
      </c>
      <c r="F11" s="50">
        <v>0</v>
      </c>
      <c r="G11">
        <v>9.6</v>
      </c>
      <c r="H11">
        <v>0</v>
      </c>
      <c r="I11">
        <f t="shared" si="0"/>
        <v>54.000000000000007</v>
      </c>
    </row>
    <row r="12" spans="1:12">
      <c r="A12">
        <v>88126723</v>
      </c>
      <c r="B12" s="51" t="s">
        <v>343</v>
      </c>
      <c r="C12">
        <v>35</v>
      </c>
      <c r="D12">
        <v>3</v>
      </c>
      <c r="E12" s="50">
        <v>8.8000000000000007</v>
      </c>
      <c r="F12" s="50">
        <v>0</v>
      </c>
      <c r="G12">
        <v>9.4999999999999982</v>
      </c>
      <c r="H12">
        <v>0</v>
      </c>
      <c r="I12">
        <f t="shared" si="0"/>
        <v>56.3</v>
      </c>
    </row>
    <row r="13" spans="1:12">
      <c r="A13">
        <v>88126726</v>
      </c>
      <c r="B13" s="51" t="s">
        <v>343</v>
      </c>
      <c r="C13">
        <v>35</v>
      </c>
      <c r="D13">
        <v>0</v>
      </c>
      <c r="E13" s="50">
        <v>12.999999999999996</v>
      </c>
      <c r="F13" s="50">
        <v>0</v>
      </c>
      <c r="G13">
        <v>4.8</v>
      </c>
      <c r="H13">
        <v>0</v>
      </c>
      <c r="I13">
        <f t="shared" si="0"/>
        <v>52.8</v>
      </c>
      <c r="J13" s="49"/>
    </row>
    <row r="14" spans="1:12">
      <c r="A14">
        <v>88742893</v>
      </c>
      <c r="B14" s="51" t="s">
        <v>343</v>
      </c>
      <c r="C14">
        <v>35</v>
      </c>
      <c r="D14">
        <v>0</v>
      </c>
      <c r="E14" s="50">
        <v>303.19999999999482</v>
      </c>
      <c r="F14" s="50">
        <v>31.199999999999992</v>
      </c>
      <c r="G14">
        <v>0</v>
      </c>
      <c r="H14">
        <v>0</v>
      </c>
      <c r="I14">
        <f t="shared" si="0"/>
        <v>369.3999999999948</v>
      </c>
      <c r="J14" s="51"/>
    </row>
    <row r="15" spans="1:12">
      <c r="A15">
        <v>88742894</v>
      </c>
      <c r="B15" s="51" t="s">
        <v>343</v>
      </c>
      <c r="C15">
        <v>35</v>
      </c>
      <c r="D15">
        <v>0</v>
      </c>
      <c r="E15" s="50">
        <v>22.199999999999964</v>
      </c>
      <c r="F15" s="50">
        <v>0</v>
      </c>
      <c r="G15">
        <v>0</v>
      </c>
      <c r="H15">
        <v>0</v>
      </c>
      <c r="I15">
        <f t="shared" si="0"/>
        <v>57.19999999999996</v>
      </c>
      <c r="J15" s="53"/>
    </row>
    <row r="16" spans="1:12">
      <c r="A16">
        <v>88742895</v>
      </c>
      <c r="B16" s="51" t="s">
        <v>343</v>
      </c>
      <c r="C16">
        <v>35</v>
      </c>
      <c r="D16">
        <v>3</v>
      </c>
      <c r="E16" s="50">
        <v>15.599999999999984</v>
      </c>
      <c r="F16" s="50">
        <v>0</v>
      </c>
      <c r="G16">
        <v>43.500000000000021</v>
      </c>
      <c r="H16">
        <v>0</v>
      </c>
      <c r="I16">
        <f t="shared" si="0"/>
        <v>97.1</v>
      </c>
      <c r="J16" s="51"/>
    </row>
    <row r="17" spans="1:11">
      <c r="A17">
        <v>88742896</v>
      </c>
      <c r="B17" s="51" t="s">
        <v>343</v>
      </c>
      <c r="C17">
        <v>35</v>
      </c>
      <c r="D17">
        <v>0</v>
      </c>
      <c r="E17" s="50">
        <v>0</v>
      </c>
      <c r="F17" s="50">
        <v>0</v>
      </c>
      <c r="G17">
        <v>0</v>
      </c>
      <c r="H17">
        <v>0</v>
      </c>
      <c r="I17">
        <f t="shared" si="0"/>
        <v>35</v>
      </c>
      <c r="J17" s="54"/>
    </row>
    <row r="18" spans="1:11">
      <c r="A18">
        <v>88742899</v>
      </c>
      <c r="B18" s="51" t="s">
        <v>343</v>
      </c>
      <c r="C18">
        <v>35</v>
      </c>
      <c r="D18">
        <v>3</v>
      </c>
      <c r="E18" s="50">
        <v>16.999999999999979</v>
      </c>
      <c r="F18" s="50">
        <v>0.60000000000000009</v>
      </c>
      <c r="G18">
        <v>46.200000000000017</v>
      </c>
      <c r="H18">
        <v>0</v>
      </c>
      <c r="I18">
        <f t="shared" si="0"/>
        <v>101.8</v>
      </c>
      <c r="J18" s="53"/>
    </row>
    <row r="19" spans="1:11">
      <c r="A19">
        <v>88126709</v>
      </c>
      <c r="B19" s="51" t="s">
        <v>342</v>
      </c>
      <c r="C19">
        <v>35</v>
      </c>
      <c r="D19">
        <v>0</v>
      </c>
      <c r="E19" s="50">
        <v>6.700000000000002</v>
      </c>
      <c r="F19" s="50">
        <v>0</v>
      </c>
      <c r="G19">
        <v>4.5</v>
      </c>
      <c r="H19">
        <v>0</v>
      </c>
      <c r="I19">
        <f t="shared" si="0"/>
        <v>46.2</v>
      </c>
    </row>
    <row r="20" spans="1:11">
      <c r="A20">
        <v>88126721</v>
      </c>
      <c r="B20" s="51" t="s">
        <v>342</v>
      </c>
      <c r="C20">
        <v>35</v>
      </c>
      <c r="D20">
        <v>3</v>
      </c>
      <c r="E20" s="50">
        <v>0.4</v>
      </c>
      <c r="F20" s="50">
        <v>0.4</v>
      </c>
      <c r="G20">
        <v>3.2</v>
      </c>
      <c r="H20">
        <v>0</v>
      </c>
      <c r="I20">
        <f t="shared" si="0"/>
        <v>42</v>
      </c>
    </row>
    <row r="21" spans="1:11">
      <c r="A21">
        <v>88126724</v>
      </c>
      <c r="B21" s="51" t="s">
        <v>342</v>
      </c>
      <c r="C21">
        <v>35</v>
      </c>
      <c r="D21">
        <v>0</v>
      </c>
      <c r="E21" s="50">
        <v>3.5000000000000009</v>
      </c>
      <c r="F21" s="50">
        <v>0</v>
      </c>
      <c r="G21">
        <v>0</v>
      </c>
      <c r="H21">
        <v>0</v>
      </c>
      <c r="I21">
        <f t="shared" si="0"/>
        <v>38.5</v>
      </c>
      <c r="J21" s="49"/>
    </row>
    <row r="22" spans="1:11">
      <c r="A22">
        <v>88126725</v>
      </c>
      <c r="B22" s="51" t="s">
        <v>342</v>
      </c>
      <c r="C22">
        <v>35</v>
      </c>
      <c r="D22">
        <v>3</v>
      </c>
      <c r="E22" s="50">
        <v>3.0000000000000004</v>
      </c>
      <c r="F22" s="50">
        <v>0</v>
      </c>
      <c r="G22">
        <v>14.299999999999999</v>
      </c>
      <c r="H22">
        <v>0</v>
      </c>
      <c r="I22">
        <f t="shared" si="0"/>
        <v>55.3</v>
      </c>
      <c r="J22" s="49"/>
    </row>
    <row r="23" spans="1:11">
      <c r="A23">
        <v>88742881</v>
      </c>
      <c r="B23" s="51" t="s">
        <v>342</v>
      </c>
      <c r="C23">
        <v>35</v>
      </c>
      <c r="D23">
        <v>3</v>
      </c>
      <c r="E23" s="50">
        <v>4.2</v>
      </c>
      <c r="F23" s="50">
        <v>0</v>
      </c>
      <c r="G23">
        <v>1.9000000000000001</v>
      </c>
      <c r="H23">
        <v>0</v>
      </c>
      <c r="I23">
        <f t="shared" si="0"/>
        <v>44.1</v>
      </c>
      <c r="J23" s="53"/>
    </row>
    <row r="24" spans="1:11">
      <c r="A24">
        <v>88742882</v>
      </c>
      <c r="B24" s="51" t="s">
        <v>342</v>
      </c>
      <c r="C24">
        <v>35</v>
      </c>
      <c r="D24">
        <v>3</v>
      </c>
      <c r="E24" s="50">
        <v>4.6000000000000023</v>
      </c>
      <c r="F24" s="50">
        <v>0</v>
      </c>
      <c r="G24">
        <v>3.5000000000000004</v>
      </c>
      <c r="H24">
        <v>0</v>
      </c>
      <c r="I24">
        <f t="shared" si="0"/>
        <v>46.1</v>
      </c>
      <c r="J24" s="51"/>
    </row>
    <row r="25" spans="1:11">
      <c r="A25">
        <v>88742883</v>
      </c>
      <c r="B25" s="51" t="s">
        <v>342</v>
      </c>
      <c r="C25">
        <v>35</v>
      </c>
      <c r="D25">
        <v>3</v>
      </c>
      <c r="E25" s="50">
        <v>3.3000000000000012</v>
      </c>
      <c r="F25" s="50">
        <v>0</v>
      </c>
      <c r="G25">
        <v>1.6</v>
      </c>
      <c r="H25">
        <v>0</v>
      </c>
      <c r="I25">
        <f t="shared" si="0"/>
        <v>42.900000000000006</v>
      </c>
      <c r="J25" s="53"/>
    </row>
    <row r="26" spans="1:11">
      <c r="A26">
        <v>88742897</v>
      </c>
      <c r="B26" s="51" t="s">
        <v>342</v>
      </c>
      <c r="C26">
        <v>35</v>
      </c>
      <c r="D26">
        <v>3</v>
      </c>
      <c r="E26" s="50">
        <v>5.3</v>
      </c>
      <c r="F26" s="50">
        <v>0</v>
      </c>
      <c r="G26">
        <v>0</v>
      </c>
      <c r="H26">
        <v>0</v>
      </c>
      <c r="I26">
        <f t="shared" si="0"/>
        <v>43.3</v>
      </c>
      <c r="J26" s="53"/>
    </row>
    <row r="27" spans="1:11">
      <c r="A27">
        <v>88742898</v>
      </c>
      <c r="B27" s="51" t="s">
        <v>342</v>
      </c>
      <c r="C27">
        <v>35</v>
      </c>
      <c r="D27">
        <v>3</v>
      </c>
      <c r="E27" s="50">
        <v>2.5</v>
      </c>
      <c r="F27" s="50">
        <v>0</v>
      </c>
      <c r="G27">
        <v>16.599999999999998</v>
      </c>
      <c r="H27">
        <v>0</v>
      </c>
      <c r="I27">
        <f t="shared" si="0"/>
        <v>57.099999999999994</v>
      </c>
      <c r="J27" s="53"/>
    </row>
    <row r="28" spans="1:11">
      <c r="A28">
        <v>88745714</v>
      </c>
      <c r="B28" s="51" t="s">
        <v>342</v>
      </c>
      <c r="C28">
        <v>35</v>
      </c>
      <c r="D28">
        <v>3</v>
      </c>
      <c r="E28" s="50">
        <v>1.1000000000000001</v>
      </c>
      <c r="F28" s="50">
        <v>0</v>
      </c>
      <c r="G28">
        <v>0</v>
      </c>
      <c r="H28">
        <v>0</v>
      </c>
      <c r="I28">
        <f t="shared" si="0"/>
        <v>39.1</v>
      </c>
      <c r="J28" s="53"/>
    </row>
    <row r="29" spans="1:11">
      <c r="A29">
        <v>88126781</v>
      </c>
      <c r="B29" s="51" t="s">
        <v>341</v>
      </c>
      <c r="C29">
        <v>35</v>
      </c>
      <c r="D29">
        <v>3</v>
      </c>
      <c r="E29" s="50">
        <v>7.5000000000000009</v>
      </c>
      <c r="F29" s="50">
        <v>0</v>
      </c>
      <c r="G29">
        <v>1</v>
      </c>
      <c r="H29">
        <v>0</v>
      </c>
      <c r="I29">
        <f t="shared" si="0"/>
        <v>46.5</v>
      </c>
      <c r="J29" s="49"/>
    </row>
    <row r="30" spans="1:11">
      <c r="A30">
        <v>88742889</v>
      </c>
      <c r="B30" s="51" t="s">
        <v>341</v>
      </c>
      <c r="C30">
        <v>35</v>
      </c>
      <c r="D30">
        <v>3</v>
      </c>
      <c r="E30" s="50">
        <v>8.2999999999999989</v>
      </c>
      <c r="F30" s="50">
        <v>0</v>
      </c>
      <c r="G30">
        <v>7.8</v>
      </c>
      <c r="H30">
        <v>0</v>
      </c>
      <c r="I30">
        <f t="shared" si="0"/>
        <v>54.099999999999994</v>
      </c>
      <c r="J30" s="53"/>
    </row>
    <row r="31" spans="1:11">
      <c r="A31">
        <v>88126710</v>
      </c>
      <c r="B31" s="51" t="s">
        <v>340</v>
      </c>
      <c r="C31">
        <v>35</v>
      </c>
      <c r="D31">
        <v>0</v>
      </c>
      <c r="E31" s="50">
        <v>0.4</v>
      </c>
      <c r="F31" s="50">
        <v>0</v>
      </c>
      <c r="G31">
        <v>0</v>
      </c>
      <c r="H31">
        <v>0</v>
      </c>
      <c r="I31">
        <f t="shared" si="0"/>
        <v>35.4</v>
      </c>
    </row>
    <row r="32" spans="1:11">
      <c r="A32">
        <v>88126791</v>
      </c>
      <c r="B32" s="51" t="s">
        <v>339</v>
      </c>
      <c r="C32">
        <v>35</v>
      </c>
      <c r="D32">
        <v>0</v>
      </c>
      <c r="E32" s="50">
        <v>0</v>
      </c>
      <c r="F32" s="50">
        <v>0</v>
      </c>
      <c r="G32">
        <v>0</v>
      </c>
      <c r="H32">
        <v>0</v>
      </c>
      <c r="I32">
        <f t="shared" si="0"/>
        <v>35</v>
      </c>
      <c r="J32" s="51"/>
      <c r="K32" s="119" t="s">
        <v>579</v>
      </c>
    </row>
    <row r="33" spans="1:12">
      <c r="A33">
        <v>88742884</v>
      </c>
      <c r="B33" s="51" t="s">
        <v>339</v>
      </c>
      <c r="C33">
        <v>35</v>
      </c>
      <c r="D33">
        <v>3</v>
      </c>
      <c r="E33" s="50">
        <v>8.2000000000000011</v>
      </c>
      <c r="F33" s="50">
        <v>0.2</v>
      </c>
      <c r="G33">
        <v>7.5</v>
      </c>
      <c r="H33">
        <v>0</v>
      </c>
      <c r="I33">
        <f t="shared" si="0"/>
        <v>53.900000000000006</v>
      </c>
      <c r="J33" s="53"/>
    </row>
    <row r="34" spans="1:12">
      <c r="A34">
        <v>88742885</v>
      </c>
      <c r="B34" s="51" t="s">
        <v>339</v>
      </c>
      <c r="C34">
        <v>35</v>
      </c>
      <c r="D34">
        <v>3</v>
      </c>
      <c r="E34" s="50">
        <v>52.899999999999991</v>
      </c>
      <c r="F34" s="50">
        <v>0</v>
      </c>
      <c r="G34">
        <v>44.4</v>
      </c>
      <c r="H34">
        <v>0</v>
      </c>
      <c r="I34">
        <f t="shared" si="0"/>
        <v>135.29999999999998</v>
      </c>
      <c r="J34" s="53"/>
    </row>
    <row r="35" spans="1:12">
      <c r="A35">
        <v>88742886</v>
      </c>
      <c r="B35" s="51" t="s">
        <v>339</v>
      </c>
      <c r="C35">
        <v>35</v>
      </c>
      <c r="D35">
        <v>0</v>
      </c>
      <c r="E35" s="50">
        <v>2.8</v>
      </c>
      <c r="F35" s="50">
        <v>0</v>
      </c>
      <c r="G35">
        <v>23.599999999999998</v>
      </c>
      <c r="H35">
        <v>0</v>
      </c>
      <c r="I35">
        <f t="shared" si="0"/>
        <v>61.399999999999991</v>
      </c>
      <c r="J35" s="53"/>
    </row>
    <row r="36" spans="1:12">
      <c r="A36">
        <v>88745705</v>
      </c>
      <c r="B36" s="51" t="s">
        <v>339</v>
      </c>
      <c r="C36">
        <v>35</v>
      </c>
      <c r="D36">
        <v>3</v>
      </c>
      <c r="E36" s="50">
        <v>34.300000000000011</v>
      </c>
      <c r="F36" s="50">
        <v>0.60000000000000009</v>
      </c>
      <c r="G36">
        <v>77.8</v>
      </c>
      <c r="H36">
        <v>0</v>
      </c>
      <c r="I36">
        <f t="shared" si="0"/>
        <v>150.69999999999999</v>
      </c>
      <c r="J36" s="53"/>
    </row>
    <row r="37" spans="1:12">
      <c r="A37">
        <v>88745706</v>
      </c>
      <c r="B37" s="51" t="s">
        <v>339</v>
      </c>
      <c r="C37">
        <v>35</v>
      </c>
      <c r="D37">
        <v>0</v>
      </c>
      <c r="E37" s="50">
        <v>0.2</v>
      </c>
      <c r="F37" s="50">
        <v>0</v>
      </c>
      <c r="G37">
        <v>0.5</v>
      </c>
      <c r="H37">
        <v>0</v>
      </c>
      <c r="I37">
        <f t="shared" si="0"/>
        <v>35.700000000000003</v>
      </c>
      <c r="J37" s="53"/>
    </row>
    <row r="38" spans="1:12">
      <c r="A38">
        <v>88745707</v>
      </c>
      <c r="B38" s="51" t="s">
        <v>339</v>
      </c>
      <c r="C38">
        <v>35</v>
      </c>
      <c r="D38">
        <v>0</v>
      </c>
      <c r="E38" s="50">
        <v>0</v>
      </c>
      <c r="F38" s="50">
        <v>0</v>
      </c>
      <c r="G38">
        <v>0</v>
      </c>
      <c r="H38">
        <v>0</v>
      </c>
      <c r="I38">
        <f t="shared" si="0"/>
        <v>35</v>
      </c>
      <c r="J38" s="51"/>
    </row>
    <row r="39" spans="1:12">
      <c r="A39">
        <v>88745708</v>
      </c>
      <c r="B39" s="51" t="s">
        <v>339</v>
      </c>
      <c r="C39">
        <v>35</v>
      </c>
      <c r="D39">
        <v>0</v>
      </c>
      <c r="E39" s="50">
        <v>6.3000000000000034</v>
      </c>
      <c r="F39" s="50">
        <v>0</v>
      </c>
      <c r="G39">
        <v>4.4000000000000004</v>
      </c>
      <c r="H39">
        <v>0</v>
      </c>
      <c r="I39">
        <f t="shared" si="0"/>
        <v>45.7</v>
      </c>
      <c r="J39" s="53"/>
    </row>
    <row r="40" spans="1:12">
      <c r="B40" s="51"/>
      <c r="J40" s="53"/>
    </row>
    <row r="41" spans="1:12">
      <c r="B41" s="51"/>
      <c r="J41" s="53"/>
    </row>
    <row r="42" spans="1:12">
      <c r="B42" s="51"/>
      <c r="J42" s="53"/>
    </row>
    <row r="43" spans="1:12">
      <c r="B43" s="51"/>
      <c r="J43" s="53"/>
    </row>
    <row r="44" spans="1:12">
      <c r="B44" s="51"/>
      <c r="J44" s="53"/>
    </row>
    <row r="45" spans="1:12">
      <c r="B45" s="51"/>
      <c r="J45" s="53"/>
    </row>
    <row r="46" spans="1:12">
      <c r="A46" s="50"/>
      <c r="B46" s="52"/>
      <c r="C46" s="50"/>
      <c r="D46" s="50"/>
      <c r="G46" s="50"/>
      <c r="H46" s="50"/>
      <c r="I46" s="50"/>
      <c r="J46" s="50"/>
      <c r="K46" s="50"/>
      <c r="L46" s="50"/>
    </row>
    <row r="47" spans="1:12">
      <c r="A47" s="50"/>
      <c r="B47" s="52"/>
      <c r="C47" s="50"/>
      <c r="D47" s="50"/>
      <c r="G47" s="50"/>
      <c r="H47" s="50"/>
      <c r="I47" s="50"/>
      <c r="J47" s="50"/>
      <c r="K47" s="50"/>
      <c r="L47" s="50"/>
    </row>
    <row r="48" spans="1:12">
      <c r="B48" s="51"/>
    </row>
    <row r="49" spans="2:10">
      <c r="B49" s="51"/>
    </row>
    <row r="50" spans="2:10">
      <c r="B50" s="51"/>
    </row>
    <row r="51" spans="2:10">
      <c r="B51" s="51"/>
    </row>
    <row r="52" spans="2:10">
      <c r="B52" s="51"/>
      <c r="J52" s="53"/>
    </row>
    <row r="53" spans="2:10">
      <c r="B53" s="51"/>
      <c r="J53" s="53"/>
    </row>
    <row r="54" spans="2:10">
      <c r="B54" s="51"/>
      <c r="J54" s="53"/>
    </row>
    <row r="55" spans="2:10">
      <c r="B55" s="51"/>
      <c r="J55" s="51"/>
    </row>
    <row r="56" spans="2:10">
      <c r="B56" s="51"/>
      <c r="J56" s="53"/>
    </row>
    <row r="57" spans="2:10">
      <c r="B57" s="51"/>
      <c r="J57" s="53"/>
    </row>
    <row r="58" spans="2:10">
      <c r="B58" s="51"/>
    </row>
    <row r="59" spans="2:10">
      <c r="B59" s="51"/>
      <c r="J59" s="53"/>
    </row>
    <row r="60" spans="2:10">
      <c r="B60" s="51"/>
      <c r="J60" s="53"/>
    </row>
    <row r="61" spans="2:10">
      <c r="B61" s="51"/>
    </row>
    <row r="62" spans="2:10">
      <c r="B62" s="51"/>
      <c r="J62" s="53"/>
    </row>
    <row r="63" spans="2:10">
      <c r="B63" s="51"/>
      <c r="J63" s="53"/>
    </row>
    <row r="64" spans="2:10">
      <c r="B64" s="51"/>
      <c r="J64" s="53"/>
    </row>
    <row r="65" spans="2:10">
      <c r="B65" s="51"/>
      <c r="J65" s="53"/>
    </row>
    <row r="66" spans="2:10">
      <c r="B66" s="51"/>
      <c r="J66" s="53"/>
    </row>
    <row r="67" spans="2:10">
      <c r="B67" s="51"/>
      <c r="J67" s="51"/>
    </row>
    <row r="68" spans="2:10">
      <c r="B68" s="51"/>
      <c r="J68" s="53"/>
    </row>
    <row r="69" spans="2:10">
      <c r="B69" s="51"/>
    </row>
    <row r="70" spans="2:10">
      <c r="B70" s="51"/>
    </row>
    <row r="71" spans="2:10">
      <c r="B71" s="51"/>
    </row>
    <row r="72" spans="2:10">
      <c r="B72" s="51"/>
    </row>
    <row r="73" spans="2:10">
      <c r="B73" s="51"/>
    </row>
    <row r="74" spans="2:10">
      <c r="B74" s="51"/>
    </row>
    <row r="75" spans="2:10">
      <c r="B75" s="51"/>
    </row>
    <row r="76" spans="2:10">
      <c r="B76" s="51"/>
    </row>
    <row r="77" spans="2:10">
      <c r="B77" s="51"/>
    </row>
    <row r="78" spans="2:10">
      <c r="B78" s="51"/>
    </row>
    <row r="79" spans="2:10">
      <c r="B79" s="51"/>
    </row>
    <row r="80" spans="2:10">
      <c r="B80" s="51"/>
    </row>
    <row r="81" spans="2:10">
      <c r="B81" s="51"/>
      <c r="J81" s="53"/>
    </row>
    <row r="82" spans="2:10">
      <c r="B82" s="51"/>
      <c r="J82" s="53"/>
    </row>
    <row r="83" spans="2:10">
      <c r="B83" s="51"/>
      <c r="J83" s="53"/>
    </row>
    <row r="84" spans="2:10">
      <c r="B84" s="51"/>
      <c r="J84" s="53"/>
    </row>
    <row r="85" spans="2:10">
      <c r="B85" s="51"/>
      <c r="J85" s="53"/>
    </row>
    <row r="86" spans="2:10">
      <c r="B86" s="51"/>
      <c r="J86" s="53"/>
    </row>
    <row r="87" spans="2:10">
      <c r="B87" s="51"/>
      <c r="J87" s="53"/>
    </row>
    <row r="88" spans="2:10">
      <c r="B88" s="51"/>
      <c r="J88" s="53"/>
    </row>
    <row r="89" spans="2:10">
      <c r="B89" s="51"/>
      <c r="J89" s="53"/>
    </row>
    <row r="90" spans="2:10">
      <c r="B90" s="51"/>
      <c r="J90" s="51"/>
    </row>
    <row r="91" spans="2:10">
      <c r="B91" s="51"/>
      <c r="J91" s="53"/>
    </row>
    <row r="92" spans="2:10">
      <c r="B92" s="51"/>
      <c r="J92" s="52"/>
    </row>
    <row r="93" spans="2:10">
      <c r="B93" s="51"/>
    </row>
    <row r="94" spans="2:10">
      <c r="B94" s="51"/>
    </row>
    <row r="762" spans="7:7" customFormat="1">
      <c r="G762" t="e">
        <v>#N/A</v>
      </c>
    </row>
    <row r="763" spans="7:7" customFormat="1">
      <c r="G763" t="e">
        <v>#N/A</v>
      </c>
    </row>
    <row r="764" spans="7:7" customFormat="1">
      <c r="G764" t="e">
        <v>#N/A</v>
      </c>
    </row>
    <row r="765" spans="7:7" customFormat="1">
      <c r="G765" t="e">
        <v>#N/A</v>
      </c>
    </row>
    <row r="766" spans="7:7" customFormat="1">
      <c r="G766" t="e">
        <v>#N/A</v>
      </c>
    </row>
    <row r="767" spans="7:7" customFormat="1">
      <c r="G767" t="e">
        <v>#N/A</v>
      </c>
    </row>
    <row r="768" spans="7:7" customFormat="1">
      <c r="G768" t="e">
        <v>#N/A</v>
      </c>
    </row>
    <row r="769" spans="7:7" customFormat="1">
      <c r="G769" t="e">
        <v>#N/A</v>
      </c>
    </row>
    <row r="770" spans="7:7" customFormat="1">
      <c r="G770" t="e">
        <v>#N/A</v>
      </c>
    </row>
    <row r="771" spans="7:7" customFormat="1">
      <c r="G771" t="e">
        <v>#N/A</v>
      </c>
    </row>
    <row r="772" spans="7:7" customFormat="1">
      <c r="G772" t="e">
        <v>#N/A</v>
      </c>
    </row>
    <row r="773" spans="7:7" customFormat="1">
      <c r="G773" t="e">
        <v>#N/A</v>
      </c>
    </row>
    <row r="774" spans="7:7" customFormat="1">
      <c r="G774" t="e">
        <v>#N/A</v>
      </c>
    </row>
    <row r="775" spans="7:7" customFormat="1">
      <c r="G775" t="e">
        <v>#N/A</v>
      </c>
    </row>
    <row r="776" spans="7:7" customFormat="1">
      <c r="G776" t="e">
        <v>#N/A</v>
      </c>
    </row>
    <row r="777" spans="7:7" customFormat="1">
      <c r="G777" t="e">
        <v>#N/A</v>
      </c>
    </row>
    <row r="778" spans="7:7" customFormat="1">
      <c r="G778" t="e">
        <v>#N/A</v>
      </c>
    </row>
    <row r="779" spans="7:7" customFormat="1">
      <c r="G779" t="e">
        <v>#N/A</v>
      </c>
    </row>
    <row r="780" spans="7:7" customFormat="1">
      <c r="G780" t="e">
        <v>#N/A</v>
      </c>
    </row>
    <row r="781" spans="7:7" customFormat="1">
      <c r="G781" t="e">
        <v>#N/A</v>
      </c>
    </row>
    <row r="782" spans="7:7" customFormat="1">
      <c r="G782" t="e">
        <v>#N/A</v>
      </c>
    </row>
    <row r="783" spans="7:7" customFormat="1">
      <c r="G783" t="e">
        <v>#N/A</v>
      </c>
    </row>
    <row r="784" spans="7:7" customFormat="1">
      <c r="G784" t="e">
        <v>#N/A</v>
      </c>
    </row>
    <row r="785" spans="7:7" customFormat="1">
      <c r="G785" t="e">
        <v>#N/A</v>
      </c>
    </row>
    <row r="786" spans="7:7" customFormat="1">
      <c r="G786" t="e">
        <v>#N/A</v>
      </c>
    </row>
    <row r="787" spans="7:7" customFormat="1">
      <c r="G787" t="e">
        <v>#N/A</v>
      </c>
    </row>
    <row r="788" spans="7:7" customFormat="1">
      <c r="G788" t="e">
        <v>#N/A</v>
      </c>
    </row>
    <row r="789" spans="7:7" customFormat="1">
      <c r="G789" t="e">
        <v>#N/A</v>
      </c>
    </row>
    <row r="790" spans="7:7" customFormat="1">
      <c r="G790" t="e">
        <v>#N/A</v>
      </c>
    </row>
    <row r="791" spans="7:7" customFormat="1">
      <c r="G791" t="e">
        <v>#N/A</v>
      </c>
    </row>
    <row r="792" spans="7:7" customFormat="1">
      <c r="G792" t="e">
        <v>#N/A</v>
      </c>
    </row>
    <row r="793" spans="7:7" customFormat="1">
      <c r="G793" t="e">
        <v>#N/A</v>
      </c>
    </row>
    <row r="794" spans="7:7" customFormat="1">
      <c r="G794" t="e">
        <v>#N/A</v>
      </c>
    </row>
    <row r="795" spans="7:7" customFormat="1">
      <c r="G795" t="e">
        <v>#N/A</v>
      </c>
    </row>
    <row r="796" spans="7:7" customFormat="1">
      <c r="G796" t="e">
        <v>#N/A</v>
      </c>
    </row>
    <row r="797" spans="7:7" customFormat="1">
      <c r="G797" t="e">
        <v>#N/A</v>
      </c>
    </row>
    <row r="798" spans="7:7" customFormat="1">
      <c r="G798" t="e">
        <v>#N/A</v>
      </c>
    </row>
    <row r="799" spans="7:7" customFormat="1">
      <c r="G799" t="e">
        <v>#N/A</v>
      </c>
    </row>
    <row r="800" spans="7:7" customFormat="1">
      <c r="G800" t="e">
        <v>#N/A</v>
      </c>
    </row>
    <row r="801" spans="7:7" customFormat="1">
      <c r="G801" t="e">
        <v>#N/A</v>
      </c>
    </row>
    <row r="802" spans="7:7" customFormat="1">
      <c r="G802" t="e">
        <v>#N/A</v>
      </c>
    </row>
    <row r="803" spans="7:7" customFormat="1">
      <c r="G803" t="e">
        <v>#N/A</v>
      </c>
    </row>
    <row r="804" spans="7:7" customFormat="1">
      <c r="G804" t="e">
        <v>#N/A</v>
      </c>
    </row>
    <row r="805" spans="7:7" customFormat="1">
      <c r="G805" t="e">
        <v>#N/A</v>
      </c>
    </row>
    <row r="806" spans="7:7" customFormat="1">
      <c r="G806" t="e">
        <v>#N/A</v>
      </c>
    </row>
    <row r="807" spans="7:7" customFormat="1">
      <c r="G807" t="e">
        <v>#N/A</v>
      </c>
    </row>
    <row r="808" spans="7:7" customFormat="1">
      <c r="G808" t="e">
        <v>#N/A</v>
      </c>
    </row>
    <row r="809" spans="7:7" customFormat="1">
      <c r="G809" t="e">
        <v>#N/A</v>
      </c>
    </row>
    <row r="810" spans="7:7" customFormat="1">
      <c r="G810" t="e">
        <v>#N/A</v>
      </c>
    </row>
    <row r="811" spans="7:7" customFormat="1">
      <c r="G811" t="e">
        <v>#N/A</v>
      </c>
    </row>
    <row r="812" spans="7:7" customFormat="1">
      <c r="G812" t="e">
        <v>#N/A</v>
      </c>
    </row>
    <row r="813" spans="7:7" customFormat="1">
      <c r="G813" t="e">
        <v>#N/A</v>
      </c>
    </row>
    <row r="814" spans="7:7" customFormat="1">
      <c r="G814" t="e">
        <v>#N/A</v>
      </c>
    </row>
    <row r="815" spans="7:7" customFormat="1">
      <c r="G815" t="e">
        <v>#N/A</v>
      </c>
    </row>
    <row r="816" spans="7:7" customFormat="1">
      <c r="G816" t="e">
        <v>#N/A</v>
      </c>
    </row>
    <row r="817" spans="7:7" customFormat="1">
      <c r="G817" t="e">
        <v>#N/A</v>
      </c>
    </row>
    <row r="818" spans="7:7" customFormat="1">
      <c r="G818" t="e">
        <v>#N/A</v>
      </c>
    </row>
    <row r="819" spans="7:7" customFormat="1">
      <c r="G819" t="e">
        <v>#N/A</v>
      </c>
    </row>
    <row r="820" spans="7:7" customFormat="1">
      <c r="G820" t="e">
        <v>#N/A</v>
      </c>
    </row>
    <row r="821" spans="7:7" customFormat="1">
      <c r="G821" t="e">
        <v>#N/A</v>
      </c>
    </row>
    <row r="822" spans="7:7" customFormat="1">
      <c r="G822" t="e">
        <v>#N/A</v>
      </c>
    </row>
    <row r="823" spans="7:7" customFormat="1">
      <c r="G823" t="e">
        <v>#N/A</v>
      </c>
    </row>
    <row r="824" spans="7:7" customFormat="1">
      <c r="G824" t="e">
        <v>#N/A</v>
      </c>
    </row>
    <row r="825" spans="7:7" customFormat="1">
      <c r="G825" t="e">
        <v>#N/A</v>
      </c>
    </row>
    <row r="826" spans="7:7" customFormat="1">
      <c r="G826" t="e">
        <v>#N/A</v>
      </c>
    </row>
    <row r="827" spans="7:7" customFormat="1">
      <c r="G827" t="e">
        <v>#N/A</v>
      </c>
    </row>
    <row r="828" spans="7:7" customFormat="1">
      <c r="G828" t="e">
        <v>#N/A</v>
      </c>
    </row>
    <row r="829" spans="7:7" customFormat="1">
      <c r="G829" t="e">
        <v>#N/A</v>
      </c>
    </row>
    <row r="830" spans="7:7" customFormat="1">
      <c r="G830" t="e">
        <v>#N/A</v>
      </c>
    </row>
    <row r="831" spans="7:7" customFormat="1">
      <c r="G831" t="e">
        <v>#N/A</v>
      </c>
    </row>
    <row r="832" spans="7:7" customFormat="1">
      <c r="G832" t="e">
        <v>#N/A</v>
      </c>
    </row>
    <row r="833" spans="7:7" customFormat="1">
      <c r="G833" t="e">
        <v>#N/A</v>
      </c>
    </row>
    <row r="834" spans="7:7" customFormat="1">
      <c r="G834" t="e">
        <v>#N/A</v>
      </c>
    </row>
    <row r="835" spans="7:7" customFormat="1">
      <c r="G835" t="e">
        <v>#N/A</v>
      </c>
    </row>
    <row r="836" spans="7:7" customFormat="1">
      <c r="G836" t="e">
        <v>#N/A</v>
      </c>
    </row>
    <row r="837" spans="7:7" customFormat="1">
      <c r="G837" t="e">
        <v>#N/A</v>
      </c>
    </row>
    <row r="838" spans="7:7" customFormat="1">
      <c r="G838" t="e">
        <v>#N/A</v>
      </c>
    </row>
    <row r="839" spans="7:7" customFormat="1">
      <c r="G839" t="e">
        <v>#N/A</v>
      </c>
    </row>
    <row r="840" spans="7:7" customFormat="1">
      <c r="G840" t="e">
        <v>#N/A</v>
      </c>
    </row>
    <row r="841" spans="7:7" customFormat="1">
      <c r="G841" t="e">
        <v>#N/A</v>
      </c>
    </row>
    <row r="842" spans="7:7" customFormat="1">
      <c r="G842" t="e">
        <v>#N/A</v>
      </c>
    </row>
    <row r="843" spans="7:7" customFormat="1">
      <c r="G843" t="e">
        <v>#N/A</v>
      </c>
    </row>
    <row r="844" spans="7:7" customFormat="1">
      <c r="G844" t="e">
        <v>#N/A</v>
      </c>
    </row>
    <row r="845" spans="7:7" customFormat="1">
      <c r="G845" t="e">
        <v>#N/A</v>
      </c>
    </row>
    <row r="846" spans="7:7" customFormat="1">
      <c r="G846" t="e">
        <v>#N/A</v>
      </c>
    </row>
    <row r="847" spans="7:7" customFormat="1">
      <c r="G847" t="e">
        <v>#N/A</v>
      </c>
    </row>
    <row r="848" spans="7:7" customFormat="1">
      <c r="G848" t="e">
        <v>#N/A</v>
      </c>
    </row>
    <row r="849" spans="7:7" customFormat="1">
      <c r="G849" t="e">
        <v>#N/A</v>
      </c>
    </row>
    <row r="850" spans="7:7" customFormat="1">
      <c r="G850" t="e">
        <v>#N/A</v>
      </c>
    </row>
    <row r="851" spans="7:7" customFormat="1">
      <c r="G851" t="e">
        <v>#N/A</v>
      </c>
    </row>
    <row r="852" spans="7:7" customFormat="1">
      <c r="G852" t="e">
        <v>#N/A</v>
      </c>
    </row>
    <row r="853" spans="7:7" customFormat="1">
      <c r="G853" t="e">
        <v>#N/A</v>
      </c>
    </row>
    <row r="854" spans="7:7" customFormat="1">
      <c r="G854" t="e">
        <v>#N/A</v>
      </c>
    </row>
    <row r="855" spans="7:7" customFormat="1">
      <c r="G855" t="e">
        <v>#N/A</v>
      </c>
    </row>
    <row r="856" spans="7:7" customFormat="1">
      <c r="G856" t="e">
        <v>#N/A</v>
      </c>
    </row>
    <row r="857" spans="7:7" customFormat="1">
      <c r="G857" t="e">
        <v>#N/A</v>
      </c>
    </row>
    <row r="858" spans="7:7" customFormat="1">
      <c r="G858" t="e">
        <v>#N/A</v>
      </c>
    </row>
    <row r="859" spans="7:7" customFormat="1">
      <c r="G859" t="e">
        <v>#N/A</v>
      </c>
    </row>
    <row r="860" spans="7:7" customFormat="1">
      <c r="G860" t="e">
        <v>#N/A</v>
      </c>
    </row>
    <row r="861" spans="7:7" customFormat="1">
      <c r="G861" t="e">
        <v>#N/A</v>
      </c>
    </row>
    <row r="862" spans="7:7" customFormat="1">
      <c r="G862" t="e">
        <v>#N/A</v>
      </c>
    </row>
    <row r="863" spans="7:7" customFormat="1">
      <c r="G863" t="e">
        <v>#N/A</v>
      </c>
    </row>
    <row r="864" spans="7:7" customFormat="1">
      <c r="G864" t="e">
        <v>#N/A</v>
      </c>
    </row>
    <row r="865" spans="7:7" customFormat="1">
      <c r="G865" t="e">
        <v>#N/A</v>
      </c>
    </row>
    <row r="866" spans="7:7" customFormat="1">
      <c r="G866" t="e">
        <v>#N/A</v>
      </c>
    </row>
    <row r="867" spans="7:7" customFormat="1">
      <c r="G867" t="e">
        <v>#N/A</v>
      </c>
    </row>
    <row r="868" spans="7:7" customFormat="1">
      <c r="G868" t="e">
        <v>#N/A</v>
      </c>
    </row>
    <row r="869" spans="7:7" customFormat="1">
      <c r="G869" t="e">
        <v>#N/A</v>
      </c>
    </row>
    <row r="870" spans="7:7" customFormat="1">
      <c r="G870" t="e">
        <v>#N/A</v>
      </c>
    </row>
    <row r="871" spans="7:7" customFormat="1">
      <c r="G871" t="e">
        <v>#N/A</v>
      </c>
    </row>
    <row r="872" spans="7:7" customFormat="1">
      <c r="G872" t="e">
        <v>#N/A</v>
      </c>
    </row>
    <row r="873" spans="7:7" customFormat="1">
      <c r="G873" t="e">
        <v>#N/A</v>
      </c>
    </row>
    <row r="874" spans="7:7" customFormat="1">
      <c r="G874" t="e">
        <v>#N/A</v>
      </c>
    </row>
    <row r="875" spans="7:7" customFormat="1">
      <c r="G875" t="e">
        <v>#N/A</v>
      </c>
    </row>
    <row r="876" spans="7:7" customFormat="1">
      <c r="G876" t="e">
        <v>#N/A</v>
      </c>
    </row>
    <row r="877" spans="7:7" customFormat="1">
      <c r="G877" t="e">
        <v>#N/A</v>
      </c>
    </row>
    <row r="878" spans="7:7" customFormat="1">
      <c r="G878" t="e">
        <v>#N/A</v>
      </c>
    </row>
    <row r="879" spans="7:7" customFormat="1">
      <c r="G879" t="e">
        <v>#N/A</v>
      </c>
    </row>
    <row r="880" spans="7:7" customFormat="1">
      <c r="G880" t="e">
        <v>#N/A</v>
      </c>
    </row>
    <row r="881" spans="7:7" customFormat="1">
      <c r="G881" t="e">
        <v>#N/A</v>
      </c>
    </row>
    <row r="882" spans="7:7" customFormat="1">
      <c r="G882" t="e">
        <v>#N/A</v>
      </c>
    </row>
    <row r="883" spans="7:7" customFormat="1">
      <c r="G883" t="e">
        <v>#N/A</v>
      </c>
    </row>
    <row r="884" spans="7:7" customFormat="1">
      <c r="G884" t="e">
        <v>#N/A</v>
      </c>
    </row>
    <row r="885" spans="7:7" customFormat="1">
      <c r="G885" t="e">
        <v>#N/A</v>
      </c>
    </row>
    <row r="886" spans="7:7" customFormat="1">
      <c r="G886" t="e">
        <v>#N/A</v>
      </c>
    </row>
    <row r="887" spans="7:7" customFormat="1">
      <c r="G887" t="e">
        <v>#N/A</v>
      </c>
    </row>
    <row r="888" spans="7:7" customFormat="1">
      <c r="G888" t="e">
        <v>#N/A</v>
      </c>
    </row>
    <row r="889" spans="7:7" customFormat="1">
      <c r="G889" t="e">
        <v>#N/A</v>
      </c>
    </row>
    <row r="890" spans="7:7" customFormat="1">
      <c r="G890" t="e">
        <v>#N/A</v>
      </c>
    </row>
    <row r="891" spans="7:7" customFormat="1">
      <c r="G891" t="e">
        <v>#N/A</v>
      </c>
    </row>
    <row r="892" spans="7:7" customFormat="1">
      <c r="G892" t="e">
        <v>#N/A</v>
      </c>
    </row>
    <row r="893" spans="7:7" customFormat="1">
      <c r="G893" t="e">
        <v>#N/A</v>
      </c>
    </row>
    <row r="894" spans="7:7" customFormat="1">
      <c r="G894" t="e">
        <v>#N/A</v>
      </c>
    </row>
    <row r="895" spans="7:7" customFormat="1">
      <c r="G895" t="e">
        <v>#N/A</v>
      </c>
    </row>
    <row r="896" spans="7:7" customFormat="1">
      <c r="G896" t="e">
        <v>#N/A</v>
      </c>
    </row>
    <row r="897" spans="7:7" customFormat="1">
      <c r="G897" t="e">
        <v>#N/A</v>
      </c>
    </row>
    <row r="898" spans="7:7" customFormat="1">
      <c r="G898" t="e">
        <v>#N/A</v>
      </c>
    </row>
    <row r="899" spans="7:7" customFormat="1">
      <c r="G899" t="e">
        <v>#N/A</v>
      </c>
    </row>
    <row r="900" spans="7:7" customFormat="1">
      <c r="G900" t="e">
        <v>#N/A</v>
      </c>
    </row>
    <row r="901" spans="7:7" customFormat="1">
      <c r="G901" t="e">
        <v>#N/A</v>
      </c>
    </row>
    <row r="902" spans="7:7" customFormat="1">
      <c r="G902" t="e">
        <v>#N/A</v>
      </c>
    </row>
    <row r="903" spans="7:7" customFormat="1">
      <c r="G903" t="e">
        <v>#N/A</v>
      </c>
    </row>
    <row r="904" spans="7:7" customFormat="1">
      <c r="G904" t="e">
        <v>#N/A</v>
      </c>
    </row>
    <row r="905" spans="7:7" customFormat="1">
      <c r="G905" t="e">
        <v>#N/A</v>
      </c>
    </row>
    <row r="906" spans="7:7" customFormat="1">
      <c r="G906" t="e">
        <v>#N/A</v>
      </c>
    </row>
    <row r="907" spans="7:7" customFormat="1">
      <c r="G907" t="e">
        <v>#N/A</v>
      </c>
    </row>
    <row r="908" spans="7:7" customFormat="1">
      <c r="G908" t="e">
        <v>#N/A</v>
      </c>
    </row>
    <row r="909" spans="7:7" customFormat="1">
      <c r="G909" t="e">
        <v>#N/A</v>
      </c>
    </row>
    <row r="910" spans="7:7" customFormat="1">
      <c r="G910" t="e">
        <v>#N/A</v>
      </c>
    </row>
    <row r="911" spans="7:7" customFormat="1">
      <c r="G911" t="e">
        <v>#N/A</v>
      </c>
    </row>
    <row r="912" spans="7:7" customFormat="1">
      <c r="G912" t="e">
        <v>#N/A</v>
      </c>
    </row>
    <row r="913" spans="7:7" customFormat="1">
      <c r="G913" t="e">
        <v>#N/A</v>
      </c>
    </row>
    <row r="914" spans="7:7" customFormat="1">
      <c r="G914" t="e">
        <v>#N/A</v>
      </c>
    </row>
    <row r="915" spans="7:7" customFormat="1">
      <c r="G915" t="e">
        <v>#N/A</v>
      </c>
    </row>
    <row r="916" spans="7:7" customFormat="1">
      <c r="G916" t="e">
        <v>#N/A</v>
      </c>
    </row>
    <row r="917" spans="7:7" customFormat="1">
      <c r="G917" t="e">
        <v>#N/A</v>
      </c>
    </row>
    <row r="918" spans="7:7" customFormat="1">
      <c r="G918" t="e">
        <v>#N/A</v>
      </c>
    </row>
    <row r="919" spans="7:7" customFormat="1">
      <c r="G919" t="e">
        <v>#N/A</v>
      </c>
    </row>
    <row r="920" spans="7:7" customFormat="1">
      <c r="G920" t="e">
        <v>#N/A</v>
      </c>
    </row>
    <row r="921" spans="7:7" customFormat="1">
      <c r="G921" t="e">
        <v>#N/A</v>
      </c>
    </row>
    <row r="922" spans="7:7" customFormat="1">
      <c r="G922" t="e">
        <v>#N/A</v>
      </c>
    </row>
    <row r="923" spans="7:7" customFormat="1">
      <c r="G923" t="e">
        <v>#N/A</v>
      </c>
    </row>
    <row r="924" spans="7:7" customFormat="1">
      <c r="G924" t="e">
        <v>#N/A</v>
      </c>
    </row>
    <row r="925" spans="7:7" customFormat="1">
      <c r="G925" t="e">
        <v>#N/A</v>
      </c>
    </row>
    <row r="926" spans="7:7" customFormat="1">
      <c r="G926" t="e">
        <v>#N/A</v>
      </c>
    </row>
    <row r="927" spans="7:7" customFormat="1">
      <c r="G927" t="e">
        <v>#N/A</v>
      </c>
    </row>
    <row r="928" spans="7:7" customFormat="1">
      <c r="G928" t="e">
        <v>#N/A</v>
      </c>
    </row>
    <row r="929" spans="7:7" customFormat="1">
      <c r="G929" t="e">
        <v>#N/A</v>
      </c>
    </row>
    <row r="930" spans="7:7" customFormat="1">
      <c r="G930" t="e">
        <v>#N/A</v>
      </c>
    </row>
    <row r="931" spans="7:7" customFormat="1">
      <c r="G931" t="e">
        <v>#N/A</v>
      </c>
    </row>
    <row r="932" spans="7:7" customFormat="1">
      <c r="G932" t="e">
        <v>#N/A</v>
      </c>
    </row>
    <row r="933" spans="7:7" customFormat="1">
      <c r="G933" t="e">
        <v>#N/A</v>
      </c>
    </row>
    <row r="934" spans="7:7" customFormat="1">
      <c r="G934" t="e">
        <v>#N/A</v>
      </c>
    </row>
    <row r="935" spans="7:7" customFormat="1">
      <c r="G935" t="e">
        <v>#N/A</v>
      </c>
    </row>
    <row r="936" spans="7:7" customFormat="1">
      <c r="G936" t="e">
        <v>#N/A</v>
      </c>
    </row>
    <row r="937" spans="7:7" customFormat="1">
      <c r="G937" t="e">
        <v>#N/A</v>
      </c>
    </row>
    <row r="938" spans="7:7" customFormat="1">
      <c r="G938" t="e">
        <v>#N/A</v>
      </c>
    </row>
    <row r="939" spans="7:7" customFormat="1">
      <c r="G939" t="e">
        <v>#N/A</v>
      </c>
    </row>
    <row r="940" spans="7:7" customFormat="1">
      <c r="G940" t="e">
        <v>#N/A</v>
      </c>
    </row>
    <row r="941" spans="7:7" customFormat="1">
      <c r="G941" t="e">
        <v>#N/A</v>
      </c>
    </row>
    <row r="942" spans="7:7" customFormat="1">
      <c r="G942" t="e">
        <v>#N/A</v>
      </c>
    </row>
    <row r="943" spans="7:7" customFormat="1">
      <c r="G943" t="e">
        <v>#N/A</v>
      </c>
    </row>
    <row r="944" spans="7:7" customFormat="1">
      <c r="G944" t="e">
        <v>#N/A</v>
      </c>
    </row>
    <row r="945" spans="7:7" customFormat="1">
      <c r="G945" t="e">
        <v>#N/A</v>
      </c>
    </row>
    <row r="946" spans="7:7" customFormat="1">
      <c r="G946" t="e">
        <v>#N/A</v>
      </c>
    </row>
    <row r="947" spans="7:7" customFormat="1">
      <c r="G947" t="e">
        <v>#N/A</v>
      </c>
    </row>
    <row r="948" spans="7:7" customFormat="1">
      <c r="G948" t="e">
        <v>#N/A</v>
      </c>
    </row>
    <row r="949" spans="7:7" customFormat="1">
      <c r="G949" t="e">
        <v>#N/A</v>
      </c>
    </row>
    <row r="950" spans="7:7" customFormat="1">
      <c r="G950" t="e">
        <v>#N/A</v>
      </c>
    </row>
    <row r="951" spans="7:7" customFormat="1">
      <c r="G951" t="e">
        <v>#N/A</v>
      </c>
    </row>
    <row r="952" spans="7:7" customFormat="1">
      <c r="G952" t="e">
        <v>#N/A</v>
      </c>
    </row>
    <row r="953" spans="7:7" customFormat="1">
      <c r="G953" t="e">
        <v>#N/A</v>
      </c>
    </row>
    <row r="954" spans="7:7" customFormat="1">
      <c r="G954" t="e">
        <v>#N/A</v>
      </c>
    </row>
    <row r="955" spans="7:7" customFormat="1">
      <c r="G955" t="e">
        <v>#N/A</v>
      </c>
    </row>
    <row r="956" spans="7:7" customFormat="1">
      <c r="G956" t="e">
        <v>#N/A</v>
      </c>
    </row>
    <row r="957" spans="7:7" customFormat="1">
      <c r="G957" t="e">
        <v>#N/A</v>
      </c>
    </row>
    <row r="958" spans="7:7" customFormat="1">
      <c r="G958" t="e">
        <v>#N/A</v>
      </c>
    </row>
    <row r="959" spans="7:7" customFormat="1">
      <c r="G959" t="e">
        <v>#N/A</v>
      </c>
    </row>
    <row r="960" spans="7:7" customFormat="1">
      <c r="G960" t="e">
        <v>#N/A</v>
      </c>
    </row>
    <row r="961" spans="7:7" customFormat="1">
      <c r="G961" t="e">
        <v>#N/A</v>
      </c>
    </row>
    <row r="962" spans="7:7" customFormat="1">
      <c r="G962" t="e">
        <v>#N/A</v>
      </c>
    </row>
    <row r="963" spans="7:7" customFormat="1">
      <c r="G963" t="e">
        <v>#N/A</v>
      </c>
    </row>
    <row r="964" spans="7:7" customFormat="1">
      <c r="G964" t="e">
        <v>#N/A</v>
      </c>
    </row>
    <row r="965" spans="7:7" customFormat="1">
      <c r="G965" t="e">
        <v>#N/A</v>
      </c>
    </row>
    <row r="966" spans="7:7" customFormat="1">
      <c r="G966" t="e">
        <v>#N/A</v>
      </c>
    </row>
    <row r="967" spans="7:7" customFormat="1">
      <c r="G967" t="e">
        <v>#N/A</v>
      </c>
    </row>
    <row r="968" spans="7:7" customFormat="1">
      <c r="G968" t="e">
        <v>#N/A</v>
      </c>
    </row>
    <row r="969" spans="7:7" customFormat="1">
      <c r="G969" t="e">
        <v>#N/A</v>
      </c>
    </row>
    <row r="970" spans="7:7" customFormat="1">
      <c r="G970" t="e">
        <v>#N/A</v>
      </c>
    </row>
    <row r="971" spans="7:7" customFormat="1">
      <c r="G971" t="e">
        <v>#N/A</v>
      </c>
    </row>
    <row r="972" spans="7:7" customFormat="1">
      <c r="G972" t="e">
        <v>#N/A</v>
      </c>
    </row>
    <row r="973" spans="7:7" customFormat="1">
      <c r="G973" t="e">
        <v>#N/A</v>
      </c>
    </row>
    <row r="974" spans="7:7" customFormat="1">
      <c r="G974" t="e">
        <v>#N/A</v>
      </c>
    </row>
    <row r="975" spans="7:7" customFormat="1">
      <c r="G975" t="e">
        <v>#N/A</v>
      </c>
    </row>
    <row r="976" spans="7:7" customFormat="1">
      <c r="G976" t="e">
        <v>#N/A</v>
      </c>
    </row>
    <row r="977" spans="7:7" customFormat="1">
      <c r="G977" t="e">
        <v>#N/A</v>
      </c>
    </row>
    <row r="978" spans="7:7" customFormat="1">
      <c r="G978" t="e">
        <v>#N/A</v>
      </c>
    </row>
    <row r="979" spans="7:7" customFormat="1">
      <c r="G979" t="e">
        <v>#N/A</v>
      </c>
    </row>
    <row r="980" spans="7:7" customFormat="1">
      <c r="G980" t="e">
        <v>#N/A</v>
      </c>
    </row>
    <row r="981" spans="7:7" customFormat="1">
      <c r="G981" t="e">
        <v>#N/A</v>
      </c>
    </row>
    <row r="982" spans="7:7" customFormat="1">
      <c r="G982" t="e">
        <v>#N/A</v>
      </c>
    </row>
    <row r="983" spans="7:7" customFormat="1">
      <c r="G983" t="e">
        <v>#N/A</v>
      </c>
    </row>
    <row r="984" spans="7:7" customFormat="1">
      <c r="G984" t="e">
        <v>#N/A</v>
      </c>
    </row>
    <row r="985" spans="7:7" customFormat="1">
      <c r="G985" t="e">
        <v>#N/A</v>
      </c>
    </row>
    <row r="986" spans="7:7" customFormat="1">
      <c r="G986" t="e">
        <v>#N/A</v>
      </c>
    </row>
    <row r="987" spans="7:7" customFormat="1">
      <c r="G987" t="e">
        <v>#N/A</v>
      </c>
    </row>
    <row r="988" spans="7:7" customFormat="1">
      <c r="G988" t="e">
        <v>#N/A</v>
      </c>
    </row>
    <row r="989" spans="7:7" customFormat="1">
      <c r="G989" t="e">
        <v>#N/A</v>
      </c>
    </row>
    <row r="990" spans="7:7" customFormat="1">
      <c r="G990" t="e">
        <v>#N/A</v>
      </c>
    </row>
    <row r="991" spans="7:7" customFormat="1">
      <c r="G991" t="e">
        <v>#N/A</v>
      </c>
    </row>
    <row r="992" spans="7:7" customFormat="1">
      <c r="G992" t="e">
        <v>#N/A</v>
      </c>
    </row>
    <row r="993" spans="7:7" customFormat="1">
      <c r="G993" t="e">
        <v>#N/A</v>
      </c>
    </row>
    <row r="994" spans="7:7" customFormat="1">
      <c r="G994" t="e">
        <v>#N/A</v>
      </c>
    </row>
    <row r="995" spans="7:7" customFormat="1">
      <c r="G995" t="e">
        <v>#N/A</v>
      </c>
    </row>
    <row r="996" spans="7:7" customFormat="1">
      <c r="G996" t="e">
        <v>#N/A</v>
      </c>
    </row>
    <row r="997" spans="7:7" customFormat="1">
      <c r="G997" t="e">
        <v>#N/A</v>
      </c>
    </row>
    <row r="998" spans="7:7" customFormat="1">
      <c r="G998" t="e">
        <v>#N/A</v>
      </c>
    </row>
    <row r="999" spans="7:7" customFormat="1">
      <c r="G999" t="e">
        <v>#N/A</v>
      </c>
    </row>
    <row r="1000" spans="7:7" customFormat="1">
      <c r="G1000" t="e">
        <v>#N/A</v>
      </c>
    </row>
    <row r="1001" spans="7:7" customFormat="1">
      <c r="G1001" t="e">
        <v>#N/A</v>
      </c>
    </row>
    <row r="1002" spans="7:7" customFormat="1">
      <c r="G1002" t="e">
        <v>#N/A</v>
      </c>
    </row>
    <row r="1003" spans="7:7" customFormat="1">
      <c r="G1003" t="e">
        <v>#N/A</v>
      </c>
    </row>
    <row r="1004" spans="7:7" customFormat="1">
      <c r="G1004" t="e">
        <v>#N/A</v>
      </c>
    </row>
    <row r="1005" spans="7:7" customFormat="1">
      <c r="G1005" t="e">
        <v>#N/A</v>
      </c>
    </row>
    <row r="1006" spans="7:7" customFormat="1">
      <c r="G1006" t="e">
        <v>#N/A</v>
      </c>
    </row>
    <row r="1007" spans="7:7" customFormat="1">
      <c r="G1007" t="e">
        <v>#N/A</v>
      </c>
    </row>
    <row r="1008" spans="7:7" customFormat="1">
      <c r="G1008" t="e">
        <v>#N/A</v>
      </c>
    </row>
    <row r="1009" spans="7:7" customFormat="1">
      <c r="G1009" t="e">
        <v>#N/A</v>
      </c>
    </row>
    <row r="1010" spans="7:7" customFormat="1">
      <c r="G1010" t="e">
        <v>#N/A</v>
      </c>
    </row>
    <row r="1011" spans="7:7" customFormat="1">
      <c r="G1011" t="e">
        <v>#N/A</v>
      </c>
    </row>
    <row r="1012" spans="7:7" customFormat="1">
      <c r="G1012" t="e">
        <v>#N/A</v>
      </c>
    </row>
    <row r="1013" spans="7:7" customFormat="1">
      <c r="G1013" t="e">
        <v>#N/A</v>
      </c>
    </row>
    <row r="1014" spans="7:7" customFormat="1">
      <c r="G1014" t="e">
        <v>#N/A</v>
      </c>
    </row>
    <row r="1015" spans="7:7" customFormat="1">
      <c r="G1015" t="e">
        <v>#N/A</v>
      </c>
    </row>
    <row r="1016" spans="7:7" customFormat="1">
      <c r="G1016" t="e">
        <v>#N/A</v>
      </c>
    </row>
    <row r="1017" spans="7:7" customFormat="1">
      <c r="G1017" t="e">
        <v>#N/A</v>
      </c>
    </row>
    <row r="1018" spans="7:7" customFormat="1">
      <c r="G1018" t="e">
        <v>#N/A</v>
      </c>
    </row>
    <row r="1019" spans="7:7" customFormat="1">
      <c r="G1019" t="e">
        <v>#N/A</v>
      </c>
    </row>
    <row r="1020" spans="7:7" customFormat="1">
      <c r="G1020" t="e">
        <v>#N/A</v>
      </c>
    </row>
    <row r="1021" spans="7:7" customFormat="1">
      <c r="G1021" t="e">
        <v>#N/A</v>
      </c>
    </row>
    <row r="1022" spans="7:7" customFormat="1">
      <c r="G1022" t="e">
        <v>#N/A</v>
      </c>
    </row>
    <row r="1023" spans="7:7" customFormat="1">
      <c r="G1023" t="e">
        <v>#N/A</v>
      </c>
    </row>
    <row r="1024" spans="7:7" customFormat="1">
      <c r="G1024" t="e">
        <v>#N/A</v>
      </c>
    </row>
    <row r="1025" spans="7:7" customFormat="1">
      <c r="G1025" t="e">
        <v>#N/A</v>
      </c>
    </row>
    <row r="1026" spans="7:7" customFormat="1">
      <c r="G1026" t="e">
        <v>#N/A</v>
      </c>
    </row>
    <row r="1027" spans="7:7" customFormat="1">
      <c r="G1027" t="e">
        <v>#N/A</v>
      </c>
    </row>
    <row r="1028" spans="7:7" customFormat="1">
      <c r="G1028" t="e">
        <v>#N/A</v>
      </c>
    </row>
    <row r="1029" spans="7:7" customFormat="1">
      <c r="G1029" t="e">
        <v>#N/A</v>
      </c>
    </row>
    <row r="1030" spans="7:7" customFormat="1">
      <c r="G1030" t="e">
        <v>#N/A</v>
      </c>
    </row>
    <row r="1031" spans="7:7" customFormat="1">
      <c r="G1031" t="e">
        <v>#N/A</v>
      </c>
    </row>
    <row r="1032" spans="7:7" customFormat="1">
      <c r="G1032" t="e">
        <v>#N/A</v>
      </c>
    </row>
    <row r="1033" spans="7:7" customFormat="1">
      <c r="G1033" t="e">
        <v>#N/A</v>
      </c>
    </row>
    <row r="1034" spans="7:7" customFormat="1">
      <c r="G1034" t="e">
        <v>#N/A</v>
      </c>
    </row>
    <row r="1035" spans="7:7" customFormat="1">
      <c r="G1035" t="e">
        <v>#N/A</v>
      </c>
    </row>
    <row r="1036" spans="7:7" customFormat="1">
      <c r="G1036" t="e">
        <v>#N/A</v>
      </c>
    </row>
    <row r="1037" spans="7:7" customFormat="1">
      <c r="G1037" t="e">
        <v>#N/A</v>
      </c>
    </row>
    <row r="1038" spans="7:7" customFormat="1">
      <c r="G1038" t="e">
        <v>#N/A</v>
      </c>
    </row>
    <row r="1039" spans="7:7" customFormat="1">
      <c r="G1039" t="e">
        <v>#N/A</v>
      </c>
    </row>
    <row r="1040" spans="7:7" customFormat="1">
      <c r="G1040" t="e">
        <v>#N/A</v>
      </c>
    </row>
    <row r="1041" spans="7:7" customFormat="1">
      <c r="G1041" t="e">
        <v>#N/A</v>
      </c>
    </row>
    <row r="1042" spans="7:7" customFormat="1">
      <c r="G1042" t="e">
        <v>#N/A</v>
      </c>
    </row>
    <row r="1043" spans="7:7" customFormat="1">
      <c r="G1043" t="e">
        <v>#N/A</v>
      </c>
    </row>
    <row r="1044" spans="7:7" customFormat="1">
      <c r="G1044" t="e">
        <v>#N/A</v>
      </c>
    </row>
    <row r="1045" spans="7:7" customFormat="1">
      <c r="G1045" t="e">
        <v>#N/A</v>
      </c>
    </row>
    <row r="1046" spans="7:7" customFormat="1">
      <c r="G1046" t="e">
        <v>#N/A</v>
      </c>
    </row>
    <row r="1047" spans="7:7" customFormat="1">
      <c r="G1047" t="e">
        <v>#N/A</v>
      </c>
    </row>
    <row r="1048" spans="7:7" customFormat="1">
      <c r="G1048" t="e">
        <v>#N/A</v>
      </c>
    </row>
    <row r="1049" spans="7:7" customFormat="1">
      <c r="G1049" t="e">
        <v>#N/A</v>
      </c>
    </row>
    <row r="1050" spans="7:7" customFormat="1">
      <c r="G1050" t="e">
        <v>#N/A</v>
      </c>
    </row>
    <row r="1051" spans="7:7" customFormat="1">
      <c r="G1051" t="e">
        <v>#N/A</v>
      </c>
    </row>
    <row r="1052" spans="7:7" customFormat="1">
      <c r="G1052" t="e">
        <v>#N/A</v>
      </c>
    </row>
    <row r="1053" spans="7:7" customFormat="1">
      <c r="G1053" t="e">
        <v>#N/A</v>
      </c>
    </row>
    <row r="1054" spans="7:7" customFormat="1">
      <c r="G1054" t="e">
        <v>#N/A</v>
      </c>
    </row>
    <row r="1055" spans="7:7" customFormat="1">
      <c r="G1055" t="e">
        <v>#N/A</v>
      </c>
    </row>
    <row r="1056" spans="7:7" customFormat="1">
      <c r="G1056" t="e">
        <v>#N/A</v>
      </c>
    </row>
    <row r="1057" spans="7:7" customFormat="1">
      <c r="G1057" t="e">
        <v>#N/A</v>
      </c>
    </row>
    <row r="1058" spans="7:7" customFormat="1">
      <c r="G1058" t="e">
        <v>#N/A</v>
      </c>
    </row>
    <row r="1059" spans="7:7" customFormat="1">
      <c r="G1059" t="e">
        <v>#N/A</v>
      </c>
    </row>
    <row r="1060" spans="7:7" customFormat="1">
      <c r="G1060" t="e">
        <v>#N/A</v>
      </c>
    </row>
    <row r="1061" spans="7:7" customFormat="1">
      <c r="G1061" t="e">
        <v>#N/A</v>
      </c>
    </row>
    <row r="1062" spans="7:7" customFormat="1">
      <c r="G1062" t="e">
        <v>#N/A</v>
      </c>
    </row>
    <row r="1063" spans="7:7" customFormat="1">
      <c r="G1063" t="e">
        <v>#N/A</v>
      </c>
    </row>
    <row r="1064" spans="7:7" customFormat="1">
      <c r="G1064" t="e">
        <v>#N/A</v>
      </c>
    </row>
    <row r="1065" spans="7:7" customFormat="1">
      <c r="G1065" t="e">
        <v>#N/A</v>
      </c>
    </row>
    <row r="1066" spans="7:7" customFormat="1">
      <c r="G1066" t="e">
        <v>#N/A</v>
      </c>
    </row>
    <row r="1067" spans="7:7" customFormat="1">
      <c r="G1067" t="e">
        <v>#N/A</v>
      </c>
    </row>
    <row r="1068" spans="7:7" customFormat="1">
      <c r="G1068" t="e">
        <v>#N/A</v>
      </c>
    </row>
    <row r="1069" spans="7:7" customFormat="1">
      <c r="G1069" t="e">
        <v>#N/A</v>
      </c>
    </row>
    <row r="1070" spans="7:7" customFormat="1">
      <c r="G1070" t="e">
        <v>#N/A</v>
      </c>
    </row>
    <row r="1071" spans="7:7" customFormat="1">
      <c r="G1071" t="e">
        <v>#N/A</v>
      </c>
    </row>
    <row r="1072" spans="7:7" customFormat="1">
      <c r="G1072" t="e">
        <v>#N/A</v>
      </c>
    </row>
    <row r="1073" spans="7:7" customFormat="1">
      <c r="G1073" t="e">
        <v>#N/A</v>
      </c>
    </row>
    <row r="1074" spans="7:7" customFormat="1">
      <c r="G1074" t="e">
        <v>#N/A</v>
      </c>
    </row>
    <row r="1075" spans="7:7" customFormat="1">
      <c r="G1075" t="e">
        <v>#N/A</v>
      </c>
    </row>
    <row r="1076" spans="7:7" customFormat="1">
      <c r="G1076" t="e">
        <v>#N/A</v>
      </c>
    </row>
    <row r="1077" spans="7:7" customFormat="1">
      <c r="G1077" t="e">
        <v>#N/A</v>
      </c>
    </row>
    <row r="1078" spans="7:7" customFormat="1">
      <c r="G1078" t="e">
        <v>#N/A</v>
      </c>
    </row>
    <row r="1079" spans="7:7" customFormat="1">
      <c r="G1079" t="e">
        <v>#N/A</v>
      </c>
    </row>
    <row r="1080" spans="7:7" customFormat="1">
      <c r="G1080" t="e">
        <v>#N/A</v>
      </c>
    </row>
    <row r="1081" spans="7:7" customFormat="1">
      <c r="G1081" t="e">
        <v>#N/A</v>
      </c>
    </row>
    <row r="1082" spans="7:7" customFormat="1">
      <c r="G1082" t="e">
        <v>#N/A</v>
      </c>
    </row>
    <row r="1083" spans="7:7" customFormat="1">
      <c r="G1083" t="e">
        <v>#N/A</v>
      </c>
    </row>
    <row r="1084" spans="7:7" customFormat="1">
      <c r="G1084" t="e">
        <v>#N/A</v>
      </c>
    </row>
    <row r="1085" spans="7:7" customFormat="1">
      <c r="G1085" t="e">
        <v>#N/A</v>
      </c>
    </row>
    <row r="1086" spans="7:7" customFormat="1">
      <c r="G1086" t="e">
        <v>#N/A</v>
      </c>
    </row>
    <row r="1087" spans="7:7" customFormat="1">
      <c r="G1087" t="e">
        <v>#N/A</v>
      </c>
    </row>
    <row r="1088" spans="7:7" customFormat="1">
      <c r="G1088" t="e">
        <v>#N/A</v>
      </c>
    </row>
    <row r="1089" spans="7:7" customFormat="1">
      <c r="G1089" t="e">
        <v>#N/A</v>
      </c>
    </row>
    <row r="1090" spans="7:7" customFormat="1">
      <c r="G1090" t="e">
        <v>#N/A</v>
      </c>
    </row>
    <row r="1091" spans="7:7" customFormat="1">
      <c r="G1091" t="e">
        <v>#N/A</v>
      </c>
    </row>
    <row r="1092" spans="7:7" customFormat="1">
      <c r="G1092" t="e">
        <v>#N/A</v>
      </c>
    </row>
    <row r="1093" spans="7:7" customFormat="1">
      <c r="G1093" t="e">
        <v>#N/A</v>
      </c>
    </row>
    <row r="1094" spans="7:7" customFormat="1">
      <c r="G1094" t="e">
        <v>#N/A</v>
      </c>
    </row>
    <row r="1095" spans="7:7" customFormat="1">
      <c r="G1095" t="e">
        <v>#N/A</v>
      </c>
    </row>
    <row r="1096" spans="7:7" customFormat="1">
      <c r="G1096" t="e">
        <v>#N/A</v>
      </c>
    </row>
    <row r="1097" spans="7:7" customFormat="1">
      <c r="G1097" t="e">
        <v>#N/A</v>
      </c>
    </row>
    <row r="1098" spans="7:7" customFormat="1">
      <c r="G1098" t="e">
        <v>#N/A</v>
      </c>
    </row>
    <row r="1099" spans="7:7" customFormat="1">
      <c r="G1099" t="e">
        <v>#N/A</v>
      </c>
    </row>
    <row r="1100" spans="7:7" customFormat="1">
      <c r="G1100" t="e">
        <v>#N/A</v>
      </c>
    </row>
    <row r="1101" spans="7:7" customFormat="1">
      <c r="G1101" t="e">
        <v>#N/A</v>
      </c>
    </row>
    <row r="1102" spans="7:7" customFormat="1">
      <c r="G1102" t="e">
        <v>#N/A</v>
      </c>
    </row>
    <row r="1103" spans="7:7" customFormat="1">
      <c r="G1103" t="e">
        <v>#N/A</v>
      </c>
    </row>
    <row r="1104" spans="7:7" customFormat="1">
      <c r="G1104" t="e">
        <v>#N/A</v>
      </c>
    </row>
    <row r="1105" spans="7:7" customFormat="1">
      <c r="G1105" t="e">
        <v>#N/A</v>
      </c>
    </row>
    <row r="1106" spans="7:7" customFormat="1">
      <c r="G1106" t="e">
        <v>#N/A</v>
      </c>
    </row>
    <row r="1107" spans="7:7" customFormat="1">
      <c r="G1107" t="e">
        <v>#N/A</v>
      </c>
    </row>
    <row r="1108" spans="7:7" customFormat="1">
      <c r="G1108" t="e">
        <v>#N/A</v>
      </c>
    </row>
    <row r="1109" spans="7:7" customFormat="1">
      <c r="G1109" t="e">
        <v>#N/A</v>
      </c>
    </row>
    <row r="1110" spans="7:7" customFormat="1">
      <c r="G1110" t="e">
        <v>#N/A</v>
      </c>
    </row>
    <row r="1111" spans="7:7" customFormat="1">
      <c r="G1111" t="e">
        <v>#N/A</v>
      </c>
    </row>
    <row r="1112" spans="7:7" customFormat="1">
      <c r="G1112" t="e">
        <v>#N/A</v>
      </c>
    </row>
    <row r="1113" spans="7:7" customFormat="1">
      <c r="G1113" t="e">
        <v>#N/A</v>
      </c>
    </row>
    <row r="1114" spans="7:7" customFormat="1">
      <c r="G1114" t="e">
        <v>#N/A</v>
      </c>
    </row>
    <row r="1115" spans="7:7" customFormat="1">
      <c r="G1115" t="e">
        <v>#N/A</v>
      </c>
    </row>
    <row r="1116" spans="7:7" customFormat="1">
      <c r="G1116" t="e">
        <v>#N/A</v>
      </c>
    </row>
    <row r="1117" spans="7:7" customFormat="1">
      <c r="G1117" t="e">
        <v>#N/A</v>
      </c>
    </row>
    <row r="1118" spans="7:7" customFormat="1">
      <c r="G1118" t="e">
        <v>#N/A</v>
      </c>
    </row>
    <row r="1119" spans="7:7" customFormat="1">
      <c r="G1119" t="e">
        <v>#N/A</v>
      </c>
    </row>
    <row r="1120" spans="7:7" customFormat="1">
      <c r="G1120" t="e">
        <v>#N/A</v>
      </c>
    </row>
    <row r="1121" spans="7:7" customFormat="1">
      <c r="G1121" t="e">
        <v>#N/A</v>
      </c>
    </row>
    <row r="1122" spans="7:7" customFormat="1">
      <c r="G1122" t="e">
        <v>#N/A</v>
      </c>
    </row>
    <row r="1123" spans="7:7" customFormat="1">
      <c r="G1123" t="e">
        <v>#N/A</v>
      </c>
    </row>
    <row r="1124" spans="7:7" customFormat="1">
      <c r="G1124" t="e">
        <v>#N/A</v>
      </c>
    </row>
    <row r="1125" spans="7:7" customFormat="1">
      <c r="G1125" t="e">
        <v>#N/A</v>
      </c>
    </row>
    <row r="1126" spans="7:7" customFormat="1">
      <c r="G1126" t="e">
        <v>#N/A</v>
      </c>
    </row>
    <row r="1127" spans="7:7" customFormat="1">
      <c r="G1127" t="e">
        <v>#N/A</v>
      </c>
    </row>
    <row r="1128" spans="7:7" customFormat="1">
      <c r="G1128" t="e">
        <v>#N/A</v>
      </c>
    </row>
    <row r="1129" spans="7:7" customFormat="1">
      <c r="G1129" t="e">
        <v>#N/A</v>
      </c>
    </row>
    <row r="1130" spans="7:7" customFormat="1">
      <c r="G1130" t="e">
        <v>#N/A</v>
      </c>
    </row>
    <row r="1131" spans="7:7" customFormat="1">
      <c r="G1131" t="e">
        <v>#N/A</v>
      </c>
    </row>
    <row r="1132" spans="7:7" customFormat="1">
      <c r="G1132" t="e">
        <v>#N/A</v>
      </c>
    </row>
    <row r="1133" spans="7:7" customFormat="1">
      <c r="G1133" t="e">
        <v>#N/A</v>
      </c>
    </row>
    <row r="1134" spans="7:7" customFormat="1">
      <c r="G1134" t="e">
        <v>#N/A</v>
      </c>
    </row>
    <row r="1135" spans="7:7" customFormat="1">
      <c r="G1135" t="e">
        <v>#N/A</v>
      </c>
    </row>
    <row r="1136" spans="7:7" customFormat="1">
      <c r="G1136" t="e">
        <v>#N/A</v>
      </c>
    </row>
    <row r="1137" spans="7:7" customFormat="1">
      <c r="G1137" t="e">
        <v>#N/A</v>
      </c>
    </row>
    <row r="1138" spans="7:7" customFormat="1">
      <c r="G1138" t="e">
        <v>#N/A</v>
      </c>
    </row>
    <row r="1139" spans="7:7" customFormat="1">
      <c r="G1139" t="e">
        <v>#N/A</v>
      </c>
    </row>
    <row r="1140" spans="7:7" customFormat="1">
      <c r="G1140" t="e">
        <v>#N/A</v>
      </c>
    </row>
    <row r="1141" spans="7:7" customFormat="1">
      <c r="G1141" t="e">
        <v>#N/A</v>
      </c>
    </row>
    <row r="1142" spans="7:7" customFormat="1">
      <c r="G1142" t="e">
        <v>#N/A</v>
      </c>
    </row>
    <row r="1143" spans="7:7" customFormat="1">
      <c r="G1143" t="e">
        <v>#N/A</v>
      </c>
    </row>
    <row r="1144" spans="7:7" customFormat="1">
      <c r="G1144" t="e">
        <v>#N/A</v>
      </c>
    </row>
    <row r="1145" spans="7:7" customFormat="1">
      <c r="G1145" t="e">
        <v>#N/A</v>
      </c>
    </row>
    <row r="1146" spans="7:7" customFormat="1">
      <c r="G1146" t="e">
        <v>#N/A</v>
      </c>
    </row>
    <row r="1147" spans="7:7" customFormat="1">
      <c r="G1147" t="e">
        <v>#N/A</v>
      </c>
    </row>
    <row r="1148" spans="7:7" customFormat="1">
      <c r="G1148" t="e">
        <v>#N/A</v>
      </c>
    </row>
    <row r="1149" spans="7:7" customFormat="1">
      <c r="G1149" t="e">
        <v>#N/A</v>
      </c>
    </row>
    <row r="1150" spans="7:7" customFormat="1">
      <c r="G1150" t="e">
        <v>#N/A</v>
      </c>
    </row>
    <row r="1151" spans="7:7" customFormat="1">
      <c r="G1151" t="e">
        <v>#N/A</v>
      </c>
    </row>
    <row r="1152" spans="7:7" customFormat="1">
      <c r="G1152" t="e">
        <v>#N/A</v>
      </c>
    </row>
    <row r="1153" spans="7:7" customFormat="1">
      <c r="G1153" t="e">
        <v>#N/A</v>
      </c>
    </row>
    <row r="1154" spans="7:7" customFormat="1">
      <c r="G1154" t="e">
        <v>#N/A</v>
      </c>
    </row>
    <row r="1155" spans="7:7" customFormat="1">
      <c r="G1155" t="e">
        <v>#N/A</v>
      </c>
    </row>
    <row r="1156" spans="7:7" customFormat="1">
      <c r="G1156" t="e">
        <v>#N/A</v>
      </c>
    </row>
    <row r="1157" spans="7:7" customFormat="1">
      <c r="G1157" t="e">
        <v>#N/A</v>
      </c>
    </row>
    <row r="1158" spans="7:7" customFormat="1">
      <c r="G1158" t="e">
        <v>#N/A</v>
      </c>
    </row>
    <row r="1159" spans="7:7" customFormat="1">
      <c r="G1159" t="e">
        <v>#N/A</v>
      </c>
    </row>
    <row r="1160" spans="7:7" customFormat="1">
      <c r="G1160" t="e">
        <v>#N/A</v>
      </c>
    </row>
    <row r="1161" spans="7:7" customFormat="1">
      <c r="G1161" t="e">
        <v>#N/A</v>
      </c>
    </row>
    <row r="1162" spans="7:7" customFormat="1">
      <c r="G1162" t="e">
        <v>#N/A</v>
      </c>
    </row>
    <row r="1163" spans="7:7" customFormat="1">
      <c r="G1163" t="e">
        <v>#N/A</v>
      </c>
    </row>
    <row r="1164" spans="7:7" customFormat="1">
      <c r="G1164" t="e">
        <v>#N/A</v>
      </c>
    </row>
    <row r="1165" spans="7:7" customFormat="1">
      <c r="G1165" t="e">
        <v>#N/A</v>
      </c>
    </row>
    <row r="1166" spans="7:7" customFormat="1">
      <c r="G1166" t="e">
        <v>#N/A</v>
      </c>
    </row>
    <row r="1167" spans="7:7" customFormat="1">
      <c r="G1167" t="e">
        <v>#N/A</v>
      </c>
    </row>
    <row r="1168" spans="7:7" customFormat="1">
      <c r="G1168" t="e">
        <v>#N/A</v>
      </c>
    </row>
    <row r="1169" spans="7:7" customFormat="1">
      <c r="G1169" t="e">
        <v>#N/A</v>
      </c>
    </row>
    <row r="1170" spans="7:7" customFormat="1">
      <c r="G1170" t="e">
        <v>#N/A</v>
      </c>
    </row>
    <row r="1171" spans="7:7" customFormat="1">
      <c r="G1171" t="e">
        <v>#N/A</v>
      </c>
    </row>
    <row r="1172" spans="7:7" customFormat="1">
      <c r="G1172" t="e">
        <v>#N/A</v>
      </c>
    </row>
    <row r="1173" spans="7:7" customFormat="1">
      <c r="G1173" t="e">
        <v>#N/A</v>
      </c>
    </row>
    <row r="1174" spans="7:7" customFormat="1">
      <c r="G1174" t="e">
        <v>#N/A</v>
      </c>
    </row>
    <row r="1175" spans="7:7" customFormat="1">
      <c r="G1175" t="e">
        <v>#N/A</v>
      </c>
    </row>
    <row r="1176" spans="7:7" customFormat="1">
      <c r="G1176" t="e">
        <v>#N/A</v>
      </c>
    </row>
    <row r="1177" spans="7:7" customFormat="1">
      <c r="G1177" t="e">
        <v>#N/A</v>
      </c>
    </row>
    <row r="1178" spans="7:7" customFormat="1">
      <c r="G1178" t="e">
        <v>#N/A</v>
      </c>
    </row>
    <row r="1179" spans="7:7" customFormat="1">
      <c r="G1179" t="e">
        <v>#N/A</v>
      </c>
    </row>
    <row r="1180" spans="7:7" customFormat="1">
      <c r="G1180" t="e">
        <v>#N/A</v>
      </c>
    </row>
    <row r="1181" spans="7:7" customFormat="1">
      <c r="G1181" t="e">
        <v>#N/A</v>
      </c>
    </row>
    <row r="1182" spans="7:7" customFormat="1">
      <c r="G1182" t="e">
        <v>#N/A</v>
      </c>
    </row>
    <row r="1183" spans="7:7" customFormat="1">
      <c r="G1183" t="e">
        <v>#N/A</v>
      </c>
    </row>
    <row r="1184" spans="7:7" customFormat="1">
      <c r="G1184" t="e">
        <v>#N/A</v>
      </c>
    </row>
    <row r="1185" spans="7:7" customFormat="1">
      <c r="G1185" t="e">
        <v>#N/A</v>
      </c>
    </row>
    <row r="1186" spans="7:7" customFormat="1">
      <c r="G1186" t="e">
        <v>#N/A</v>
      </c>
    </row>
    <row r="1187" spans="7:7" customFormat="1">
      <c r="G1187" t="e">
        <v>#N/A</v>
      </c>
    </row>
    <row r="1188" spans="7:7" customFormat="1">
      <c r="G1188" t="e">
        <v>#N/A</v>
      </c>
    </row>
    <row r="1189" spans="7:7" customFormat="1">
      <c r="G1189" t="e">
        <v>#N/A</v>
      </c>
    </row>
    <row r="1190" spans="7:7" customFormat="1">
      <c r="G1190" t="e">
        <v>#N/A</v>
      </c>
    </row>
    <row r="1191" spans="7:7" customFormat="1">
      <c r="G1191" t="e">
        <v>#N/A</v>
      </c>
    </row>
    <row r="1192" spans="7:7" customFormat="1">
      <c r="G1192" t="e">
        <v>#N/A</v>
      </c>
    </row>
    <row r="1193" spans="7:7" customFormat="1">
      <c r="G1193" t="e">
        <v>#N/A</v>
      </c>
    </row>
    <row r="1194" spans="7:7" customFormat="1">
      <c r="G1194" t="e">
        <v>#N/A</v>
      </c>
    </row>
    <row r="1195" spans="7:7" customFormat="1">
      <c r="G1195" t="e">
        <v>#N/A</v>
      </c>
    </row>
    <row r="1196" spans="7:7" customFormat="1">
      <c r="G1196" t="e">
        <v>#N/A</v>
      </c>
    </row>
    <row r="1197" spans="7:7" customFormat="1">
      <c r="G1197" t="e">
        <v>#N/A</v>
      </c>
    </row>
    <row r="1198" spans="7:7" customFormat="1">
      <c r="G1198" t="e">
        <v>#N/A</v>
      </c>
    </row>
    <row r="1199" spans="7:7" customFormat="1">
      <c r="G1199" t="e">
        <v>#N/A</v>
      </c>
    </row>
    <row r="1200" spans="7:7" customFormat="1">
      <c r="G1200" t="e">
        <v>#N/A</v>
      </c>
    </row>
    <row r="1201" spans="7:7" customFormat="1">
      <c r="G1201" t="e">
        <v>#N/A</v>
      </c>
    </row>
    <row r="1202" spans="7:7" customFormat="1">
      <c r="G1202" t="e">
        <v>#N/A</v>
      </c>
    </row>
    <row r="1203" spans="7:7" customFormat="1">
      <c r="G1203" t="e">
        <v>#N/A</v>
      </c>
    </row>
    <row r="1204" spans="7:7" customFormat="1">
      <c r="G1204" t="e">
        <v>#N/A</v>
      </c>
    </row>
    <row r="1205" spans="7:7" customFormat="1">
      <c r="G1205" t="e">
        <v>#N/A</v>
      </c>
    </row>
    <row r="1206" spans="7:7" customFormat="1">
      <c r="G1206" t="e">
        <v>#N/A</v>
      </c>
    </row>
    <row r="1207" spans="7:7" customFormat="1">
      <c r="G1207" t="e">
        <v>#N/A</v>
      </c>
    </row>
    <row r="1208" spans="7:7" customFormat="1">
      <c r="G1208" t="e">
        <v>#N/A</v>
      </c>
    </row>
    <row r="1209" spans="7:7" customFormat="1">
      <c r="G1209" t="e">
        <v>#N/A</v>
      </c>
    </row>
    <row r="1210" spans="7:7" customFormat="1">
      <c r="G1210" t="e">
        <v>#N/A</v>
      </c>
    </row>
    <row r="1211" spans="7:7" customFormat="1">
      <c r="G1211" t="e">
        <v>#N/A</v>
      </c>
    </row>
    <row r="1212" spans="7:7" customFormat="1">
      <c r="G1212" t="e">
        <v>#N/A</v>
      </c>
    </row>
    <row r="1213" spans="7:7" customFormat="1">
      <c r="G1213" t="e">
        <v>#N/A</v>
      </c>
    </row>
    <row r="1214" spans="7:7" customFormat="1">
      <c r="G1214" t="e">
        <v>#N/A</v>
      </c>
    </row>
    <row r="1215" spans="7:7" customFormat="1">
      <c r="G1215" t="e">
        <v>#N/A</v>
      </c>
    </row>
    <row r="1216" spans="7:7" customFormat="1">
      <c r="G1216" t="e">
        <v>#N/A</v>
      </c>
    </row>
    <row r="1217" spans="7:7" customFormat="1">
      <c r="G1217" t="e">
        <v>#N/A</v>
      </c>
    </row>
    <row r="1218" spans="7:7" customFormat="1">
      <c r="G1218" t="e">
        <v>#N/A</v>
      </c>
    </row>
    <row r="1219" spans="7:7" customFormat="1">
      <c r="G1219" t="e">
        <v>#N/A</v>
      </c>
    </row>
    <row r="1220" spans="7:7" customFormat="1">
      <c r="G1220" t="e">
        <v>#N/A</v>
      </c>
    </row>
    <row r="1221" spans="7:7" customFormat="1">
      <c r="G1221" t="e">
        <v>#N/A</v>
      </c>
    </row>
    <row r="1222" spans="7:7" customFormat="1">
      <c r="G1222" t="e">
        <v>#N/A</v>
      </c>
    </row>
    <row r="1223" spans="7:7" customFormat="1">
      <c r="G1223" t="e">
        <v>#N/A</v>
      </c>
    </row>
    <row r="1224" spans="7:7" customFormat="1">
      <c r="G1224" t="e">
        <v>#N/A</v>
      </c>
    </row>
    <row r="1225" spans="7:7" customFormat="1">
      <c r="G1225" t="e">
        <v>#N/A</v>
      </c>
    </row>
    <row r="1226" spans="7:7" customFormat="1">
      <c r="G1226" t="e">
        <v>#N/A</v>
      </c>
    </row>
    <row r="1227" spans="7:7" customFormat="1">
      <c r="G1227" t="e">
        <v>#N/A</v>
      </c>
    </row>
    <row r="1228" spans="7:7" customFormat="1">
      <c r="G1228" t="e">
        <v>#N/A</v>
      </c>
    </row>
    <row r="1229" spans="7:7" customFormat="1">
      <c r="G1229" t="e">
        <v>#N/A</v>
      </c>
    </row>
    <row r="1230" spans="7:7" customFormat="1">
      <c r="G1230" t="e">
        <v>#N/A</v>
      </c>
    </row>
    <row r="1231" spans="7:7" customFormat="1">
      <c r="G1231" t="e">
        <v>#N/A</v>
      </c>
    </row>
    <row r="1232" spans="7:7" customFormat="1">
      <c r="G1232" t="e">
        <v>#N/A</v>
      </c>
    </row>
    <row r="1233" spans="7:7" customFormat="1">
      <c r="G1233" t="e">
        <v>#N/A</v>
      </c>
    </row>
    <row r="1234" spans="7:7" customFormat="1">
      <c r="G1234" t="e">
        <v>#N/A</v>
      </c>
    </row>
    <row r="1235" spans="7:7" customFormat="1">
      <c r="G1235" t="e">
        <v>#N/A</v>
      </c>
    </row>
    <row r="1236" spans="7:7" customFormat="1">
      <c r="G1236" t="e">
        <v>#N/A</v>
      </c>
    </row>
    <row r="1237" spans="7:7" customFormat="1">
      <c r="G1237" t="e">
        <v>#N/A</v>
      </c>
    </row>
    <row r="1238" spans="7:7" customFormat="1">
      <c r="G1238" t="e">
        <v>#N/A</v>
      </c>
    </row>
    <row r="1239" spans="7:7" customFormat="1">
      <c r="G1239" t="e">
        <v>#N/A</v>
      </c>
    </row>
    <row r="1240" spans="7:7" customFormat="1">
      <c r="G1240" t="e">
        <v>#N/A</v>
      </c>
    </row>
    <row r="1241" spans="7:7" customFormat="1">
      <c r="G1241" t="e">
        <v>#N/A</v>
      </c>
    </row>
    <row r="1242" spans="7:7" customFormat="1">
      <c r="G1242" t="e">
        <v>#N/A</v>
      </c>
    </row>
    <row r="1243" spans="7:7" customFormat="1">
      <c r="G1243" t="e">
        <v>#N/A</v>
      </c>
    </row>
    <row r="1244" spans="7:7" customFormat="1">
      <c r="G1244" t="e">
        <v>#N/A</v>
      </c>
    </row>
    <row r="1245" spans="7:7" customFormat="1">
      <c r="G1245" t="e">
        <v>#N/A</v>
      </c>
    </row>
    <row r="1246" spans="7:7" customFormat="1">
      <c r="G1246" t="e">
        <v>#N/A</v>
      </c>
    </row>
    <row r="1247" spans="7:7" customFormat="1">
      <c r="G1247" t="e">
        <v>#N/A</v>
      </c>
    </row>
    <row r="1248" spans="7:7" customFormat="1">
      <c r="G1248" t="e">
        <v>#N/A</v>
      </c>
    </row>
    <row r="1249" spans="7:7" customFormat="1">
      <c r="G1249" t="e">
        <v>#N/A</v>
      </c>
    </row>
    <row r="1250" spans="7:7" customFormat="1">
      <c r="G1250" t="e">
        <v>#N/A</v>
      </c>
    </row>
    <row r="1251" spans="7:7" customFormat="1">
      <c r="G1251" t="e">
        <v>#N/A</v>
      </c>
    </row>
    <row r="1252" spans="7:7" customFormat="1">
      <c r="G1252" t="e">
        <v>#N/A</v>
      </c>
    </row>
    <row r="1253" spans="7:7" customFormat="1">
      <c r="G1253" t="e">
        <v>#N/A</v>
      </c>
    </row>
    <row r="1254" spans="7:7" customFormat="1">
      <c r="G1254" t="e">
        <v>#N/A</v>
      </c>
    </row>
    <row r="1255" spans="7:7" customFormat="1">
      <c r="G1255" t="e">
        <v>#N/A</v>
      </c>
    </row>
    <row r="1256" spans="7:7" customFormat="1">
      <c r="G1256" t="e">
        <v>#N/A</v>
      </c>
    </row>
    <row r="1257" spans="7:7" customFormat="1">
      <c r="G1257" t="e">
        <v>#N/A</v>
      </c>
    </row>
    <row r="1258" spans="7:7" customFormat="1">
      <c r="G1258" t="e">
        <v>#N/A</v>
      </c>
    </row>
    <row r="1259" spans="7:7" customFormat="1">
      <c r="G1259" t="e">
        <v>#N/A</v>
      </c>
    </row>
    <row r="1260" spans="7:7" customFormat="1">
      <c r="G1260" t="e">
        <v>#N/A</v>
      </c>
    </row>
    <row r="1261" spans="7:7" customFormat="1">
      <c r="G1261" t="e">
        <v>#N/A</v>
      </c>
    </row>
    <row r="1262" spans="7:7" customFormat="1">
      <c r="G1262" t="e">
        <v>#N/A</v>
      </c>
    </row>
    <row r="1263" spans="7:7" customFormat="1">
      <c r="G1263" t="e">
        <v>#N/A</v>
      </c>
    </row>
    <row r="1264" spans="7:7" customFormat="1">
      <c r="G1264" t="e">
        <v>#N/A</v>
      </c>
    </row>
    <row r="1265" spans="7:7" customFormat="1">
      <c r="G1265" t="e">
        <v>#N/A</v>
      </c>
    </row>
    <row r="1266" spans="7:7" customFormat="1">
      <c r="G1266" t="e">
        <v>#N/A</v>
      </c>
    </row>
    <row r="1267" spans="7:7" customFormat="1">
      <c r="G1267" t="e">
        <v>#N/A</v>
      </c>
    </row>
    <row r="1268" spans="7:7" customFormat="1">
      <c r="G1268" t="e">
        <v>#N/A</v>
      </c>
    </row>
    <row r="1269" spans="7:7" customFormat="1">
      <c r="G1269" t="e">
        <v>#N/A</v>
      </c>
    </row>
    <row r="1270" spans="7:7" customFormat="1">
      <c r="G1270" t="e">
        <v>#N/A</v>
      </c>
    </row>
    <row r="1271" spans="7:7" customFormat="1">
      <c r="G1271" t="e">
        <v>#N/A</v>
      </c>
    </row>
    <row r="1272" spans="7:7" customFormat="1">
      <c r="G1272" t="e">
        <v>#N/A</v>
      </c>
    </row>
    <row r="1273" spans="7:7" customFormat="1">
      <c r="G1273" t="e">
        <v>#N/A</v>
      </c>
    </row>
    <row r="1274" spans="7:7" customFormat="1">
      <c r="G1274" t="e">
        <v>#N/A</v>
      </c>
    </row>
    <row r="1275" spans="7:7" customFormat="1">
      <c r="G1275" t="e">
        <v>#N/A</v>
      </c>
    </row>
    <row r="1276" spans="7:7" customFormat="1">
      <c r="G1276" t="e">
        <v>#N/A</v>
      </c>
    </row>
    <row r="1277" spans="7:7" customFormat="1">
      <c r="G1277" t="e">
        <v>#N/A</v>
      </c>
    </row>
    <row r="1278" spans="7:7" customFormat="1">
      <c r="G1278" t="e">
        <v>#N/A</v>
      </c>
    </row>
    <row r="1279" spans="7:7" customFormat="1">
      <c r="G1279" t="e">
        <v>#N/A</v>
      </c>
    </row>
    <row r="1280" spans="7:7" customFormat="1">
      <c r="G1280" t="e">
        <v>#N/A</v>
      </c>
    </row>
    <row r="1281" spans="7:7" customFormat="1">
      <c r="G1281" t="e">
        <v>#N/A</v>
      </c>
    </row>
    <row r="1282" spans="7:7" customFormat="1">
      <c r="G1282" t="e">
        <v>#N/A</v>
      </c>
    </row>
    <row r="1283" spans="7:7" customFormat="1">
      <c r="G1283" t="e">
        <v>#N/A</v>
      </c>
    </row>
    <row r="1284" spans="7:7" customFormat="1">
      <c r="G1284" t="e">
        <v>#N/A</v>
      </c>
    </row>
    <row r="1285" spans="7:7" customFormat="1">
      <c r="G1285" t="e">
        <v>#N/A</v>
      </c>
    </row>
    <row r="1286" spans="7:7" customFormat="1">
      <c r="G1286" t="e">
        <v>#N/A</v>
      </c>
    </row>
    <row r="1287" spans="7:7" customFormat="1">
      <c r="G1287" t="e">
        <v>#N/A</v>
      </c>
    </row>
    <row r="1288" spans="7:7" customFormat="1">
      <c r="G1288" t="e">
        <v>#N/A</v>
      </c>
    </row>
    <row r="1289" spans="7:7" customFormat="1">
      <c r="G1289" t="e">
        <v>#N/A</v>
      </c>
    </row>
    <row r="1290" spans="7:7" customFormat="1">
      <c r="G1290" t="e">
        <v>#N/A</v>
      </c>
    </row>
    <row r="1291" spans="7:7" customFormat="1">
      <c r="G1291" t="e">
        <v>#N/A</v>
      </c>
    </row>
    <row r="1292" spans="7:7" customFormat="1">
      <c r="G1292" t="e">
        <v>#N/A</v>
      </c>
    </row>
    <row r="1293" spans="7:7" customFormat="1">
      <c r="G1293" t="e">
        <v>#N/A</v>
      </c>
    </row>
    <row r="1294" spans="7:7" customFormat="1">
      <c r="G1294" t="e">
        <v>#N/A</v>
      </c>
    </row>
    <row r="1295" spans="7:7" customFormat="1">
      <c r="G1295" t="e">
        <v>#N/A</v>
      </c>
    </row>
    <row r="1296" spans="7:7" customFormat="1">
      <c r="G1296" t="e">
        <v>#N/A</v>
      </c>
    </row>
    <row r="1297" spans="7:7" customFormat="1">
      <c r="G1297" t="e">
        <v>#N/A</v>
      </c>
    </row>
    <row r="1298" spans="7:7" customFormat="1">
      <c r="G1298" t="e">
        <v>#N/A</v>
      </c>
    </row>
    <row r="1299" spans="7:7" customFormat="1">
      <c r="G1299" t="e">
        <v>#N/A</v>
      </c>
    </row>
    <row r="1300" spans="7:7" customFormat="1">
      <c r="G1300" t="e">
        <v>#N/A</v>
      </c>
    </row>
    <row r="1301" spans="7:7" customFormat="1">
      <c r="G1301" t="e">
        <v>#N/A</v>
      </c>
    </row>
    <row r="1302" spans="7:7" customFormat="1">
      <c r="G1302" t="e">
        <v>#N/A</v>
      </c>
    </row>
    <row r="1303" spans="7:7" customFormat="1">
      <c r="G1303" t="e">
        <v>#N/A</v>
      </c>
    </row>
    <row r="1304" spans="7:7" customFormat="1">
      <c r="G1304" t="e">
        <v>#N/A</v>
      </c>
    </row>
    <row r="1305" spans="7:7" customFormat="1">
      <c r="G1305" t="e">
        <v>#N/A</v>
      </c>
    </row>
    <row r="1306" spans="7:7" customFormat="1">
      <c r="G1306" t="e">
        <v>#N/A</v>
      </c>
    </row>
    <row r="1307" spans="7:7" customFormat="1">
      <c r="G1307" t="e">
        <v>#N/A</v>
      </c>
    </row>
    <row r="1308" spans="7:7" customFormat="1">
      <c r="G1308" t="e">
        <v>#N/A</v>
      </c>
    </row>
    <row r="1309" spans="7:7" customFormat="1">
      <c r="G1309" t="e">
        <v>#N/A</v>
      </c>
    </row>
    <row r="1310" spans="7:7" customFormat="1">
      <c r="G1310" t="e">
        <v>#N/A</v>
      </c>
    </row>
    <row r="1311" spans="7:7" customFormat="1">
      <c r="G1311" t="e">
        <v>#N/A</v>
      </c>
    </row>
    <row r="1312" spans="7:7" customFormat="1">
      <c r="G1312" t="e">
        <v>#N/A</v>
      </c>
    </row>
    <row r="1313" spans="7:7" customFormat="1">
      <c r="G1313" t="e">
        <v>#N/A</v>
      </c>
    </row>
    <row r="1314" spans="7:7" customFormat="1">
      <c r="G1314" t="e">
        <v>#N/A</v>
      </c>
    </row>
    <row r="1315" spans="7:7" customFormat="1">
      <c r="G1315" t="e">
        <v>#N/A</v>
      </c>
    </row>
    <row r="1316" spans="7:7" customFormat="1">
      <c r="G1316" t="e">
        <v>#N/A</v>
      </c>
    </row>
    <row r="1317" spans="7:7" customFormat="1">
      <c r="G1317" t="e">
        <v>#N/A</v>
      </c>
    </row>
    <row r="1318" spans="7:7" customFormat="1">
      <c r="G1318" t="e">
        <v>#N/A</v>
      </c>
    </row>
    <row r="1319" spans="7:7" customFormat="1">
      <c r="G1319" t="e">
        <v>#N/A</v>
      </c>
    </row>
    <row r="1320" spans="7:7" customFormat="1">
      <c r="G1320" t="e">
        <v>#N/A</v>
      </c>
    </row>
    <row r="1321" spans="7:7" customFormat="1">
      <c r="G1321" t="e">
        <v>#N/A</v>
      </c>
    </row>
    <row r="1322" spans="7:7" customFormat="1">
      <c r="G1322" t="e">
        <v>#N/A</v>
      </c>
    </row>
    <row r="1323" spans="7:7" customFormat="1">
      <c r="G1323" t="e">
        <v>#N/A</v>
      </c>
    </row>
    <row r="1324" spans="7:7" customFormat="1">
      <c r="G1324" t="e">
        <v>#N/A</v>
      </c>
    </row>
    <row r="1325" spans="7:7" customFormat="1">
      <c r="G1325" t="e">
        <v>#N/A</v>
      </c>
    </row>
    <row r="1326" spans="7:7" customFormat="1">
      <c r="G1326" t="e">
        <v>#N/A</v>
      </c>
    </row>
    <row r="1327" spans="7:7" customFormat="1">
      <c r="G1327" t="e">
        <v>#N/A</v>
      </c>
    </row>
    <row r="1328" spans="7:7" customFormat="1">
      <c r="G1328" t="e">
        <v>#N/A</v>
      </c>
    </row>
    <row r="1329" spans="7:7" customFormat="1">
      <c r="G1329" t="e">
        <v>#N/A</v>
      </c>
    </row>
    <row r="1330" spans="7:7" customFormat="1">
      <c r="G1330" t="e">
        <v>#N/A</v>
      </c>
    </row>
    <row r="1331" spans="7:7" customFormat="1">
      <c r="G1331" t="e">
        <v>#N/A</v>
      </c>
    </row>
    <row r="1332" spans="7:7" customFormat="1">
      <c r="G1332" t="e">
        <v>#N/A</v>
      </c>
    </row>
    <row r="1333" spans="7:7" customFormat="1">
      <c r="G1333" t="e">
        <v>#N/A</v>
      </c>
    </row>
    <row r="1334" spans="7:7" customFormat="1">
      <c r="G1334" t="e">
        <v>#N/A</v>
      </c>
    </row>
    <row r="1335" spans="7:7" customFormat="1">
      <c r="G1335" t="e">
        <v>#N/A</v>
      </c>
    </row>
    <row r="1336" spans="7:7" customFormat="1">
      <c r="G1336" t="e">
        <v>#N/A</v>
      </c>
    </row>
    <row r="1337" spans="7:7" customFormat="1">
      <c r="G1337" t="e">
        <v>#N/A</v>
      </c>
    </row>
    <row r="1338" spans="7:7" customFormat="1">
      <c r="G1338" t="e">
        <v>#N/A</v>
      </c>
    </row>
    <row r="1339" spans="7:7" customFormat="1">
      <c r="G1339" t="e">
        <v>#N/A</v>
      </c>
    </row>
    <row r="1340" spans="7:7" customFormat="1">
      <c r="G1340" t="e">
        <v>#N/A</v>
      </c>
    </row>
    <row r="1341" spans="7:7" customFormat="1">
      <c r="G1341" t="e">
        <v>#N/A</v>
      </c>
    </row>
    <row r="1342" spans="7:7" customFormat="1">
      <c r="G1342" t="e">
        <v>#N/A</v>
      </c>
    </row>
    <row r="1343" spans="7:7" customFormat="1">
      <c r="G1343" t="e">
        <v>#N/A</v>
      </c>
    </row>
    <row r="1344" spans="7:7" customFormat="1">
      <c r="G1344" t="e">
        <v>#N/A</v>
      </c>
    </row>
    <row r="1345" spans="7:7" customFormat="1">
      <c r="G1345" t="e">
        <v>#N/A</v>
      </c>
    </row>
    <row r="1346" spans="7:7" customFormat="1">
      <c r="G1346" t="e">
        <v>#N/A</v>
      </c>
    </row>
    <row r="1347" spans="7:7" customFormat="1">
      <c r="G1347" t="e">
        <v>#N/A</v>
      </c>
    </row>
    <row r="1348" spans="7:7" customFormat="1">
      <c r="G1348" t="e">
        <v>#N/A</v>
      </c>
    </row>
    <row r="1349" spans="7:7" customFormat="1">
      <c r="G1349" t="e">
        <v>#N/A</v>
      </c>
    </row>
    <row r="1350" spans="7:7" customFormat="1">
      <c r="G1350" t="e">
        <v>#N/A</v>
      </c>
    </row>
    <row r="1351" spans="7:7" customFormat="1">
      <c r="G1351" t="e">
        <v>#N/A</v>
      </c>
    </row>
    <row r="1352" spans="7:7" customFormat="1">
      <c r="G1352" t="e">
        <v>#N/A</v>
      </c>
    </row>
    <row r="1353" spans="7:7" customFormat="1">
      <c r="G1353" t="e">
        <v>#N/A</v>
      </c>
    </row>
    <row r="1354" spans="7:7" customFormat="1">
      <c r="G1354" t="e">
        <v>#N/A</v>
      </c>
    </row>
    <row r="1355" spans="7:7" customFormat="1">
      <c r="G1355" t="e">
        <v>#N/A</v>
      </c>
    </row>
    <row r="1356" spans="7:7" customFormat="1">
      <c r="G1356" t="e">
        <v>#N/A</v>
      </c>
    </row>
    <row r="1357" spans="7:7" customFormat="1">
      <c r="G1357" t="e">
        <v>#N/A</v>
      </c>
    </row>
    <row r="1358" spans="7:7" customFormat="1">
      <c r="G1358" t="e">
        <v>#N/A</v>
      </c>
    </row>
    <row r="1359" spans="7:7" customFormat="1">
      <c r="G1359" t="e">
        <v>#N/A</v>
      </c>
    </row>
    <row r="1360" spans="7:7" customFormat="1">
      <c r="G1360" t="e">
        <v>#N/A</v>
      </c>
    </row>
    <row r="1361" spans="7:7" customFormat="1">
      <c r="G1361" t="e">
        <v>#N/A</v>
      </c>
    </row>
    <row r="1362" spans="7:7" customFormat="1">
      <c r="G1362" t="e">
        <v>#N/A</v>
      </c>
    </row>
    <row r="1363" spans="7:7" customFormat="1">
      <c r="G1363" t="e">
        <v>#N/A</v>
      </c>
    </row>
    <row r="1364" spans="7:7" customFormat="1">
      <c r="G1364" t="e">
        <v>#N/A</v>
      </c>
    </row>
    <row r="1365" spans="7:7" customFormat="1">
      <c r="G1365" t="e">
        <v>#N/A</v>
      </c>
    </row>
    <row r="1366" spans="7:7" customFormat="1">
      <c r="G1366" t="e">
        <v>#N/A</v>
      </c>
    </row>
    <row r="1367" spans="7:7" customFormat="1">
      <c r="G1367" t="e">
        <v>#N/A</v>
      </c>
    </row>
    <row r="1368" spans="7:7" customFormat="1">
      <c r="G1368" t="e">
        <v>#N/A</v>
      </c>
    </row>
    <row r="1369" spans="7:7" customFormat="1">
      <c r="G1369" t="e">
        <v>#N/A</v>
      </c>
    </row>
    <row r="1370" spans="7:7" customFormat="1">
      <c r="G1370" t="e">
        <v>#N/A</v>
      </c>
    </row>
    <row r="1371" spans="7:7" customFormat="1">
      <c r="G1371" t="e">
        <v>#N/A</v>
      </c>
    </row>
    <row r="1372" spans="7:7" customFormat="1">
      <c r="G1372" t="e">
        <v>#N/A</v>
      </c>
    </row>
    <row r="1373" spans="7:7" customFormat="1">
      <c r="G1373" t="e">
        <v>#N/A</v>
      </c>
    </row>
    <row r="1374" spans="7:7" customFormat="1">
      <c r="G1374" t="e">
        <v>#N/A</v>
      </c>
    </row>
    <row r="1375" spans="7:7" customFormat="1">
      <c r="G1375" t="e">
        <v>#N/A</v>
      </c>
    </row>
    <row r="1376" spans="7:7" customFormat="1">
      <c r="G1376" t="e">
        <v>#N/A</v>
      </c>
    </row>
    <row r="1377" spans="7:7" customFormat="1">
      <c r="G1377" t="e">
        <v>#N/A</v>
      </c>
    </row>
    <row r="1378" spans="7:7" customFormat="1">
      <c r="G1378" t="e">
        <v>#N/A</v>
      </c>
    </row>
    <row r="1379" spans="7:7" customFormat="1">
      <c r="G1379" t="e">
        <v>#N/A</v>
      </c>
    </row>
    <row r="1380" spans="7:7" customFormat="1">
      <c r="G1380" t="e">
        <v>#N/A</v>
      </c>
    </row>
    <row r="1381" spans="7:7" customFormat="1">
      <c r="G1381" t="e">
        <v>#N/A</v>
      </c>
    </row>
    <row r="1382" spans="7:7" customFormat="1">
      <c r="G1382" t="e">
        <v>#N/A</v>
      </c>
    </row>
    <row r="1383" spans="7:7" customFormat="1">
      <c r="G1383" t="e">
        <v>#N/A</v>
      </c>
    </row>
    <row r="1384" spans="7:7" customFormat="1">
      <c r="G1384" t="e">
        <v>#N/A</v>
      </c>
    </row>
    <row r="1385" spans="7:7" customFormat="1">
      <c r="G1385" t="e">
        <v>#N/A</v>
      </c>
    </row>
    <row r="1386" spans="7:7" customFormat="1">
      <c r="G1386" t="e">
        <v>#N/A</v>
      </c>
    </row>
    <row r="1387" spans="7:7" customFormat="1">
      <c r="G1387" t="e">
        <v>#N/A</v>
      </c>
    </row>
    <row r="1388" spans="7:7" customFormat="1">
      <c r="G1388" t="e">
        <v>#N/A</v>
      </c>
    </row>
    <row r="1389" spans="7:7" customFormat="1">
      <c r="G1389" t="e">
        <v>#N/A</v>
      </c>
    </row>
    <row r="1390" spans="7:7" customFormat="1">
      <c r="G1390" t="e">
        <v>#N/A</v>
      </c>
    </row>
    <row r="1391" spans="7:7" customFormat="1">
      <c r="G1391" t="e">
        <v>#N/A</v>
      </c>
    </row>
    <row r="1392" spans="7:7" customFormat="1">
      <c r="G1392" t="e">
        <v>#N/A</v>
      </c>
    </row>
    <row r="1393" spans="7:7" customFormat="1">
      <c r="G1393" t="e">
        <v>#N/A</v>
      </c>
    </row>
    <row r="1394" spans="7:7" customFormat="1">
      <c r="G1394" t="e">
        <v>#N/A</v>
      </c>
    </row>
    <row r="1395" spans="7:7" customFormat="1">
      <c r="G1395" t="e">
        <v>#N/A</v>
      </c>
    </row>
    <row r="1396" spans="7:7" customFormat="1">
      <c r="G1396" t="e">
        <v>#N/A</v>
      </c>
    </row>
    <row r="1397" spans="7:7" customFormat="1">
      <c r="G1397" t="e">
        <v>#N/A</v>
      </c>
    </row>
    <row r="1398" spans="7:7" customFormat="1">
      <c r="G1398" t="e">
        <v>#N/A</v>
      </c>
    </row>
    <row r="1399" spans="7:7" customFormat="1">
      <c r="G1399" t="e">
        <v>#N/A</v>
      </c>
    </row>
    <row r="1400" spans="7:7" customFormat="1">
      <c r="G1400" t="e">
        <v>#N/A</v>
      </c>
    </row>
    <row r="1401" spans="7:7" customFormat="1">
      <c r="G1401" t="e">
        <v>#N/A</v>
      </c>
    </row>
    <row r="1402" spans="7:7" customFormat="1">
      <c r="G1402" t="e">
        <v>#N/A</v>
      </c>
    </row>
    <row r="1403" spans="7:7" customFormat="1">
      <c r="G1403" t="e">
        <v>#N/A</v>
      </c>
    </row>
    <row r="1404" spans="7:7" customFormat="1">
      <c r="G1404" t="e">
        <v>#N/A</v>
      </c>
    </row>
    <row r="1405" spans="7:7" customFormat="1">
      <c r="G1405" t="e">
        <v>#N/A</v>
      </c>
    </row>
    <row r="1406" spans="7:7" customFormat="1">
      <c r="G1406" t="e">
        <v>#N/A</v>
      </c>
    </row>
    <row r="1407" spans="7:7" customFormat="1">
      <c r="G1407" t="e">
        <v>#N/A</v>
      </c>
    </row>
    <row r="1408" spans="7:7" customFormat="1">
      <c r="G1408" t="e">
        <v>#N/A</v>
      </c>
    </row>
    <row r="1409" spans="7:7" customFormat="1">
      <c r="G1409" t="e">
        <v>#N/A</v>
      </c>
    </row>
    <row r="1410" spans="7:7" customFormat="1">
      <c r="G1410" t="e">
        <v>#N/A</v>
      </c>
    </row>
    <row r="1411" spans="7:7" customFormat="1">
      <c r="G1411" t="e">
        <v>#N/A</v>
      </c>
    </row>
    <row r="1412" spans="7:7" customFormat="1">
      <c r="G1412" t="e">
        <v>#N/A</v>
      </c>
    </row>
    <row r="1413" spans="7:7" customFormat="1">
      <c r="G1413" t="e">
        <v>#N/A</v>
      </c>
    </row>
    <row r="1414" spans="7:7" customFormat="1">
      <c r="G1414" t="e">
        <v>#N/A</v>
      </c>
    </row>
    <row r="1415" spans="7:7" customFormat="1">
      <c r="G1415" t="e">
        <v>#N/A</v>
      </c>
    </row>
    <row r="1416" spans="7:7" customFormat="1">
      <c r="G1416" t="e">
        <v>#N/A</v>
      </c>
    </row>
    <row r="1417" spans="7:7" customFormat="1">
      <c r="G1417" t="e">
        <v>#N/A</v>
      </c>
    </row>
    <row r="1418" spans="7:7" customFormat="1">
      <c r="G1418" t="e">
        <v>#N/A</v>
      </c>
    </row>
    <row r="1419" spans="7:7" customFormat="1">
      <c r="G1419" t="e">
        <v>#N/A</v>
      </c>
    </row>
    <row r="1420" spans="7:7" customFormat="1">
      <c r="G1420" t="e">
        <v>#N/A</v>
      </c>
    </row>
    <row r="1421" spans="7:7" customFormat="1">
      <c r="G1421" t="e">
        <v>#N/A</v>
      </c>
    </row>
    <row r="1422" spans="7:7" customFormat="1">
      <c r="G1422" t="e">
        <v>#N/A</v>
      </c>
    </row>
    <row r="1423" spans="7:7" customFormat="1">
      <c r="G1423" t="e">
        <v>#N/A</v>
      </c>
    </row>
    <row r="1424" spans="7:7" customFormat="1">
      <c r="G1424" t="e">
        <v>#N/A</v>
      </c>
    </row>
    <row r="1425" spans="7:7" customFormat="1">
      <c r="G1425" t="e">
        <v>#N/A</v>
      </c>
    </row>
    <row r="1426" spans="7:7" customFormat="1">
      <c r="G1426" t="e">
        <v>#N/A</v>
      </c>
    </row>
    <row r="1427" spans="7:7" customFormat="1">
      <c r="G1427" t="e">
        <v>#N/A</v>
      </c>
    </row>
    <row r="1428" spans="7:7" customFormat="1">
      <c r="G1428" t="e">
        <v>#N/A</v>
      </c>
    </row>
    <row r="1429" spans="7:7" customFormat="1">
      <c r="G1429" t="e">
        <v>#N/A</v>
      </c>
    </row>
    <row r="1430" spans="7:7" customFormat="1">
      <c r="G1430" t="e">
        <v>#N/A</v>
      </c>
    </row>
    <row r="1431" spans="7:7" customFormat="1">
      <c r="G1431" t="e">
        <v>#N/A</v>
      </c>
    </row>
    <row r="1432" spans="7:7" customFormat="1">
      <c r="G1432" t="e">
        <v>#N/A</v>
      </c>
    </row>
    <row r="1433" spans="7:7" customFormat="1">
      <c r="G1433" t="e">
        <v>#N/A</v>
      </c>
    </row>
    <row r="1434" spans="7:7" customFormat="1">
      <c r="G1434" t="e">
        <v>#N/A</v>
      </c>
    </row>
    <row r="1435" spans="7:7" customFormat="1">
      <c r="G1435" t="e">
        <v>#N/A</v>
      </c>
    </row>
    <row r="1436" spans="7:7" customFormat="1">
      <c r="G1436" t="e">
        <v>#N/A</v>
      </c>
    </row>
    <row r="1437" spans="7:7" customFormat="1">
      <c r="G1437" t="e">
        <v>#N/A</v>
      </c>
    </row>
    <row r="1438" spans="7:7" customFormat="1">
      <c r="G1438" t="e">
        <v>#N/A</v>
      </c>
    </row>
    <row r="1439" spans="7:7" customFormat="1">
      <c r="G1439" t="e">
        <v>#N/A</v>
      </c>
    </row>
    <row r="1440" spans="7:7" customFormat="1">
      <c r="G1440" t="e">
        <v>#N/A</v>
      </c>
    </row>
    <row r="1441" spans="7:7" customFormat="1">
      <c r="G1441" t="e">
        <v>#N/A</v>
      </c>
    </row>
    <row r="1442" spans="7:7" customFormat="1">
      <c r="G1442" t="e">
        <v>#N/A</v>
      </c>
    </row>
    <row r="1443" spans="7:7" customFormat="1">
      <c r="G1443" t="e">
        <v>#N/A</v>
      </c>
    </row>
    <row r="1444" spans="7:7" customFormat="1">
      <c r="G1444" t="e">
        <v>#N/A</v>
      </c>
    </row>
    <row r="1445" spans="7:7" customFormat="1">
      <c r="G1445" t="e">
        <v>#N/A</v>
      </c>
    </row>
    <row r="1446" spans="7:7" customFormat="1">
      <c r="G1446" t="e">
        <v>#N/A</v>
      </c>
    </row>
    <row r="1447" spans="7:7" customFormat="1">
      <c r="G1447" t="e">
        <v>#N/A</v>
      </c>
    </row>
    <row r="1448" spans="7:7" customFormat="1">
      <c r="G1448" t="e">
        <v>#N/A</v>
      </c>
    </row>
    <row r="1449" spans="7:7" customFormat="1">
      <c r="G1449" t="e">
        <v>#N/A</v>
      </c>
    </row>
    <row r="1450" spans="7:7" customFormat="1">
      <c r="G1450" t="e">
        <v>#N/A</v>
      </c>
    </row>
    <row r="1451" spans="7:7" customFormat="1">
      <c r="G1451" t="e">
        <v>#N/A</v>
      </c>
    </row>
    <row r="1452" spans="7:7" customFormat="1">
      <c r="G1452" t="e">
        <v>#N/A</v>
      </c>
    </row>
    <row r="1453" spans="7:7" customFormat="1">
      <c r="G1453" t="e">
        <v>#N/A</v>
      </c>
    </row>
    <row r="1454" spans="7:7" customFormat="1">
      <c r="G1454" t="e">
        <v>#N/A</v>
      </c>
    </row>
    <row r="1455" spans="7:7" customFormat="1">
      <c r="G1455" t="e">
        <v>#N/A</v>
      </c>
    </row>
    <row r="1456" spans="7:7" customFormat="1">
      <c r="G1456" t="e">
        <v>#N/A</v>
      </c>
    </row>
    <row r="1457" spans="7:7" customFormat="1">
      <c r="G1457" t="e">
        <v>#N/A</v>
      </c>
    </row>
    <row r="1458" spans="7:7" customFormat="1">
      <c r="G1458" t="e">
        <v>#N/A</v>
      </c>
    </row>
    <row r="1459" spans="7:7" customFormat="1">
      <c r="G1459" t="e">
        <v>#N/A</v>
      </c>
    </row>
    <row r="1460" spans="7:7" customFormat="1">
      <c r="G1460" t="e">
        <v>#N/A</v>
      </c>
    </row>
    <row r="1461" spans="7:7" customFormat="1">
      <c r="G1461" t="e">
        <v>#N/A</v>
      </c>
    </row>
    <row r="1462" spans="7:7" customFormat="1">
      <c r="G1462" t="e">
        <v>#N/A</v>
      </c>
    </row>
    <row r="1463" spans="7:7" customFormat="1">
      <c r="G1463" t="e">
        <v>#N/A</v>
      </c>
    </row>
    <row r="1464" spans="7:7" customFormat="1">
      <c r="G1464" t="e">
        <v>#N/A</v>
      </c>
    </row>
    <row r="1465" spans="7:7" customFormat="1">
      <c r="G1465" t="e">
        <v>#N/A</v>
      </c>
    </row>
    <row r="1466" spans="7:7" customFormat="1">
      <c r="G1466" t="e">
        <v>#N/A</v>
      </c>
    </row>
    <row r="1467" spans="7:7" customFormat="1">
      <c r="G1467" t="e">
        <v>#N/A</v>
      </c>
    </row>
    <row r="1468" spans="7:7" customFormat="1">
      <c r="G1468" t="e">
        <v>#N/A</v>
      </c>
    </row>
    <row r="1469" spans="7:7" customFormat="1">
      <c r="G1469" t="e">
        <v>#N/A</v>
      </c>
    </row>
    <row r="1470" spans="7:7" customFormat="1">
      <c r="G1470" t="e">
        <v>#N/A</v>
      </c>
    </row>
    <row r="1471" spans="7:7" customFormat="1">
      <c r="G1471" t="e">
        <v>#N/A</v>
      </c>
    </row>
    <row r="1472" spans="7:7" customFormat="1">
      <c r="G1472" t="e">
        <v>#N/A</v>
      </c>
    </row>
    <row r="1473" spans="7:7" customFormat="1">
      <c r="G1473" t="e">
        <v>#N/A</v>
      </c>
    </row>
    <row r="1474" spans="7:7" customFormat="1">
      <c r="G1474" t="e">
        <v>#N/A</v>
      </c>
    </row>
    <row r="1475" spans="7:7" customFormat="1">
      <c r="G1475" t="e">
        <v>#N/A</v>
      </c>
    </row>
    <row r="1476" spans="7:7" customFormat="1">
      <c r="G1476" t="e">
        <v>#N/A</v>
      </c>
    </row>
    <row r="1477" spans="7:7" customFormat="1">
      <c r="G1477" t="e">
        <v>#N/A</v>
      </c>
    </row>
    <row r="1478" spans="7:7" customFormat="1">
      <c r="G1478" t="e">
        <v>#N/A</v>
      </c>
    </row>
    <row r="1479" spans="7:7" customFormat="1">
      <c r="G1479" t="e">
        <v>#N/A</v>
      </c>
    </row>
    <row r="1480" spans="7:7" customFormat="1">
      <c r="G1480" t="e">
        <v>#N/A</v>
      </c>
    </row>
    <row r="1481" spans="7:7" customFormat="1">
      <c r="G1481" t="e">
        <v>#N/A</v>
      </c>
    </row>
    <row r="1482" spans="7:7" customFormat="1">
      <c r="G1482" t="e">
        <v>#N/A</v>
      </c>
    </row>
    <row r="1483" spans="7:7" customFormat="1">
      <c r="G1483" t="e">
        <v>#N/A</v>
      </c>
    </row>
    <row r="1484" spans="7:7" customFormat="1">
      <c r="G1484" t="e">
        <v>#N/A</v>
      </c>
    </row>
    <row r="1485" spans="7:7" customFormat="1">
      <c r="G1485" t="e">
        <v>#N/A</v>
      </c>
    </row>
    <row r="1486" spans="7:7" customFormat="1">
      <c r="G1486" t="e">
        <v>#N/A</v>
      </c>
    </row>
    <row r="1487" spans="7:7" customFormat="1">
      <c r="G1487" t="e">
        <v>#N/A</v>
      </c>
    </row>
    <row r="1488" spans="7:7" customFormat="1">
      <c r="G1488" t="e">
        <v>#N/A</v>
      </c>
    </row>
    <row r="1489" spans="7:7" customFormat="1">
      <c r="G1489" t="e">
        <v>#N/A</v>
      </c>
    </row>
    <row r="1490" spans="7:7" customFormat="1">
      <c r="G1490" t="e">
        <v>#N/A</v>
      </c>
    </row>
    <row r="1491" spans="7:7" customFormat="1">
      <c r="G1491" t="e">
        <v>#N/A</v>
      </c>
    </row>
    <row r="1492" spans="7:7" customFormat="1">
      <c r="G1492" t="e">
        <v>#N/A</v>
      </c>
    </row>
    <row r="1493" spans="7:7" customFormat="1">
      <c r="G1493" t="e">
        <v>#N/A</v>
      </c>
    </row>
    <row r="1494" spans="7:7" customFormat="1">
      <c r="G1494" t="e">
        <v>#N/A</v>
      </c>
    </row>
    <row r="1495" spans="7:7" customFormat="1">
      <c r="G1495" t="e">
        <v>#N/A</v>
      </c>
    </row>
    <row r="1496" spans="7:7" customFormat="1">
      <c r="G1496" t="e">
        <v>#N/A</v>
      </c>
    </row>
    <row r="1497" spans="7:7" customFormat="1">
      <c r="G1497" t="e">
        <v>#N/A</v>
      </c>
    </row>
    <row r="1498" spans="7:7" customFormat="1">
      <c r="G1498" t="e">
        <v>#N/A</v>
      </c>
    </row>
    <row r="1499" spans="7:7" customFormat="1">
      <c r="G1499" t="e">
        <v>#N/A</v>
      </c>
    </row>
    <row r="1500" spans="7:7" customFormat="1">
      <c r="G1500" t="e">
        <v>#N/A</v>
      </c>
    </row>
    <row r="1501" spans="7:7" customFormat="1">
      <c r="G1501" t="e">
        <v>#N/A</v>
      </c>
    </row>
    <row r="1502" spans="7:7" customFormat="1">
      <c r="G1502" t="e">
        <v>#N/A</v>
      </c>
    </row>
    <row r="1503" spans="7:7" customFormat="1">
      <c r="G1503" t="e">
        <v>#N/A</v>
      </c>
    </row>
    <row r="1504" spans="7:7" customFormat="1">
      <c r="G1504" t="e">
        <v>#N/A</v>
      </c>
    </row>
    <row r="1505" spans="7:7" customFormat="1">
      <c r="G1505" t="e">
        <v>#N/A</v>
      </c>
    </row>
    <row r="1506" spans="7:7" customFormat="1">
      <c r="G1506" t="e">
        <v>#N/A</v>
      </c>
    </row>
    <row r="1507" spans="7:7" customFormat="1">
      <c r="G1507" t="e">
        <v>#N/A</v>
      </c>
    </row>
    <row r="1508" spans="7:7" customFormat="1">
      <c r="G1508" t="e">
        <v>#N/A</v>
      </c>
    </row>
    <row r="1509" spans="7:7" customFormat="1">
      <c r="G1509" t="e">
        <v>#N/A</v>
      </c>
    </row>
    <row r="1510" spans="7:7" customFormat="1">
      <c r="G1510" t="e">
        <v>#N/A</v>
      </c>
    </row>
    <row r="1511" spans="7:7" customFormat="1">
      <c r="G1511" t="e">
        <v>#N/A</v>
      </c>
    </row>
    <row r="1512" spans="7:7" customFormat="1">
      <c r="G1512" t="e">
        <v>#N/A</v>
      </c>
    </row>
    <row r="1513" spans="7:7" customFormat="1">
      <c r="G1513" t="e">
        <v>#N/A</v>
      </c>
    </row>
    <row r="1514" spans="7:7" customFormat="1">
      <c r="G1514" t="e">
        <v>#N/A</v>
      </c>
    </row>
    <row r="1515" spans="7:7" customFormat="1">
      <c r="G1515" t="e">
        <v>#N/A</v>
      </c>
    </row>
    <row r="1516" spans="7:7" customFormat="1">
      <c r="G1516" t="e">
        <v>#N/A</v>
      </c>
    </row>
    <row r="1517" spans="7:7" customFormat="1">
      <c r="G1517" t="e">
        <v>#N/A</v>
      </c>
    </row>
    <row r="1518" spans="7:7" customFormat="1">
      <c r="G1518" t="e">
        <v>#N/A</v>
      </c>
    </row>
    <row r="1519" spans="7:7" customFormat="1">
      <c r="G1519" t="e">
        <v>#N/A</v>
      </c>
    </row>
    <row r="1520" spans="7:7" customFormat="1">
      <c r="G1520" t="e">
        <v>#N/A</v>
      </c>
    </row>
    <row r="1521" spans="7:7" customFormat="1">
      <c r="G1521" t="e">
        <v>#N/A</v>
      </c>
    </row>
    <row r="1522" spans="7:7" customFormat="1">
      <c r="G1522" t="e">
        <v>#N/A</v>
      </c>
    </row>
    <row r="1523" spans="7:7" customFormat="1">
      <c r="G1523" t="e">
        <v>#N/A</v>
      </c>
    </row>
    <row r="1524" spans="7:7" customFormat="1">
      <c r="G1524" t="e">
        <v>#N/A</v>
      </c>
    </row>
    <row r="1525" spans="7:7" customFormat="1">
      <c r="G1525" t="e">
        <v>#N/A</v>
      </c>
    </row>
    <row r="1526" spans="7:7" customFormat="1">
      <c r="G1526" t="e">
        <v>#N/A</v>
      </c>
    </row>
    <row r="1527" spans="7:7" customFormat="1">
      <c r="G1527" t="e">
        <v>#N/A</v>
      </c>
    </row>
    <row r="1528" spans="7:7" customFormat="1">
      <c r="G1528" t="e">
        <v>#N/A</v>
      </c>
    </row>
    <row r="1529" spans="7:7" customFormat="1">
      <c r="G1529" t="e">
        <v>#N/A</v>
      </c>
    </row>
    <row r="1530" spans="7:7" customFormat="1">
      <c r="G1530" t="e">
        <v>#N/A</v>
      </c>
    </row>
    <row r="1531" spans="7:7" customFormat="1">
      <c r="G1531" t="e">
        <v>#N/A</v>
      </c>
    </row>
    <row r="1532" spans="7:7" customFormat="1">
      <c r="G1532" t="e">
        <v>#N/A</v>
      </c>
    </row>
    <row r="1533" spans="7:7" customFormat="1">
      <c r="G1533" t="e">
        <v>#N/A</v>
      </c>
    </row>
    <row r="1534" spans="7:7" customFormat="1">
      <c r="G1534" t="e">
        <v>#N/A</v>
      </c>
    </row>
    <row r="1535" spans="7:7" customFormat="1">
      <c r="G1535" t="e">
        <v>#N/A</v>
      </c>
    </row>
    <row r="1536" spans="7:7" customFormat="1">
      <c r="G1536" t="e">
        <v>#N/A</v>
      </c>
    </row>
    <row r="1537" spans="7:7" customFormat="1">
      <c r="G1537" t="e">
        <v>#N/A</v>
      </c>
    </row>
    <row r="1538" spans="7:7" customFormat="1">
      <c r="G1538" t="e">
        <v>#N/A</v>
      </c>
    </row>
    <row r="1539" spans="7:7" customFormat="1">
      <c r="G1539" t="e">
        <v>#N/A</v>
      </c>
    </row>
    <row r="1540" spans="7:7" customFormat="1">
      <c r="G1540" t="e">
        <v>#N/A</v>
      </c>
    </row>
    <row r="1541" spans="7:7" customFormat="1">
      <c r="G1541" t="e">
        <v>#N/A</v>
      </c>
    </row>
    <row r="1542" spans="7:7" customFormat="1">
      <c r="G1542" t="e">
        <v>#N/A</v>
      </c>
    </row>
    <row r="1543" spans="7:7" customFormat="1">
      <c r="G1543" t="e">
        <v>#N/A</v>
      </c>
    </row>
    <row r="1544" spans="7:7" customFormat="1">
      <c r="G1544" t="e">
        <v>#N/A</v>
      </c>
    </row>
    <row r="1545" spans="7:7" customFormat="1">
      <c r="G1545" t="e">
        <v>#N/A</v>
      </c>
    </row>
    <row r="1546" spans="7:7" customFormat="1">
      <c r="G1546" t="e">
        <v>#N/A</v>
      </c>
    </row>
    <row r="1547" spans="7:7" customFormat="1">
      <c r="G1547" t="e">
        <v>#N/A</v>
      </c>
    </row>
    <row r="1548" spans="7:7" customFormat="1">
      <c r="G1548" t="e">
        <v>#N/A</v>
      </c>
    </row>
    <row r="1549" spans="7:7" customFormat="1">
      <c r="G1549" t="e">
        <v>#N/A</v>
      </c>
    </row>
    <row r="1550" spans="7:7" customFormat="1">
      <c r="G1550" t="e">
        <v>#N/A</v>
      </c>
    </row>
    <row r="1551" spans="7:7" customFormat="1">
      <c r="G1551" t="e">
        <v>#N/A</v>
      </c>
    </row>
    <row r="1552" spans="7:7" customFormat="1">
      <c r="G1552" t="e">
        <v>#N/A</v>
      </c>
    </row>
    <row r="1553" spans="7:7" customFormat="1">
      <c r="G1553" t="e">
        <v>#N/A</v>
      </c>
    </row>
    <row r="1554" spans="7:7" customFormat="1">
      <c r="G1554" t="e">
        <v>#N/A</v>
      </c>
    </row>
    <row r="1555" spans="7:7" customFormat="1">
      <c r="G1555" t="e">
        <v>#N/A</v>
      </c>
    </row>
    <row r="1556" spans="7:7" customFormat="1">
      <c r="G1556" t="e">
        <v>#N/A</v>
      </c>
    </row>
    <row r="1557" spans="7:7" customFormat="1">
      <c r="G1557" t="e">
        <v>#N/A</v>
      </c>
    </row>
    <row r="1558" spans="7:7" customFormat="1">
      <c r="G1558" t="e">
        <v>#N/A</v>
      </c>
    </row>
    <row r="1559" spans="7:7" customFormat="1">
      <c r="G1559" t="e">
        <v>#N/A</v>
      </c>
    </row>
    <row r="1560" spans="7:7" customFormat="1">
      <c r="G1560" t="e">
        <v>#N/A</v>
      </c>
    </row>
    <row r="1561" spans="7:7" customFormat="1">
      <c r="G1561" t="e">
        <v>#N/A</v>
      </c>
    </row>
    <row r="1562" spans="7:7" customFormat="1">
      <c r="G1562" t="e">
        <v>#N/A</v>
      </c>
    </row>
    <row r="1563" spans="7:7" customFormat="1">
      <c r="G1563" t="e">
        <v>#N/A</v>
      </c>
    </row>
    <row r="1564" spans="7:7" customFormat="1">
      <c r="G1564" t="e">
        <v>#N/A</v>
      </c>
    </row>
    <row r="1565" spans="7:7" customFormat="1">
      <c r="G1565" t="e">
        <v>#N/A</v>
      </c>
    </row>
    <row r="1566" spans="7:7" customFormat="1">
      <c r="G1566" t="e">
        <v>#N/A</v>
      </c>
    </row>
    <row r="1567" spans="7:7" customFormat="1">
      <c r="G1567" t="e">
        <v>#N/A</v>
      </c>
    </row>
    <row r="1568" spans="7:7" customFormat="1">
      <c r="G1568" t="e">
        <v>#N/A</v>
      </c>
    </row>
    <row r="1569" spans="7:7" customFormat="1">
      <c r="G1569" t="e">
        <v>#N/A</v>
      </c>
    </row>
    <row r="1570" spans="7:7" customFormat="1">
      <c r="G1570" t="e">
        <v>#N/A</v>
      </c>
    </row>
    <row r="1571" spans="7:7" customFormat="1">
      <c r="G1571" t="e">
        <v>#N/A</v>
      </c>
    </row>
    <row r="1572" spans="7:7" customFormat="1">
      <c r="G1572" t="e">
        <v>#N/A</v>
      </c>
    </row>
    <row r="1573" spans="7:7" customFormat="1">
      <c r="G1573" t="e">
        <v>#N/A</v>
      </c>
    </row>
    <row r="1574" spans="7:7" customFormat="1">
      <c r="G1574" t="e">
        <v>#N/A</v>
      </c>
    </row>
    <row r="1575" spans="7:7" customFormat="1">
      <c r="G1575" t="e">
        <v>#N/A</v>
      </c>
    </row>
    <row r="1576" spans="7:7" customFormat="1">
      <c r="G1576" t="e">
        <v>#N/A</v>
      </c>
    </row>
    <row r="1577" spans="7:7" customFormat="1">
      <c r="G1577" t="e">
        <v>#N/A</v>
      </c>
    </row>
    <row r="1578" spans="7:7" customFormat="1">
      <c r="G1578" t="e">
        <v>#N/A</v>
      </c>
    </row>
    <row r="1579" spans="7:7" customFormat="1">
      <c r="G1579" t="e">
        <v>#N/A</v>
      </c>
    </row>
    <row r="1580" spans="7:7" customFormat="1">
      <c r="G1580" t="e">
        <v>#N/A</v>
      </c>
    </row>
    <row r="1581" spans="7:7" customFormat="1">
      <c r="G1581" t="e">
        <v>#N/A</v>
      </c>
    </row>
    <row r="1582" spans="7:7" customFormat="1">
      <c r="G1582" t="e">
        <v>#N/A</v>
      </c>
    </row>
    <row r="1583" spans="7:7" customFormat="1">
      <c r="G1583" t="e">
        <v>#N/A</v>
      </c>
    </row>
    <row r="1584" spans="7:7" customFormat="1">
      <c r="G1584" t="e">
        <v>#N/A</v>
      </c>
    </row>
    <row r="1585" spans="7:7" customFormat="1">
      <c r="G1585" t="e">
        <v>#N/A</v>
      </c>
    </row>
    <row r="1586" spans="7:7" customFormat="1">
      <c r="G1586" t="e">
        <v>#N/A</v>
      </c>
    </row>
    <row r="1587" spans="7:7" customFormat="1">
      <c r="G1587" t="e">
        <v>#N/A</v>
      </c>
    </row>
    <row r="1588" spans="7:7" customFormat="1">
      <c r="G1588" t="e">
        <v>#N/A</v>
      </c>
    </row>
    <row r="1589" spans="7:7" customFormat="1">
      <c r="G1589" t="e">
        <v>#N/A</v>
      </c>
    </row>
    <row r="1590" spans="7:7" customFormat="1">
      <c r="G1590" t="e">
        <v>#N/A</v>
      </c>
    </row>
    <row r="1591" spans="7:7" customFormat="1">
      <c r="G1591" t="e">
        <v>#N/A</v>
      </c>
    </row>
    <row r="1592" spans="7:7" customFormat="1">
      <c r="G1592" t="e">
        <v>#N/A</v>
      </c>
    </row>
    <row r="1593" spans="7:7" customFormat="1">
      <c r="G1593" t="e">
        <v>#N/A</v>
      </c>
    </row>
    <row r="1594" spans="7:7" customFormat="1">
      <c r="G1594" t="e">
        <v>#N/A</v>
      </c>
    </row>
    <row r="1595" spans="7:7" customFormat="1">
      <c r="G1595" t="e">
        <v>#N/A</v>
      </c>
    </row>
    <row r="1596" spans="7:7" customFormat="1">
      <c r="G1596" t="e">
        <v>#N/A</v>
      </c>
    </row>
    <row r="1597" spans="7:7" customFormat="1">
      <c r="G1597" t="e">
        <v>#N/A</v>
      </c>
    </row>
    <row r="1598" spans="7:7" customFormat="1">
      <c r="G1598" t="e">
        <v>#N/A</v>
      </c>
    </row>
    <row r="1599" spans="7:7" customFormat="1">
      <c r="G1599" t="e">
        <v>#N/A</v>
      </c>
    </row>
    <row r="1600" spans="7:7" customFormat="1">
      <c r="G1600" t="e">
        <v>#N/A</v>
      </c>
    </row>
    <row r="1601" spans="7:7" customFormat="1">
      <c r="G1601" t="e">
        <v>#N/A</v>
      </c>
    </row>
    <row r="1602" spans="7:7" customFormat="1">
      <c r="G1602" t="e">
        <v>#N/A</v>
      </c>
    </row>
    <row r="1603" spans="7:7" customFormat="1">
      <c r="G1603" t="e">
        <v>#N/A</v>
      </c>
    </row>
    <row r="1604" spans="7:7" customFormat="1">
      <c r="G1604" t="e">
        <v>#N/A</v>
      </c>
    </row>
    <row r="1605" spans="7:7" customFormat="1">
      <c r="G1605" t="e">
        <v>#N/A</v>
      </c>
    </row>
    <row r="1606" spans="7:7" customFormat="1">
      <c r="G1606" t="e">
        <v>#N/A</v>
      </c>
    </row>
    <row r="1607" spans="7:7" customFormat="1">
      <c r="G1607" t="e">
        <v>#N/A</v>
      </c>
    </row>
    <row r="1608" spans="7:7" customFormat="1">
      <c r="G1608" t="e">
        <v>#N/A</v>
      </c>
    </row>
    <row r="1609" spans="7:7" customFormat="1">
      <c r="G1609" t="e">
        <v>#N/A</v>
      </c>
    </row>
    <row r="1610" spans="7:7" customFormat="1">
      <c r="G1610" t="e">
        <v>#N/A</v>
      </c>
    </row>
    <row r="1611" spans="7:7" customFormat="1">
      <c r="G1611" t="e">
        <v>#N/A</v>
      </c>
    </row>
    <row r="1612" spans="7:7" customFormat="1">
      <c r="G1612" t="e">
        <v>#N/A</v>
      </c>
    </row>
    <row r="1613" spans="7:7" customFormat="1">
      <c r="G1613" t="e">
        <v>#N/A</v>
      </c>
    </row>
    <row r="1614" spans="7:7" customFormat="1">
      <c r="G1614" t="e">
        <v>#N/A</v>
      </c>
    </row>
    <row r="1615" spans="7:7" customFormat="1">
      <c r="G1615" t="e">
        <v>#N/A</v>
      </c>
    </row>
    <row r="1616" spans="7:7" customFormat="1">
      <c r="G1616" t="e">
        <v>#N/A</v>
      </c>
    </row>
    <row r="1617" spans="7:7" customFormat="1">
      <c r="G1617" t="e">
        <v>#N/A</v>
      </c>
    </row>
    <row r="1618" spans="7:7" customFormat="1">
      <c r="G1618" t="e">
        <v>#N/A</v>
      </c>
    </row>
    <row r="1619" spans="7:7" customFormat="1">
      <c r="G1619" t="e">
        <v>#N/A</v>
      </c>
    </row>
    <row r="1620" spans="7:7" customFormat="1">
      <c r="G1620" t="e">
        <v>#N/A</v>
      </c>
    </row>
    <row r="1621" spans="7:7" customFormat="1">
      <c r="G1621" t="e">
        <v>#N/A</v>
      </c>
    </row>
    <row r="1622" spans="7:7" customFormat="1">
      <c r="G1622" t="e">
        <v>#N/A</v>
      </c>
    </row>
    <row r="1623" spans="7:7" customFormat="1">
      <c r="G1623" t="e">
        <v>#N/A</v>
      </c>
    </row>
    <row r="1624" spans="7:7" customFormat="1">
      <c r="G1624" t="e">
        <v>#N/A</v>
      </c>
    </row>
    <row r="1625" spans="7:7" customFormat="1">
      <c r="G1625" t="e">
        <v>#N/A</v>
      </c>
    </row>
    <row r="1626" spans="7:7" customFormat="1">
      <c r="G1626" t="e">
        <v>#N/A</v>
      </c>
    </row>
    <row r="1627" spans="7:7" customFormat="1">
      <c r="G1627" t="e">
        <v>#N/A</v>
      </c>
    </row>
    <row r="1628" spans="7:7" customFormat="1">
      <c r="G1628" t="e">
        <v>#N/A</v>
      </c>
    </row>
    <row r="1629" spans="7:7" customFormat="1">
      <c r="G1629" t="e">
        <v>#N/A</v>
      </c>
    </row>
    <row r="1630" spans="7:7" customFormat="1">
      <c r="G1630" t="e">
        <v>#N/A</v>
      </c>
    </row>
    <row r="1631" spans="7:7" customFormat="1">
      <c r="G1631" t="e">
        <v>#N/A</v>
      </c>
    </row>
    <row r="1632" spans="7:7" customFormat="1">
      <c r="G1632" t="e">
        <v>#N/A</v>
      </c>
    </row>
    <row r="1633" spans="7:7" customFormat="1">
      <c r="G1633" t="e">
        <v>#N/A</v>
      </c>
    </row>
    <row r="1634" spans="7:7" customFormat="1">
      <c r="G1634" t="e">
        <v>#N/A</v>
      </c>
    </row>
    <row r="1635" spans="7:7" customFormat="1">
      <c r="G1635" t="e">
        <v>#N/A</v>
      </c>
    </row>
    <row r="1636" spans="7:7" customFormat="1">
      <c r="G1636" t="e">
        <v>#N/A</v>
      </c>
    </row>
    <row r="1637" spans="7:7" customFormat="1">
      <c r="G1637" t="e">
        <v>#N/A</v>
      </c>
    </row>
    <row r="1638" spans="7:7" customFormat="1">
      <c r="G1638" t="e">
        <v>#N/A</v>
      </c>
    </row>
    <row r="1639" spans="7:7" customFormat="1">
      <c r="G1639" t="e">
        <v>#N/A</v>
      </c>
    </row>
    <row r="1640" spans="7:7" customFormat="1">
      <c r="G1640" t="e">
        <v>#N/A</v>
      </c>
    </row>
    <row r="1641" spans="7:7" customFormat="1">
      <c r="G1641" t="e">
        <v>#N/A</v>
      </c>
    </row>
    <row r="1642" spans="7:7" customFormat="1">
      <c r="G1642" t="e">
        <v>#N/A</v>
      </c>
    </row>
    <row r="1643" spans="7:7" customFormat="1">
      <c r="G1643" t="e">
        <v>#N/A</v>
      </c>
    </row>
    <row r="1644" spans="7:7" customFormat="1">
      <c r="G1644" t="e">
        <v>#N/A</v>
      </c>
    </row>
    <row r="1645" spans="7:7" customFormat="1">
      <c r="G1645" t="e">
        <v>#N/A</v>
      </c>
    </row>
    <row r="1646" spans="7:7" customFormat="1">
      <c r="G1646" t="e">
        <v>#N/A</v>
      </c>
    </row>
    <row r="1647" spans="7:7" customFormat="1">
      <c r="G1647" t="e">
        <v>#N/A</v>
      </c>
    </row>
    <row r="1648" spans="7:7" customFormat="1">
      <c r="G1648" t="e">
        <v>#N/A</v>
      </c>
    </row>
    <row r="1649" spans="7:7" customFormat="1">
      <c r="G1649" t="e">
        <v>#N/A</v>
      </c>
    </row>
    <row r="1650" spans="7:7" customFormat="1">
      <c r="G1650" t="e">
        <v>#N/A</v>
      </c>
    </row>
    <row r="1651" spans="7:7" customFormat="1">
      <c r="G1651" t="e">
        <v>#N/A</v>
      </c>
    </row>
    <row r="1652" spans="7:7" customFormat="1">
      <c r="G1652" t="e">
        <v>#N/A</v>
      </c>
    </row>
    <row r="1653" spans="7:7" customFormat="1">
      <c r="G1653" t="e">
        <v>#N/A</v>
      </c>
    </row>
    <row r="1654" spans="7:7" customFormat="1">
      <c r="G1654" t="e">
        <v>#N/A</v>
      </c>
    </row>
    <row r="1655" spans="7:7" customFormat="1">
      <c r="G1655" t="e">
        <v>#N/A</v>
      </c>
    </row>
    <row r="1656" spans="7:7" customFormat="1">
      <c r="G1656" t="e">
        <v>#N/A</v>
      </c>
    </row>
    <row r="1657" spans="7:7" customFormat="1">
      <c r="G1657" t="e">
        <v>#N/A</v>
      </c>
    </row>
    <row r="1658" spans="7:7" customFormat="1">
      <c r="G1658" t="e">
        <v>#N/A</v>
      </c>
    </row>
    <row r="1659" spans="7:7" customFormat="1">
      <c r="G1659" t="e">
        <v>#N/A</v>
      </c>
    </row>
    <row r="1660" spans="7:7" customFormat="1">
      <c r="G1660" t="e">
        <v>#N/A</v>
      </c>
    </row>
    <row r="1661" spans="7:7" customFormat="1">
      <c r="G1661" t="e">
        <v>#N/A</v>
      </c>
    </row>
    <row r="1662" spans="7:7" customFormat="1">
      <c r="G1662" t="e">
        <v>#N/A</v>
      </c>
    </row>
    <row r="1663" spans="7:7" customFormat="1">
      <c r="G1663" t="e">
        <v>#N/A</v>
      </c>
    </row>
    <row r="1664" spans="7:7" customFormat="1">
      <c r="G1664" t="e">
        <v>#N/A</v>
      </c>
    </row>
    <row r="1665" spans="7:7" customFormat="1">
      <c r="G1665" t="e">
        <v>#N/A</v>
      </c>
    </row>
    <row r="1666" spans="7:7" customFormat="1">
      <c r="G1666" t="e">
        <v>#N/A</v>
      </c>
    </row>
    <row r="1667" spans="7:7" customFormat="1">
      <c r="G1667" t="e">
        <v>#N/A</v>
      </c>
    </row>
    <row r="1668" spans="7:7" customFormat="1">
      <c r="G1668" t="e">
        <v>#N/A</v>
      </c>
    </row>
    <row r="1669" spans="7:7" customFormat="1">
      <c r="G1669" t="e">
        <v>#N/A</v>
      </c>
    </row>
    <row r="1670" spans="7:7" customFormat="1">
      <c r="G1670" t="e">
        <v>#N/A</v>
      </c>
    </row>
    <row r="1671" spans="7:7" customFormat="1">
      <c r="G1671" t="e">
        <v>#N/A</v>
      </c>
    </row>
    <row r="1672" spans="7:7" customFormat="1">
      <c r="G1672" t="e">
        <v>#N/A</v>
      </c>
    </row>
    <row r="1673" spans="7:7" customFormat="1">
      <c r="G1673" t="e">
        <v>#N/A</v>
      </c>
    </row>
    <row r="1674" spans="7:7" customFormat="1">
      <c r="G1674" t="e">
        <v>#N/A</v>
      </c>
    </row>
    <row r="1675" spans="7:7" customFormat="1">
      <c r="G1675" t="e">
        <v>#N/A</v>
      </c>
    </row>
    <row r="1676" spans="7:7" customFormat="1">
      <c r="G1676" t="e">
        <v>#N/A</v>
      </c>
    </row>
    <row r="1677" spans="7:7" customFormat="1">
      <c r="G1677" t="e">
        <v>#N/A</v>
      </c>
    </row>
    <row r="1678" spans="7:7" customFormat="1">
      <c r="G1678" t="e">
        <v>#N/A</v>
      </c>
    </row>
    <row r="1679" spans="7:7" customFormat="1">
      <c r="G1679" t="e">
        <v>#N/A</v>
      </c>
    </row>
    <row r="1680" spans="7:7" customFormat="1">
      <c r="G1680" t="e">
        <v>#N/A</v>
      </c>
    </row>
    <row r="1681" spans="7:7" customFormat="1">
      <c r="G1681" t="e">
        <v>#N/A</v>
      </c>
    </row>
    <row r="1682" spans="7:7" customFormat="1">
      <c r="G1682" t="e">
        <v>#N/A</v>
      </c>
    </row>
    <row r="1683" spans="7:7" customFormat="1">
      <c r="G1683" t="e">
        <v>#N/A</v>
      </c>
    </row>
    <row r="1684" spans="7:7" customFormat="1">
      <c r="G1684" t="e">
        <v>#N/A</v>
      </c>
    </row>
    <row r="1685" spans="7:7" customFormat="1">
      <c r="G1685" t="e">
        <v>#N/A</v>
      </c>
    </row>
    <row r="1686" spans="7:7" customFormat="1">
      <c r="G1686" t="e">
        <v>#N/A</v>
      </c>
    </row>
    <row r="1687" spans="7:7" customFormat="1">
      <c r="G1687" t="e">
        <v>#N/A</v>
      </c>
    </row>
    <row r="1688" spans="7:7" customFormat="1">
      <c r="G1688" t="e">
        <v>#N/A</v>
      </c>
    </row>
    <row r="1689" spans="7:7" customFormat="1">
      <c r="G1689" t="e">
        <v>#N/A</v>
      </c>
    </row>
    <row r="1690" spans="7:7" customFormat="1">
      <c r="G1690" t="e">
        <v>#N/A</v>
      </c>
    </row>
    <row r="1691" spans="7:7" customFormat="1">
      <c r="G1691" t="e">
        <v>#N/A</v>
      </c>
    </row>
    <row r="1692" spans="7:7" customFormat="1">
      <c r="G1692" t="e">
        <v>#N/A</v>
      </c>
    </row>
    <row r="1693" spans="7:7" customFormat="1">
      <c r="G1693" t="e">
        <v>#N/A</v>
      </c>
    </row>
    <row r="1694" spans="7:7" customFormat="1">
      <c r="G1694" t="e">
        <v>#N/A</v>
      </c>
    </row>
    <row r="1695" spans="7:7" customFormat="1">
      <c r="G1695" t="e">
        <v>#N/A</v>
      </c>
    </row>
    <row r="1696" spans="7:7" customFormat="1">
      <c r="G1696" t="e">
        <v>#N/A</v>
      </c>
    </row>
    <row r="1697" spans="7:7" customFormat="1">
      <c r="G1697" t="e">
        <v>#N/A</v>
      </c>
    </row>
    <row r="1698" spans="7:7" customFormat="1">
      <c r="G1698" t="e">
        <v>#N/A</v>
      </c>
    </row>
    <row r="1699" spans="7:7" customFormat="1">
      <c r="G1699" t="e">
        <v>#N/A</v>
      </c>
    </row>
    <row r="1700" spans="7:7" customFormat="1">
      <c r="G1700" t="e">
        <v>#N/A</v>
      </c>
    </row>
    <row r="1701" spans="7:7" customFormat="1">
      <c r="G1701" t="e">
        <v>#N/A</v>
      </c>
    </row>
    <row r="1702" spans="7:7" customFormat="1">
      <c r="G1702" t="e">
        <v>#N/A</v>
      </c>
    </row>
    <row r="1703" spans="7:7" customFormat="1">
      <c r="G1703" t="e">
        <v>#N/A</v>
      </c>
    </row>
    <row r="1704" spans="7:7" customFormat="1">
      <c r="G1704" t="e">
        <v>#N/A</v>
      </c>
    </row>
    <row r="1705" spans="7:7" customFormat="1">
      <c r="G1705" t="e">
        <v>#N/A</v>
      </c>
    </row>
    <row r="1706" spans="7:7" customFormat="1">
      <c r="G1706" t="e">
        <v>#N/A</v>
      </c>
    </row>
    <row r="1707" spans="7:7" customFormat="1">
      <c r="G1707" t="e">
        <v>#N/A</v>
      </c>
    </row>
    <row r="1708" spans="7:7" customFormat="1">
      <c r="G1708" t="e">
        <v>#N/A</v>
      </c>
    </row>
    <row r="1709" spans="7:7" customFormat="1">
      <c r="G1709" t="e">
        <v>#N/A</v>
      </c>
    </row>
    <row r="1710" spans="7:7" customFormat="1">
      <c r="G1710" t="e">
        <v>#N/A</v>
      </c>
    </row>
    <row r="1711" spans="7:7" customFormat="1">
      <c r="G1711" t="e">
        <v>#N/A</v>
      </c>
    </row>
    <row r="1712" spans="7:7" customFormat="1">
      <c r="G1712" t="e">
        <v>#N/A</v>
      </c>
    </row>
    <row r="1713" spans="7:7" customFormat="1">
      <c r="G1713" t="e">
        <v>#N/A</v>
      </c>
    </row>
    <row r="1714" spans="7:7" customFormat="1">
      <c r="G1714" t="e">
        <v>#N/A</v>
      </c>
    </row>
    <row r="1715" spans="7:7" customFormat="1">
      <c r="G1715" t="e">
        <v>#N/A</v>
      </c>
    </row>
    <row r="1716" spans="7:7" customFormat="1">
      <c r="G1716" t="e">
        <v>#N/A</v>
      </c>
    </row>
    <row r="1717" spans="7:7" customFormat="1">
      <c r="G1717" t="e">
        <v>#N/A</v>
      </c>
    </row>
    <row r="1718" spans="7:7" customFormat="1">
      <c r="G1718" t="e">
        <v>#N/A</v>
      </c>
    </row>
    <row r="1719" spans="7:7" customFormat="1">
      <c r="G1719" t="e">
        <v>#N/A</v>
      </c>
    </row>
    <row r="1720" spans="7:7" customFormat="1">
      <c r="G1720" t="e">
        <v>#N/A</v>
      </c>
    </row>
    <row r="1721" spans="7:7" customFormat="1">
      <c r="G1721" t="e">
        <v>#N/A</v>
      </c>
    </row>
    <row r="1722" spans="7:7" customFormat="1">
      <c r="G1722" t="e">
        <v>#N/A</v>
      </c>
    </row>
    <row r="1723" spans="7:7" customFormat="1">
      <c r="G1723" t="e">
        <v>#N/A</v>
      </c>
    </row>
    <row r="1724" spans="7:7" customFormat="1">
      <c r="G1724" t="e">
        <v>#N/A</v>
      </c>
    </row>
    <row r="1725" spans="7:7" customFormat="1">
      <c r="G1725" t="e">
        <v>#N/A</v>
      </c>
    </row>
    <row r="1726" spans="7:7" customFormat="1">
      <c r="G1726" t="e">
        <v>#N/A</v>
      </c>
    </row>
    <row r="1727" spans="7:7" customFormat="1">
      <c r="G1727" t="e">
        <v>#N/A</v>
      </c>
    </row>
    <row r="1728" spans="7:7" customFormat="1">
      <c r="G1728" t="e">
        <v>#N/A</v>
      </c>
    </row>
    <row r="1729" spans="7:7" customFormat="1">
      <c r="G1729" t="e">
        <v>#N/A</v>
      </c>
    </row>
    <row r="1730" spans="7:7" customFormat="1">
      <c r="G1730" t="e">
        <v>#N/A</v>
      </c>
    </row>
    <row r="1731" spans="7:7" customFormat="1">
      <c r="G1731" t="e">
        <v>#N/A</v>
      </c>
    </row>
    <row r="1732" spans="7:7" customFormat="1">
      <c r="G1732" t="e">
        <v>#N/A</v>
      </c>
    </row>
    <row r="1733" spans="7:7" customFormat="1">
      <c r="G1733" t="e">
        <v>#N/A</v>
      </c>
    </row>
    <row r="1734" spans="7:7" customFormat="1">
      <c r="G1734" t="e">
        <v>#N/A</v>
      </c>
    </row>
    <row r="1735" spans="7:7" customFormat="1">
      <c r="G1735" t="e">
        <v>#N/A</v>
      </c>
    </row>
    <row r="1736" spans="7:7" customFormat="1">
      <c r="G1736" t="e">
        <v>#N/A</v>
      </c>
    </row>
    <row r="1737" spans="7:7" customFormat="1">
      <c r="G1737" t="e">
        <v>#N/A</v>
      </c>
    </row>
    <row r="1738" spans="7:7" customFormat="1">
      <c r="G1738" t="e">
        <v>#N/A</v>
      </c>
    </row>
    <row r="1739" spans="7:7" customFormat="1">
      <c r="G1739" t="e">
        <v>#N/A</v>
      </c>
    </row>
    <row r="1740" spans="7:7" customFormat="1">
      <c r="G1740" t="e">
        <v>#N/A</v>
      </c>
    </row>
    <row r="1741" spans="7:7" customFormat="1">
      <c r="G1741" t="e">
        <v>#N/A</v>
      </c>
    </row>
    <row r="1742" spans="7:7" customFormat="1">
      <c r="G1742" t="e">
        <v>#N/A</v>
      </c>
    </row>
    <row r="1743" spans="7:7" customFormat="1">
      <c r="G1743" t="e">
        <v>#N/A</v>
      </c>
    </row>
    <row r="1744" spans="7:7" customFormat="1">
      <c r="G1744" t="e">
        <v>#N/A</v>
      </c>
    </row>
    <row r="1745" spans="7:7" customFormat="1">
      <c r="G1745" t="e">
        <v>#N/A</v>
      </c>
    </row>
    <row r="1746" spans="7:7" customFormat="1">
      <c r="G1746" t="e">
        <v>#N/A</v>
      </c>
    </row>
    <row r="1747" spans="7:7" customFormat="1">
      <c r="G1747" t="e">
        <v>#N/A</v>
      </c>
    </row>
    <row r="1748" spans="7:7" customFormat="1">
      <c r="G1748" t="e">
        <v>#N/A</v>
      </c>
    </row>
    <row r="1749" spans="7:7" customFormat="1">
      <c r="G1749" t="e">
        <v>#N/A</v>
      </c>
    </row>
    <row r="1750" spans="7:7" customFormat="1">
      <c r="G1750" t="e">
        <v>#N/A</v>
      </c>
    </row>
    <row r="1751" spans="7:7" customFormat="1">
      <c r="G1751" t="e">
        <v>#N/A</v>
      </c>
    </row>
    <row r="1752" spans="7:7" customFormat="1">
      <c r="G1752" t="e">
        <v>#N/A</v>
      </c>
    </row>
    <row r="1753" spans="7:7" customFormat="1">
      <c r="G1753" t="e">
        <v>#N/A</v>
      </c>
    </row>
    <row r="1754" spans="7:7" customFormat="1">
      <c r="G1754" t="e">
        <v>#N/A</v>
      </c>
    </row>
    <row r="1755" spans="7:7" customFormat="1">
      <c r="G1755" t="e">
        <v>#N/A</v>
      </c>
    </row>
    <row r="1756" spans="7:7" customFormat="1">
      <c r="G1756" t="e">
        <v>#N/A</v>
      </c>
    </row>
    <row r="1757" spans="7:7" customFormat="1">
      <c r="G1757" t="e">
        <v>#N/A</v>
      </c>
    </row>
    <row r="1758" spans="7:7" customFormat="1">
      <c r="G1758" t="e">
        <v>#N/A</v>
      </c>
    </row>
    <row r="1759" spans="7:7" customFormat="1">
      <c r="G1759" t="e">
        <v>#N/A</v>
      </c>
    </row>
    <row r="1760" spans="7:7" customFormat="1">
      <c r="G1760" t="e">
        <v>#N/A</v>
      </c>
    </row>
    <row r="1761" spans="7:7" customFormat="1">
      <c r="G1761" t="e">
        <v>#N/A</v>
      </c>
    </row>
    <row r="1762" spans="7:7" customFormat="1">
      <c r="G1762" t="e">
        <v>#N/A</v>
      </c>
    </row>
    <row r="1763" spans="7:7" customFormat="1">
      <c r="G1763" t="e">
        <v>#N/A</v>
      </c>
    </row>
    <row r="1764" spans="7:7" customFormat="1">
      <c r="G1764" t="e">
        <v>#N/A</v>
      </c>
    </row>
    <row r="1765" spans="7:7" customFormat="1">
      <c r="G1765" t="e">
        <v>#N/A</v>
      </c>
    </row>
    <row r="1766" spans="7:7" customFormat="1">
      <c r="G1766" t="e">
        <v>#N/A</v>
      </c>
    </row>
    <row r="1767" spans="7:7" customFormat="1">
      <c r="G1767" t="e">
        <v>#N/A</v>
      </c>
    </row>
    <row r="1768" spans="7:7" customFormat="1">
      <c r="G1768" t="e">
        <v>#N/A</v>
      </c>
    </row>
    <row r="1769" spans="7:7" customFormat="1">
      <c r="G1769" t="e">
        <v>#N/A</v>
      </c>
    </row>
    <row r="1770" spans="7:7" customFormat="1">
      <c r="G1770" t="e">
        <v>#N/A</v>
      </c>
    </row>
    <row r="1771" spans="7:7" customFormat="1">
      <c r="G1771" t="e">
        <v>#N/A</v>
      </c>
    </row>
    <row r="1772" spans="7:7" customFormat="1">
      <c r="G1772" t="e">
        <v>#N/A</v>
      </c>
    </row>
    <row r="1773" spans="7:7" customFormat="1">
      <c r="G1773" t="e">
        <v>#N/A</v>
      </c>
    </row>
    <row r="1774" spans="7:7" customFormat="1">
      <c r="G1774" t="e">
        <v>#N/A</v>
      </c>
    </row>
    <row r="1775" spans="7:7" customFormat="1">
      <c r="G1775" t="e">
        <v>#N/A</v>
      </c>
    </row>
    <row r="1776" spans="7:7" customFormat="1">
      <c r="G1776" t="e">
        <v>#N/A</v>
      </c>
    </row>
    <row r="1777" spans="7:7" customFormat="1">
      <c r="G1777" t="e">
        <v>#N/A</v>
      </c>
    </row>
    <row r="1778" spans="7:7" customFormat="1">
      <c r="G1778" t="e">
        <v>#N/A</v>
      </c>
    </row>
    <row r="1779" spans="7:7" customFormat="1">
      <c r="G1779" t="e">
        <v>#N/A</v>
      </c>
    </row>
    <row r="1780" spans="7:7" customFormat="1">
      <c r="G1780" t="e">
        <v>#N/A</v>
      </c>
    </row>
    <row r="1781" spans="7:7" customFormat="1">
      <c r="G1781" t="e">
        <v>#N/A</v>
      </c>
    </row>
    <row r="1782" spans="7:7" customFormat="1">
      <c r="G1782" t="e">
        <v>#N/A</v>
      </c>
    </row>
    <row r="1783" spans="7:7" customFormat="1">
      <c r="G1783" t="e">
        <v>#N/A</v>
      </c>
    </row>
    <row r="1784" spans="7:7" customFormat="1">
      <c r="G1784" t="e">
        <v>#N/A</v>
      </c>
    </row>
    <row r="1785" spans="7:7" customFormat="1">
      <c r="G1785" t="e">
        <v>#N/A</v>
      </c>
    </row>
    <row r="1786" spans="7:7" customFormat="1">
      <c r="G1786" t="e">
        <v>#N/A</v>
      </c>
    </row>
    <row r="1787" spans="7:7" customFormat="1">
      <c r="G1787" t="e">
        <v>#N/A</v>
      </c>
    </row>
    <row r="1788" spans="7:7" customFormat="1">
      <c r="G1788" t="e">
        <v>#N/A</v>
      </c>
    </row>
    <row r="1789" spans="7:7" customFormat="1">
      <c r="G1789" t="e">
        <v>#N/A</v>
      </c>
    </row>
    <row r="1790" spans="7:7" customFormat="1">
      <c r="G1790" t="e">
        <v>#N/A</v>
      </c>
    </row>
    <row r="1791" spans="7:7" customFormat="1">
      <c r="G1791" t="e">
        <v>#N/A</v>
      </c>
    </row>
    <row r="1792" spans="7:7" customFormat="1">
      <c r="G1792" t="e">
        <v>#N/A</v>
      </c>
    </row>
    <row r="1793" spans="7:7" customFormat="1">
      <c r="G1793" t="e">
        <v>#N/A</v>
      </c>
    </row>
    <row r="1794" spans="7:7" customFormat="1">
      <c r="G1794" t="e">
        <v>#N/A</v>
      </c>
    </row>
    <row r="1795" spans="7:7" customFormat="1">
      <c r="G1795" t="e">
        <v>#N/A</v>
      </c>
    </row>
    <row r="1796" spans="7:7" customFormat="1">
      <c r="G1796" t="e">
        <v>#N/A</v>
      </c>
    </row>
    <row r="1797" spans="7:7" customFormat="1">
      <c r="G1797" t="e">
        <v>#N/A</v>
      </c>
    </row>
    <row r="1798" spans="7:7" customFormat="1">
      <c r="G1798" t="e">
        <v>#N/A</v>
      </c>
    </row>
    <row r="1799" spans="7:7" customFormat="1">
      <c r="G1799" t="e">
        <v>#N/A</v>
      </c>
    </row>
    <row r="1800" spans="7:7" customFormat="1">
      <c r="G1800" t="e">
        <v>#N/A</v>
      </c>
    </row>
    <row r="1801" spans="7:7" customFormat="1">
      <c r="G1801" t="e">
        <v>#N/A</v>
      </c>
    </row>
    <row r="1802" spans="7:7" customFormat="1">
      <c r="G1802" t="e">
        <v>#N/A</v>
      </c>
    </row>
    <row r="1803" spans="7:7" customFormat="1">
      <c r="G1803" t="e">
        <v>#N/A</v>
      </c>
    </row>
    <row r="1804" spans="7:7" customFormat="1">
      <c r="G1804" t="e">
        <v>#N/A</v>
      </c>
    </row>
    <row r="1805" spans="7:7" customFormat="1">
      <c r="G1805" t="e">
        <v>#N/A</v>
      </c>
    </row>
    <row r="1806" spans="7:7" customFormat="1">
      <c r="G1806" t="e">
        <v>#N/A</v>
      </c>
    </row>
    <row r="1807" spans="7:7" customFormat="1">
      <c r="G1807" t="e">
        <v>#N/A</v>
      </c>
    </row>
    <row r="1808" spans="7:7" customFormat="1">
      <c r="G1808" t="e">
        <v>#N/A</v>
      </c>
    </row>
    <row r="1809" spans="7:7" customFormat="1">
      <c r="G1809" t="e">
        <v>#N/A</v>
      </c>
    </row>
    <row r="1810" spans="7:7" customFormat="1">
      <c r="G1810" t="e">
        <v>#N/A</v>
      </c>
    </row>
    <row r="1811" spans="7:7" customFormat="1">
      <c r="G1811" t="e">
        <v>#N/A</v>
      </c>
    </row>
    <row r="1812" spans="7:7" customFormat="1">
      <c r="G1812" t="e">
        <v>#N/A</v>
      </c>
    </row>
    <row r="1813" spans="7:7" customFormat="1">
      <c r="G1813" t="e">
        <v>#N/A</v>
      </c>
    </row>
    <row r="1814" spans="7:7" customFormat="1">
      <c r="G1814" t="e">
        <v>#N/A</v>
      </c>
    </row>
    <row r="1815" spans="7:7" customFormat="1">
      <c r="G1815" t="e">
        <v>#N/A</v>
      </c>
    </row>
    <row r="1816" spans="7:7" customFormat="1">
      <c r="G1816" t="e">
        <v>#N/A</v>
      </c>
    </row>
    <row r="1817" spans="7:7" customFormat="1">
      <c r="G1817" t="e">
        <v>#N/A</v>
      </c>
    </row>
    <row r="1818" spans="7:7" customFormat="1">
      <c r="G1818" t="e">
        <v>#N/A</v>
      </c>
    </row>
    <row r="1819" spans="7:7" customFormat="1">
      <c r="G1819" t="e">
        <v>#N/A</v>
      </c>
    </row>
    <row r="1820" spans="7:7" customFormat="1">
      <c r="G1820" t="e">
        <v>#N/A</v>
      </c>
    </row>
    <row r="1821" spans="7:7" customFormat="1">
      <c r="G1821" t="e">
        <v>#N/A</v>
      </c>
    </row>
    <row r="1822" spans="7:7" customFormat="1">
      <c r="G1822" t="e">
        <v>#N/A</v>
      </c>
    </row>
    <row r="1823" spans="7:7" customFormat="1">
      <c r="G1823" t="e">
        <v>#N/A</v>
      </c>
    </row>
    <row r="1824" spans="7:7" customFormat="1">
      <c r="G1824" t="e">
        <v>#N/A</v>
      </c>
    </row>
    <row r="1825" spans="7:7" customFormat="1">
      <c r="G1825" t="e">
        <v>#N/A</v>
      </c>
    </row>
    <row r="1826" spans="7:7" customFormat="1">
      <c r="G1826" t="e">
        <v>#N/A</v>
      </c>
    </row>
    <row r="1827" spans="7:7" customFormat="1">
      <c r="G1827" t="e">
        <v>#N/A</v>
      </c>
    </row>
    <row r="1828" spans="7:7" customFormat="1">
      <c r="G1828" t="e">
        <v>#N/A</v>
      </c>
    </row>
    <row r="1829" spans="7:7" customFormat="1">
      <c r="G1829" t="e">
        <v>#N/A</v>
      </c>
    </row>
    <row r="1830" spans="7:7" customFormat="1">
      <c r="G1830" t="e">
        <v>#N/A</v>
      </c>
    </row>
    <row r="1831" spans="7:7" customFormat="1">
      <c r="G1831" t="e">
        <v>#N/A</v>
      </c>
    </row>
    <row r="1832" spans="7:7" customFormat="1">
      <c r="G1832" t="e">
        <v>#N/A</v>
      </c>
    </row>
    <row r="1833" spans="7:7" customFormat="1">
      <c r="G1833" t="e">
        <v>#N/A</v>
      </c>
    </row>
    <row r="1834" spans="7:7" customFormat="1">
      <c r="G1834" t="e">
        <v>#N/A</v>
      </c>
    </row>
    <row r="1835" spans="7:7" customFormat="1">
      <c r="G1835" t="e">
        <v>#N/A</v>
      </c>
    </row>
    <row r="1836" spans="7:7" customFormat="1">
      <c r="G1836" t="e">
        <v>#N/A</v>
      </c>
    </row>
    <row r="1837" spans="7:7" customFormat="1">
      <c r="G1837" t="e">
        <v>#N/A</v>
      </c>
    </row>
    <row r="1838" spans="7:7" customFormat="1">
      <c r="G1838" t="e">
        <v>#N/A</v>
      </c>
    </row>
    <row r="1839" spans="7:7" customFormat="1">
      <c r="G1839" t="e">
        <v>#N/A</v>
      </c>
    </row>
    <row r="1840" spans="7:7" customFormat="1">
      <c r="G1840" t="e">
        <v>#N/A</v>
      </c>
    </row>
    <row r="1841" spans="7:7" customFormat="1">
      <c r="G1841" t="e">
        <v>#N/A</v>
      </c>
    </row>
    <row r="1842" spans="7:7" customFormat="1">
      <c r="G1842" t="e">
        <v>#N/A</v>
      </c>
    </row>
    <row r="1843" spans="7:7" customFormat="1">
      <c r="G1843" t="e">
        <v>#N/A</v>
      </c>
    </row>
    <row r="1844" spans="7:7" customFormat="1">
      <c r="G1844" t="e">
        <v>#N/A</v>
      </c>
    </row>
    <row r="1845" spans="7:7" customFormat="1">
      <c r="G1845" t="e">
        <v>#N/A</v>
      </c>
    </row>
    <row r="1846" spans="7:7" customFormat="1">
      <c r="G1846" t="e">
        <v>#N/A</v>
      </c>
    </row>
    <row r="1847" spans="7:7" customFormat="1">
      <c r="G1847" t="e">
        <v>#N/A</v>
      </c>
    </row>
    <row r="1848" spans="7:7" customFormat="1">
      <c r="G1848" t="e">
        <v>#N/A</v>
      </c>
    </row>
    <row r="1849" spans="7:7" customFormat="1">
      <c r="G1849" t="e">
        <v>#N/A</v>
      </c>
    </row>
    <row r="1850" spans="7:7" customFormat="1">
      <c r="G1850" t="e">
        <v>#N/A</v>
      </c>
    </row>
    <row r="1851" spans="7:7" customFormat="1">
      <c r="G1851" t="e">
        <v>#N/A</v>
      </c>
    </row>
    <row r="1852" spans="7:7" customFormat="1">
      <c r="G1852" t="e">
        <v>#N/A</v>
      </c>
    </row>
    <row r="1853" spans="7:7" customFormat="1">
      <c r="G1853" t="e">
        <v>#N/A</v>
      </c>
    </row>
    <row r="1854" spans="7:7" customFormat="1">
      <c r="G1854" t="e">
        <v>#N/A</v>
      </c>
    </row>
    <row r="1855" spans="7:7" customFormat="1">
      <c r="G1855" t="e">
        <v>#N/A</v>
      </c>
    </row>
    <row r="1856" spans="7:7" customFormat="1">
      <c r="G1856" t="e">
        <v>#N/A</v>
      </c>
    </row>
    <row r="1857" spans="7:7" customFormat="1">
      <c r="G1857" t="e">
        <v>#N/A</v>
      </c>
    </row>
    <row r="1858" spans="7:7" customFormat="1">
      <c r="G1858" t="e">
        <v>#N/A</v>
      </c>
    </row>
    <row r="1859" spans="7:7" customFormat="1">
      <c r="G1859" t="e">
        <v>#N/A</v>
      </c>
    </row>
    <row r="1860" spans="7:7" customFormat="1">
      <c r="G1860" t="e">
        <v>#N/A</v>
      </c>
    </row>
    <row r="1861" spans="7:7" customFormat="1">
      <c r="G1861" t="e">
        <v>#N/A</v>
      </c>
    </row>
    <row r="1862" spans="7:7" customFormat="1">
      <c r="G1862" t="e">
        <v>#N/A</v>
      </c>
    </row>
    <row r="1863" spans="7:7" customFormat="1">
      <c r="G1863" t="e">
        <v>#N/A</v>
      </c>
    </row>
    <row r="1864" spans="7:7" customFormat="1">
      <c r="G1864" t="e">
        <v>#N/A</v>
      </c>
    </row>
    <row r="1865" spans="7:7" customFormat="1">
      <c r="G1865" t="e">
        <v>#N/A</v>
      </c>
    </row>
    <row r="1866" spans="7:7" customFormat="1">
      <c r="G1866" t="e">
        <v>#N/A</v>
      </c>
    </row>
    <row r="1867" spans="7:7" customFormat="1">
      <c r="G1867" t="e">
        <v>#N/A</v>
      </c>
    </row>
    <row r="1868" spans="7:7" customFormat="1">
      <c r="G1868" t="e">
        <v>#N/A</v>
      </c>
    </row>
    <row r="1869" spans="7:7" customFormat="1">
      <c r="G1869" t="e">
        <v>#N/A</v>
      </c>
    </row>
    <row r="1870" spans="7:7" customFormat="1">
      <c r="G1870" t="e">
        <v>#N/A</v>
      </c>
    </row>
    <row r="1871" spans="7:7" customFormat="1">
      <c r="G1871" t="e">
        <v>#N/A</v>
      </c>
    </row>
    <row r="1872" spans="7:7" customFormat="1">
      <c r="G1872" t="e">
        <v>#N/A</v>
      </c>
    </row>
    <row r="1873" spans="7:7" customFormat="1">
      <c r="G1873" t="e">
        <v>#N/A</v>
      </c>
    </row>
    <row r="1874" spans="7:7" customFormat="1">
      <c r="G1874" t="e">
        <v>#N/A</v>
      </c>
    </row>
    <row r="1875" spans="7:7" customFormat="1">
      <c r="G1875" t="e">
        <v>#N/A</v>
      </c>
    </row>
    <row r="1876" spans="7:7" customFormat="1">
      <c r="G1876" t="e">
        <v>#N/A</v>
      </c>
    </row>
    <row r="1877" spans="7:7" customFormat="1">
      <c r="G1877" t="e">
        <v>#N/A</v>
      </c>
    </row>
    <row r="1878" spans="7:7" customFormat="1">
      <c r="G1878" t="e">
        <v>#N/A</v>
      </c>
    </row>
    <row r="1879" spans="7:7" customFormat="1">
      <c r="G1879" t="e">
        <v>#N/A</v>
      </c>
    </row>
    <row r="1880" spans="7:7" customFormat="1">
      <c r="G1880" t="e">
        <v>#N/A</v>
      </c>
    </row>
    <row r="1881" spans="7:7" customFormat="1">
      <c r="G1881" t="e">
        <v>#N/A</v>
      </c>
    </row>
    <row r="1882" spans="7:7" customFormat="1">
      <c r="G1882" t="e">
        <v>#N/A</v>
      </c>
    </row>
    <row r="1883" spans="7:7" customFormat="1">
      <c r="G1883" t="e">
        <v>#N/A</v>
      </c>
    </row>
    <row r="1884" spans="7:7" customFormat="1">
      <c r="G1884" t="e">
        <v>#N/A</v>
      </c>
    </row>
    <row r="1885" spans="7:7" customFormat="1">
      <c r="G1885" t="e">
        <v>#N/A</v>
      </c>
    </row>
    <row r="1886" spans="7:7" customFormat="1">
      <c r="G1886" t="e">
        <v>#N/A</v>
      </c>
    </row>
    <row r="1887" spans="7:7" customFormat="1">
      <c r="G1887" t="e">
        <v>#N/A</v>
      </c>
    </row>
    <row r="1888" spans="7:7" customFormat="1">
      <c r="G1888" t="e">
        <v>#N/A</v>
      </c>
    </row>
    <row r="1889" spans="7:7" customFormat="1">
      <c r="G1889" t="e">
        <v>#N/A</v>
      </c>
    </row>
    <row r="1890" spans="7:7" customFormat="1">
      <c r="G1890" t="e">
        <v>#N/A</v>
      </c>
    </row>
    <row r="1891" spans="7:7" customFormat="1">
      <c r="G1891" t="e">
        <v>#N/A</v>
      </c>
    </row>
    <row r="1892" spans="7:7" customFormat="1">
      <c r="G1892" t="e">
        <v>#N/A</v>
      </c>
    </row>
    <row r="1893" spans="7:7" customFormat="1">
      <c r="G1893" t="e">
        <v>#N/A</v>
      </c>
    </row>
    <row r="1894" spans="7:7" customFormat="1">
      <c r="G1894" t="e">
        <v>#N/A</v>
      </c>
    </row>
    <row r="1895" spans="7:7" customFormat="1">
      <c r="G1895" t="e">
        <v>#N/A</v>
      </c>
    </row>
    <row r="1896" spans="7:7" customFormat="1">
      <c r="G1896" t="e">
        <v>#N/A</v>
      </c>
    </row>
    <row r="1897" spans="7:7" customFormat="1">
      <c r="G1897" t="e">
        <v>#N/A</v>
      </c>
    </row>
    <row r="1898" spans="7:7" customFormat="1">
      <c r="G1898" t="e">
        <v>#N/A</v>
      </c>
    </row>
    <row r="1899" spans="7:7" customFormat="1">
      <c r="G1899" t="e">
        <v>#N/A</v>
      </c>
    </row>
    <row r="1900" spans="7:7" customFormat="1">
      <c r="G1900" t="e">
        <v>#N/A</v>
      </c>
    </row>
    <row r="1901" spans="7:7" customFormat="1">
      <c r="G1901" t="e">
        <v>#N/A</v>
      </c>
    </row>
    <row r="1902" spans="7:7" customFormat="1">
      <c r="G1902" t="e">
        <v>#N/A</v>
      </c>
    </row>
    <row r="1903" spans="7:7" customFormat="1">
      <c r="G1903" t="e">
        <v>#N/A</v>
      </c>
    </row>
    <row r="1904" spans="7:7" customFormat="1">
      <c r="G1904" t="e">
        <v>#N/A</v>
      </c>
    </row>
    <row r="1905" spans="7:7" customFormat="1">
      <c r="G1905" t="e">
        <v>#N/A</v>
      </c>
    </row>
    <row r="1906" spans="7:7" customFormat="1">
      <c r="G1906" t="e">
        <v>#N/A</v>
      </c>
    </row>
    <row r="1907" spans="7:7" customFormat="1">
      <c r="G1907" t="e">
        <v>#N/A</v>
      </c>
    </row>
    <row r="1908" spans="7:7" customFormat="1">
      <c r="G1908" t="e">
        <v>#N/A</v>
      </c>
    </row>
    <row r="1909" spans="7:7" customFormat="1">
      <c r="G1909" t="e">
        <v>#N/A</v>
      </c>
    </row>
    <row r="1910" spans="7:7" customFormat="1">
      <c r="G1910" t="e">
        <v>#N/A</v>
      </c>
    </row>
    <row r="1911" spans="7:7" customFormat="1">
      <c r="G1911" t="e">
        <v>#N/A</v>
      </c>
    </row>
    <row r="1912" spans="7:7" customFormat="1">
      <c r="G1912" t="e">
        <v>#N/A</v>
      </c>
    </row>
    <row r="1913" spans="7:7" customFormat="1">
      <c r="G1913" t="e">
        <v>#N/A</v>
      </c>
    </row>
    <row r="1914" spans="7:7" customFormat="1">
      <c r="G1914" t="e">
        <v>#N/A</v>
      </c>
    </row>
    <row r="1915" spans="7:7" customFormat="1">
      <c r="G1915" t="e">
        <v>#N/A</v>
      </c>
    </row>
    <row r="1916" spans="7:7" customFormat="1">
      <c r="G1916" t="e">
        <v>#N/A</v>
      </c>
    </row>
    <row r="1917" spans="7:7" customFormat="1">
      <c r="G1917" t="e">
        <v>#N/A</v>
      </c>
    </row>
    <row r="1918" spans="7:7" customFormat="1">
      <c r="G1918" t="e">
        <v>#N/A</v>
      </c>
    </row>
    <row r="1919" spans="7:7" customFormat="1">
      <c r="G1919" t="e">
        <v>#N/A</v>
      </c>
    </row>
    <row r="1920" spans="7:7" customFormat="1">
      <c r="G1920" t="e">
        <v>#N/A</v>
      </c>
    </row>
    <row r="1921" spans="7:7" customFormat="1">
      <c r="G1921" t="e">
        <v>#N/A</v>
      </c>
    </row>
    <row r="1922" spans="7:7" customFormat="1">
      <c r="G1922" t="e">
        <v>#N/A</v>
      </c>
    </row>
    <row r="1923" spans="7:7" customFormat="1">
      <c r="G1923" t="e">
        <v>#N/A</v>
      </c>
    </row>
    <row r="1924" spans="7:7" customFormat="1">
      <c r="G1924" t="e">
        <v>#N/A</v>
      </c>
    </row>
    <row r="1925" spans="7:7" customFormat="1">
      <c r="G1925" t="e">
        <v>#N/A</v>
      </c>
    </row>
    <row r="1926" spans="7:7" customFormat="1">
      <c r="G1926" t="e">
        <v>#N/A</v>
      </c>
    </row>
    <row r="1927" spans="7:7" customFormat="1">
      <c r="G1927" t="e">
        <v>#N/A</v>
      </c>
    </row>
    <row r="1928" spans="7:7" customFormat="1">
      <c r="G1928" t="e">
        <v>#N/A</v>
      </c>
    </row>
    <row r="1929" spans="7:7" customFormat="1">
      <c r="G1929" t="e">
        <v>#N/A</v>
      </c>
    </row>
    <row r="1930" spans="7:7" customFormat="1">
      <c r="G1930" t="e">
        <v>#N/A</v>
      </c>
    </row>
    <row r="1931" spans="7:7" customFormat="1">
      <c r="G1931" t="e">
        <v>#N/A</v>
      </c>
    </row>
    <row r="1932" spans="7:7" customFormat="1">
      <c r="G1932" t="e">
        <v>#N/A</v>
      </c>
    </row>
    <row r="1933" spans="7:7" customFormat="1">
      <c r="G1933" t="e">
        <v>#N/A</v>
      </c>
    </row>
    <row r="1934" spans="7:7" customFormat="1">
      <c r="G1934" t="e">
        <v>#N/A</v>
      </c>
    </row>
    <row r="1935" spans="7:7" customFormat="1">
      <c r="G1935" t="e">
        <v>#N/A</v>
      </c>
    </row>
    <row r="1936" spans="7:7" customFormat="1">
      <c r="G1936" t="e">
        <v>#N/A</v>
      </c>
    </row>
    <row r="1937" spans="7:7" customFormat="1">
      <c r="G1937" t="e">
        <v>#N/A</v>
      </c>
    </row>
    <row r="1938" spans="7:7" customFormat="1">
      <c r="G1938" t="e">
        <v>#N/A</v>
      </c>
    </row>
    <row r="1939" spans="7:7" customFormat="1">
      <c r="G1939" t="e">
        <v>#N/A</v>
      </c>
    </row>
    <row r="1940" spans="7:7" customFormat="1">
      <c r="G1940" t="e">
        <v>#N/A</v>
      </c>
    </row>
    <row r="1941" spans="7:7" customFormat="1">
      <c r="G1941" t="e">
        <v>#N/A</v>
      </c>
    </row>
    <row r="1942" spans="7:7" customFormat="1">
      <c r="G1942" t="e">
        <v>#N/A</v>
      </c>
    </row>
    <row r="1943" spans="7:7" customFormat="1">
      <c r="G1943" t="e">
        <v>#N/A</v>
      </c>
    </row>
    <row r="1944" spans="7:7" customFormat="1">
      <c r="G1944" t="e">
        <v>#N/A</v>
      </c>
    </row>
    <row r="1945" spans="7:7" customFormat="1">
      <c r="G1945" t="e">
        <v>#N/A</v>
      </c>
    </row>
    <row r="1946" spans="7:7" customFormat="1">
      <c r="G1946" t="e">
        <v>#N/A</v>
      </c>
    </row>
    <row r="1947" spans="7:7" customFormat="1">
      <c r="G1947" t="e">
        <v>#N/A</v>
      </c>
    </row>
    <row r="1948" spans="7:7" customFormat="1">
      <c r="G1948" t="e">
        <v>#N/A</v>
      </c>
    </row>
    <row r="1949" spans="7:7" customFormat="1">
      <c r="G1949" t="e">
        <v>#N/A</v>
      </c>
    </row>
    <row r="1950" spans="7:7" customFormat="1">
      <c r="G1950" t="e">
        <v>#N/A</v>
      </c>
    </row>
    <row r="1951" spans="7:7" customFormat="1">
      <c r="G1951" t="e">
        <v>#N/A</v>
      </c>
    </row>
    <row r="1952" spans="7:7" customFormat="1">
      <c r="G1952" t="e">
        <v>#N/A</v>
      </c>
    </row>
    <row r="1953" spans="7:7" customFormat="1">
      <c r="G1953" t="e">
        <v>#N/A</v>
      </c>
    </row>
    <row r="1954" spans="7:7" customFormat="1">
      <c r="G1954" t="e">
        <v>#N/A</v>
      </c>
    </row>
    <row r="1955" spans="7:7" customFormat="1">
      <c r="G1955" t="e">
        <v>#N/A</v>
      </c>
    </row>
    <row r="1956" spans="7:7" customFormat="1">
      <c r="G1956" t="e">
        <v>#N/A</v>
      </c>
    </row>
    <row r="1957" spans="7:7" customFormat="1">
      <c r="G1957" t="e">
        <v>#N/A</v>
      </c>
    </row>
    <row r="1958" spans="7:7" customFormat="1">
      <c r="G1958" t="e">
        <v>#N/A</v>
      </c>
    </row>
    <row r="1959" spans="7:7" customFormat="1">
      <c r="G1959" t="e">
        <v>#N/A</v>
      </c>
    </row>
    <row r="1960" spans="7:7" customFormat="1">
      <c r="G1960" t="e">
        <v>#N/A</v>
      </c>
    </row>
    <row r="1961" spans="7:7" customFormat="1">
      <c r="G1961" t="e">
        <v>#N/A</v>
      </c>
    </row>
    <row r="1962" spans="7:7" customFormat="1">
      <c r="G1962" t="e">
        <v>#N/A</v>
      </c>
    </row>
    <row r="1963" spans="7:7" customFormat="1">
      <c r="G1963" t="e">
        <v>#N/A</v>
      </c>
    </row>
    <row r="1964" spans="7:7" customFormat="1">
      <c r="G1964" t="e">
        <v>#N/A</v>
      </c>
    </row>
    <row r="1965" spans="7:7" customFormat="1">
      <c r="G1965" t="e">
        <v>#N/A</v>
      </c>
    </row>
    <row r="1966" spans="7:7" customFormat="1">
      <c r="G1966" t="e">
        <v>#N/A</v>
      </c>
    </row>
    <row r="1967" spans="7:7" customFormat="1">
      <c r="G1967" t="e">
        <v>#N/A</v>
      </c>
    </row>
    <row r="1968" spans="7:7" customFormat="1">
      <c r="G1968" t="e">
        <v>#N/A</v>
      </c>
    </row>
    <row r="1969" spans="7:7" customFormat="1">
      <c r="G1969" t="e">
        <v>#N/A</v>
      </c>
    </row>
    <row r="1970" spans="7:7" customFormat="1">
      <c r="G1970" t="e">
        <v>#N/A</v>
      </c>
    </row>
    <row r="1971" spans="7:7" customFormat="1">
      <c r="G1971" t="e">
        <v>#N/A</v>
      </c>
    </row>
    <row r="1972" spans="7:7" customFormat="1">
      <c r="G1972" t="e">
        <v>#N/A</v>
      </c>
    </row>
    <row r="1973" spans="7:7" customFormat="1">
      <c r="G1973" t="e">
        <v>#N/A</v>
      </c>
    </row>
    <row r="1974" spans="7:7" customFormat="1">
      <c r="G1974" t="e">
        <v>#N/A</v>
      </c>
    </row>
    <row r="1975" spans="7:7" customFormat="1">
      <c r="G1975" t="e">
        <v>#N/A</v>
      </c>
    </row>
    <row r="1976" spans="7:7" customFormat="1">
      <c r="G1976" t="e">
        <v>#N/A</v>
      </c>
    </row>
    <row r="1977" spans="7:7" customFormat="1">
      <c r="G1977" t="e">
        <v>#N/A</v>
      </c>
    </row>
    <row r="1978" spans="7:7" customFormat="1">
      <c r="G1978" t="e">
        <v>#N/A</v>
      </c>
    </row>
    <row r="1979" spans="7:7" customFormat="1">
      <c r="G1979" t="e">
        <v>#N/A</v>
      </c>
    </row>
    <row r="1980" spans="7:7" customFormat="1">
      <c r="G1980" t="e">
        <v>#N/A</v>
      </c>
    </row>
    <row r="1981" spans="7:7" customFormat="1">
      <c r="G1981" t="e">
        <v>#N/A</v>
      </c>
    </row>
    <row r="1982" spans="7:7" customFormat="1">
      <c r="G1982" t="e">
        <v>#N/A</v>
      </c>
    </row>
    <row r="1983" spans="7:7" customFormat="1">
      <c r="G1983" t="e">
        <v>#N/A</v>
      </c>
    </row>
    <row r="1984" spans="7:7" customFormat="1">
      <c r="G1984" t="e">
        <v>#N/A</v>
      </c>
    </row>
    <row r="1985" spans="7:7" customFormat="1">
      <c r="G1985" t="e">
        <v>#N/A</v>
      </c>
    </row>
    <row r="1986" spans="7:7" customFormat="1">
      <c r="G1986" t="e">
        <v>#N/A</v>
      </c>
    </row>
    <row r="1987" spans="7:7" customFormat="1">
      <c r="G1987" t="e">
        <v>#N/A</v>
      </c>
    </row>
    <row r="1988" spans="7:7" customFormat="1">
      <c r="G1988" t="e">
        <v>#N/A</v>
      </c>
    </row>
    <row r="1989" spans="7:7" customFormat="1">
      <c r="G1989" t="e">
        <v>#N/A</v>
      </c>
    </row>
    <row r="1990" spans="7:7" customFormat="1">
      <c r="G1990" t="e">
        <v>#N/A</v>
      </c>
    </row>
    <row r="1991" spans="7:7" customFormat="1">
      <c r="G1991" t="e">
        <v>#N/A</v>
      </c>
    </row>
    <row r="1992" spans="7:7" customFormat="1">
      <c r="G1992" t="e">
        <v>#N/A</v>
      </c>
    </row>
    <row r="1993" spans="7:7" customFormat="1">
      <c r="G1993" t="e">
        <v>#N/A</v>
      </c>
    </row>
    <row r="1994" spans="7:7" customFormat="1">
      <c r="G1994" t="e">
        <v>#N/A</v>
      </c>
    </row>
    <row r="1995" spans="7:7" customFormat="1">
      <c r="G1995" t="e">
        <v>#N/A</v>
      </c>
    </row>
    <row r="1996" spans="7:7" customFormat="1">
      <c r="G1996" t="e">
        <v>#N/A</v>
      </c>
    </row>
    <row r="1997" spans="7:7" customFormat="1">
      <c r="G1997" t="e">
        <v>#N/A</v>
      </c>
    </row>
    <row r="1998" spans="7:7" customFormat="1">
      <c r="G1998" t="e">
        <v>#N/A</v>
      </c>
    </row>
    <row r="1999" spans="7:7" customFormat="1">
      <c r="G1999" t="e">
        <v>#N/A</v>
      </c>
    </row>
    <row r="2000" spans="7:7" customFormat="1">
      <c r="G2000" t="e">
        <v>#N/A</v>
      </c>
    </row>
    <row r="2001" spans="7:7" customFormat="1">
      <c r="G2001" t="e">
        <v>#N/A</v>
      </c>
    </row>
    <row r="2002" spans="7:7" customFormat="1">
      <c r="G2002" t="e">
        <v>#N/A</v>
      </c>
    </row>
    <row r="2003" spans="7:7" customFormat="1">
      <c r="G2003" t="e">
        <v>#N/A</v>
      </c>
    </row>
    <row r="2004" spans="7:7" customFormat="1">
      <c r="G2004" t="e">
        <v>#N/A</v>
      </c>
    </row>
    <row r="2005" spans="7:7" customFormat="1">
      <c r="G2005" t="e">
        <v>#N/A</v>
      </c>
    </row>
    <row r="2006" spans="7:7" customFormat="1">
      <c r="G2006" t="e">
        <v>#N/A</v>
      </c>
    </row>
    <row r="2007" spans="7:7" customFormat="1">
      <c r="G2007" t="e">
        <v>#N/A</v>
      </c>
    </row>
    <row r="2008" spans="7:7" customFormat="1">
      <c r="G2008" t="e">
        <v>#N/A</v>
      </c>
    </row>
    <row r="2009" spans="7:7" customFormat="1">
      <c r="G2009" t="e">
        <v>#N/A</v>
      </c>
    </row>
    <row r="2010" spans="7:7" customFormat="1">
      <c r="G2010" t="e">
        <v>#N/A</v>
      </c>
    </row>
    <row r="2011" spans="7:7" customFormat="1">
      <c r="G2011" t="e">
        <v>#N/A</v>
      </c>
    </row>
    <row r="2012" spans="7:7" customFormat="1">
      <c r="G2012" t="e">
        <v>#N/A</v>
      </c>
    </row>
    <row r="2013" spans="7:7" customFormat="1">
      <c r="G2013" t="e">
        <v>#N/A</v>
      </c>
    </row>
    <row r="2014" spans="7:7" customFormat="1">
      <c r="G2014" t="e">
        <v>#N/A</v>
      </c>
    </row>
    <row r="2015" spans="7:7" customFormat="1">
      <c r="G2015" t="e">
        <v>#N/A</v>
      </c>
    </row>
    <row r="2016" spans="7:7" customFormat="1">
      <c r="G2016" t="e">
        <v>#N/A</v>
      </c>
    </row>
    <row r="2017" spans="7:7" customFormat="1">
      <c r="G2017" t="e">
        <v>#N/A</v>
      </c>
    </row>
    <row r="2018" spans="7:7" customFormat="1">
      <c r="G2018" t="e">
        <v>#N/A</v>
      </c>
    </row>
    <row r="2019" spans="7:7" customFormat="1">
      <c r="G2019" t="e">
        <v>#N/A</v>
      </c>
    </row>
    <row r="2020" spans="7:7" customFormat="1">
      <c r="G2020" t="e">
        <v>#N/A</v>
      </c>
    </row>
    <row r="2021" spans="7:7" customFormat="1">
      <c r="G2021" t="e">
        <v>#N/A</v>
      </c>
    </row>
    <row r="2022" spans="7:7" customFormat="1">
      <c r="G2022" t="e">
        <v>#N/A</v>
      </c>
    </row>
    <row r="2023" spans="7:7" customFormat="1">
      <c r="G2023" t="e">
        <v>#N/A</v>
      </c>
    </row>
    <row r="2024" spans="7:7" customFormat="1">
      <c r="G2024" t="e">
        <v>#N/A</v>
      </c>
    </row>
    <row r="2025" spans="7:7" customFormat="1">
      <c r="G2025" t="e">
        <v>#N/A</v>
      </c>
    </row>
    <row r="2026" spans="7:7" customFormat="1">
      <c r="G2026" t="e">
        <v>#N/A</v>
      </c>
    </row>
  </sheetData>
  <phoneticPr fontId="1" type="noConversion"/>
  <conditionalFormatting sqref="A8:I39">
    <cfRule type="expression" dxfId="4" priority="1">
      <formula>MOD(ROW(),2)=0</formula>
    </cfRule>
  </conditionalFormatting>
  <pageMargins left="0.7" right="0.7" top="0.75" bottom="0.75" header="0.3" footer="0.3"/>
  <pageSetup paperSize="9" orientation="portrait" horizontalDpi="200" verticalDpi="200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>
  <sheetPr codeName="Sheet9"/>
  <dimension ref="A1:J28"/>
  <sheetViews>
    <sheetView topLeftCell="A7" workbookViewId="0">
      <selection activeCell="B4" sqref="B4"/>
    </sheetView>
  </sheetViews>
  <sheetFormatPr defaultRowHeight="12.75"/>
  <cols>
    <col min="1" max="1" width="10.5" style="56" bestFit="1" customWidth="1"/>
    <col min="2" max="2" width="12.5" style="56" customWidth="1"/>
    <col min="3" max="5" width="11.625" style="56" bestFit="1" customWidth="1"/>
    <col min="6" max="6" width="12.875" style="56" customWidth="1"/>
    <col min="7" max="7" width="13.5" style="56" customWidth="1"/>
    <col min="8" max="8" width="8.875" style="56" customWidth="1"/>
    <col min="9" max="10" width="12.625" style="56" bestFit="1" customWidth="1"/>
    <col min="11" max="16384" width="9" style="56"/>
  </cols>
  <sheetData>
    <row r="1" spans="1:9" ht="158.25" customHeight="1">
      <c r="A1" s="169" t="s">
        <v>372</v>
      </c>
      <c r="B1" s="170"/>
      <c r="C1" s="170"/>
      <c r="D1" s="170"/>
      <c r="E1" s="170"/>
      <c r="F1" s="170"/>
      <c r="G1" s="170"/>
    </row>
    <row r="2" spans="1:9" ht="13.5" thickBot="1"/>
    <row r="3" spans="1:9" s="77" customFormat="1">
      <c r="A3" s="83" t="s">
        <v>371</v>
      </c>
      <c r="B3" s="82" t="s">
        <v>370</v>
      </c>
      <c r="C3" s="81" t="s">
        <v>369</v>
      </c>
      <c r="D3" s="80" t="s">
        <v>359</v>
      </c>
      <c r="E3" s="79" t="s">
        <v>358</v>
      </c>
      <c r="F3" s="78" t="s">
        <v>368</v>
      </c>
    </row>
    <row r="4" spans="1:9">
      <c r="A4" s="72">
        <v>39819</v>
      </c>
      <c r="B4" s="75" t="s">
        <v>362</v>
      </c>
      <c r="C4" s="70" t="s">
        <v>367</v>
      </c>
      <c r="D4" s="69" t="s">
        <v>357</v>
      </c>
      <c r="E4" s="68">
        <v>1000</v>
      </c>
      <c r="F4" s="73"/>
    </row>
    <row r="5" spans="1:9">
      <c r="A5" s="72">
        <v>39837</v>
      </c>
      <c r="B5" s="75" t="s">
        <v>361</v>
      </c>
      <c r="C5" s="70" t="s">
        <v>366</v>
      </c>
      <c r="D5" s="76" t="s">
        <v>357</v>
      </c>
      <c r="E5" s="68">
        <v>2000</v>
      </c>
      <c r="F5" s="73"/>
    </row>
    <row r="6" spans="1:9">
      <c r="A6" s="72">
        <v>39852</v>
      </c>
      <c r="B6" s="75" t="s">
        <v>362</v>
      </c>
      <c r="C6" s="70" t="s">
        <v>365</v>
      </c>
      <c r="D6" s="69" t="s">
        <v>364</v>
      </c>
      <c r="E6" s="68">
        <v>2500</v>
      </c>
      <c r="F6" s="73"/>
    </row>
    <row r="7" spans="1:9">
      <c r="A7" s="72">
        <v>39884</v>
      </c>
      <c r="B7" s="75" t="s">
        <v>362</v>
      </c>
      <c r="C7" s="70"/>
      <c r="D7" s="69" t="s">
        <v>363</v>
      </c>
      <c r="E7" s="68">
        <v>2000</v>
      </c>
      <c r="F7" s="73"/>
    </row>
    <row r="8" spans="1:9">
      <c r="A8" s="72">
        <v>39913</v>
      </c>
      <c r="B8" s="75" t="s">
        <v>361</v>
      </c>
      <c r="C8" s="70"/>
      <c r="D8" s="69" t="s">
        <v>356</v>
      </c>
      <c r="E8" s="74">
        <v>4000</v>
      </c>
      <c r="F8" s="73"/>
    </row>
    <row r="9" spans="1:9">
      <c r="A9" s="72">
        <v>39975</v>
      </c>
      <c r="B9" s="75" t="s">
        <v>362</v>
      </c>
      <c r="C9" s="70"/>
      <c r="D9" s="76" t="s">
        <v>357</v>
      </c>
      <c r="E9" s="68">
        <v>3000</v>
      </c>
      <c r="F9" s="73"/>
    </row>
    <row r="10" spans="1:9">
      <c r="A10" s="72">
        <v>40037</v>
      </c>
      <c r="B10" s="75" t="s">
        <v>361</v>
      </c>
      <c r="C10" s="70"/>
      <c r="D10" s="69" t="s">
        <v>356</v>
      </c>
      <c r="E10" s="74">
        <v>5500</v>
      </c>
      <c r="F10" s="73"/>
    </row>
    <row r="11" spans="1:9">
      <c r="A11" s="72"/>
      <c r="B11" s="71"/>
      <c r="C11" s="70"/>
      <c r="D11" s="69"/>
      <c r="E11" s="68"/>
      <c r="F11" s="67"/>
    </row>
    <row r="12" spans="1:9" ht="13.5" thickBot="1">
      <c r="A12" s="66"/>
      <c r="B12" s="65"/>
      <c r="C12" s="64"/>
      <c r="D12" s="63"/>
      <c r="E12" s="62"/>
      <c r="F12" s="61"/>
    </row>
    <row r="13" spans="1:9">
      <c r="I13" s="57"/>
    </row>
    <row r="14" spans="1:9">
      <c r="E14" s="56" t="s">
        <v>360</v>
      </c>
      <c r="F14" s="60"/>
    </row>
    <row r="15" spans="1:9">
      <c r="H15" s="59"/>
    </row>
    <row r="16" spans="1:9">
      <c r="A16" s="56" t="s">
        <v>359</v>
      </c>
      <c r="B16" s="56" t="s">
        <v>358</v>
      </c>
    </row>
    <row r="17" spans="1:10">
      <c r="A17" s="56" t="s">
        <v>357</v>
      </c>
      <c r="B17" s="58"/>
    </row>
    <row r="18" spans="1:10">
      <c r="A18" s="56" t="s">
        <v>356</v>
      </c>
      <c r="B18" s="58"/>
    </row>
    <row r="28" spans="1:10">
      <c r="J28" s="57"/>
    </row>
  </sheetData>
  <mergeCells count="1">
    <mergeCell ref="A1:G1"/>
  </mergeCells>
  <phoneticPr fontId="1" type="noConversion"/>
  <pageMargins left="0.75" right="0.75" top="1" bottom="1" header="0.5" footer="0.5"/>
  <pageSetup paperSize="9" orientation="portrait" r:id="rId1"/>
  <headerFooter alignWithMargins="0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>
  <sheetPr codeName="Sheet10">
    <tabColor rgb="FFFF0000"/>
  </sheetPr>
  <dimension ref="A1:J28"/>
  <sheetViews>
    <sheetView workbookViewId="0">
      <selection activeCell="H9" sqref="H9"/>
    </sheetView>
  </sheetViews>
  <sheetFormatPr defaultRowHeight="12.75"/>
  <cols>
    <col min="1" max="1" width="10.5" style="56" bestFit="1" customWidth="1"/>
    <col min="2" max="2" width="12.5" style="56" customWidth="1"/>
    <col min="3" max="5" width="11.625" style="56" bestFit="1" customWidth="1"/>
    <col min="6" max="6" width="12.875" style="56" customWidth="1"/>
    <col min="7" max="7" width="13.5" style="56" customWidth="1"/>
    <col min="8" max="8" width="8.875" style="56" customWidth="1"/>
    <col min="9" max="10" width="12.625" style="56" bestFit="1" customWidth="1"/>
    <col min="11" max="16384" width="9" style="56"/>
  </cols>
  <sheetData>
    <row r="1" spans="1:10" ht="158.25" customHeight="1">
      <c r="A1" s="169" t="s">
        <v>372</v>
      </c>
      <c r="B1" s="170"/>
      <c r="C1" s="170"/>
      <c r="D1" s="170"/>
      <c r="E1" s="170"/>
      <c r="F1" s="170"/>
      <c r="G1" s="170"/>
    </row>
    <row r="2" spans="1:10" ht="13.5" thickBot="1"/>
    <row r="3" spans="1:10" s="77" customFormat="1">
      <c r="A3" s="83" t="s">
        <v>371</v>
      </c>
      <c r="B3" s="82" t="s">
        <v>370</v>
      </c>
      <c r="C3" s="81" t="s">
        <v>369</v>
      </c>
      <c r="D3" s="80" t="s">
        <v>359</v>
      </c>
      <c r="E3" s="79" t="s">
        <v>358</v>
      </c>
      <c r="F3" s="78" t="s">
        <v>368</v>
      </c>
    </row>
    <row r="4" spans="1:10">
      <c r="A4" s="72">
        <v>39819</v>
      </c>
      <c r="B4" s="75" t="s">
        <v>362</v>
      </c>
      <c r="C4" s="70" t="s">
        <v>367</v>
      </c>
      <c r="D4" s="69" t="s">
        <v>357</v>
      </c>
      <c r="E4" s="68">
        <v>1000</v>
      </c>
      <c r="F4" s="84">
        <f>IF(E4&gt;3000,E4*0.85,E4)</f>
        <v>1000</v>
      </c>
    </row>
    <row r="5" spans="1:10">
      <c r="A5" s="72">
        <v>39837</v>
      </c>
      <c r="B5" s="75" t="s">
        <v>361</v>
      </c>
      <c r="C5" s="70" t="s">
        <v>366</v>
      </c>
      <c r="D5" s="76" t="s">
        <v>357</v>
      </c>
      <c r="E5" s="68">
        <v>2000</v>
      </c>
      <c r="F5" s="84">
        <f t="shared" ref="F5:F10" si="0">IF(E5&gt;3000,E5*0.85,E5)</f>
        <v>2000</v>
      </c>
      <c r="J5" s="75" t="s">
        <v>362</v>
      </c>
    </row>
    <row r="6" spans="1:10">
      <c r="A6" s="72">
        <v>39852</v>
      </c>
      <c r="B6" s="75" t="s">
        <v>362</v>
      </c>
      <c r="C6" s="70" t="s">
        <v>365</v>
      </c>
      <c r="D6" s="69" t="s">
        <v>364</v>
      </c>
      <c r="E6" s="68">
        <v>2500</v>
      </c>
      <c r="F6" s="84">
        <f t="shared" si="0"/>
        <v>2500</v>
      </c>
      <c r="J6" s="75" t="s">
        <v>361</v>
      </c>
    </row>
    <row r="7" spans="1:10">
      <c r="A7" s="72">
        <v>39884</v>
      </c>
      <c r="B7" s="75" t="s">
        <v>362</v>
      </c>
      <c r="C7" s="70" t="s">
        <v>373</v>
      </c>
      <c r="D7" s="69" t="s">
        <v>363</v>
      </c>
      <c r="E7" s="68">
        <v>2000</v>
      </c>
      <c r="F7" s="84">
        <f t="shared" si="0"/>
        <v>2000</v>
      </c>
    </row>
    <row r="8" spans="1:10">
      <c r="A8" s="72">
        <v>39913</v>
      </c>
      <c r="B8" s="75" t="s">
        <v>361</v>
      </c>
      <c r="C8" s="70"/>
      <c r="D8" s="69" t="s">
        <v>356</v>
      </c>
      <c r="E8" s="74">
        <v>4000</v>
      </c>
      <c r="F8" s="84">
        <f t="shared" si="0"/>
        <v>3400</v>
      </c>
    </row>
    <row r="9" spans="1:10">
      <c r="A9" s="72">
        <v>39975</v>
      </c>
      <c r="B9" s="75" t="s">
        <v>362</v>
      </c>
      <c r="C9" s="70"/>
      <c r="D9" s="76" t="s">
        <v>357</v>
      </c>
      <c r="E9" s="68">
        <v>3000</v>
      </c>
      <c r="F9" s="84">
        <f t="shared" si="0"/>
        <v>3000</v>
      </c>
      <c r="I9" s="120" t="s">
        <v>580</v>
      </c>
    </row>
    <row r="10" spans="1:10">
      <c r="A10" s="72">
        <v>40037</v>
      </c>
      <c r="B10" s="75" t="s">
        <v>361</v>
      </c>
      <c r="C10" s="70"/>
      <c r="D10" s="69" t="s">
        <v>356</v>
      </c>
      <c r="E10" s="74">
        <v>5500</v>
      </c>
      <c r="F10" s="84">
        <f t="shared" si="0"/>
        <v>4675</v>
      </c>
    </row>
    <row r="11" spans="1:10">
      <c r="A11" s="72"/>
      <c r="B11" s="71"/>
      <c r="C11" s="70"/>
      <c r="D11" s="69"/>
      <c r="E11" s="68"/>
      <c r="F11" s="67"/>
    </row>
    <row r="12" spans="1:10" ht="13.5" thickBot="1">
      <c r="A12" s="66"/>
      <c r="B12" s="65"/>
      <c r="C12" s="64"/>
      <c r="D12" s="63"/>
      <c r="E12" s="62"/>
      <c r="F12" s="61"/>
    </row>
    <row r="13" spans="1:10">
      <c r="I13" s="57"/>
    </row>
    <row r="14" spans="1:10">
      <c r="E14" s="56" t="s">
        <v>360</v>
      </c>
      <c r="F14" s="60">
        <f ca="1">TODAY()</f>
        <v>41523</v>
      </c>
    </row>
    <row r="15" spans="1:10">
      <c r="H15" s="59"/>
    </row>
    <row r="16" spans="1:10">
      <c r="A16" s="56" t="s">
        <v>359</v>
      </c>
      <c r="B16" s="56" t="s">
        <v>358</v>
      </c>
    </row>
    <row r="17" spans="1:10">
      <c r="A17" s="56" t="s">
        <v>357</v>
      </c>
      <c r="B17" s="58">
        <f>SUMIF(D4:D12,"维护费用",F4:F12)</f>
        <v>6000</v>
      </c>
    </row>
    <row r="18" spans="1:10">
      <c r="A18" s="56" t="s">
        <v>356</v>
      </c>
      <c r="B18" s="58">
        <f>SUMIF(D4:D12,"备件费用",F4:F12)</f>
        <v>2000</v>
      </c>
    </row>
    <row r="28" spans="1:10">
      <c r="J28" s="57"/>
    </row>
  </sheetData>
  <mergeCells count="1">
    <mergeCell ref="A1:G1"/>
  </mergeCells>
  <phoneticPr fontId="1" type="noConversion"/>
  <conditionalFormatting sqref="E4:E12">
    <cfRule type="cellIs" dxfId="3" priority="1" operator="greaterThanOrEqual">
      <formula>3000</formula>
    </cfRule>
  </conditionalFormatting>
  <dataValidations count="2">
    <dataValidation type="list" allowBlank="1" showInputMessage="1" showErrorMessage="1" sqref="B4:B12">
      <formula1>$J$5:$J$6</formula1>
    </dataValidation>
    <dataValidation type="custom" allowBlank="1" showInputMessage="1" showErrorMessage="1" error="该号码已经存在，请重新输入" sqref="C4:C12">
      <formula1>COUNTIF($C$4:$C$12,C4)=1</formula1>
    </dataValidation>
  </dataValidations>
  <pageMargins left="0.75" right="0.75" top="1" bottom="1" header="0.5" footer="0.5"/>
  <pageSetup paperSize="9" orientation="portrait" r:id="rId1"/>
  <headerFooter alignWithMargins="0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>
  <sheetPr codeName="Sheet11"/>
  <dimension ref="A1:O154"/>
  <sheetViews>
    <sheetView workbookViewId="0">
      <selection activeCell="C36" sqref="C36"/>
    </sheetView>
  </sheetViews>
  <sheetFormatPr defaultRowHeight="14.25"/>
  <cols>
    <col min="1" max="1" width="12.625" style="85" customWidth="1"/>
    <col min="2" max="2" width="4.5" style="85" bestFit="1" customWidth="1"/>
    <col min="3" max="3" width="15.5" style="85" customWidth="1"/>
    <col min="4" max="4" width="45" style="85" bestFit="1" customWidth="1"/>
    <col min="5" max="5" width="15" style="85" bestFit="1" customWidth="1"/>
    <col min="6" max="6" width="11.625" style="85" bestFit="1" customWidth="1"/>
    <col min="7" max="7" width="4.5" style="85" bestFit="1" customWidth="1"/>
    <col min="8" max="9" width="11.625" style="85" bestFit="1" customWidth="1"/>
    <col min="10" max="10" width="4.5" style="85" bestFit="1" customWidth="1"/>
    <col min="11" max="11" width="9" style="85"/>
    <col min="12" max="12" width="11.625" style="85" bestFit="1" customWidth="1"/>
    <col min="13" max="13" width="15" style="85" bestFit="1" customWidth="1"/>
    <col min="14" max="14" width="45" style="85" bestFit="1" customWidth="1"/>
    <col min="15" max="15" width="4.5" style="85" bestFit="1" customWidth="1"/>
    <col min="16" max="16384" width="9" style="85"/>
  </cols>
  <sheetData>
    <row r="1" spans="1:15">
      <c r="A1" s="104" t="s">
        <v>566</v>
      </c>
    </row>
    <row r="2" spans="1:15">
      <c r="A2" s="104" t="s">
        <v>565</v>
      </c>
    </row>
    <row r="3" spans="1:15">
      <c r="A3" s="103" t="s">
        <v>564</v>
      </c>
    </row>
    <row r="5" spans="1:15" ht="31.5">
      <c r="A5" s="102" t="s">
        <v>563</v>
      </c>
      <c r="L5" s="102" t="s">
        <v>562</v>
      </c>
    </row>
    <row r="6" spans="1:15">
      <c r="A6" s="101" t="s">
        <v>553</v>
      </c>
      <c r="B6" s="99" t="s">
        <v>561</v>
      </c>
      <c r="C6" s="100" t="s">
        <v>560</v>
      </c>
      <c r="D6" s="98" t="s">
        <v>559</v>
      </c>
      <c r="E6" s="99" t="s">
        <v>558</v>
      </c>
      <c r="F6" s="99" t="s">
        <v>557</v>
      </c>
      <c r="G6" s="98" t="s">
        <v>556</v>
      </c>
      <c r="H6" s="97" t="s">
        <v>555</v>
      </c>
      <c r="I6" s="97" t="s">
        <v>554</v>
      </c>
      <c r="J6" s="97" t="s">
        <v>550</v>
      </c>
      <c r="L6" s="95" t="s">
        <v>553</v>
      </c>
      <c r="M6" s="96" t="s">
        <v>552</v>
      </c>
      <c r="N6" s="95" t="s">
        <v>551</v>
      </c>
      <c r="O6" s="94" t="s">
        <v>550</v>
      </c>
    </row>
    <row r="7" spans="1:15">
      <c r="A7" s="93"/>
      <c r="B7" s="86" t="s">
        <v>496</v>
      </c>
      <c r="C7" s="90">
        <v>632351366592</v>
      </c>
      <c r="D7" s="86" t="s">
        <v>548</v>
      </c>
      <c r="E7" s="86" t="s">
        <v>549</v>
      </c>
      <c r="F7" s="86" t="s">
        <v>493</v>
      </c>
      <c r="G7" s="86" t="s">
        <v>487</v>
      </c>
      <c r="H7" s="89">
        <v>40051</v>
      </c>
      <c r="I7" s="92">
        <v>2</v>
      </c>
      <c r="J7" s="86" t="s">
        <v>377</v>
      </c>
      <c r="L7" s="86" t="s">
        <v>545</v>
      </c>
      <c r="M7" s="87">
        <v>333280736222</v>
      </c>
      <c r="N7" s="86" t="s">
        <v>410</v>
      </c>
      <c r="O7" s="86" t="s">
        <v>387</v>
      </c>
    </row>
    <row r="8" spans="1:15">
      <c r="A8" s="93"/>
      <c r="B8" s="86" t="s">
        <v>496</v>
      </c>
      <c r="C8" s="90">
        <v>632351375812</v>
      </c>
      <c r="D8" s="86" t="s">
        <v>548</v>
      </c>
      <c r="E8" s="86" t="s">
        <v>547</v>
      </c>
      <c r="F8" s="86" t="s">
        <v>100</v>
      </c>
      <c r="G8" s="86" t="s">
        <v>487</v>
      </c>
      <c r="H8" s="89">
        <v>40051</v>
      </c>
      <c r="I8" s="92">
        <v>2</v>
      </c>
      <c r="J8" s="86" t="s">
        <v>377</v>
      </c>
      <c r="L8" s="86" t="s">
        <v>545</v>
      </c>
      <c r="M8" s="87">
        <v>333280736365</v>
      </c>
      <c r="N8" s="86" t="s">
        <v>411</v>
      </c>
      <c r="O8" s="86" t="s">
        <v>396</v>
      </c>
    </row>
    <row r="9" spans="1:15">
      <c r="A9" s="93"/>
      <c r="B9" s="86" t="s">
        <v>496</v>
      </c>
      <c r="C9" s="90">
        <v>333280736363</v>
      </c>
      <c r="D9" s="86" t="s">
        <v>546</v>
      </c>
      <c r="E9" s="86" t="s">
        <v>531</v>
      </c>
      <c r="F9" s="86" t="s">
        <v>100</v>
      </c>
      <c r="G9" s="86" t="s">
        <v>487</v>
      </c>
      <c r="H9" s="89">
        <v>40050</v>
      </c>
      <c r="I9" s="92">
        <v>4</v>
      </c>
      <c r="J9" s="86" t="s">
        <v>396</v>
      </c>
      <c r="L9" s="86" t="s">
        <v>545</v>
      </c>
      <c r="M9" s="87">
        <v>333280736368</v>
      </c>
      <c r="N9" s="86" t="s">
        <v>408</v>
      </c>
      <c r="O9" s="86" t="s">
        <v>396</v>
      </c>
    </row>
    <row r="10" spans="1:15">
      <c r="A10" s="93"/>
      <c r="B10" s="86" t="s">
        <v>496</v>
      </c>
      <c r="C10" s="90">
        <v>995161532669</v>
      </c>
      <c r="D10" s="86" t="s">
        <v>544</v>
      </c>
      <c r="E10" s="86" t="s">
        <v>543</v>
      </c>
      <c r="F10" s="86" t="s">
        <v>15</v>
      </c>
      <c r="G10" s="86" t="s">
        <v>487</v>
      </c>
      <c r="H10" s="89">
        <v>40052</v>
      </c>
      <c r="I10" s="92">
        <v>2</v>
      </c>
      <c r="J10" s="86" t="s">
        <v>377</v>
      </c>
      <c r="L10" s="86" t="s">
        <v>525</v>
      </c>
      <c r="M10" s="87">
        <v>995081232973</v>
      </c>
      <c r="N10" s="86" t="s">
        <v>423</v>
      </c>
      <c r="O10" s="86" t="s">
        <v>422</v>
      </c>
    </row>
    <row r="11" spans="1:15">
      <c r="A11" s="93"/>
      <c r="B11" s="86" t="s">
        <v>496</v>
      </c>
      <c r="C11" s="90">
        <v>995091432705</v>
      </c>
      <c r="D11" s="86" t="s">
        <v>542</v>
      </c>
      <c r="E11" s="86" t="s">
        <v>539</v>
      </c>
      <c r="F11" s="86" t="s">
        <v>493</v>
      </c>
      <c r="G11" s="86" t="s">
        <v>487</v>
      </c>
      <c r="H11" s="89">
        <v>40050</v>
      </c>
      <c r="I11" s="92">
        <v>100</v>
      </c>
      <c r="J11" s="86" t="s">
        <v>377</v>
      </c>
      <c r="L11" s="86" t="s">
        <v>525</v>
      </c>
      <c r="M11" s="87">
        <v>332331436632</v>
      </c>
      <c r="N11" s="86" t="s">
        <v>541</v>
      </c>
      <c r="O11" s="86" t="s">
        <v>396</v>
      </c>
    </row>
    <row r="12" spans="1:15">
      <c r="A12" s="93"/>
      <c r="B12" s="86" t="s">
        <v>496</v>
      </c>
      <c r="C12" s="90">
        <v>995091432497</v>
      </c>
      <c r="D12" s="86" t="s">
        <v>540</v>
      </c>
      <c r="E12" s="86" t="s">
        <v>539</v>
      </c>
      <c r="F12" s="86" t="s">
        <v>493</v>
      </c>
      <c r="G12" s="86" t="s">
        <v>487</v>
      </c>
      <c r="H12" s="89">
        <v>40050</v>
      </c>
      <c r="I12" s="92">
        <v>400</v>
      </c>
      <c r="J12" s="86" t="s">
        <v>377</v>
      </c>
      <c r="L12" s="86" t="s">
        <v>525</v>
      </c>
      <c r="M12" s="87">
        <v>333234718732</v>
      </c>
      <c r="N12" s="86" t="s">
        <v>420</v>
      </c>
      <c r="O12" s="86" t="s">
        <v>396</v>
      </c>
    </row>
    <row r="13" spans="1:15">
      <c r="A13" s="93"/>
      <c r="B13" s="86" t="s">
        <v>496</v>
      </c>
      <c r="C13" s="90">
        <v>995091432704</v>
      </c>
      <c r="D13" s="86" t="s">
        <v>538</v>
      </c>
      <c r="E13" s="86" t="s">
        <v>537</v>
      </c>
      <c r="F13" s="86" t="s">
        <v>493</v>
      </c>
      <c r="G13" s="86" t="s">
        <v>487</v>
      </c>
      <c r="H13" s="89">
        <v>40051</v>
      </c>
      <c r="I13" s="92">
        <v>100</v>
      </c>
      <c r="J13" s="86" t="s">
        <v>377</v>
      </c>
      <c r="L13" s="86" t="s">
        <v>525</v>
      </c>
      <c r="M13" s="87">
        <v>333233652032</v>
      </c>
      <c r="N13" s="86" t="s">
        <v>438</v>
      </c>
      <c r="O13" s="86" t="s">
        <v>387</v>
      </c>
    </row>
    <row r="14" spans="1:15">
      <c r="A14" s="93"/>
      <c r="B14" s="86" t="s">
        <v>496</v>
      </c>
      <c r="C14" s="90">
        <v>995091432498</v>
      </c>
      <c r="D14" s="86" t="s">
        <v>536</v>
      </c>
      <c r="E14" s="86" t="s">
        <v>535</v>
      </c>
      <c r="F14" s="86" t="s">
        <v>493</v>
      </c>
      <c r="G14" s="86" t="s">
        <v>487</v>
      </c>
      <c r="H14" s="89">
        <v>40052</v>
      </c>
      <c r="I14" s="92">
        <v>200</v>
      </c>
      <c r="J14" s="86" t="s">
        <v>377</v>
      </c>
      <c r="L14" s="86" t="s">
        <v>525</v>
      </c>
      <c r="M14" s="87">
        <v>333234656132</v>
      </c>
      <c r="N14" s="86" t="s">
        <v>436</v>
      </c>
      <c r="O14" s="86" t="s">
        <v>396</v>
      </c>
    </row>
    <row r="15" spans="1:15">
      <c r="A15" s="93"/>
      <c r="B15" s="86" t="s">
        <v>496</v>
      </c>
      <c r="C15" s="90">
        <v>995081232971</v>
      </c>
      <c r="D15" s="86" t="s">
        <v>534</v>
      </c>
      <c r="E15" s="86" t="s">
        <v>533</v>
      </c>
      <c r="F15" s="86" t="s">
        <v>493</v>
      </c>
      <c r="G15" s="86" t="s">
        <v>487</v>
      </c>
      <c r="H15" s="89">
        <v>40051</v>
      </c>
      <c r="I15" s="92">
        <v>3</v>
      </c>
      <c r="J15" s="86" t="s">
        <v>449</v>
      </c>
      <c r="L15" s="86" t="s">
        <v>525</v>
      </c>
      <c r="M15" s="87">
        <v>333280736383</v>
      </c>
      <c r="N15" s="86" t="s">
        <v>453</v>
      </c>
      <c r="O15" s="86" t="s">
        <v>396</v>
      </c>
    </row>
    <row r="16" spans="1:15">
      <c r="A16" s="93"/>
      <c r="B16" s="86" t="s">
        <v>496</v>
      </c>
      <c r="C16" s="90">
        <v>333280736365</v>
      </c>
      <c r="D16" s="86" t="s">
        <v>532</v>
      </c>
      <c r="E16" s="86" t="s">
        <v>531</v>
      </c>
      <c r="F16" s="86" t="s">
        <v>100</v>
      </c>
      <c r="G16" s="86" t="s">
        <v>487</v>
      </c>
      <c r="H16" s="89">
        <v>40050</v>
      </c>
      <c r="I16" s="92">
        <v>8</v>
      </c>
      <c r="J16" s="86" t="s">
        <v>396</v>
      </c>
      <c r="L16" s="86" t="s">
        <v>525</v>
      </c>
      <c r="M16" s="87">
        <v>333280736364</v>
      </c>
      <c r="N16" s="86" t="s">
        <v>412</v>
      </c>
      <c r="O16" s="86" t="s">
        <v>396</v>
      </c>
    </row>
    <row r="17" spans="1:15">
      <c r="A17" s="93"/>
      <c r="B17" s="86" t="s">
        <v>496</v>
      </c>
      <c r="C17" s="90">
        <v>332331623532</v>
      </c>
      <c r="D17" s="86" t="s">
        <v>530</v>
      </c>
      <c r="E17" s="86" t="s">
        <v>501</v>
      </c>
      <c r="F17" s="86" t="s">
        <v>493</v>
      </c>
      <c r="G17" s="86" t="s">
        <v>487</v>
      </c>
      <c r="H17" s="89">
        <v>40052</v>
      </c>
      <c r="I17" s="92">
        <v>25</v>
      </c>
      <c r="J17" s="86" t="s">
        <v>387</v>
      </c>
      <c r="L17" s="86" t="s">
        <v>525</v>
      </c>
      <c r="M17" s="87">
        <v>995091432497</v>
      </c>
      <c r="N17" s="86" t="s">
        <v>430</v>
      </c>
      <c r="O17" s="86" t="s">
        <v>377</v>
      </c>
    </row>
    <row r="18" spans="1:15">
      <c r="A18" s="93"/>
      <c r="B18" s="86" t="s">
        <v>496</v>
      </c>
      <c r="C18" s="90">
        <v>333234655332</v>
      </c>
      <c r="D18" s="86" t="s">
        <v>529</v>
      </c>
      <c r="E18" s="86" t="s">
        <v>528</v>
      </c>
      <c r="F18" s="86" t="s">
        <v>100</v>
      </c>
      <c r="G18" s="86" t="s">
        <v>487</v>
      </c>
      <c r="H18" s="89">
        <v>40050</v>
      </c>
      <c r="I18" s="92">
        <v>16</v>
      </c>
      <c r="J18" s="86" t="s">
        <v>387</v>
      </c>
      <c r="L18" s="86" t="s">
        <v>525</v>
      </c>
      <c r="M18" s="87">
        <v>995091432499</v>
      </c>
      <c r="N18" s="86" t="s">
        <v>428</v>
      </c>
      <c r="O18" s="86" t="s">
        <v>377</v>
      </c>
    </row>
    <row r="19" spans="1:15">
      <c r="A19" s="93"/>
      <c r="B19" s="86" t="s">
        <v>496</v>
      </c>
      <c r="C19" s="90">
        <v>333233652032</v>
      </c>
      <c r="D19" s="86" t="s">
        <v>527</v>
      </c>
      <c r="E19" s="86" t="s">
        <v>526</v>
      </c>
      <c r="F19" s="86" t="s">
        <v>493</v>
      </c>
      <c r="G19" s="86" t="s">
        <v>487</v>
      </c>
      <c r="H19" s="89">
        <v>40052</v>
      </c>
      <c r="I19" s="92">
        <v>10</v>
      </c>
      <c r="J19" s="86" t="s">
        <v>387</v>
      </c>
      <c r="L19" s="86" t="s">
        <v>525</v>
      </c>
      <c r="M19" s="87">
        <v>995091432705</v>
      </c>
      <c r="N19" s="86" t="s">
        <v>429</v>
      </c>
      <c r="O19" s="86" t="s">
        <v>377</v>
      </c>
    </row>
    <row r="20" spans="1:15">
      <c r="A20" s="93"/>
      <c r="B20" s="86" t="s">
        <v>496</v>
      </c>
      <c r="C20" s="90">
        <v>332331806332</v>
      </c>
      <c r="D20" s="86" t="s">
        <v>524</v>
      </c>
      <c r="E20" s="86" t="s">
        <v>523</v>
      </c>
      <c r="F20" s="86" t="s">
        <v>493</v>
      </c>
      <c r="G20" s="86" t="s">
        <v>522</v>
      </c>
      <c r="H20" s="89">
        <v>40052</v>
      </c>
      <c r="I20" s="92">
        <v>26</v>
      </c>
      <c r="J20" s="86" t="s">
        <v>387</v>
      </c>
      <c r="L20" s="86" t="s">
        <v>519</v>
      </c>
      <c r="M20" s="87">
        <v>333234724132</v>
      </c>
      <c r="N20" s="86" t="s">
        <v>432</v>
      </c>
      <c r="O20" s="86" t="s">
        <v>387</v>
      </c>
    </row>
    <row r="21" spans="1:15">
      <c r="A21" s="93"/>
      <c r="B21" s="86" t="s">
        <v>496</v>
      </c>
      <c r="C21" s="90">
        <v>632351352072</v>
      </c>
      <c r="D21" s="86" t="s">
        <v>521</v>
      </c>
      <c r="E21" s="86" t="s">
        <v>520</v>
      </c>
      <c r="F21" s="86" t="s">
        <v>100</v>
      </c>
      <c r="G21" s="86" t="s">
        <v>487</v>
      </c>
      <c r="H21" s="89">
        <v>40050</v>
      </c>
      <c r="I21" s="92">
        <v>1</v>
      </c>
      <c r="J21" s="86" t="s">
        <v>377</v>
      </c>
      <c r="L21" s="86" t="s">
        <v>519</v>
      </c>
      <c r="M21" s="87">
        <v>333233622033</v>
      </c>
      <c r="N21" s="86" t="s">
        <v>434</v>
      </c>
      <c r="O21" s="86" t="s">
        <v>387</v>
      </c>
    </row>
    <row r="22" spans="1:15">
      <c r="A22" s="93"/>
      <c r="B22" s="86" t="s">
        <v>496</v>
      </c>
      <c r="C22" s="90">
        <v>632351344292</v>
      </c>
      <c r="D22" s="86" t="s">
        <v>518</v>
      </c>
      <c r="E22" s="86" t="s">
        <v>517</v>
      </c>
      <c r="F22" s="86" t="s">
        <v>493</v>
      </c>
      <c r="G22" s="86" t="s">
        <v>487</v>
      </c>
      <c r="H22" s="89">
        <v>40052</v>
      </c>
      <c r="I22" s="92">
        <v>2</v>
      </c>
      <c r="J22" s="86" t="s">
        <v>377</v>
      </c>
      <c r="L22" s="86" t="s">
        <v>514</v>
      </c>
      <c r="M22" s="87">
        <v>333234718732</v>
      </c>
      <c r="N22" s="86" t="s">
        <v>420</v>
      </c>
      <c r="O22" s="86" t="s">
        <v>396</v>
      </c>
    </row>
    <row r="23" spans="1:15">
      <c r="A23" s="93"/>
      <c r="B23" s="86" t="s">
        <v>496</v>
      </c>
      <c r="C23" s="90">
        <v>333234724132</v>
      </c>
      <c r="D23" s="86" t="s">
        <v>516</v>
      </c>
      <c r="E23" s="86" t="s">
        <v>515</v>
      </c>
      <c r="F23" s="86" t="s">
        <v>493</v>
      </c>
      <c r="G23" s="86" t="s">
        <v>487</v>
      </c>
      <c r="H23" s="89">
        <v>40050</v>
      </c>
      <c r="I23" s="92">
        <v>30</v>
      </c>
      <c r="J23" s="86" t="s">
        <v>387</v>
      </c>
      <c r="L23" s="86" t="s">
        <v>514</v>
      </c>
      <c r="M23" s="87">
        <v>995081232973</v>
      </c>
      <c r="N23" s="86" t="s">
        <v>423</v>
      </c>
      <c r="O23" s="86" t="s">
        <v>422</v>
      </c>
    </row>
    <row r="24" spans="1:15">
      <c r="A24" s="93"/>
      <c r="B24" s="86" t="s">
        <v>496</v>
      </c>
      <c r="C24" s="90">
        <v>333280736359</v>
      </c>
      <c r="D24" s="86" t="s">
        <v>513</v>
      </c>
      <c r="E24" s="86" t="s">
        <v>512</v>
      </c>
      <c r="F24" s="86" t="s">
        <v>493</v>
      </c>
      <c r="G24" s="86" t="s">
        <v>487</v>
      </c>
      <c r="H24" s="89">
        <v>40050</v>
      </c>
      <c r="I24" s="92">
        <v>1</v>
      </c>
      <c r="J24" s="86" t="s">
        <v>396</v>
      </c>
      <c r="L24" s="86" t="s">
        <v>511</v>
      </c>
      <c r="M24" s="87">
        <v>332332016332</v>
      </c>
      <c r="N24" s="86" t="s">
        <v>451</v>
      </c>
      <c r="O24" s="86" t="s">
        <v>380</v>
      </c>
    </row>
    <row r="25" spans="1:15">
      <c r="A25" s="93"/>
      <c r="B25" s="86" t="s">
        <v>496</v>
      </c>
      <c r="C25" s="90">
        <v>995081232973</v>
      </c>
      <c r="D25" s="86" t="s">
        <v>510</v>
      </c>
      <c r="E25" s="86" t="s">
        <v>509</v>
      </c>
      <c r="F25" s="86" t="s">
        <v>493</v>
      </c>
      <c r="G25" s="86" t="s">
        <v>487</v>
      </c>
      <c r="H25" s="89">
        <v>40052</v>
      </c>
      <c r="I25" s="92">
        <v>12000</v>
      </c>
      <c r="J25" s="86" t="s">
        <v>422</v>
      </c>
      <c r="L25" s="86" t="s">
        <v>492</v>
      </c>
      <c r="M25" s="87">
        <v>995081232973</v>
      </c>
      <c r="N25" s="86" t="s">
        <v>423</v>
      </c>
      <c r="O25" s="86" t="s">
        <v>422</v>
      </c>
    </row>
    <row r="26" spans="1:15">
      <c r="A26" s="93"/>
      <c r="B26" s="86" t="s">
        <v>496</v>
      </c>
      <c r="C26" s="90">
        <v>532352742733</v>
      </c>
      <c r="D26" s="86" t="s">
        <v>508</v>
      </c>
      <c r="E26" s="86" t="s">
        <v>507</v>
      </c>
      <c r="F26" s="86" t="s">
        <v>493</v>
      </c>
      <c r="G26" s="86" t="s">
        <v>487</v>
      </c>
      <c r="H26" s="89">
        <v>40052</v>
      </c>
      <c r="I26" s="92">
        <v>50</v>
      </c>
      <c r="J26" s="86" t="s">
        <v>377</v>
      </c>
      <c r="L26" s="86" t="s">
        <v>492</v>
      </c>
      <c r="M26" s="87">
        <v>995081232972</v>
      </c>
      <c r="N26" s="86" t="s">
        <v>470</v>
      </c>
      <c r="O26" s="86" t="s">
        <v>449</v>
      </c>
    </row>
    <row r="27" spans="1:15">
      <c r="A27" s="93"/>
      <c r="B27" s="86" t="s">
        <v>496</v>
      </c>
      <c r="C27" s="90">
        <v>332332016332</v>
      </c>
      <c r="D27" s="86" t="s">
        <v>506</v>
      </c>
      <c r="E27" s="86" t="s">
        <v>489</v>
      </c>
      <c r="F27" s="86" t="s">
        <v>493</v>
      </c>
      <c r="G27" s="86" t="s">
        <v>487</v>
      </c>
      <c r="H27" s="89">
        <v>40050</v>
      </c>
      <c r="I27" s="92">
        <v>1500</v>
      </c>
      <c r="J27" s="86" t="s">
        <v>380</v>
      </c>
      <c r="L27" s="86" t="s">
        <v>492</v>
      </c>
      <c r="M27" s="87">
        <v>333233652032</v>
      </c>
      <c r="N27" s="86" t="s">
        <v>438</v>
      </c>
      <c r="O27" s="86" t="s">
        <v>387</v>
      </c>
    </row>
    <row r="28" spans="1:15">
      <c r="A28" s="91"/>
      <c r="B28" s="86" t="s">
        <v>491</v>
      </c>
      <c r="C28" s="90">
        <v>995161532750</v>
      </c>
      <c r="D28" s="90" t="s">
        <v>505</v>
      </c>
      <c r="E28" s="86" t="s">
        <v>504</v>
      </c>
      <c r="F28" s="86" t="s">
        <v>503</v>
      </c>
      <c r="G28" s="86" t="s">
        <v>487</v>
      </c>
      <c r="H28" s="89">
        <v>40053</v>
      </c>
      <c r="I28" s="92">
        <v>3</v>
      </c>
      <c r="J28" s="86" t="s">
        <v>377</v>
      </c>
      <c r="L28" s="86" t="s">
        <v>492</v>
      </c>
      <c r="M28" s="87">
        <v>333234647232</v>
      </c>
      <c r="N28" s="86" t="s">
        <v>457</v>
      </c>
      <c r="O28" s="86" t="s">
        <v>396</v>
      </c>
    </row>
    <row r="29" spans="1:15">
      <c r="A29" s="93"/>
      <c r="B29" s="86" t="s">
        <v>496</v>
      </c>
      <c r="C29" s="90">
        <v>333280736383</v>
      </c>
      <c r="D29" s="86" t="s">
        <v>502</v>
      </c>
      <c r="E29" s="86" t="s">
        <v>501</v>
      </c>
      <c r="F29" s="86" t="s">
        <v>493</v>
      </c>
      <c r="G29" s="86" t="s">
        <v>487</v>
      </c>
      <c r="H29" s="89">
        <v>40052</v>
      </c>
      <c r="I29" s="92">
        <v>9</v>
      </c>
      <c r="J29" s="86" t="s">
        <v>396</v>
      </c>
      <c r="L29" s="86" t="s">
        <v>492</v>
      </c>
      <c r="M29" s="87">
        <v>333234718732</v>
      </c>
      <c r="N29" s="86" t="s">
        <v>420</v>
      </c>
      <c r="O29" s="86" t="s">
        <v>396</v>
      </c>
    </row>
    <row r="30" spans="1:15">
      <c r="A30" s="93"/>
      <c r="B30" s="86" t="s">
        <v>496</v>
      </c>
      <c r="C30" s="90">
        <v>995091332550</v>
      </c>
      <c r="D30" s="86" t="s">
        <v>500</v>
      </c>
      <c r="E30" s="86" t="s">
        <v>499</v>
      </c>
      <c r="F30" s="86" t="s">
        <v>100</v>
      </c>
      <c r="G30" s="86" t="s">
        <v>487</v>
      </c>
      <c r="H30" s="89">
        <v>40050</v>
      </c>
      <c r="I30" s="92">
        <v>1</v>
      </c>
      <c r="J30" s="86" t="s">
        <v>374</v>
      </c>
      <c r="L30" s="86" t="s">
        <v>492</v>
      </c>
      <c r="M30" s="87">
        <v>333234656132</v>
      </c>
      <c r="N30" s="86" t="s">
        <v>436</v>
      </c>
      <c r="O30" s="86" t="s">
        <v>396</v>
      </c>
    </row>
    <row r="31" spans="1:15">
      <c r="A31" s="91"/>
      <c r="B31" s="90" t="s">
        <v>496</v>
      </c>
      <c r="C31" s="90">
        <v>333233596632</v>
      </c>
      <c r="D31" s="90" t="s">
        <v>498</v>
      </c>
      <c r="E31" s="90" t="s">
        <v>497</v>
      </c>
      <c r="F31" s="90" t="s">
        <v>493</v>
      </c>
      <c r="G31" s="90" t="s">
        <v>487</v>
      </c>
      <c r="H31" s="89">
        <v>40051</v>
      </c>
      <c r="I31" s="92">
        <v>20</v>
      </c>
      <c r="J31" s="86" t="s">
        <v>387</v>
      </c>
      <c r="L31" s="86" t="s">
        <v>492</v>
      </c>
      <c r="M31" s="87">
        <v>333280736359</v>
      </c>
      <c r="N31" s="86" t="s">
        <v>472</v>
      </c>
      <c r="O31" s="86" t="s">
        <v>396</v>
      </c>
    </row>
    <row r="32" spans="1:15">
      <c r="A32" s="91"/>
      <c r="B32" s="90" t="s">
        <v>496</v>
      </c>
      <c r="C32" s="90">
        <v>333233622033</v>
      </c>
      <c r="D32" s="90" t="s">
        <v>495</v>
      </c>
      <c r="E32" s="90" t="s">
        <v>494</v>
      </c>
      <c r="F32" s="90" t="s">
        <v>493</v>
      </c>
      <c r="G32" s="90" t="s">
        <v>487</v>
      </c>
      <c r="H32" s="89">
        <v>40052</v>
      </c>
      <c r="I32" s="92">
        <v>15</v>
      </c>
      <c r="J32" s="86" t="s">
        <v>387</v>
      </c>
      <c r="L32" s="86" t="s">
        <v>492</v>
      </c>
      <c r="M32" s="87">
        <v>333280736364</v>
      </c>
      <c r="N32" s="86" t="s">
        <v>412</v>
      </c>
      <c r="O32" s="86" t="s">
        <v>396</v>
      </c>
    </row>
    <row r="33" spans="1:15">
      <c r="A33" s="91"/>
      <c r="B33" s="90" t="s">
        <v>491</v>
      </c>
      <c r="C33" s="90">
        <v>991041334375</v>
      </c>
      <c r="D33" s="90" t="s">
        <v>490</v>
      </c>
      <c r="E33" s="86" t="s">
        <v>489</v>
      </c>
      <c r="F33" s="90" t="s">
        <v>488</v>
      </c>
      <c r="G33" s="90" t="s">
        <v>487</v>
      </c>
      <c r="H33" s="89">
        <v>40053</v>
      </c>
      <c r="I33" s="88"/>
      <c r="J33" s="88"/>
      <c r="L33" s="86" t="s">
        <v>485</v>
      </c>
      <c r="M33" s="87">
        <v>332332016232</v>
      </c>
      <c r="N33" s="86" t="s">
        <v>486</v>
      </c>
      <c r="O33" s="86" t="s">
        <v>387</v>
      </c>
    </row>
    <row r="34" spans="1:15">
      <c r="L34" s="86" t="s">
        <v>485</v>
      </c>
      <c r="M34" s="87">
        <v>333280736368</v>
      </c>
      <c r="N34" s="86" t="s">
        <v>408</v>
      </c>
      <c r="O34" s="86" t="s">
        <v>396</v>
      </c>
    </row>
    <row r="35" spans="1:15">
      <c r="L35" s="86" t="s">
        <v>484</v>
      </c>
      <c r="M35" s="87">
        <v>333234655332</v>
      </c>
      <c r="N35" s="86" t="s">
        <v>398</v>
      </c>
      <c r="O35" s="86" t="s">
        <v>387</v>
      </c>
    </row>
    <row r="36" spans="1:15">
      <c r="L36" s="86" t="s">
        <v>484</v>
      </c>
      <c r="M36" s="87">
        <v>333233596632</v>
      </c>
      <c r="N36" s="86" t="s">
        <v>390</v>
      </c>
      <c r="O36" s="86" t="s">
        <v>387</v>
      </c>
    </row>
    <row r="37" spans="1:15">
      <c r="L37" s="86" t="s">
        <v>484</v>
      </c>
      <c r="M37" s="87">
        <v>333234639032</v>
      </c>
      <c r="N37" s="86" t="s">
        <v>399</v>
      </c>
      <c r="O37" s="86" t="s">
        <v>396</v>
      </c>
    </row>
    <row r="38" spans="1:15">
      <c r="L38" s="86" t="s">
        <v>484</v>
      </c>
      <c r="M38" s="87">
        <v>333280736234</v>
      </c>
      <c r="N38" s="86" t="s">
        <v>444</v>
      </c>
      <c r="O38" s="86" t="s">
        <v>396</v>
      </c>
    </row>
    <row r="39" spans="1:15">
      <c r="L39" s="86" t="s">
        <v>484</v>
      </c>
      <c r="M39" s="87">
        <v>332131398632</v>
      </c>
      <c r="N39" s="86" t="s">
        <v>406</v>
      </c>
      <c r="O39" s="86" t="s">
        <v>396</v>
      </c>
    </row>
    <row r="40" spans="1:15">
      <c r="L40" s="86" t="s">
        <v>484</v>
      </c>
      <c r="M40" s="87">
        <v>995091332550</v>
      </c>
      <c r="N40" s="86" t="s">
        <v>385</v>
      </c>
      <c r="O40" s="86" t="s">
        <v>374</v>
      </c>
    </row>
    <row r="41" spans="1:15">
      <c r="L41" s="86" t="s">
        <v>483</v>
      </c>
      <c r="M41" s="87">
        <v>995091432497</v>
      </c>
      <c r="N41" s="86" t="s">
        <v>430</v>
      </c>
      <c r="O41" s="86" t="s">
        <v>377</v>
      </c>
    </row>
    <row r="42" spans="1:15">
      <c r="L42" s="86" t="s">
        <v>483</v>
      </c>
      <c r="M42" s="87">
        <v>333233652032</v>
      </c>
      <c r="N42" s="86" t="s">
        <v>438</v>
      </c>
      <c r="O42" s="86" t="s">
        <v>387</v>
      </c>
    </row>
    <row r="43" spans="1:15">
      <c r="L43" s="86" t="s">
        <v>483</v>
      </c>
      <c r="M43" s="87">
        <v>995081232973</v>
      </c>
      <c r="N43" s="86" t="s">
        <v>423</v>
      </c>
      <c r="O43" s="86" t="s">
        <v>422</v>
      </c>
    </row>
    <row r="44" spans="1:15">
      <c r="L44" s="86" t="s">
        <v>483</v>
      </c>
      <c r="M44" s="87">
        <v>333234647232</v>
      </c>
      <c r="N44" s="86" t="s">
        <v>457</v>
      </c>
      <c r="O44" s="86" t="s">
        <v>396</v>
      </c>
    </row>
    <row r="45" spans="1:15">
      <c r="L45" s="86" t="s">
        <v>483</v>
      </c>
      <c r="M45" s="87">
        <v>333234656132</v>
      </c>
      <c r="N45" s="86" t="s">
        <v>436</v>
      </c>
      <c r="O45" s="86" t="s">
        <v>396</v>
      </c>
    </row>
    <row r="46" spans="1:15">
      <c r="L46" s="86" t="s">
        <v>482</v>
      </c>
      <c r="M46" s="87">
        <v>632351371632</v>
      </c>
      <c r="N46" s="86" t="s">
        <v>378</v>
      </c>
      <c r="O46" s="86" t="s">
        <v>377</v>
      </c>
    </row>
    <row r="47" spans="1:15">
      <c r="L47" s="86" t="s">
        <v>482</v>
      </c>
      <c r="M47" s="87">
        <v>632351383852</v>
      </c>
      <c r="N47" s="86" t="s">
        <v>481</v>
      </c>
      <c r="O47" s="86" t="s">
        <v>377</v>
      </c>
    </row>
    <row r="48" spans="1:15">
      <c r="L48" s="86" t="s">
        <v>480</v>
      </c>
      <c r="M48" s="87">
        <v>333280736222</v>
      </c>
      <c r="N48" s="86" t="s">
        <v>410</v>
      </c>
      <c r="O48" s="86" t="s">
        <v>387</v>
      </c>
    </row>
    <row r="49" spans="12:15">
      <c r="L49" s="86" t="s">
        <v>480</v>
      </c>
      <c r="M49" s="87">
        <v>333280736363</v>
      </c>
      <c r="N49" s="86" t="s">
        <v>413</v>
      </c>
      <c r="O49" s="86" t="s">
        <v>396</v>
      </c>
    </row>
    <row r="50" spans="12:15">
      <c r="L50" s="86" t="s">
        <v>480</v>
      </c>
      <c r="M50" s="87">
        <v>333280736365</v>
      </c>
      <c r="N50" s="86" t="s">
        <v>411</v>
      </c>
      <c r="O50" s="86" t="s">
        <v>396</v>
      </c>
    </row>
    <row r="51" spans="12:15">
      <c r="L51" s="86" t="s">
        <v>480</v>
      </c>
      <c r="M51" s="87">
        <v>333280736368</v>
      </c>
      <c r="N51" s="86" t="s">
        <v>408</v>
      </c>
      <c r="O51" s="86" t="s">
        <v>396</v>
      </c>
    </row>
    <row r="52" spans="12:15">
      <c r="L52" s="86" t="s">
        <v>479</v>
      </c>
      <c r="M52" s="87">
        <v>333234651632</v>
      </c>
      <c r="N52" s="86" t="s">
        <v>397</v>
      </c>
      <c r="O52" s="86" t="s">
        <v>396</v>
      </c>
    </row>
    <row r="53" spans="12:15">
      <c r="L53" s="86" t="s">
        <v>478</v>
      </c>
      <c r="M53" s="87">
        <v>333234651632</v>
      </c>
      <c r="N53" s="86" t="s">
        <v>397</v>
      </c>
      <c r="O53" s="86" t="s">
        <v>396</v>
      </c>
    </row>
    <row r="54" spans="12:15">
      <c r="L54" s="86" t="s">
        <v>478</v>
      </c>
      <c r="M54" s="87">
        <v>333234655332</v>
      </c>
      <c r="N54" s="86" t="s">
        <v>398</v>
      </c>
      <c r="O54" s="86" t="s">
        <v>387</v>
      </c>
    </row>
    <row r="55" spans="12:15">
      <c r="L55" s="86" t="s">
        <v>477</v>
      </c>
      <c r="M55" s="87">
        <v>333280736383</v>
      </c>
      <c r="N55" s="86" t="s">
        <v>453</v>
      </c>
      <c r="O55" s="86" t="s">
        <v>396</v>
      </c>
    </row>
    <row r="56" spans="12:15">
      <c r="L56" s="86" t="s">
        <v>477</v>
      </c>
      <c r="M56" s="87">
        <v>333234718732</v>
      </c>
      <c r="N56" s="86" t="s">
        <v>420</v>
      </c>
      <c r="O56" s="86" t="s">
        <v>396</v>
      </c>
    </row>
    <row r="57" spans="12:15">
      <c r="L57" s="86" t="s">
        <v>476</v>
      </c>
      <c r="M57" s="87">
        <v>333280736383</v>
      </c>
      <c r="N57" s="86" t="s">
        <v>453</v>
      </c>
      <c r="O57" s="86" t="s">
        <v>396</v>
      </c>
    </row>
    <row r="58" spans="12:15">
      <c r="L58" s="86" t="s">
        <v>476</v>
      </c>
      <c r="M58" s="87">
        <v>333234656132</v>
      </c>
      <c r="N58" s="86" t="s">
        <v>436</v>
      </c>
      <c r="O58" s="86" t="s">
        <v>396</v>
      </c>
    </row>
    <row r="59" spans="12:15">
      <c r="L59" s="86" t="s">
        <v>476</v>
      </c>
      <c r="M59" s="87">
        <v>995081232972</v>
      </c>
      <c r="N59" s="86" t="s">
        <v>470</v>
      </c>
      <c r="O59" s="86" t="s">
        <v>449</v>
      </c>
    </row>
    <row r="60" spans="12:15">
      <c r="L60" s="86" t="s">
        <v>476</v>
      </c>
      <c r="M60" s="87">
        <v>995081232973</v>
      </c>
      <c r="N60" s="86" t="s">
        <v>423</v>
      </c>
      <c r="O60" s="86" t="s">
        <v>422</v>
      </c>
    </row>
    <row r="61" spans="12:15">
      <c r="L61" s="86" t="s">
        <v>475</v>
      </c>
      <c r="M61" s="87">
        <v>333233622033</v>
      </c>
      <c r="N61" s="86" t="s">
        <v>434</v>
      </c>
      <c r="O61" s="86" t="s">
        <v>387</v>
      </c>
    </row>
    <row r="62" spans="12:15">
      <c r="L62" s="86" t="s">
        <v>475</v>
      </c>
      <c r="M62" s="87">
        <v>333234724132</v>
      </c>
      <c r="N62" s="86" t="s">
        <v>432</v>
      </c>
      <c r="O62" s="86" t="s">
        <v>387</v>
      </c>
    </row>
    <row r="63" spans="12:15">
      <c r="L63" s="86" t="s">
        <v>474</v>
      </c>
      <c r="M63" s="87">
        <v>632351352092</v>
      </c>
      <c r="N63" s="86" t="s">
        <v>473</v>
      </c>
      <c r="O63" s="86" t="s">
        <v>377</v>
      </c>
    </row>
    <row r="64" spans="12:15">
      <c r="L64" s="86" t="s">
        <v>471</v>
      </c>
      <c r="M64" s="87">
        <v>995081232971</v>
      </c>
      <c r="N64" s="86" t="s">
        <v>450</v>
      </c>
      <c r="O64" s="86" t="s">
        <v>449</v>
      </c>
    </row>
    <row r="65" spans="12:15">
      <c r="L65" s="86" t="s">
        <v>471</v>
      </c>
      <c r="M65" s="87">
        <v>333234718732</v>
      </c>
      <c r="N65" s="86" t="s">
        <v>420</v>
      </c>
      <c r="O65" s="86" t="s">
        <v>396</v>
      </c>
    </row>
    <row r="66" spans="12:15">
      <c r="L66" s="86" t="s">
        <v>471</v>
      </c>
      <c r="M66" s="87">
        <v>333280736359</v>
      </c>
      <c r="N66" s="86" t="s">
        <v>472</v>
      </c>
      <c r="O66" s="86" t="s">
        <v>396</v>
      </c>
    </row>
    <row r="67" spans="12:15">
      <c r="L67" s="86" t="s">
        <v>471</v>
      </c>
      <c r="M67" s="87">
        <v>333280736364</v>
      </c>
      <c r="N67" s="86" t="s">
        <v>412</v>
      </c>
      <c r="O67" s="86" t="s">
        <v>396</v>
      </c>
    </row>
    <row r="68" spans="12:15">
      <c r="L68" s="86" t="s">
        <v>471</v>
      </c>
      <c r="M68" s="87">
        <v>333233652032</v>
      </c>
      <c r="N68" s="86" t="s">
        <v>438</v>
      </c>
      <c r="O68" s="86" t="s">
        <v>387</v>
      </c>
    </row>
    <row r="69" spans="12:15">
      <c r="L69" s="86" t="s">
        <v>471</v>
      </c>
      <c r="M69" s="87">
        <v>995081232972</v>
      </c>
      <c r="N69" s="86" t="s">
        <v>470</v>
      </c>
      <c r="O69" s="86" t="s">
        <v>449</v>
      </c>
    </row>
    <row r="70" spans="12:15">
      <c r="L70" s="86" t="s">
        <v>469</v>
      </c>
      <c r="M70" s="87">
        <v>632351366652</v>
      </c>
      <c r="N70" s="86" t="s">
        <v>378</v>
      </c>
      <c r="O70" s="86" t="s">
        <v>377</v>
      </c>
    </row>
    <row r="71" spans="12:15">
      <c r="L71" s="86" t="s">
        <v>469</v>
      </c>
      <c r="M71" s="87">
        <v>632351366592</v>
      </c>
      <c r="N71" s="86" t="s">
        <v>378</v>
      </c>
      <c r="O71" s="86" t="s">
        <v>377</v>
      </c>
    </row>
    <row r="72" spans="12:15">
      <c r="L72" s="86" t="s">
        <v>469</v>
      </c>
      <c r="M72" s="87">
        <v>632351371822</v>
      </c>
      <c r="N72" s="86" t="s">
        <v>378</v>
      </c>
      <c r="O72" s="86" t="s">
        <v>377</v>
      </c>
    </row>
    <row r="73" spans="12:15">
      <c r="L73" s="86" t="s">
        <v>468</v>
      </c>
      <c r="M73" s="87">
        <v>995091332550</v>
      </c>
      <c r="N73" s="86" t="s">
        <v>385</v>
      </c>
      <c r="O73" s="86" t="s">
        <v>374</v>
      </c>
    </row>
    <row r="74" spans="12:15">
      <c r="L74" s="86" t="s">
        <v>468</v>
      </c>
      <c r="M74" s="87">
        <v>333280736234</v>
      </c>
      <c r="N74" s="86" t="s">
        <v>444</v>
      </c>
      <c r="O74" s="86" t="s">
        <v>396</v>
      </c>
    </row>
    <row r="75" spans="12:15">
      <c r="L75" s="86" t="s">
        <v>467</v>
      </c>
      <c r="M75" s="87">
        <v>333234480732</v>
      </c>
      <c r="N75" s="86" t="s">
        <v>388</v>
      </c>
      <c r="O75" s="86" t="s">
        <v>387</v>
      </c>
    </row>
    <row r="76" spans="12:15">
      <c r="L76" s="86" t="s">
        <v>466</v>
      </c>
      <c r="M76" s="87">
        <v>995091432497</v>
      </c>
      <c r="N76" s="86" t="s">
        <v>430</v>
      </c>
      <c r="O76" s="86" t="s">
        <v>377</v>
      </c>
    </row>
    <row r="77" spans="12:15">
      <c r="L77" s="86" t="s">
        <v>466</v>
      </c>
      <c r="M77" s="87">
        <v>995091432705</v>
      </c>
      <c r="N77" s="86" t="s">
        <v>429</v>
      </c>
      <c r="O77" s="86" t="s">
        <v>377</v>
      </c>
    </row>
    <row r="78" spans="12:15">
      <c r="L78" s="86" t="s">
        <v>466</v>
      </c>
      <c r="M78" s="87">
        <v>995091432704</v>
      </c>
      <c r="N78" s="86" t="s">
        <v>465</v>
      </c>
      <c r="O78" s="86" t="s">
        <v>377</v>
      </c>
    </row>
    <row r="79" spans="12:15">
      <c r="L79" s="86" t="s">
        <v>464</v>
      </c>
      <c r="M79" s="87">
        <v>632351371822</v>
      </c>
      <c r="N79" s="86" t="s">
        <v>378</v>
      </c>
      <c r="O79" s="86" t="s">
        <v>377</v>
      </c>
    </row>
    <row r="80" spans="12:15">
      <c r="L80" s="86" t="s">
        <v>463</v>
      </c>
      <c r="M80" s="87">
        <v>333234651632</v>
      </c>
      <c r="N80" s="86" t="s">
        <v>397</v>
      </c>
      <c r="O80" s="86" t="s">
        <v>396</v>
      </c>
    </row>
    <row r="81" spans="12:15">
      <c r="L81" s="86" t="s">
        <v>463</v>
      </c>
      <c r="M81" s="87">
        <v>332131398632</v>
      </c>
      <c r="N81" s="86" t="s">
        <v>406</v>
      </c>
      <c r="O81" s="86" t="s">
        <v>396</v>
      </c>
    </row>
    <row r="82" spans="12:15">
      <c r="L82" s="86" t="s">
        <v>462</v>
      </c>
      <c r="M82" s="87">
        <v>632351366592</v>
      </c>
      <c r="N82" s="86" t="s">
        <v>378</v>
      </c>
      <c r="O82" s="86" t="s">
        <v>377</v>
      </c>
    </row>
    <row r="83" spans="12:15">
      <c r="L83" s="86" t="s">
        <v>461</v>
      </c>
      <c r="M83" s="87">
        <v>333234622632</v>
      </c>
      <c r="N83" s="86" t="s">
        <v>402</v>
      </c>
      <c r="O83" s="86" t="s">
        <v>396</v>
      </c>
    </row>
    <row r="84" spans="12:15">
      <c r="L84" s="86" t="s">
        <v>460</v>
      </c>
      <c r="M84" s="87">
        <v>333280736368</v>
      </c>
      <c r="N84" s="86" t="s">
        <v>408</v>
      </c>
      <c r="O84" s="86" t="s">
        <v>396</v>
      </c>
    </row>
    <row r="85" spans="12:15">
      <c r="L85" s="86" t="s">
        <v>460</v>
      </c>
      <c r="M85" s="87">
        <v>333280736222</v>
      </c>
      <c r="N85" s="86" t="s">
        <v>410</v>
      </c>
      <c r="O85" s="86" t="s">
        <v>387</v>
      </c>
    </row>
    <row r="86" spans="12:15">
      <c r="L86" s="86" t="s">
        <v>460</v>
      </c>
      <c r="M86" s="87">
        <v>333280736363</v>
      </c>
      <c r="N86" s="86" t="s">
        <v>413</v>
      </c>
      <c r="O86" s="86" t="s">
        <v>396</v>
      </c>
    </row>
    <row r="87" spans="12:15">
      <c r="L87" s="86" t="s">
        <v>460</v>
      </c>
      <c r="M87" s="87">
        <v>333280736365</v>
      </c>
      <c r="N87" s="86" t="s">
        <v>411</v>
      </c>
      <c r="O87" s="86" t="s">
        <v>396</v>
      </c>
    </row>
    <row r="88" spans="12:15">
      <c r="L88" s="86" t="s">
        <v>460</v>
      </c>
      <c r="M88" s="87">
        <v>333280736364</v>
      </c>
      <c r="N88" s="86" t="s">
        <v>412</v>
      </c>
      <c r="O88" s="86" t="s">
        <v>396</v>
      </c>
    </row>
    <row r="89" spans="12:15">
      <c r="L89" s="86" t="s">
        <v>459</v>
      </c>
      <c r="M89" s="87">
        <v>632351366652</v>
      </c>
      <c r="N89" s="86" t="s">
        <v>378</v>
      </c>
      <c r="O89" s="86" t="s">
        <v>377</v>
      </c>
    </row>
    <row r="90" spans="12:15">
      <c r="L90" s="86" t="s">
        <v>458</v>
      </c>
      <c r="M90" s="87">
        <v>333234718732</v>
      </c>
      <c r="N90" s="86" t="s">
        <v>420</v>
      </c>
      <c r="O90" s="86" t="s">
        <v>396</v>
      </c>
    </row>
    <row r="91" spans="12:15">
      <c r="L91" s="86" t="s">
        <v>456</v>
      </c>
      <c r="M91" s="87">
        <v>333234647232</v>
      </c>
      <c r="N91" s="86" t="s">
        <v>457</v>
      </c>
      <c r="O91" s="86" t="s">
        <v>396</v>
      </c>
    </row>
    <row r="92" spans="12:15">
      <c r="L92" s="86" t="s">
        <v>456</v>
      </c>
      <c r="M92" s="87">
        <v>332331806332</v>
      </c>
      <c r="N92" s="86" t="s">
        <v>455</v>
      </c>
      <c r="O92" s="86" t="s">
        <v>387</v>
      </c>
    </row>
    <row r="93" spans="12:15">
      <c r="L93" s="86" t="s">
        <v>452</v>
      </c>
      <c r="M93" s="87">
        <v>332331623532</v>
      </c>
      <c r="N93" s="86" t="s">
        <v>454</v>
      </c>
      <c r="O93" s="86" t="s">
        <v>387</v>
      </c>
    </row>
    <row r="94" spans="12:15">
      <c r="L94" s="86" t="s">
        <v>452</v>
      </c>
      <c r="M94" s="87">
        <v>333233596632</v>
      </c>
      <c r="N94" s="86" t="s">
        <v>390</v>
      </c>
      <c r="O94" s="86" t="s">
        <v>387</v>
      </c>
    </row>
    <row r="95" spans="12:15">
      <c r="L95" s="86" t="s">
        <v>452</v>
      </c>
      <c r="M95" s="87">
        <v>333280736383</v>
      </c>
      <c r="N95" s="86" t="s">
        <v>453</v>
      </c>
      <c r="O95" s="86" t="s">
        <v>396</v>
      </c>
    </row>
    <row r="96" spans="12:15">
      <c r="L96" s="86" t="s">
        <v>452</v>
      </c>
      <c r="M96" s="87">
        <v>332332016332</v>
      </c>
      <c r="N96" s="86" t="s">
        <v>451</v>
      </c>
      <c r="O96" s="86" t="s">
        <v>380</v>
      </c>
    </row>
    <row r="97" spans="12:15">
      <c r="L97" s="86" t="s">
        <v>448</v>
      </c>
      <c r="M97" s="87">
        <v>995081232971</v>
      </c>
      <c r="N97" s="86" t="s">
        <v>450</v>
      </c>
      <c r="O97" s="86" t="s">
        <v>449</v>
      </c>
    </row>
    <row r="98" spans="12:15">
      <c r="L98" s="86" t="s">
        <v>448</v>
      </c>
      <c r="M98" s="87">
        <v>532352742733</v>
      </c>
      <c r="N98" s="86" t="s">
        <v>447</v>
      </c>
      <c r="O98" s="86" t="s">
        <v>377</v>
      </c>
    </row>
    <row r="99" spans="12:15">
      <c r="L99" s="86" t="s">
        <v>446</v>
      </c>
      <c r="M99" s="87">
        <v>333234651632</v>
      </c>
      <c r="N99" s="86" t="s">
        <v>397</v>
      </c>
      <c r="O99" s="86" t="s">
        <v>396</v>
      </c>
    </row>
    <row r="100" spans="12:15">
      <c r="L100" s="86" t="s">
        <v>446</v>
      </c>
      <c r="M100" s="87">
        <v>333233622033</v>
      </c>
      <c r="N100" s="86" t="s">
        <v>434</v>
      </c>
      <c r="O100" s="86" t="s">
        <v>387</v>
      </c>
    </row>
    <row r="101" spans="12:15">
      <c r="L101" s="86" t="s">
        <v>445</v>
      </c>
      <c r="M101" s="87">
        <v>333233596632</v>
      </c>
      <c r="N101" s="86" t="s">
        <v>390</v>
      </c>
      <c r="O101" s="86" t="s">
        <v>387</v>
      </c>
    </row>
    <row r="102" spans="12:15">
      <c r="L102" s="86" t="s">
        <v>443</v>
      </c>
      <c r="M102" s="87">
        <v>333234651632</v>
      </c>
      <c r="N102" s="86" t="s">
        <v>397</v>
      </c>
      <c r="O102" s="86" t="s">
        <v>396</v>
      </c>
    </row>
    <row r="103" spans="12:15">
      <c r="L103" s="86" t="s">
        <v>443</v>
      </c>
      <c r="M103" s="87">
        <v>332331884632</v>
      </c>
      <c r="N103" s="86" t="s">
        <v>394</v>
      </c>
      <c r="O103" s="86" t="s">
        <v>387</v>
      </c>
    </row>
    <row r="104" spans="12:15">
      <c r="L104" s="86" t="s">
        <v>443</v>
      </c>
      <c r="M104" s="87">
        <v>333280736234</v>
      </c>
      <c r="N104" s="86" t="s">
        <v>444</v>
      </c>
      <c r="O104" s="86" t="s">
        <v>396</v>
      </c>
    </row>
    <row r="105" spans="12:15">
      <c r="L105" s="86" t="s">
        <v>443</v>
      </c>
      <c r="M105" s="87">
        <v>995091332550</v>
      </c>
      <c r="N105" s="86" t="s">
        <v>385</v>
      </c>
      <c r="O105" s="86" t="s">
        <v>374</v>
      </c>
    </row>
    <row r="106" spans="12:15">
      <c r="L106" s="86" t="s">
        <v>442</v>
      </c>
      <c r="M106" s="87">
        <v>333280736222</v>
      </c>
      <c r="N106" s="86" t="s">
        <v>410</v>
      </c>
      <c r="O106" s="86" t="s">
        <v>387</v>
      </c>
    </row>
    <row r="107" spans="12:15">
      <c r="L107" s="86" t="s">
        <v>442</v>
      </c>
      <c r="M107" s="87">
        <v>333280736365</v>
      </c>
      <c r="N107" s="86" t="s">
        <v>411</v>
      </c>
      <c r="O107" s="86" t="s">
        <v>396</v>
      </c>
    </row>
    <row r="108" spans="12:15">
      <c r="L108" s="86" t="s">
        <v>442</v>
      </c>
      <c r="M108" s="87">
        <v>333280736368</v>
      </c>
      <c r="N108" s="86" t="s">
        <v>408</v>
      </c>
      <c r="O108" s="86" t="s">
        <v>396</v>
      </c>
    </row>
    <row r="109" spans="12:15">
      <c r="L109" s="86" t="s">
        <v>439</v>
      </c>
      <c r="M109" s="87">
        <v>632351344292</v>
      </c>
      <c r="N109" s="86" t="s">
        <v>441</v>
      </c>
      <c r="O109" s="86" t="s">
        <v>377</v>
      </c>
    </row>
    <row r="110" spans="12:15">
      <c r="L110" s="86" t="s">
        <v>439</v>
      </c>
      <c r="M110" s="87">
        <v>632351352082</v>
      </c>
      <c r="N110" s="86" t="s">
        <v>440</v>
      </c>
      <c r="O110" s="86" t="s">
        <v>377</v>
      </c>
    </row>
    <row r="111" spans="12:15">
      <c r="L111" s="86" t="s">
        <v>439</v>
      </c>
      <c r="M111" s="87">
        <v>632351370952</v>
      </c>
      <c r="N111" s="86" t="s">
        <v>378</v>
      </c>
      <c r="O111" s="86" t="s">
        <v>377</v>
      </c>
    </row>
    <row r="112" spans="12:15">
      <c r="L112" s="86" t="s">
        <v>437</v>
      </c>
      <c r="M112" s="87">
        <v>333233652032</v>
      </c>
      <c r="N112" s="86" t="s">
        <v>438</v>
      </c>
      <c r="O112" s="86" t="s">
        <v>387</v>
      </c>
    </row>
    <row r="113" spans="12:15">
      <c r="L113" s="86" t="s">
        <v>437</v>
      </c>
      <c r="M113" s="87">
        <v>333234656132</v>
      </c>
      <c r="N113" s="86" t="s">
        <v>436</v>
      </c>
      <c r="O113" s="86" t="s">
        <v>396</v>
      </c>
    </row>
    <row r="114" spans="12:15">
      <c r="L114" s="86" t="s">
        <v>435</v>
      </c>
      <c r="M114" s="87">
        <v>333234639032</v>
      </c>
      <c r="N114" s="86" t="s">
        <v>399</v>
      </c>
      <c r="O114" s="86" t="s">
        <v>396</v>
      </c>
    </row>
    <row r="115" spans="12:15">
      <c r="L115" s="86" t="s">
        <v>433</v>
      </c>
      <c r="M115" s="87">
        <v>333233622033</v>
      </c>
      <c r="N115" s="86" t="s">
        <v>434</v>
      </c>
      <c r="O115" s="86" t="s">
        <v>387</v>
      </c>
    </row>
    <row r="116" spans="12:15">
      <c r="L116" s="86" t="s">
        <v>433</v>
      </c>
      <c r="M116" s="87">
        <v>333234724132</v>
      </c>
      <c r="N116" s="86" t="s">
        <v>432</v>
      </c>
      <c r="O116" s="86" t="s">
        <v>387</v>
      </c>
    </row>
    <row r="117" spans="12:15">
      <c r="L117" s="86" t="s">
        <v>431</v>
      </c>
      <c r="M117" s="87">
        <v>333234480732</v>
      </c>
      <c r="N117" s="86" t="s">
        <v>388</v>
      </c>
      <c r="O117" s="86" t="s">
        <v>387</v>
      </c>
    </row>
    <row r="118" spans="12:15">
      <c r="L118" s="86" t="s">
        <v>427</v>
      </c>
      <c r="M118" s="87">
        <v>995091432497</v>
      </c>
      <c r="N118" s="86" t="s">
        <v>430</v>
      </c>
      <c r="O118" s="86" t="s">
        <v>377</v>
      </c>
    </row>
    <row r="119" spans="12:15">
      <c r="L119" s="86" t="s">
        <v>427</v>
      </c>
      <c r="M119" s="87">
        <v>995091432705</v>
      </c>
      <c r="N119" s="86" t="s">
        <v>429</v>
      </c>
      <c r="O119" s="86" t="s">
        <v>377</v>
      </c>
    </row>
    <row r="120" spans="12:15">
      <c r="L120" s="86" t="s">
        <v>427</v>
      </c>
      <c r="M120" s="87">
        <v>995091432499</v>
      </c>
      <c r="N120" s="86" t="s">
        <v>428</v>
      </c>
      <c r="O120" s="86" t="s">
        <v>377</v>
      </c>
    </row>
    <row r="121" spans="12:15">
      <c r="L121" s="86" t="s">
        <v>427</v>
      </c>
      <c r="M121" s="87">
        <v>995091432498</v>
      </c>
      <c r="N121" s="86" t="s">
        <v>426</v>
      </c>
      <c r="O121" s="86" t="s">
        <v>377</v>
      </c>
    </row>
    <row r="122" spans="12:15">
      <c r="L122" s="86" t="s">
        <v>425</v>
      </c>
      <c r="M122" s="87">
        <v>632351375802</v>
      </c>
      <c r="N122" s="86" t="s">
        <v>378</v>
      </c>
      <c r="O122" s="86" t="s">
        <v>377</v>
      </c>
    </row>
    <row r="123" spans="12:15">
      <c r="L123" s="86" t="s">
        <v>424</v>
      </c>
      <c r="M123" s="87">
        <v>333233596632</v>
      </c>
      <c r="N123" s="86" t="s">
        <v>390</v>
      </c>
      <c r="O123" s="86" t="s">
        <v>387</v>
      </c>
    </row>
    <row r="124" spans="12:15">
      <c r="L124" s="86" t="s">
        <v>421</v>
      </c>
      <c r="M124" s="87">
        <v>995081232973</v>
      </c>
      <c r="N124" s="86" t="s">
        <v>423</v>
      </c>
      <c r="O124" s="86" t="s">
        <v>422</v>
      </c>
    </row>
    <row r="125" spans="12:15">
      <c r="L125" s="86" t="s">
        <v>421</v>
      </c>
      <c r="M125" s="87">
        <v>333234718732</v>
      </c>
      <c r="N125" s="86" t="s">
        <v>420</v>
      </c>
      <c r="O125" s="86" t="s">
        <v>396</v>
      </c>
    </row>
    <row r="126" spans="12:15">
      <c r="L126" s="86" t="s">
        <v>417</v>
      </c>
      <c r="M126" s="87">
        <v>995161532664</v>
      </c>
      <c r="N126" s="86" t="s">
        <v>419</v>
      </c>
      <c r="O126" s="86" t="s">
        <v>377</v>
      </c>
    </row>
    <row r="127" spans="12:15">
      <c r="L127" s="86" t="s">
        <v>417</v>
      </c>
      <c r="M127" s="87">
        <v>995161532659</v>
      </c>
      <c r="N127" s="86" t="s">
        <v>418</v>
      </c>
      <c r="O127" s="86" t="s">
        <v>374</v>
      </c>
    </row>
    <row r="128" spans="12:15">
      <c r="L128" s="86" t="s">
        <v>417</v>
      </c>
      <c r="M128" s="87">
        <v>995161532669</v>
      </c>
      <c r="N128" s="86" t="s">
        <v>416</v>
      </c>
      <c r="O128" s="86" t="s">
        <v>377</v>
      </c>
    </row>
    <row r="129" spans="12:15">
      <c r="L129" s="86" t="s">
        <v>415</v>
      </c>
      <c r="M129" s="87">
        <v>632351347002</v>
      </c>
      <c r="N129" s="86" t="s">
        <v>414</v>
      </c>
      <c r="O129" s="86" t="s">
        <v>377</v>
      </c>
    </row>
    <row r="130" spans="12:15">
      <c r="L130" s="86" t="s">
        <v>409</v>
      </c>
      <c r="M130" s="87">
        <v>333280736363</v>
      </c>
      <c r="N130" s="86" t="s">
        <v>413</v>
      </c>
      <c r="O130" s="86" t="s">
        <v>396</v>
      </c>
    </row>
    <row r="131" spans="12:15">
      <c r="L131" s="86" t="s">
        <v>409</v>
      </c>
      <c r="M131" s="87">
        <v>333280736364</v>
      </c>
      <c r="N131" s="86" t="s">
        <v>412</v>
      </c>
      <c r="O131" s="86" t="s">
        <v>396</v>
      </c>
    </row>
    <row r="132" spans="12:15">
      <c r="L132" s="86" t="s">
        <v>409</v>
      </c>
      <c r="M132" s="87">
        <v>333280736365</v>
      </c>
      <c r="N132" s="86" t="s">
        <v>411</v>
      </c>
      <c r="O132" s="86" t="s">
        <v>396</v>
      </c>
    </row>
    <row r="133" spans="12:15">
      <c r="L133" s="86" t="s">
        <v>409</v>
      </c>
      <c r="M133" s="87">
        <v>333280736222</v>
      </c>
      <c r="N133" s="86" t="s">
        <v>410</v>
      </c>
      <c r="O133" s="86" t="s">
        <v>387</v>
      </c>
    </row>
    <row r="134" spans="12:15">
      <c r="L134" s="86" t="s">
        <v>409</v>
      </c>
      <c r="M134" s="87">
        <v>333280736368</v>
      </c>
      <c r="N134" s="86" t="s">
        <v>408</v>
      </c>
      <c r="O134" s="86" t="s">
        <v>396</v>
      </c>
    </row>
    <row r="135" spans="12:15">
      <c r="L135" s="86" t="s">
        <v>407</v>
      </c>
      <c r="M135" s="87">
        <v>333234655332</v>
      </c>
      <c r="N135" s="86" t="s">
        <v>398</v>
      </c>
      <c r="O135" s="86" t="s">
        <v>387</v>
      </c>
    </row>
    <row r="136" spans="12:15">
      <c r="L136" s="86" t="s">
        <v>407</v>
      </c>
      <c r="M136" s="87">
        <v>632351371802</v>
      </c>
      <c r="N136" s="86" t="s">
        <v>378</v>
      </c>
      <c r="O136" s="86" t="s">
        <v>377</v>
      </c>
    </row>
    <row r="137" spans="12:15">
      <c r="L137" s="86" t="s">
        <v>407</v>
      </c>
      <c r="M137" s="87">
        <v>332131398632</v>
      </c>
      <c r="N137" s="86" t="s">
        <v>406</v>
      </c>
      <c r="O137" s="86" t="s">
        <v>396</v>
      </c>
    </row>
    <row r="138" spans="12:15">
      <c r="L138" s="86" t="s">
        <v>405</v>
      </c>
      <c r="M138" s="87">
        <v>632351352072</v>
      </c>
      <c r="N138" s="86" t="s">
        <v>404</v>
      </c>
      <c r="O138" s="86" t="s">
        <v>377</v>
      </c>
    </row>
    <row r="139" spans="12:15">
      <c r="L139" s="86" t="s">
        <v>403</v>
      </c>
      <c r="M139" s="87">
        <v>333234622632</v>
      </c>
      <c r="N139" s="86" t="s">
        <v>402</v>
      </c>
      <c r="O139" s="86" t="s">
        <v>396</v>
      </c>
    </row>
    <row r="140" spans="12:15">
      <c r="L140" s="86" t="s">
        <v>401</v>
      </c>
      <c r="M140" s="87">
        <v>223202330435</v>
      </c>
      <c r="N140" s="86" t="s">
        <v>400</v>
      </c>
      <c r="O140" s="86" t="s">
        <v>380</v>
      </c>
    </row>
    <row r="141" spans="12:15">
      <c r="L141" s="86" t="s">
        <v>401</v>
      </c>
      <c r="M141" s="87">
        <v>223202330435</v>
      </c>
      <c r="N141" s="86" t="s">
        <v>400</v>
      </c>
      <c r="O141" s="86" t="s">
        <v>380</v>
      </c>
    </row>
    <row r="142" spans="12:15">
      <c r="L142" s="86" t="s">
        <v>395</v>
      </c>
      <c r="M142" s="87">
        <v>333234639032</v>
      </c>
      <c r="N142" s="86" t="s">
        <v>399</v>
      </c>
      <c r="O142" s="86" t="s">
        <v>396</v>
      </c>
    </row>
    <row r="143" spans="12:15">
      <c r="L143" s="86" t="s">
        <v>395</v>
      </c>
      <c r="M143" s="87">
        <v>333234655332</v>
      </c>
      <c r="N143" s="86" t="s">
        <v>398</v>
      </c>
      <c r="O143" s="86" t="s">
        <v>387</v>
      </c>
    </row>
    <row r="144" spans="12:15">
      <c r="L144" s="86" t="s">
        <v>395</v>
      </c>
      <c r="M144" s="87">
        <v>333234651632</v>
      </c>
      <c r="N144" s="86" t="s">
        <v>397</v>
      </c>
      <c r="O144" s="86" t="s">
        <v>396</v>
      </c>
    </row>
    <row r="145" spans="12:15">
      <c r="L145" s="86" t="s">
        <v>395</v>
      </c>
      <c r="M145" s="87">
        <v>332331884632</v>
      </c>
      <c r="N145" s="86" t="s">
        <v>394</v>
      </c>
      <c r="O145" s="86" t="s">
        <v>387</v>
      </c>
    </row>
    <row r="146" spans="12:15">
      <c r="L146" s="86" t="s">
        <v>393</v>
      </c>
      <c r="M146" s="87">
        <v>333233596632</v>
      </c>
      <c r="N146" s="86" t="s">
        <v>390</v>
      </c>
      <c r="O146" s="86" t="s">
        <v>387</v>
      </c>
    </row>
    <row r="147" spans="12:15">
      <c r="L147" s="86" t="s">
        <v>392</v>
      </c>
      <c r="M147" s="87">
        <v>533201543282</v>
      </c>
      <c r="N147" s="86" t="s">
        <v>391</v>
      </c>
      <c r="O147" s="86" t="s">
        <v>380</v>
      </c>
    </row>
    <row r="148" spans="12:15">
      <c r="L148" s="86" t="s">
        <v>389</v>
      </c>
      <c r="M148" s="87">
        <v>333233596632</v>
      </c>
      <c r="N148" s="86" t="s">
        <v>390</v>
      </c>
      <c r="O148" s="86" t="s">
        <v>387</v>
      </c>
    </row>
    <row r="149" spans="12:15">
      <c r="L149" s="86" t="s">
        <v>389</v>
      </c>
      <c r="M149" s="87">
        <v>333234480732</v>
      </c>
      <c r="N149" s="86" t="s">
        <v>388</v>
      </c>
      <c r="O149" s="86" t="s">
        <v>387</v>
      </c>
    </row>
    <row r="150" spans="12:15">
      <c r="L150" s="86" t="s">
        <v>386</v>
      </c>
      <c r="M150" s="87">
        <v>995091332550</v>
      </c>
      <c r="N150" s="86" t="s">
        <v>385</v>
      </c>
      <c r="O150" s="86" t="s">
        <v>374</v>
      </c>
    </row>
    <row r="151" spans="12:15">
      <c r="L151" s="86" t="s">
        <v>384</v>
      </c>
      <c r="M151" s="87">
        <v>632351344262</v>
      </c>
      <c r="N151" s="86" t="s">
        <v>383</v>
      </c>
      <c r="O151" s="86" t="s">
        <v>377</v>
      </c>
    </row>
    <row r="152" spans="12:15">
      <c r="L152" s="86" t="s">
        <v>382</v>
      </c>
      <c r="M152" s="87">
        <v>262295432592</v>
      </c>
      <c r="N152" s="86" t="s">
        <v>381</v>
      </c>
      <c r="O152" s="86" t="s">
        <v>380</v>
      </c>
    </row>
    <row r="153" spans="12:15">
      <c r="L153" s="86" t="s">
        <v>379</v>
      </c>
      <c r="M153" s="87">
        <v>632351375812</v>
      </c>
      <c r="N153" s="86" t="s">
        <v>378</v>
      </c>
      <c r="O153" s="86" t="s">
        <v>377</v>
      </c>
    </row>
    <row r="154" spans="12:15">
      <c r="L154" s="86" t="s">
        <v>376</v>
      </c>
      <c r="M154" s="87">
        <v>995091432510</v>
      </c>
      <c r="N154" s="86" t="s">
        <v>375</v>
      </c>
      <c r="O154" s="86" t="s">
        <v>374</v>
      </c>
    </row>
  </sheetData>
  <phoneticPr fontId="1" type="noConversion"/>
  <pageMargins left="0.75" right="0.75" top="1" bottom="1" header="0.5" footer="0.5"/>
  <headerFooter alignWithMargins="0"/>
</worksheet>
</file>

<file path=xl/worksheets/sheet12.xml><?xml version="1.0" encoding="utf-8"?>
<worksheet xmlns="http://schemas.openxmlformats.org/spreadsheetml/2006/main" xmlns:r="http://schemas.openxmlformats.org/officeDocument/2006/relationships">
  <sheetPr codeName="Sheet12">
    <tabColor rgb="FFFF0000"/>
  </sheetPr>
  <dimension ref="A1:O154"/>
  <sheetViews>
    <sheetView workbookViewId="0">
      <selection activeCell="H9" sqref="H9"/>
    </sheetView>
  </sheetViews>
  <sheetFormatPr defaultRowHeight="14.25"/>
  <cols>
    <col min="1" max="1" width="12.625" style="85" customWidth="1"/>
    <col min="2" max="2" width="4.5" style="85" bestFit="1" customWidth="1"/>
    <col min="3" max="3" width="15.5" style="85" customWidth="1"/>
    <col min="4" max="4" width="45" style="85" bestFit="1" customWidth="1"/>
    <col min="5" max="5" width="15" style="85" bestFit="1" customWidth="1"/>
    <col min="6" max="6" width="11.625" style="85" bestFit="1" customWidth="1"/>
    <col min="7" max="7" width="4.5" style="85" bestFit="1" customWidth="1"/>
    <col min="8" max="9" width="11.625" style="85" bestFit="1" customWidth="1"/>
    <col min="10" max="10" width="4.5" style="85" bestFit="1" customWidth="1"/>
    <col min="11" max="11" width="17.75" style="85" customWidth="1"/>
    <col min="12" max="12" width="11.625" style="85" bestFit="1" customWidth="1"/>
    <col min="13" max="13" width="15" style="85" bestFit="1" customWidth="1"/>
    <col min="14" max="14" width="45" style="85" bestFit="1" customWidth="1"/>
    <col min="15" max="15" width="4.5" style="85" bestFit="1" customWidth="1"/>
    <col min="16" max="16384" width="9" style="85"/>
  </cols>
  <sheetData>
    <row r="1" spans="1:15">
      <c r="A1" s="104" t="s">
        <v>566</v>
      </c>
    </row>
    <row r="2" spans="1:15">
      <c r="A2" s="104" t="s">
        <v>565</v>
      </c>
    </row>
    <row r="3" spans="1:15">
      <c r="A3" s="103" t="s">
        <v>564</v>
      </c>
    </row>
    <row r="5" spans="1:15" ht="31.5">
      <c r="A5" s="102" t="s">
        <v>563</v>
      </c>
      <c r="L5" s="102" t="s">
        <v>562</v>
      </c>
    </row>
    <row r="6" spans="1:15">
      <c r="A6" s="101" t="s">
        <v>553</v>
      </c>
      <c r="B6" s="99" t="s">
        <v>561</v>
      </c>
      <c r="C6" s="100" t="s">
        <v>560</v>
      </c>
      <c r="D6" s="98" t="s">
        <v>559</v>
      </c>
      <c r="E6" s="99" t="s">
        <v>558</v>
      </c>
      <c r="F6" s="99" t="s">
        <v>557</v>
      </c>
      <c r="G6" s="98" t="s">
        <v>556</v>
      </c>
      <c r="H6" s="97" t="s">
        <v>555</v>
      </c>
      <c r="I6" s="97" t="s">
        <v>554</v>
      </c>
      <c r="J6" s="97" t="s">
        <v>550</v>
      </c>
      <c r="K6" s="96" t="s">
        <v>567</v>
      </c>
      <c r="L6" s="95" t="s">
        <v>553</v>
      </c>
      <c r="M6" s="96" t="s">
        <v>552</v>
      </c>
      <c r="N6" s="95" t="s">
        <v>551</v>
      </c>
      <c r="O6" s="94" t="s">
        <v>550</v>
      </c>
    </row>
    <row r="7" spans="1:15">
      <c r="A7" s="105" t="str">
        <f>IF(ISERROR(VLOOKUP(C7,$K$7:$O$154,2,0)),"无法找到",VLOOKUP(C7,$K$7:$O$154,2,0))</f>
        <v>0006522526</v>
      </c>
      <c r="B7" s="86" t="s">
        <v>496</v>
      </c>
      <c r="C7" s="90">
        <v>632351366592</v>
      </c>
      <c r="D7" s="86" t="s">
        <v>548</v>
      </c>
      <c r="E7" s="86" t="s">
        <v>549</v>
      </c>
      <c r="F7" s="86" t="s">
        <v>493</v>
      </c>
      <c r="G7" s="86" t="s">
        <v>487</v>
      </c>
      <c r="H7" s="89">
        <v>40051</v>
      </c>
      <c r="I7" s="92">
        <v>2</v>
      </c>
      <c r="J7" s="86" t="s">
        <v>377</v>
      </c>
      <c r="K7" s="87">
        <v>333280736222</v>
      </c>
      <c r="L7" s="86" t="s">
        <v>545</v>
      </c>
      <c r="M7" s="87">
        <v>333280736222</v>
      </c>
      <c r="N7" s="86" t="s">
        <v>410</v>
      </c>
      <c r="O7" s="86" t="s">
        <v>387</v>
      </c>
    </row>
    <row r="8" spans="1:15">
      <c r="A8" s="105" t="str">
        <f t="shared" ref="A8:A33" si="0">IF(ISERROR(VLOOKUP(C8,$K$7:$O$154,2,0)),"无法找到",VLOOKUP(C8,$K$7:$O$154,2,0))</f>
        <v>0006519296</v>
      </c>
      <c r="B8" s="86" t="s">
        <v>496</v>
      </c>
      <c r="C8" s="90">
        <v>632351375812</v>
      </c>
      <c r="D8" s="86" t="s">
        <v>548</v>
      </c>
      <c r="E8" s="86" t="s">
        <v>547</v>
      </c>
      <c r="F8" s="86" t="s">
        <v>100</v>
      </c>
      <c r="G8" s="86" t="s">
        <v>487</v>
      </c>
      <c r="H8" s="89">
        <v>40051</v>
      </c>
      <c r="I8" s="92">
        <v>2</v>
      </c>
      <c r="J8" s="86" t="s">
        <v>377</v>
      </c>
      <c r="K8" s="87">
        <v>333280736365</v>
      </c>
      <c r="L8" s="86" t="s">
        <v>545</v>
      </c>
      <c r="M8" s="87">
        <v>333280736365</v>
      </c>
      <c r="N8" s="86" t="s">
        <v>411</v>
      </c>
      <c r="O8" s="86" t="s">
        <v>396</v>
      </c>
    </row>
    <row r="9" spans="1:15">
      <c r="A9" s="105" t="str">
        <f t="shared" si="0"/>
        <v>0006519346</v>
      </c>
      <c r="B9" s="86" t="s">
        <v>496</v>
      </c>
      <c r="C9" s="90">
        <v>333280736363</v>
      </c>
      <c r="D9" s="86" t="s">
        <v>546</v>
      </c>
      <c r="E9" s="86" t="s">
        <v>531</v>
      </c>
      <c r="F9" s="86" t="s">
        <v>100</v>
      </c>
      <c r="G9" s="86" t="s">
        <v>487</v>
      </c>
      <c r="H9" s="89">
        <v>40050</v>
      </c>
      <c r="I9" s="92">
        <v>4</v>
      </c>
      <c r="J9" s="86" t="s">
        <v>396</v>
      </c>
      <c r="K9" s="87">
        <v>333280736368</v>
      </c>
      <c r="L9" s="86" t="s">
        <v>545</v>
      </c>
      <c r="M9" s="87">
        <v>333280736368</v>
      </c>
      <c r="N9" s="86" t="s">
        <v>408</v>
      </c>
      <c r="O9" s="86" t="s">
        <v>396</v>
      </c>
    </row>
    <row r="10" spans="1:15">
      <c r="A10" s="105" t="str">
        <f t="shared" si="0"/>
        <v>0006528733</v>
      </c>
      <c r="B10" s="86" t="s">
        <v>496</v>
      </c>
      <c r="C10" s="90">
        <v>995161532669</v>
      </c>
      <c r="D10" s="86" t="s">
        <v>544</v>
      </c>
      <c r="E10" s="86" t="s">
        <v>543</v>
      </c>
      <c r="F10" s="86" t="s">
        <v>15</v>
      </c>
      <c r="G10" s="86" t="s">
        <v>487</v>
      </c>
      <c r="H10" s="89">
        <v>40052</v>
      </c>
      <c r="I10" s="92">
        <v>2</v>
      </c>
      <c r="J10" s="86" t="s">
        <v>377</v>
      </c>
      <c r="K10" s="87">
        <v>995081232973</v>
      </c>
      <c r="L10" s="86" t="s">
        <v>525</v>
      </c>
      <c r="M10" s="87">
        <v>995081232973</v>
      </c>
      <c r="N10" s="86" t="s">
        <v>423</v>
      </c>
      <c r="O10" s="86" t="s">
        <v>422</v>
      </c>
    </row>
    <row r="11" spans="1:15">
      <c r="A11" s="105" t="str">
        <f t="shared" si="0"/>
        <v>0006466710</v>
      </c>
      <c r="B11" s="86" t="s">
        <v>496</v>
      </c>
      <c r="C11" s="90">
        <v>995091432705</v>
      </c>
      <c r="D11" s="86" t="s">
        <v>542</v>
      </c>
      <c r="E11" s="86" t="s">
        <v>539</v>
      </c>
      <c r="F11" s="86" t="s">
        <v>493</v>
      </c>
      <c r="G11" s="86" t="s">
        <v>487</v>
      </c>
      <c r="H11" s="89">
        <v>40050</v>
      </c>
      <c r="I11" s="92">
        <v>100</v>
      </c>
      <c r="J11" s="86" t="s">
        <v>377</v>
      </c>
      <c r="K11" s="87">
        <v>332331436632</v>
      </c>
      <c r="L11" s="86" t="s">
        <v>525</v>
      </c>
      <c r="M11" s="87">
        <v>332331436632</v>
      </c>
      <c r="N11" s="86" t="s">
        <v>541</v>
      </c>
      <c r="O11" s="86" t="s">
        <v>396</v>
      </c>
    </row>
    <row r="12" spans="1:15">
      <c r="A12" s="105" t="str">
        <f t="shared" si="0"/>
        <v>0006466710</v>
      </c>
      <c r="B12" s="86" t="s">
        <v>496</v>
      </c>
      <c r="C12" s="90">
        <v>995091432497</v>
      </c>
      <c r="D12" s="86" t="s">
        <v>540</v>
      </c>
      <c r="E12" s="86" t="s">
        <v>539</v>
      </c>
      <c r="F12" s="86" t="s">
        <v>493</v>
      </c>
      <c r="G12" s="86" t="s">
        <v>487</v>
      </c>
      <c r="H12" s="89">
        <v>40050</v>
      </c>
      <c r="I12" s="92">
        <v>400</v>
      </c>
      <c r="J12" s="86" t="s">
        <v>377</v>
      </c>
      <c r="K12" s="87">
        <v>333234718732</v>
      </c>
      <c r="L12" s="86" t="s">
        <v>525</v>
      </c>
      <c r="M12" s="87">
        <v>333234718732</v>
      </c>
      <c r="N12" s="86" t="s">
        <v>420</v>
      </c>
      <c r="O12" s="86" t="s">
        <v>396</v>
      </c>
    </row>
    <row r="13" spans="1:15">
      <c r="A13" s="105" t="str">
        <f t="shared" si="0"/>
        <v>0006523432</v>
      </c>
      <c r="B13" s="86" t="s">
        <v>496</v>
      </c>
      <c r="C13" s="90">
        <v>995091432704</v>
      </c>
      <c r="D13" s="86" t="s">
        <v>538</v>
      </c>
      <c r="E13" s="86" t="s">
        <v>537</v>
      </c>
      <c r="F13" s="86" t="s">
        <v>493</v>
      </c>
      <c r="G13" s="86" t="s">
        <v>487</v>
      </c>
      <c r="H13" s="89">
        <v>40051</v>
      </c>
      <c r="I13" s="92">
        <v>100</v>
      </c>
      <c r="J13" s="86" t="s">
        <v>377</v>
      </c>
      <c r="K13" s="87">
        <v>333233652032</v>
      </c>
      <c r="L13" s="86" t="s">
        <v>525</v>
      </c>
      <c r="M13" s="87">
        <v>333233652032</v>
      </c>
      <c r="N13" s="86" t="s">
        <v>438</v>
      </c>
      <c r="O13" s="86" t="s">
        <v>387</v>
      </c>
    </row>
    <row r="14" spans="1:15">
      <c r="A14" s="105" t="str">
        <f t="shared" si="0"/>
        <v>0006528734</v>
      </c>
      <c r="B14" s="86" t="s">
        <v>496</v>
      </c>
      <c r="C14" s="90">
        <v>995091432498</v>
      </c>
      <c r="D14" s="86" t="s">
        <v>536</v>
      </c>
      <c r="E14" s="86" t="s">
        <v>535</v>
      </c>
      <c r="F14" s="86" t="s">
        <v>493</v>
      </c>
      <c r="G14" s="86" t="s">
        <v>487</v>
      </c>
      <c r="H14" s="89">
        <v>40052</v>
      </c>
      <c r="I14" s="92">
        <v>200</v>
      </c>
      <c r="J14" s="86" t="s">
        <v>377</v>
      </c>
      <c r="K14" s="87">
        <v>333234656132</v>
      </c>
      <c r="L14" s="86" t="s">
        <v>525</v>
      </c>
      <c r="M14" s="87">
        <v>333234656132</v>
      </c>
      <c r="N14" s="86" t="s">
        <v>436</v>
      </c>
      <c r="O14" s="86" t="s">
        <v>396</v>
      </c>
    </row>
    <row r="15" spans="1:15">
      <c r="A15" s="105" t="str">
        <f t="shared" si="0"/>
        <v>0006522525</v>
      </c>
      <c r="B15" s="86" t="s">
        <v>496</v>
      </c>
      <c r="C15" s="90">
        <v>995081232971</v>
      </c>
      <c r="D15" s="86" t="s">
        <v>534</v>
      </c>
      <c r="E15" s="86" t="s">
        <v>533</v>
      </c>
      <c r="F15" s="86" t="s">
        <v>493</v>
      </c>
      <c r="G15" s="86" t="s">
        <v>487</v>
      </c>
      <c r="H15" s="89">
        <v>40051</v>
      </c>
      <c r="I15" s="92">
        <v>3</v>
      </c>
      <c r="J15" s="86" t="s">
        <v>449</v>
      </c>
      <c r="K15" s="87">
        <v>333280736383</v>
      </c>
      <c r="L15" s="86" t="s">
        <v>525</v>
      </c>
      <c r="M15" s="87">
        <v>333280736383</v>
      </c>
      <c r="N15" s="86" t="s">
        <v>453</v>
      </c>
      <c r="O15" s="86" t="s">
        <v>396</v>
      </c>
    </row>
    <row r="16" spans="1:15">
      <c r="A16" s="105" t="str">
        <f t="shared" si="0"/>
        <v>0006466709</v>
      </c>
      <c r="B16" s="86" t="s">
        <v>496</v>
      </c>
      <c r="C16" s="90">
        <v>333280736365</v>
      </c>
      <c r="D16" s="86" t="s">
        <v>532</v>
      </c>
      <c r="E16" s="86" t="s">
        <v>531</v>
      </c>
      <c r="F16" s="86" t="s">
        <v>100</v>
      </c>
      <c r="G16" s="86" t="s">
        <v>487</v>
      </c>
      <c r="H16" s="89">
        <v>40050</v>
      </c>
      <c r="I16" s="92">
        <v>8</v>
      </c>
      <c r="J16" s="86" t="s">
        <v>396</v>
      </c>
      <c r="K16" s="87">
        <v>333280736364</v>
      </c>
      <c r="L16" s="86" t="s">
        <v>525</v>
      </c>
      <c r="M16" s="87">
        <v>333280736364</v>
      </c>
      <c r="N16" s="86" t="s">
        <v>412</v>
      </c>
      <c r="O16" s="86" t="s">
        <v>396</v>
      </c>
    </row>
    <row r="17" spans="1:15">
      <c r="A17" s="105" t="str">
        <f t="shared" si="0"/>
        <v>0006524248</v>
      </c>
      <c r="B17" s="86" t="s">
        <v>496</v>
      </c>
      <c r="C17" s="90">
        <v>332331623532</v>
      </c>
      <c r="D17" s="86" t="s">
        <v>530</v>
      </c>
      <c r="E17" s="86" t="s">
        <v>501</v>
      </c>
      <c r="F17" s="86" t="s">
        <v>493</v>
      </c>
      <c r="G17" s="86" t="s">
        <v>487</v>
      </c>
      <c r="H17" s="89">
        <v>40052</v>
      </c>
      <c r="I17" s="92">
        <v>25</v>
      </c>
      <c r="J17" s="86" t="s">
        <v>387</v>
      </c>
      <c r="K17" s="87">
        <v>995091432497</v>
      </c>
      <c r="L17" s="86" t="s">
        <v>525</v>
      </c>
      <c r="M17" s="87">
        <v>995091432497</v>
      </c>
      <c r="N17" s="86" t="s">
        <v>430</v>
      </c>
      <c r="O17" s="86" t="s">
        <v>377</v>
      </c>
    </row>
    <row r="18" spans="1:15">
      <c r="A18" s="105" t="str">
        <f t="shared" si="0"/>
        <v>0006519295</v>
      </c>
      <c r="B18" s="86" t="s">
        <v>496</v>
      </c>
      <c r="C18" s="90">
        <v>333234655332</v>
      </c>
      <c r="D18" s="86" t="s">
        <v>529</v>
      </c>
      <c r="E18" s="86" t="s">
        <v>528</v>
      </c>
      <c r="F18" s="86" t="s">
        <v>100</v>
      </c>
      <c r="G18" s="86" t="s">
        <v>487</v>
      </c>
      <c r="H18" s="89">
        <v>40050</v>
      </c>
      <c r="I18" s="92">
        <v>16</v>
      </c>
      <c r="J18" s="86" t="s">
        <v>387</v>
      </c>
      <c r="K18" s="87">
        <v>995091432499</v>
      </c>
      <c r="L18" s="86" t="s">
        <v>525</v>
      </c>
      <c r="M18" s="87">
        <v>995091432499</v>
      </c>
      <c r="N18" s="86" t="s">
        <v>428</v>
      </c>
      <c r="O18" s="86" t="s">
        <v>377</v>
      </c>
    </row>
    <row r="19" spans="1:15">
      <c r="A19" s="105" t="str">
        <f t="shared" si="0"/>
        <v>0006466710</v>
      </c>
      <c r="B19" s="86" t="s">
        <v>496</v>
      </c>
      <c r="C19" s="90">
        <v>333233652032</v>
      </c>
      <c r="D19" s="86" t="s">
        <v>527</v>
      </c>
      <c r="E19" s="86" t="s">
        <v>526</v>
      </c>
      <c r="F19" s="86" t="s">
        <v>493</v>
      </c>
      <c r="G19" s="86" t="s">
        <v>487</v>
      </c>
      <c r="H19" s="89">
        <v>40052</v>
      </c>
      <c r="I19" s="92">
        <v>10</v>
      </c>
      <c r="J19" s="86" t="s">
        <v>387</v>
      </c>
      <c r="K19" s="87">
        <v>995091432705</v>
      </c>
      <c r="L19" s="86" t="s">
        <v>525</v>
      </c>
      <c r="M19" s="87">
        <v>995091432705</v>
      </c>
      <c r="N19" s="86" t="s">
        <v>429</v>
      </c>
      <c r="O19" s="86" t="s">
        <v>377</v>
      </c>
    </row>
    <row r="20" spans="1:15">
      <c r="A20" s="105" t="str">
        <f t="shared" si="0"/>
        <v>0006524247</v>
      </c>
      <c r="B20" s="86" t="s">
        <v>496</v>
      </c>
      <c r="C20" s="90">
        <v>332331806332</v>
      </c>
      <c r="D20" s="86" t="s">
        <v>524</v>
      </c>
      <c r="E20" s="86" t="s">
        <v>523</v>
      </c>
      <c r="F20" s="86" t="s">
        <v>493</v>
      </c>
      <c r="G20" s="86" t="s">
        <v>522</v>
      </c>
      <c r="H20" s="89">
        <v>40052</v>
      </c>
      <c r="I20" s="92">
        <v>26</v>
      </c>
      <c r="J20" s="86" t="s">
        <v>387</v>
      </c>
      <c r="K20" s="87">
        <v>333234724132</v>
      </c>
      <c r="L20" s="86" t="s">
        <v>519</v>
      </c>
      <c r="M20" s="87">
        <v>333234724132</v>
      </c>
      <c r="N20" s="86" t="s">
        <v>432</v>
      </c>
      <c r="O20" s="86" t="s">
        <v>387</v>
      </c>
    </row>
    <row r="21" spans="1:15">
      <c r="A21" s="105" t="str">
        <f t="shared" si="0"/>
        <v>0006466705</v>
      </c>
      <c r="B21" s="86" t="s">
        <v>496</v>
      </c>
      <c r="C21" s="90">
        <v>632351352072</v>
      </c>
      <c r="D21" s="86" t="s">
        <v>521</v>
      </c>
      <c r="E21" s="86" t="s">
        <v>520</v>
      </c>
      <c r="F21" s="86" t="s">
        <v>100</v>
      </c>
      <c r="G21" s="86" t="s">
        <v>487</v>
      </c>
      <c r="H21" s="89">
        <v>40050</v>
      </c>
      <c r="I21" s="92">
        <v>1</v>
      </c>
      <c r="J21" s="86" t="s">
        <v>377</v>
      </c>
      <c r="K21" s="87">
        <v>333233622033</v>
      </c>
      <c r="L21" s="86" t="s">
        <v>519</v>
      </c>
      <c r="M21" s="87">
        <v>333233622033</v>
      </c>
      <c r="N21" s="86" t="s">
        <v>434</v>
      </c>
      <c r="O21" s="86" t="s">
        <v>387</v>
      </c>
    </row>
    <row r="22" spans="1:15">
      <c r="A22" s="105" t="str">
        <f t="shared" si="0"/>
        <v>0006528283</v>
      </c>
      <c r="B22" s="86" t="s">
        <v>496</v>
      </c>
      <c r="C22" s="90">
        <v>632351344292</v>
      </c>
      <c r="D22" s="86" t="s">
        <v>518</v>
      </c>
      <c r="E22" s="86" t="s">
        <v>517</v>
      </c>
      <c r="F22" s="86" t="s">
        <v>493</v>
      </c>
      <c r="G22" s="86" t="s">
        <v>487</v>
      </c>
      <c r="H22" s="89">
        <v>40052</v>
      </c>
      <c r="I22" s="92">
        <v>2</v>
      </c>
      <c r="J22" s="86" t="s">
        <v>377</v>
      </c>
      <c r="K22" s="87">
        <v>333234718732</v>
      </c>
      <c r="L22" s="86" t="s">
        <v>514</v>
      </c>
      <c r="M22" s="87">
        <v>333234718732</v>
      </c>
      <c r="N22" s="86" t="s">
        <v>420</v>
      </c>
      <c r="O22" s="86" t="s">
        <v>396</v>
      </c>
    </row>
    <row r="23" spans="1:15">
      <c r="A23" s="105" t="str">
        <f t="shared" si="0"/>
        <v>0006466716</v>
      </c>
      <c r="B23" s="86" t="s">
        <v>496</v>
      </c>
      <c r="C23" s="90">
        <v>333234724132</v>
      </c>
      <c r="D23" s="86" t="s">
        <v>516</v>
      </c>
      <c r="E23" s="86" t="s">
        <v>515</v>
      </c>
      <c r="F23" s="86" t="s">
        <v>493</v>
      </c>
      <c r="G23" s="86" t="s">
        <v>487</v>
      </c>
      <c r="H23" s="89">
        <v>40050</v>
      </c>
      <c r="I23" s="92">
        <v>30</v>
      </c>
      <c r="J23" s="86" t="s">
        <v>387</v>
      </c>
      <c r="K23" s="87">
        <v>995081232973</v>
      </c>
      <c r="L23" s="86" t="s">
        <v>514</v>
      </c>
      <c r="M23" s="87">
        <v>995081232973</v>
      </c>
      <c r="N23" s="86" t="s">
        <v>423</v>
      </c>
      <c r="O23" s="86" t="s">
        <v>422</v>
      </c>
    </row>
    <row r="24" spans="1:15">
      <c r="A24" s="105" t="str">
        <f t="shared" si="0"/>
        <v>0006473328</v>
      </c>
      <c r="B24" s="86" t="s">
        <v>496</v>
      </c>
      <c r="C24" s="90">
        <v>333280736359</v>
      </c>
      <c r="D24" s="86" t="s">
        <v>513</v>
      </c>
      <c r="E24" s="86" t="s">
        <v>512</v>
      </c>
      <c r="F24" s="86" t="s">
        <v>493</v>
      </c>
      <c r="G24" s="86" t="s">
        <v>487</v>
      </c>
      <c r="H24" s="89">
        <v>40050</v>
      </c>
      <c r="I24" s="92">
        <v>1</v>
      </c>
      <c r="J24" s="86" t="s">
        <v>396</v>
      </c>
      <c r="K24" s="87">
        <v>332332016332</v>
      </c>
      <c r="L24" s="86" t="s">
        <v>511</v>
      </c>
      <c r="M24" s="87">
        <v>332332016332</v>
      </c>
      <c r="N24" s="86" t="s">
        <v>451</v>
      </c>
      <c r="O24" s="86" t="s">
        <v>380</v>
      </c>
    </row>
    <row r="25" spans="1:15">
      <c r="A25" s="105" t="str">
        <f t="shared" si="0"/>
        <v>0006466710</v>
      </c>
      <c r="B25" s="86" t="s">
        <v>496</v>
      </c>
      <c r="C25" s="90">
        <v>995081232973</v>
      </c>
      <c r="D25" s="86" t="s">
        <v>510</v>
      </c>
      <c r="E25" s="86" t="s">
        <v>509</v>
      </c>
      <c r="F25" s="86" t="s">
        <v>493</v>
      </c>
      <c r="G25" s="86" t="s">
        <v>487</v>
      </c>
      <c r="H25" s="89">
        <v>40052</v>
      </c>
      <c r="I25" s="92">
        <v>12000</v>
      </c>
      <c r="J25" s="86" t="s">
        <v>422</v>
      </c>
      <c r="K25" s="87">
        <v>995081232973</v>
      </c>
      <c r="L25" s="86" t="s">
        <v>492</v>
      </c>
      <c r="M25" s="87">
        <v>995081232973</v>
      </c>
      <c r="N25" s="86" t="s">
        <v>423</v>
      </c>
      <c r="O25" s="86" t="s">
        <v>422</v>
      </c>
    </row>
    <row r="26" spans="1:15">
      <c r="A26" s="105" t="str">
        <f t="shared" si="0"/>
        <v>0006524250</v>
      </c>
      <c r="B26" s="86" t="s">
        <v>496</v>
      </c>
      <c r="C26" s="90">
        <v>532352742733</v>
      </c>
      <c r="D26" s="86" t="s">
        <v>508</v>
      </c>
      <c r="E26" s="86" t="s">
        <v>507</v>
      </c>
      <c r="F26" s="86" t="s">
        <v>493</v>
      </c>
      <c r="G26" s="86" t="s">
        <v>487</v>
      </c>
      <c r="H26" s="89">
        <v>40052</v>
      </c>
      <c r="I26" s="92">
        <v>50</v>
      </c>
      <c r="J26" s="86" t="s">
        <v>377</v>
      </c>
      <c r="K26" s="87">
        <v>995081232972</v>
      </c>
      <c r="L26" s="86" t="s">
        <v>492</v>
      </c>
      <c r="M26" s="87">
        <v>995081232972</v>
      </c>
      <c r="N26" s="86" t="s">
        <v>470</v>
      </c>
      <c r="O26" s="86" t="s">
        <v>449</v>
      </c>
    </row>
    <row r="27" spans="1:15">
      <c r="A27" s="105" t="str">
        <f t="shared" si="0"/>
        <v>0006472773</v>
      </c>
      <c r="B27" s="86" t="s">
        <v>496</v>
      </c>
      <c r="C27" s="90">
        <v>332332016332</v>
      </c>
      <c r="D27" s="86" t="s">
        <v>506</v>
      </c>
      <c r="E27" s="86" t="s">
        <v>489</v>
      </c>
      <c r="F27" s="86" t="s">
        <v>493</v>
      </c>
      <c r="G27" s="86" t="s">
        <v>487</v>
      </c>
      <c r="H27" s="89">
        <v>40050</v>
      </c>
      <c r="I27" s="92">
        <v>1500</v>
      </c>
      <c r="J27" s="86" t="s">
        <v>380</v>
      </c>
      <c r="K27" s="87">
        <v>333233652032</v>
      </c>
      <c r="L27" s="86" t="s">
        <v>492</v>
      </c>
      <c r="M27" s="87">
        <v>333233652032</v>
      </c>
      <c r="N27" s="86" t="s">
        <v>438</v>
      </c>
      <c r="O27" s="86" t="s">
        <v>387</v>
      </c>
    </row>
    <row r="28" spans="1:15">
      <c r="A28" s="105" t="str">
        <f t="shared" si="0"/>
        <v>无法找到</v>
      </c>
      <c r="B28" s="86" t="s">
        <v>491</v>
      </c>
      <c r="C28" s="90">
        <v>995161532750</v>
      </c>
      <c r="D28" s="90" t="s">
        <v>505</v>
      </c>
      <c r="E28" s="86" t="s">
        <v>504</v>
      </c>
      <c r="F28" s="86" t="s">
        <v>503</v>
      </c>
      <c r="G28" s="86" t="s">
        <v>487</v>
      </c>
      <c r="H28" s="89">
        <v>40053</v>
      </c>
      <c r="I28" s="92">
        <v>3</v>
      </c>
      <c r="J28" s="86" t="s">
        <v>377</v>
      </c>
      <c r="K28" s="87">
        <v>333234647232</v>
      </c>
      <c r="L28" s="86" t="s">
        <v>492</v>
      </c>
      <c r="M28" s="87">
        <v>333234647232</v>
      </c>
      <c r="N28" s="86" t="s">
        <v>457</v>
      </c>
      <c r="O28" s="86" t="s">
        <v>396</v>
      </c>
    </row>
    <row r="29" spans="1:15">
      <c r="A29" s="105" t="str">
        <f t="shared" si="0"/>
        <v>0006466710</v>
      </c>
      <c r="B29" s="86" t="s">
        <v>496</v>
      </c>
      <c r="C29" s="90">
        <v>333280736383</v>
      </c>
      <c r="D29" s="86" t="s">
        <v>502</v>
      </c>
      <c r="E29" s="86" t="s">
        <v>501</v>
      </c>
      <c r="F29" s="86" t="s">
        <v>493</v>
      </c>
      <c r="G29" s="86" t="s">
        <v>487</v>
      </c>
      <c r="H29" s="89">
        <v>40052</v>
      </c>
      <c r="I29" s="92">
        <v>9</v>
      </c>
      <c r="J29" s="86" t="s">
        <v>396</v>
      </c>
      <c r="K29" s="87">
        <v>333234718732</v>
      </c>
      <c r="L29" s="86" t="s">
        <v>492</v>
      </c>
      <c r="M29" s="87">
        <v>333234718732</v>
      </c>
      <c r="N29" s="86" t="s">
        <v>420</v>
      </c>
      <c r="O29" s="86" t="s">
        <v>396</v>
      </c>
    </row>
    <row r="30" spans="1:15">
      <c r="A30" s="105" t="str">
        <f t="shared" si="0"/>
        <v>0006519295</v>
      </c>
      <c r="B30" s="86" t="s">
        <v>496</v>
      </c>
      <c r="C30" s="90">
        <v>995091332550</v>
      </c>
      <c r="D30" s="86" t="s">
        <v>500</v>
      </c>
      <c r="E30" s="86" t="s">
        <v>499</v>
      </c>
      <c r="F30" s="86" t="s">
        <v>100</v>
      </c>
      <c r="G30" s="86" t="s">
        <v>487</v>
      </c>
      <c r="H30" s="89">
        <v>40050</v>
      </c>
      <c r="I30" s="92">
        <v>1</v>
      </c>
      <c r="J30" s="86" t="s">
        <v>374</v>
      </c>
      <c r="K30" s="87">
        <v>333234656132</v>
      </c>
      <c r="L30" s="86" t="s">
        <v>492</v>
      </c>
      <c r="M30" s="87">
        <v>333234656132</v>
      </c>
      <c r="N30" s="86" t="s">
        <v>436</v>
      </c>
      <c r="O30" s="86" t="s">
        <v>396</v>
      </c>
    </row>
    <row r="31" spans="1:15">
      <c r="A31" s="105" t="str">
        <f t="shared" si="0"/>
        <v>0006519295</v>
      </c>
      <c r="B31" s="90" t="s">
        <v>496</v>
      </c>
      <c r="C31" s="90">
        <v>333233596632</v>
      </c>
      <c r="D31" s="90" t="s">
        <v>498</v>
      </c>
      <c r="E31" s="90" t="s">
        <v>497</v>
      </c>
      <c r="F31" s="90" t="s">
        <v>493</v>
      </c>
      <c r="G31" s="90" t="s">
        <v>487</v>
      </c>
      <c r="H31" s="89">
        <v>40051</v>
      </c>
      <c r="I31" s="92">
        <v>20</v>
      </c>
      <c r="J31" s="86" t="s">
        <v>387</v>
      </c>
      <c r="K31" s="87">
        <v>333280736359</v>
      </c>
      <c r="L31" s="86" t="s">
        <v>492</v>
      </c>
      <c r="M31" s="87">
        <v>333280736359</v>
      </c>
      <c r="N31" s="86" t="s">
        <v>472</v>
      </c>
      <c r="O31" s="86" t="s">
        <v>396</v>
      </c>
    </row>
    <row r="32" spans="1:15">
      <c r="A32" s="105" t="str">
        <f t="shared" si="0"/>
        <v>0006466716</v>
      </c>
      <c r="B32" s="90" t="s">
        <v>496</v>
      </c>
      <c r="C32" s="90">
        <v>333233622033</v>
      </c>
      <c r="D32" s="90" t="s">
        <v>495</v>
      </c>
      <c r="E32" s="90" t="s">
        <v>494</v>
      </c>
      <c r="F32" s="90" t="s">
        <v>493</v>
      </c>
      <c r="G32" s="90" t="s">
        <v>487</v>
      </c>
      <c r="H32" s="89">
        <v>40052</v>
      </c>
      <c r="I32" s="92">
        <v>15</v>
      </c>
      <c r="J32" s="86" t="s">
        <v>387</v>
      </c>
      <c r="K32" s="87">
        <v>333280736364</v>
      </c>
      <c r="L32" s="86" t="s">
        <v>492</v>
      </c>
      <c r="M32" s="87">
        <v>333280736364</v>
      </c>
      <c r="N32" s="86" t="s">
        <v>412</v>
      </c>
      <c r="O32" s="86" t="s">
        <v>396</v>
      </c>
    </row>
    <row r="33" spans="1:15">
      <c r="A33" s="105" t="str">
        <f t="shared" si="0"/>
        <v>无法找到</v>
      </c>
      <c r="B33" s="90" t="s">
        <v>491</v>
      </c>
      <c r="C33" s="90">
        <v>991041334375</v>
      </c>
      <c r="D33" s="90" t="s">
        <v>490</v>
      </c>
      <c r="E33" s="86" t="s">
        <v>489</v>
      </c>
      <c r="F33" s="90" t="s">
        <v>488</v>
      </c>
      <c r="G33" s="90" t="s">
        <v>487</v>
      </c>
      <c r="H33" s="89">
        <v>40053</v>
      </c>
      <c r="I33" s="88"/>
      <c r="J33" s="88"/>
      <c r="K33" s="87">
        <v>332332016232</v>
      </c>
      <c r="L33" s="86" t="s">
        <v>485</v>
      </c>
      <c r="M33" s="87">
        <v>332332016232</v>
      </c>
      <c r="N33" s="86" t="s">
        <v>486</v>
      </c>
      <c r="O33" s="86" t="s">
        <v>387</v>
      </c>
    </row>
    <row r="34" spans="1:15">
      <c r="K34" s="87">
        <v>333280736368</v>
      </c>
      <c r="L34" s="86" t="s">
        <v>485</v>
      </c>
      <c r="M34" s="87">
        <v>333280736368</v>
      </c>
      <c r="N34" s="86" t="s">
        <v>408</v>
      </c>
      <c r="O34" s="86" t="s">
        <v>396</v>
      </c>
    </row>
    <row r="35" spans="1:15">
      <c r="K35" s="87">
        <v>333234655332</v>
      </c>
      <c r="L35" s="86" t="s">
        <v>484</v>
      </c>
      <c r="M35" s="87">
        <v>333234655332</v>
      </c>
      <c r="N35" s="86" t="s">
        <v>398</v>
      </c>
      <c r="O35" s="86" t="s">
        <v>387</v>
      </c>
    </row>
    <row r="36" spans="1:15">
      <c r="K36" s="87">
        <v>333233596632</v>
      </c>
      <c r="L36" s="86" t="s">
        <v>484</v>
      </c>
      <c r="M36" s="87">
        <v>333233596632</v>
      </c>
      <c r="N36" s="86" t="s">
        <v>390</v>
      </c>
      <c r="O36" s="86" t="s">
        <v>387</v>
      </c>
    </row>
    <row r="37" spans="1:15">
      <c r="K37" s="87">
        <v>333234639032</v>
      </c>
      <c r="L37" s="86" t="s">
        <v>484</v>
      </c>
      <c r="M37" s="87">
        <v>333234639032</v>
      </c>
      <c r="N37" s="86" t="s">
        <v>399</v>
      </c>
      <c r="O37" s="86" t="s">
        <v>396</v>
      </c>
    </row>
    <row r="38" spans="1:15">
      <c r="K38" s="87">
        <v>333280736234</v>
      </c>
      <c r="L38" s="86" t="s">
        <v>484</v>
      </c>
      <c r="M38" s="87">
        <v>333280736234</v>
      </c>
      <c r="N38" s="86" t="s">
        <v>444</v>
      </c>
      <c r="O38" s="86" t="s">
        <v>396</v>
      </c>
    </row>
    <row r="39" spans="1:15">
      <c r="K39" s="87">
        <v>332131398632</v>
      </c>
      <c r="L39" s="86" t="s">
        <v>484</v>
      </c>
      <c r="M39" s="87">
        <v>332131398632</v>
      </c>
      <c r="N39" s="86" t="s">
        <v>406</v>
      </c>
      <c r="O39" s="86" t="s">
        <v>396</v>
      </c>
    </row>
    <row r="40" spans="1:15">
      <c r="K40" s="87">
        <v>995091332550</v>
      </c>
      <c r="L40" s="86" t="s">
        <v>484</v>
      </c>
      <c r="M40" s="87">
        <v>995091332550</v>
      </c>
      <c r="N40" s="86" t="s">
        <v>385</v>
      </c>
      <c r="O40" s="86" t="s">
        <v>374</v>
      </c>
    </row>
    <row r="41" spans="1:15">
      <c r="K41" s="87">
        <v>995091432497</v>
      </c>
      <c r="L41" s="86" t="s">
        <v>483</v>
      </c>
      <c r="M41" s="87">
        <v>995091432497</v>
      </c>
      <c r="N41" s="86" t="s">
        <v>430</v>
      </c>
      <c r="O41" s="86" t="s">
        <v>377</v>
      </c>
    </row>
    <row r="42" spans="1:15">
      <c r="K42" s="87">
        <v>333233652032</v>
      </c>
      <c r="L42" s="86" t="s">
        <v>483</v>
      </c>
      <c r="M42" s="87">
        <v>333233652032</v>
      </c>
      <c r="N42" s="86" t="s">
        <v>438</v>
      </c>
      <c r="O42" s="86" t="s">
        <v>387</v>
      </c>
    </row>
    <row r="43" spans="1:15">
      <c r="K43" s="87">
        <v>995081232973</v>
      </c>
      <c r="L43" s="86" t="s">
        <v>483</v>
      </c>
      <c r="M43" s="87">
        <v>995081232973</v>
      </c>
      <c r="N43" s="86" t="s">
        <v>423</v>
      </c>
      <c r="O43" s="86" t="s">
        <v>422</v>
      </c>
    </row>
    <row r="44" spans="1:15">
      <c r="K44" s="87">
        <v>333234647232</v>
      </c>
      <c r="L44" s="86" t="s">
        <v>483</v>
      </c>
      <c r="M44" s="87">
        <v>333234647232</v>
      </c>
      <c r="N44" s="86" t="s">
        <v>457</v>
      </c>
      <c r="O44" s="86" t="s">
        <v>396</v>
      </c>
    </row>
    <row r="45" spans="1:15">
      <c r="K45" s="87">
        <v>333234656132</v>
      </c>
      <c r="L45" s="86" t="s">
        <v>483</v>
      </c>
      <c r="M45" s="87">
        <v>333234656132</v>
      </c>
      <c r="N45" s="86" t="s">
        <v>436</v>
      </c>
      <c r="O45" s="86" t="s">
        <v>396</v>
      </c>
    </row>
    <row r="46" spans="1:15">
      <c r="K46" s="87">
        <v>632351371632</v>
      </c>
      <c r="L46" s="86" t="s">
        <v>482</v>
      </c>
      <c r="M46" s="87">
        <v>632351371632</v>
      </c>
      <c r="N46" s="86" t="s">
        <v>378</v>
      </c>
      <c r="O46" s="86" t="s">
        <v>377</v>
      </c>
    </row>
    <row r="47" spans="1:15">
      <c r="K47" s="87">
        <v>632351383852</v>
      </c>
      <c r="L47" s="86" t="s">
        <v>482</v>
      </c>
      <c r="M47" s="87">
        <v>632351383852</v>
      </c>
      <c r="N47" s="86" t="s">
        <v>481</v>
      </c>
      <c r="O47" s="86" t="s">
        <v>377</v>
      </c>
    </row>
    <row r="48" spans="1:15">
      <c r="K48" s="87">
        <v>333280736222</v>
      </c>
      <c r="L48" s="86" t="s">
        <v>480</v>
      </c>
      <c r="M48" s="87">
        <v>333280736222</v>
      </c>
      <c r="N48" s="86" t="s">
        <v>410</v>
      </c>
      <c r="O48" s="86" t="s">
        <v>387</v>
      </c>
    </row>
    <row r="49" spans="11:15">
      <c r="K49" s="87">
        <v>333280736363</v>
      </c>
      <c r="L49" s="86" t="s">
        <v>480</v>
      </c>
      <c r="M49" s="87">
        <v>333280736363</v>
      </c>
      <c r="N49" s="86" t="s">
        <v>413</v>
      </c>
      <c r="O49" s="86" t="s">
        <v>396</v>
      </c>
    </row>
    <row r="50" spans="11:15">
      <c r="K50" s="87">
        <v>333280736365</v>
      </c>
      <c r="L50" s="86" t="s">
        <v>480</v>
      </c>
      <c r="M50" s="87">
        <v>333280736365</v>
      </c>
      <c r="N50" s="86" t="s">
        <v>411</v>
      </c>
      <c r="O50" s="86" t="s">
        <v>396</v>
      </c>
    </row>
    <row r="51" spans="11:15">
      <c r="K51" s="87">
        <v>333280736368</v>
      </c>
      <c r="L51" s="86" t="s">
        <v>480</v>
      </c>
      <c r="M51" s="87">
        <v>333280736368</v>
      </c>
      <c r="N51" s="86" t="s">
        <v>408</v>
      </c>
      <c r="O51" s="86" t="s">
        <v>396</v>
      </c>
    </row>
    <row r="52" spans="11:15">
      <c r="K52" s="87">
        <v>333234651632</v>
      </c>
      <c r="L52" s="86" t="s">
        <v>479</v>
      </c>
      <c r="M52" s="87">
        <v>333234651632</v>
      </c>
      <c r="N52" s="86" t="s">
        <v>397</v>
      </c>
      <c r="O52" s="86" t="s">
        <v>396</v>
      </c>
    </row>
    <row r="53" spans="11:15">
      <c r="K53" s="87">
        <v>333234651632</v>
      </c>
      <c r="L53" s="86" t="s">
        <v>478</v>
      </c>
      <c r="M53" s="87">
        <v>333234651632</v>
      </c>
      <c r="N53" s="86" t="s">
        <v>397</v>
      </c>
      <c r="O53" s="86" t="s">
        <v>396</v>
      </c>
    </row>
    <row r="54" spans="11:15">
      <c r="K54" s="87">
        <v>333234655332</v>
      </c>
      <c r="L54" s="86" t="s">
        <v>478</v>
      </c>
      <c r="M54" s="87">
        <v>333234655332</v>
      </c>
      <c r="N54" s="86" t="s">
        <v>398</v>
      </c>
      <c r="O54" s="86" t="s">
        <v>387</v>
      </c>
    </row>
    <row r="55" spans="11:15">
      <c r="K55" s="87">
        <v>333280736383</v>
      </c>
      <c r="L55" s="86" t="s">
        <v>477</v>
      </c>
      <c r="M55" s="87">
        <v>333280736383</v>
      </c>
      <c r="N55" s="86" t="s">
        <v>453</v>
      </c>
      <c r="O55" s="86" t="s">
        <v>396</v>
      </c>
    </row>
    <row r="56" spans="11:15">
      <c r="K56" s="87">
        <v>333234718732</v>
      </c>
      <c r="L56" s="86" t="s">
        <v>477</v>
      </c>
      <c r="M56" s="87">
        <v>333234718732</v>
      </c>
      <c r="N56" s="86" t="s">
        <v>420</v>
      </c>
      <c r="O56" s="86" t="s">
        <v>396</v>
      </c>
    </row>
    <row r="57" spans="11:15">
      <c r="K57" s="87">
        <v>333280736383</v>
      </c>
      <c r="L57" s="86" t="s">
        <v>476</v>
      </c>
      <c r="M57" s="87">
        <v>333280736383</v>
      </c>
      <c r="N57" s="86" t="s">
        <v>453</v>
      </c>
      <c r="O57" s="86" t="s">
        <v>396</v>
      </c>
    </row>
    <row r="58" spans="11:15">
      <c r="K58" s="87">
        <v>333234656132</v>
      </c>
      <c r="L58" s="86" t="s">
        <v>476</v>
      </c>
      <c r="M58" s="87">
        <v>333234656132</v>
      </c>
      <c r="N58" s="86" t="s">
        <v>436</v>
      </c>
      <c r="O58" s="86" t="s">
        <v>396</v>
      </c>
    </row>
    <row r="59" spans="11:15">
      <c r="K59" s="87">
        <v>995081232972</v>
      </c>
      <c r="L59" s="86" t="s">
        <v>476</v>
      </c>
      <c r="M59" s="87">
        <v>995081232972</v>
      </c>
      <c r="N59" s="86" t="s">
        <v>470</v>
      </c>
      <c r="O59" s="86" t="s">
        <v>449</v>
      </c>
    </row>
    <row r="60" spans="11:15">
      <c r="K60" s="87">
        <v>995081232973</v>
      </c>
      <c r="L60" s="86" t="s">
        <v>476</v>
      </c>
      <c r="M60" s="87">
        <v>995081232973</v>
      </c>
      <c r="N60" s="86" t="s">
        <v>423</v>
      </c>
      <c r="O60" s="86" t="s">
        <v>422</v>
      </c>
    </row>
    <row r="61" spans="11:15">
      <c r="K61" s="87">
        <v>333233622033</v>
      </c>
      <c r="L61" s="86" t="s">
        <v>475</v>
      </c>
      <c r="M61" s="87">
        <v>333233622033</v>
      </c>
      <c r="N61" s="86" t="s">
        <v>434</v>
      </c>
      <c r="O61" s="86" t="s">
        <v>387</v>
      </c>
    </row>
    <row r="62" spans="11:15">
      <c r="K62" s="87">
        <v>333234724132</v>
      </c>
      <c r="L62" s="86" t="s">
        <v>475</v>
      </c>
      <c r="M62" s="87">
        <v>333234724132</v>
      </c>
      <c r="N62" s="86" t="s">
        <v>432</v>
      </c>
      <c r="O62" s="86" t="s">
        <v>387</v>
      </c>
    </row>
    <row r="63" spans="11:15">
      <c r="K63" s="87">
        <v>632351352092</v>
      </c>
      <c r="L63" s="86" t="s">
        <v>474</v>
      </c>
      <c r="M63" s="87">
        <v>632351352092</v>
      </c>
      <c r="N63" s="86" t="s">
        <v>473</v>
      </c>
      <c r="O63" s="86" t="s">
        <v>377</v>
      </c>
    </row>
    <row r="64" spans="11:15">
      <c r="K64" s="87">
        <v>995081232971</v>
      </c>
      <c r="L64" s="86" t="s">
        <v>471</v>
      </c>
      <c r="M64" s="87">
        <v>995081232971</v>
      </c>
      <c r="N64" s="86" t="s">
        <v>450</v>
      </c>
      <c r="O64" s="86" t="s">
        <v>449</v>
      </c>
    </row>
    <row r="65" spans="11:15">
      <c r="K65" s="87">
        <v>333234718732</v>
      </c>
      <c r="L65" s="86" t="s">
        <v>471</v>
      </c>
      <c r="M65" s="87">
        <v>333234718732</v>
      </c>
      <c r="N65" s="86" t="s">
        <v>420</v>
      </c>
      <c r="O65" s="86" t="s">
        <v>396</v>
      </c>
    </row>
    <row r="66" spans="11:15">
      <c r="K66" s="87">
        <v>333280736359</v>
      </c>
      <c r="L66" s="86" t="s">
        <v>471</v>
      </c>
      <c r="M66" s="87">
        <v>333280736359</v>
      </c>
      <c r="N66" s="86" t="s">
        <v>472</v>
      </c>
      <c r="O66" s="86" t="s">
        <v>396</v>
      </c>
    </row>
    <row r="67" spans="11:15">
      <c r="K67" s="87">
        <v>333280736364</v>
      </c>
      <c r="L67" s="86" t="s">
        <v>471</v>
      </c>
      <c r="M67" s="87">
        <v>333280736364</v>
      </c>
      <c r="N67" s="86" t="s">
        <v>412</v>
      </c>
      <c r="O67" s="86" t="s">
        <v>396</v>
      </c>
    </row>
    <row r="68" spans="11:15">
      <c r="K68" s="87">
        <v>333233652032</v>
      </c>
      <c r="L68" s="86" t="s">
        <v>471</v>
      </c>
      <c r="M68" s="87">
        <v>333233652032</v>
      </c>
      <c r="N68" s="86" t="s">
        <v>438</v>
      </c>
      <c r="O68" s="86" t="s">
        <v>387</v>
      </c>
    </row>
    <row r="69" spans="11:15">
      <c r="K69" s="87">
        <v>995081232972</v>
      </c>
      <c r="L69" s="86" t="s">
        <v>471</v>
      </c>
      <c r="M69" s="87">
        <v>995081232972</v>
      </c>
      <c r="N69" s="86" t="s">
        <v>470</v>
      </c>
      <c r="O69" s="86" t="s">
        <v>449</v>
      </c>
    </row>
    <row r="70" spans="11:15">
      <c r="K70" s="87">
        <v>632351366652</v>
      </c>
      <c r="L70" s="86" t="s">
        <v>469</v>
      </c>
      <c r="M70" s="87">
        <v>632351366652</v>
      </c>
      <c r="N70" s="86" t="s">
        <v>378</v>
      </c>
      <c r="O70" s="86" t="s">
        <v>377</v>
      </c>
    </row>
    <row r="71" spans="11:15">
      <c r="K71" s="87">
        <v>632351366592</v>
      </c>
      <c r="L71" s="86" t="s">
        <v>469</v>
      </c>
      <c r="M71" s="87">
        <v>632351366592</v>
      </c>
      <c r="N71" s="86" t="s">
        <v>378</v>
      </c>
      <c r="O71" s="86" t="s">
        <v>377</v>
      </c>
    </row>
    <row r="72" spans="11:15">
      <c r="K72" s="87">
        <v>632351371822</v>
      </c>
      <c r="L72" s="86" t="s">
        <v>469</v>
      </c>
      <c r="M72" s="87">
        <v>632351371822</v>
      </c>
      <c r="N72" s="86" t="s">
        <v>378</v>
      </c>
      <c r="O72" s="86" t="s">
        <v>377</v>
      </c>
    </row>
    <row r="73" spans="11:15">
      <c r="K73" s="87">
        <v>995091332550</v>
      </c>
      <c r="L73" s="86" t="s">
        <v>468</v>
      </c>
      <c r="M73" s="87">
        <v>995091332550</v>
      </c>
      <c r="N73" s="86" t="s">
        <v>385</v>
      </c>
      <c r="O73" s="86" t="s">
        <v>374</v>
      </c>
    </row>
    <row r="74" spans="11:15">
      <c r="K74" s="87">
        <v>333280736234</v>
      </c>
      <c r="L74" s="86" t="s">
        <v>468</v>
      </c>
      <c r="M74" s="87">
        <v>333280736234</v>
      </c>
      <c r="N74" s="86" t="s">
        <v>444</v>
      </c>
      <c r="O74" s="86" t="s">
        <v>396</v>
      </c>
    </row>
    <row r="75" spans="11:15">
      <c r="K75" s="87">
        <v>333234480732</v>
      </c>
      <c r="L75" s="86" t="s">
        <v>467</v>
      </c>
      <c r="M75" s="87">
        <v>333234480732</v>
      </c>
      <c r="N75" s="86" t="s">
        <v>388</v>
      </c>
      <c r="O75" s="86" t="s">
        <v>387</v>
      </c>
    </row>
    <row r="76" spans="11:15">
      <c r="K76" s="87">
        <v>995091432497</v>
      </c>
      <c r="L76" s="86" t="s">
        <v>466</v>
      </c>
      <c r="M76" s="87">
        <v>995091432497</v>
      </c>
      <c r="N76" s="86" t="s">
        <v>430</v>
      </c>
      <c r="O76" s="86" t="s">
        <v>377</v>
      </c>
    </row>
    <row r="77" spans="11:15">
      <c r="K77" s="87">
        <v>995091432705</v>
      </c>
      <c r="L77" s="86" t="s">
        <v>466</v>
      </c>
      <c r="M77" s="87">
        <v>995091432705</v>
      </c>
      <c r="N77" s="86" t="s">
        <v>429</v>
      </c>
      <c r="O77" s="86" t="s">
        <v>377</v>
      </c>
    </row>
    <row r="78" spans="11:15">
      <c r="K78" s="87">
        <v>995091432704</v>
      </c>
      <c r="L78" s="86" t="s">
        <v>466</v>
      </c>
      <c r="M78" s="87">
        <v>995091432704</v>
      </c>
      <c r="N78" s="86" t="s">
        <v>465</v>
      </c>
      <c r="O78" s="86" t="s">
        <v>377</v>
      </c>
    </row>
    <row r="79" spans="11:15">
      <c r="K79" s="87">
        <v>632351371822</v>
      </c>
      <c r="L79" s="86" t="s">
        <v>464</v>
      </c>
      <c r="M79" s="87">
        <v>632351371822</v>
      </c>
      <c r="N79" s="86" t="s">
        <v>378</v>
      </c>
      <c r="O79" s="86" t="s">
        <v>377</v>
      </c>
    </row>
    <row r="80" spans="11:15">
      <c r="K80" s="87">
        <v>333234651632</v>
      </c>
      <c r="L80" s="86" t="s">
        <v>463</v>
      </c>
      <c r="M80" s="87">
        <v>333234651632</v>
      </c>
      <c r="N80" s="86" t="s">
        <v>397</v>
      </c>
      <c r="O80" s="86" t="s">
        <v>396</v>
      </c>
    </row>
    <row r="81" spans="11:15">
      <c r="K81" s="87">
        <v>332131398632</v>
      </c>
      <c r="L81" s="86" t="s">
        <v>463</v>
      </c>
      <c r="M81" s="87">
        <v>332131398632</v>
      </c>
      <c r="N81" s="86" t="s">
        <v>406</v>
      </c>
      <c r="O81" s="86" t="s">
        <v>396</v>
      </c>
    </row>
    <row r="82" spans="11:15">
      <c r="K82" s="87">
        <v>632351366592</v>
      </c>
      <c r="L82" s="86" t="s">
        <v>462</v>
      </c>
      <c r="M82" s="87">
        <v>632351366592</v>
      </c>
      <c r="N82" s="86" t="s">
        <v>378</v>
      </c>
      <c r="O82" s="86" t="s">
        <v>377</v>
      </c>
    </row>
    <row r="83" spans="11:15">
      <c r="K83" s="87">
        <v>333234622632</v>
      </c>
      <c r="L83" s="86" t="s">
        <v>461</v>
      </c>
      <c r="M83" s="87">
        <v>333234622632</v>
      </c>
      <c r="N83" s="86" t="s">
        <v>402</v>
      </c>
      <c r="O83" s="86" t="s">
        <v>396</v>
      </c>
    </row>
    <row r="84" spans="11:15">
      <c r="K84" s="87">
        <v>333280736368</v>
      </c>
      <c r="L84" s="86" t="s">
        <v>460</v>
      </c>
      <c r="M84" s="87">
        <v>333280736368</v>
      </c>
      <c r="N84" s="86" t="s">
        <v>408</v>
      </c>
      <c r="O84" s="86" t="s">
        <v>396</v>
      </c>
    </row>
    <row r="85" spans="11:15">
      <c r="K85" s="87">
        <v>333280736222</v>
      </c>
      <c r="L85" s="86" t="s">
        <v>460</v>
      </c>
      <c r="M85" s="87">
        <v>333280736222</v>
      </c>
      <c r="N85" s="86" t="s">
        <v>410</v>
      </c>
      <c r="O85" s="86" t="s">
        <v>387</v>
      </c>
    </row>
    <row r="86" spans="11:15">
      <c r="K86" s="87">
        <v>333280736363</v>
      </c>
      <c r="L86" s="86" t="s">
        <v>460</v>
      </c>
      <c r="M86" s="87">
        <v>333280736363</v>
      </c>
      <c r="N86" s="86" t="s">
        <v>413</v>
      </c>
      <c r="O86" s="86" t="s">
        <v>396</v>
      </c>
    </row>
    <row r="87" spans="11:15">
      <c r="K87" s="87">
        <v>333280736365</v>
      </c>
      <c r="L87" s="86" t="s">
        <v>460</v>
      </c>
      <c r="M87" s="87">
        <v>333280736365</v>
      </c>
      <c r="N87" s="86" t="s">
        <v>411</v>
      </c>
      <c r="O87" s="86" t="s">
        <v>396</v>
      </c>
    </row>
    <row r="88" spans="11:15">
      <c r="K88" s="87">
        <v>333280736364</v>
      </c>
      <c r="L88" s="86" t="s">
        <v>460</v>
      </c>
      <c r="M88" s="87">
        <v>333280736364</v>
      </c>
      <c r="N88" s="86" t="s">
        <v>412</v>
      </c>
      <c r="O88" s="86" t="s">
        <v>396</v>
      </c>
    </row>
    <row r="89" spans="11:15">
      <c r="K89" s="87">
        <v>632351366652</v>
      </c>
      <c r="L89" s="86" t="s">
        <v>459</v>
      </c>
      <c r="M89" s="87">
        <v>632351366652</v>
      </c>
      <c r="N89" s="86" t="s">
        <v>378</v>
      </c>
      <c r="O89" s="86" t="s">
        <v>377</v>
      </c>
    </row>
    <row r="90" spans="11:15">
      <c r="K90" s="87">
        <v>333234718732</v>
      </c>
      <c r="L90" s="86" t="s">
        <v>458</v>
      </c>
      <c r="M90" s="87">
        <v>333234718732</v>
      </c>
      <c r="N90" s="86" t="s">
        <v>420</v>
      </c>
      <c r="O90" s="86" t="s">
        <v>396</v>
      </c>
    </row>
    <row r="91" spans="11:15">
      <c r="K91" s="87">
        <v>333234647232</v>
      </c>
      <c r="L91" s="86" t="s">
        <v>456</v>
      </c>
      <c r="M91" s="87">
        <v>333234647232</v>
      </c>
      <c r="N91" s="86" t="s">
        <v>457</v>
      </c>
      <c r="O91" s="86" t="s">
        <v>396</v>
      </c>
    </row>
    <row r="92" spans="11:15">
      <c r="K92" s="87">
        <v>332331806332</v>
      </c>
      <c r="L92" s="86" t="s">
        <v>456</v>
      </c>
      <c r="M92" s="87">
        <v>332331806332</v>
      </c>
      <c r="N92" s="86" t="s">
        <v>455</v>
      </c>
      <c r="O92" s="86" t="s">
        <v>387</v>
      </c>
    </row>
    <row r="93" spans="11:15">
      <c r="K93" s="87">
        <v>332331623532</v>
      </c>
      <c r="L93" s="86" t="s">
        <v>452</v>
      </c>
      <c r="M93" s="87">
        <v>332331623532</v>
      </c>
      <c r="N93" s="86" t="s">
        <v>454</v>
      </c>
      <c r="O93" s="86" t="s">
        <v>387</v>
      </c>
    </row>
    <row r="94" spans="11:15">
      <c r="K94" s="87">
        <v>333233596632</v>
      </c>
      <c r="L94" s="86" t="s">
        <v>452</v>
      </c>
      <c r="M94" s="87">
        <v>333233596632</v>
      </c>
      <c r="N94" s="86" t="s">
        <v>390</v>
      </c>
      <c r="O94" s="86" t="s">
        <v>387</v>
      </c>
    </row>
    <row r="95" spans="11:15">
      <c r="K95" s="87">
        <v>333280736383</v>
      </c>
      <c r="L95" s="86" t="s">
        <v>452</v>
      </c>
      <c r="M95" s="87">
        <v>333280736383</v>
      </c>
      <c r="N95" s="86" t="s">
        <v>453</v>
      </c>
      <c r="O95" s="86" t="s">
        <v>396</v>
      </c>
    </row>
    <row r="96" spans="11:15">
      <c r="K96" s="87">
        <v>332332016332</v>
      </c>
      <c r="L96" s="86" t="s">
        <v>452</v>
      </c>
      <c r="M96" s="87">
        <v>332332016332</v>
      </c>
      <c r="N96" s="86" t="s">
        <v>451</v>
      </c>
      <c r="O96" s="86" t="s">
        <v>380</v>
      </c>
    </row>
    <row r="97" spans="11:15">
      <c r="K97" s="87">
        <v>995081232971</v>
      </c>
      <c r="L97" s="86" t="s">
        <v>448</v>
      </c>
      <c r="M97" s="87">
        <v>995081232971</v>
      </c>
      <c r="N97" s="86" t="s">
        <v>450</v>
      </c>
      <c r="O97" s="86" t="s">
        <v>449</v>
      </c>
    </row>
    <row r="98" spans="11:15">
      <c r="K98" s="87">
        <v>532352742733</v>
      </c>
      <c r="L98" s="86" t="s">
        <v>448</v>
      </c>
      <c r="M98" s="87">
        <v>532352742733</v>
      </c>
      <c r="N98" s="86" t="s">
        <v>447</v>
      </c>
      <c r="O98" s="86" t="s">
        <v>377</v>
      </c>
    </row>
    <row r="99" spans="11:15">
      <c r="K99" s="87">
        <v>333234651632</v>
      </c>
      <c r="L99" s="86" t="s">
        <v>446</v>
      </c>
      <c r="M99" s="87">
        <v>333234651632</v>
      </c>
      <c r="N99" s="86" t="s">
        <v>397</v>
      </c>
      <c r="O99" s="86" t="s">
        <v>396</v>
      </c>
    </row>
    <row r="100" spans="11:15">
      <c r="K100" s="87">
        <v>333233622033</v>
      </c>
      <c r="L100" s="86" t="s">
        <v>446</v>
      </c>
      <c r="M100" s="87">
        <v>333233622033</v>
      </c>
      <c r="N100" s="86" t="s">
        <v>434</v>
      </c>
      <c r="O100" s="86" t="s">
        <v>387</v>
      </c>
    </row>
    <row r="101" spans="11:15">
      <c r="K101" s="87">
        <v>333233596632</v>
      </c>
      <c r="L101" s="86" t="s">
        <v>445</v>
      </c>
      <c r="M101" s="87">
        <v>333233596632</v>
      </c>
      <c r="N101" s="86" t="s">
        <v>390</v>
      </c>
      <c r="O101" s="86" t="s">
        <v>387</v>
      </c>
    </row>
    <row r="102" spans="11:15">
      <c r="K102" s="87">
        <v>333234651632</v>
      </c>
      <c r="L102" s="86" t="s">
        <v>443</v>
      </c>
      <c r="M102" s="87">
        <v>333234651632</v>
      </c>
      <c r="N102" s="86" t="s">
        <v>397</v>
      </c>
      <c r="O102" s="86" t="s">
        <v>396</v>
      </c>
    </row>
    <row r="103" spans="11:15">
      <c r="K103" s="87">
        <v>332331884632</v>
      </c>
      <c r="L103" s="86" t="s">
        <v>443</v>
      </c>
      <c r="M103" s="87">
        <v>332331884632</v>
      </c>
      <c r="N103" s="86" t="s">
        <v>394</v>
      </c>
      <c r="O103" s="86" t="s">
        <v>387</v>
      </c>
    </row>
    <row r="104" spans="11:15">
      <c r="K104" s="87">
        <v>333280736234</v>
      </c>
      <c r="L104" s="86" t="s">
        <v>443</v>
      </c>
      <c r="M104" s="87">
        <v>333280736234</v>
      </c>
      <c r="N104" s="86" t="s">
        <v>444</v>
      </c>
      <c r="O104" s="86" t="s">
        <v>396</v>
      </c>
    </row>
    <row r="105" spans="11:15">
      <c r="K105" s="87">
        <v>995091332550</v>
      </c>
      <c r="L105" s="86" t="s">
        <v>443</v>
      </c>
      <c r="M105" s="87">
        <v>995091332550</v>
      </c>
      <c r="N105" s="86" t="s">
        <v>385</v>
      </c>
      <c r="O105" s="86" t="s">
        <v>374</v>
      </c>
    </row>
    <row r="106" spans="11:15">
      <c r="K106" s="87">
        <v>333280736222</v>
      </c>
      <c r="L106" s="86" t="s">
        <v>442</v>
      </c>
      <c r="M106" s="87">
        <v>333280736222</v>
      </c>
      <c r="N106" s="86" t="s">
        <v>410</v>
      </c>
      <c r="O106" s="86" t="s">
        <v>387</v>
      </c>
    </row>
    <row r="107" spans="11:15">
      <c r="K107" s="87">
        <v>333280736365</v>
      </c>
      <c r="L107" s="86" t="s">
        <v>442</v>
      </c>
      <c r="M107" s="87">
        <v>333280736365</v>
      </c>
      <c r="N107" s="86" t="s">
        <v>411</v>
      </c>
      <c r="O107" s="86" t="s">
        <v>396</v>
      </c>
    </row>
    <row r="108" spans="11:15">
      <c r="K108" s="87">
        <v>333280736368</v>
      </c>
      <c r="L108" s="86" t="s">
        <v>442</v>
      </c>
      <c r="M108" s="87">
        <v>333280736368</v>
      </c>
      <c r="N108" s="86" t="s">
        <v>408</v>
      </c>
      <c r="O108" s="86" t="s">
        <v>396</v>
      </c>
    </row>
    <row r="109" spans="11:15">
      <c r="K109" s="87">
        <v>632351344292</v>
      </c>
      <c r="L109" s="86" t="s">
        <v>439</v>
      </c>
      <c r="M109" s="87">
        <v>632351344292</v>
      </c>
      <c r="N109" s="86" t="s">
        <v>441</v>
      </c>
      <c r="O109" s="86" t="s">
        <v>377</v>
      </c>
    </row>
    <row r="110" spans="11:15">
      <c r="K110" s="87">
        <v>632351352082</v>
      </c>
      <c r="L110" s="86" t="s">
        <v>439</v>
      </c>
      <c r="M110" s="87">
        <v>632351352082</v>
      </c>
      <c r="N110" s="86" t="s">
        <v>440</v>
      </c>
      <c r="O110" s="86" t="s">
        <v>377</v>
      </c>
    </row>
    <row r="111" spans="11:15">
      <c r="K111" s="87">
        <v>632351370952</v>
      </c>
      <c r="L111" s="86" t="s">
        <v>439</v>
      </c>
      <c r="M111" s="87">
        <v>632351370952</v>
      </c>
      <c r="N111" s="86" t="s">
        <v>378</v>
      </c>
      <c r="O111" s="86" t="s">
        <v>377</v>
      </c>
    </row>
    <row r="112" spans="11:15">
      <c r="K112" s="87">
        <v>333233652032</v>
      </c>
      <c r="L112" s="86" t="s">
        <v>437</v>
      </c>
      <c r="M112" s="87">
        <v>333233652032</v>
      </c>
      <c r="N112" s="86" t="s">
        <v>438</v>
      </c>
      <c r="O112" s="86" t="s">
        <v>387</v>
      </c>
    </row>
    <row r="113" spans="11:15">
      <c r="K113" s="87">
        <v>333234656132</v>
      </c>
      <c r="L113" s="86" t="s">
        <v>437</v>
      </c>
      <c r="M113" s="87">
        <v>333234656132</v>
      </c>
      <c r="N113" s="86" t="s">
        <v>436</v>
      </c>
      <c r="O113" s="86" t="s">
        <v>396</v>
      </c>
    </row>
    <row r="114" spans="11:15">
      <c r="K114" s="87">
        <v>333234639032</v>
      </c>
      <c r="L114" s="86" t="s">
        <v>435</v>
      </c>
      <c r="M114" s="87">
        <v>333234639032</v>
      </c>
      <c r="N114" s="86" t="s">
        <v>399</v>
      </c>
      <c r="O114" s="86" t="s">
        <v>396</v>
      </c>
    </row>
    <row r="115" spans="11:15">
      <c r="K115" s="87">
        <v>333233622033</v>
      </c>
      <c r="L115" s="86" t="s">
        <v>433</v>
      </c>
      <c r="M115" s="87">
        <v>333233622033</v>
      </c>
      <c r="N115" s="86" t="s">
        <v>434</v>
      </c>
      <c r="O115" s="86" t="s">
        <v>387</v>
      </c>
    </row>
    <row r="116" spans="11:15">
      <c r="K116" s="87">
        <v>333234724132</v>
      </c>
      <c r="L116" s="86" t="s">
        <v>433</v>
      </c>
      <c r="M116" s="87">
        <v>333234724132</v>
      </c>
      <c r="N116" s="86" t="s">
        <v>432</v>
      </c>
      <c r="O116" s="86" t="s">
        <v>387</v>
      </c>
    </row>
    <row r="117" spans="11:15">
      <c r="K117" s="87">
        <v>333234480732</v>
      </c>
      <c r="L117" s="86" t="s">
        <v>431</v>
      </c>
      <c r="M117" s="87">
        <v>333234480732</v>
      </c>
      <c r="N117" s="86" t="s">
        <v>388</v>
      </c>
      <c r="O117" s="86" t="s">
        <v>387</v>
      </c>
    </row>
    <row r="118" spans="11:15">
      <c r="K118" s="87">
        <v>995091432497</v>
      </c>
      <c r="L118" s="86" t="s">
        <v>427</v>
      </c>
      <c r="M118" s="87">
        <v>995091432497</v>
      </c>
      <c r="N118" s="86" t="s">
        <v>430</v>
      </c>
      <c r="O118" s="86" t="s">
        <v>377</v>
      </c>
    </row>
    <row r="119" spans="11:15">
      <c r="K119" s="87">
        <v>995091432705</v>
      </c>
      <c r="L119" s="86" t="s">
        <v>427</v>
      </c>
      <c r="M119" s="87">
        <v>995091432705</v>
      </c>
      <c r="N119" s="86" t="s">
        <v>429</v>
      </c>
      <c r="O119" s="86" t="s">
        <v>377</v>
      </c>
    </row>
    <row r="120" spans="11:15">
      <c r="K120" s="87">
        <v>995091432499</v>
      </c>
      <c r="L120" s="86" t="s">
        <v>427</v>
      </c>
      <c r="M120" s="87">
        <v>995091432499</v>
      </c>
      <c r="N120" s="86" t="s">
        <v>428</v>
      </c>
      <c r="O120" s="86" t="s">
        <v>377</v>
      </c>
    </row>
    <row r="121" spans="11:15">
      <c r="K121" s="87">
        <v>995091432498</v>
      </c>
      <c r="L121" s="86" t="s">
        <v>427</v>
      </c>
      <c r="M121" s="87">
        <v>995091432498</v>
      </c>
      <c r="N121" s="86" t="s">
        <v>426</v>
      </c>
      <c r="O121" s="86" t="s">
        <v>377</v>
      </c>
    </row>
    <row r="122" spans="11:15">
      <c r="K122" s="87">
        <v>632351375802</v>
      </c>
      <c r="L122" s="86" t="s">
        <v>425</v>
      </c>
      <c r="M122" s="87">
        <v>632351375802</v>
      </c>
      <c r="N122" s="86" t="s">
        <v>378</v>
      </c>
      <c r="O122" s="86" t="s">
        <v>377</v>
      </c>
    </row>
    <row r="123" spans="11:15">
      <c r="K123" s="87">
        <v>333233596632</v>
      </c>
      <c r="L123" s="86" t="s">
        <v>424</v>
      </c>
      <c r="M123" s="87">
        <v>333233596632</v>
      </c>
      <c r="N123" s="86" t="s">
        <v>390</v>
      </c>
      <c r="O123" s="86" t="s">
        <v>387</v>
      </c>
    </row>
    <row r="124" spans="11:15">
      <c r="K124" s="87">
        <v>995081232973</v>
      </c>
      <c r="L124" s="86" t="s">
        <v>421</v>
      </c>
      <c r="M124" s="87">
        <v>995081232973</v>
      </c>
      <c r="N124" s="86" t="s">
        <v>423</v>
      </c>
      <c r="O124" s="86" t="s">
        <v>422</v>
      </c>
    </row>
    <row r="125" spans="11:15">
      <c r="K125" s="87">
        <v>333234718732</v>
      </c>
      <c r="L125" s="86" t="s">
        <v>421</v>
      </c>
      <c r="M125" s="87">
        <v>333234718732</v>
      </c>
      <c r="N125" s="86" t="s">
        <v>420</v>
      </c>
      <c r="O125" s="86" t="s">
        <v>396</v>
      </c>
    </row>
    <row r="126" spans="11:15">
      <c r="K126" s="87">
        <v>995161532664</v>
      </c>
      <c r="L126" s="86" t="s">
        <v>417</v>
      </c>
      <c r="M126" s="87">
        <v>995161532664</v>
      </c>
      <c r="N126" s="86" t="s">
        <v>419</v>
      </c>
      <c r="O126" s="86" t="s">
        <v>377</v>
      </c>
    </row>
    <row r="127" spans="11:15">
      <c r="K127" s="87">
        <v>995161532659</v>
      </c>
      <c r="L127" s="86" t="s">
        <v>417</v>
      </c>
      <c r="M127" s="87">
        <v>995161532659</v>
      </c>
      <c r="N127" s="86" t="s">
        <v>418</v>
      </c>
      <c r="O127" s="86" t="s">
        <v>374</v>
      </c>
    </row>
    <row r="128" spans="11:15">
      <c r="K128" s="87">
        <v>995161532669</v>
      </c>
      <c r="L128" s="86" t="s">
        <v>417</v>
      </c>
      <c r="M128" s="87">
        <v>995161532669</v>
      </c>
      <c r="N128" s="86" t="s">
        <v>416</v>
      </c>
      <c r="O128" s="86" t="s">
        <v>377</v>
      </c>
    </row>
    <row r="129" spans="11:15">
      <c r="K129" s="87">
        <v>632351347002</v>
      </c>
      <c r="L129" s="86" t="s">
        <v>415</v>
      </c>
      <c r="M129" s="87">
        <v>632351347002</v>
      </c>
      <c r="N129" s="86" t="s">
        <v>414</v>
      </c>
      <c r="O129" s="86" t="s">
        <v>377</v>
      </c>
    </row>
    <row r="130" spans="11:15">
      <c r="K130" s="87">
        <v>333280736363</v>
      </c>
      <c r="L130" s="86" t="s">
        <v>409</v>
      </c>
      <c r="M130" s="87">
        <v>333280736363</v>
      </c>
      <c r="N130" s="86" t="s">
        <v>413</v>
      </c>
      <c r="O130" s="86" t="s">
        <v>396</v>
      </c>
    </row>
    <row r="131" spans="11:15">
      <c r="K131" s="87">
        <v>333280736364</v>
      </c>
      <c r="L131" s="86" t="s">
        <v>409</v>
      </c>
      <c r="M131" s="87">
        <v>333280736364</v>
      </c>
      <c r="N131" s="86" t="s">
        <v>412</v>
      </c>
      <c r="O131" s="86" t="s">
        <v>396</v>
      </c>
    </row>
    <row r="132" spans="11:15">
      <c r="K132" s="87">
        <v>333280736365</v>
      </c>
      <c r="L132" s="86" t="s">
        <v>409</v>
      </c>
      <c r="M132" s="87">
        <v>333280736365</v>
      </c>
      <c r="N132" s="86" t="s">
        <v>411</v>
      </c>
      <c r="O132" s="86" t="s">
        <v>396</v>
      </c>
    </row>
    <row r="133" spans="11:15">
      <c r="K133" s="87">
        <v>333280736222</v>
      </c>
      <c r="L133" s="86" t="s">
        <v>409</v>
      </c>
      <c r="M133" s="87">
        <v>333280736222</v>
      </c>
      <c r="N133" s="86" t="s">
        <v>410</v>
      </c>
      <c r="O133" s="86" t="s">
        <v>387</v>
      </c>
    </row>
    <row r="134" spans="11:15">
      <c r="K134" s="87">
        <v>333280736368</v>
      </c>
      <c r="L134" s="86" t="s">
        <v>409</v>
      </c>
      <c r="M134" s="87">
        <v>333280736368</v>
      </c>
      <c r="N134" s="86" t="s">
        <v>408</v>
      </c>
      <c r="O134" s="86" t="s">
        <v>396</v>
      </c>
    </row>
    <row r="135" spans="11:15">
      <c r="K135" s="87">
        <v>333234655332</v>
      </c>
      <c r="L135" s="86" t="s">
        <v>407</v>
      </c>
      <c r="M135" s="87">
        <v>333234655332</v>
      </c>
      <c r="N135" s="86" t="s">
        <v>398</v>
      </c>
      <c r="O135" s="86" t="s">
        <v>387</v>
      </c>
    </row>
    <row r="136" spans="11:15">
      <c r="K136" s="87">
        <v>632351371802</v>
      </c>
      <c r="L136" s="86" t="s">
        <v>407</v>
      </c>
      <c r="M136" s="87">
        <v>632351371802</v>
      </c>
      <c r="N136" s="86" t="s">
        <v>378</v>
      </c>
      <c r="O136" s="86" t="s">
        <v>377</v>
      </c>
    </row>
    <row r="137" spans="11:15">
      <c r="K137" s="87">
        <v>332131398632</v>
      </c>
      <c r="L137" s="86" t="s">
        <v>407</v>
      </c>
      <c r="M137" s="87">
        <v>332131398632</v>
      </c>
      <c r="N137" s="86" t="s">
        <v>406</v>
      </c>
      <c r="O137" s="86" t="s">
        <v>396</v>
      </c>
    </row>
    <row r="138" spans="11:15">
      <c r="K138" s="87">
        <v>632351352072</v>
      </c>
      <c r="L138" s="86" t="s">
        <v>405</v>
      </c>
      <c r="M138" s="87">
        <v>632351352072</v>
      </c>
      <c r="N138" s="86" t="s">
        <v>404</v>
      </c>
      <c r="O138" s="86" t="s">
        <v>377</v>
      </c>
    </row>
    <row r="139" spans="11:15">
      <c r="K139" s="87">
        <v>333234622632</v>
      </c>
      <c r="L139" s="86" t="s">
        <v>403</v>
      </c>
      <c r="M139" s="87">
        <v>333234622632</v>
      </c>
      <c r="N139" s="86" t="s">
        <v>402</v>
      </c>
      <c r="O139" s="86" t="s">
        <v>396</v>
      </c>
    </row>
    <row r="140" spans="11:15">
      <c r="K140" s="87">
        <v>223202330435</v>
      </c>
      <c r="L140" s="86" t="s">
        <v>401</v>
      </c>
      <c r="M140" s="87">
        <v>223202330435</v>
      </c>
      <c r="N140" s="86" t="s">
        <v>400</v>
      </c>
      <c r="O140" s="86" t="s">
        <v>380</v>
      </c>
    </row>
    <row r="141" spans="11:15">
      <c r="K141" s="87">
        <v>223202330435</v>
      </c>
      <c r="L141" s="86" t="s">
        <v>401</v>
      </c>
      <c r="M141" s="87">
        <v>223202330435</v>
      </c>
      <c r="N141" s="86" t="s">
        <v>400</v>
      </c>
      <c r="O141" s="86" t="s">
        <v>380</v>
      </c>
    </row>
    <row r="142" spans="11:15">
      <c r="K142" s="87">
        <v>333234639032</v>
      </c>
      <c r="L142" s="86" t="s">
        <v>395</v>
      </c>
      <c r="M142" s="87">
        <v>333234639032</v>
      </c>
      <c r="N142" s="86" t="s">
        <v>399</v>
      </c>
      <c r="O142" s="86" t="s">
        <v>396</v>
      </c>
    </row>
    <row r="143" spans="11:15">
      <c r="K143" s="87">
        <v>333234655332</v>
      </c>
      <c r="L143" s="86" t="s">
        <v>395</v>
      </c>
      <c r="M143" s="87">
        <v>333234655332</v>
      </c>
      <c r="N143" s="86" t="s">
        <v>398</v>
      </c>
      <c r="O143" s="86" t="s">
        <v>387</v>
      </c>
    </row>
    <row r="144" spans="11:15">
      <c r="K144" s="87">
        <v>333234651632</v>
      </c>
      <c r="L144" s="86" t="s">
        <v>395</v>
      </c>
      <c r="M144" s="87">
        <v>333234651632</v>
      </c>
      <c r="N144" s="86" t="s">
        <v>397</v>
      </c>
      <c r="O144" s="86" t="s">
        <v>396</v>
      </c>
    </row>
    <row r="145" spans="11:15">
      <c r="K145" s="87">
        <v>332331884632</v>
      </c>
      <c r="L145" s="86" t="s">
        <v>395</v>
      </c>
      <c r="M145" s="87">
        <v>332331884632</v>
      </c>
      <c r="N145" s="86" t="s">
        <v>394</v>
      </c>
      <c r="O145" s="86" t="s">
        <v>387</v>
      </c>
    </row>
    <row r="146" spans="11:15">
      <c r="K146" s="87">
        <v>333233596632</v>
      </c>
      <c r="L146" s="86" t="s">
        <v>393</v>
      </c>
      <c r="M146" s="87">
        <v>333233596632</v>
      </c>
      <c r="N146" s="86" t="s">
        <v>390</v>
      </c>
      <c r="O146" s="86" t="s">
        <v>387</v>
      </c>
    </row>
    <row r="147" spans="11:15">
      <c r="K147" s="87">
        <v>533201543282</v>
      </c>
      <c r="L147" s="86" t="s">
        <v>392</v>
      </c>
      <c r="M147" s="87">
        <v>533201543282</v>
      </c>
      <c r="N147" s="86" t="s">
        <v>391</v>
      </c>
      <c r="O147" s="86" t="s">
        <v>380</v>
      </c>
    </row>
    <row r="148" spans="11:15">
      <c r="K148" s="87">
        <v>333233596632</v>
      </c>
      <c r="L148" s="86" t="s">
        <v>389</v>
      </c>
      <c r="M148" s="87">
        <v>333233596632</v>
      </c>
      <c r="N148" s="86" t="s">
        <v>390</v>
      </c>
      <c r="O148" s="86" t="s">
        <v>387</v>
      </c>
    </row>
    <row r="149" spans="11:15">
      <c r="K149" s="87">
        <v>333234480732</v>
      </c>
      <c r="L149" s="86" t="s">
        <v>389</v>
      </c>
      <c r="M149" s="87">
        <v>333234480732</v>
      </c>
      <c r="N149" s="86" t="s">
        <v>388</v>
      </c>
      <c r="O149" s="86" t="s">
        <v>387</v>
      </c>
    </row>
    <row r="150" spans="11:15">
      <c r="K150" s="87">
        <v>995091332550</v>
      </c>
      <c r="L150" s="86" t="s">
        <v>386</v>
      </c>
      <c r="M150" s="87">
        <v>995091332550</v>
      </c>
      <c r="N150" s="86" t="s">
        <v>385</v>
      </c>
      <c r="O150" s="86" t="s">
        <v>374</v>
      </c>
    </row>
    <row r="151" spans="11:15">
      <c r="K151" s="87">
        <v>632351344262</v>
      </c>
      <c r="L151" s="86" t="s">
        <v>384</v>
      </c>
      <c r="M151" s="87">
        <v>632351344262</v>
      </c>
      <c r="N151" s="86" t="s">
        <v>383</v>
      </c>
      <c r="O151" s="86" t="s">
        <v>377</v>
      </c>
    </row>
    <row r="152" spans="11:15">
      <c r="K152" s="87">
        <v>262295432592</v>
      </c>
      <c r="L152" s="86" t="s">
        <v>382</v>
      </c>
      <c r="M152" s="87">
        <v>262295432592</v>
      </c>
      <c r="N152" s="86" t="s">
        <v>381</v>
      </c>
      <c r="O152" s="86" t="s">
        <v>380</v>
      </c>
    </row>
    <row r="153" spans="11:15">
      <c r="K153" s="87">
        <v>632351375812</v>
      </c>
      <c r="L153" s="86" t="s">
        <v>379</v>
      </c>
      <c r="M153" s="87">
        <v>632351375812</v>
      </c>
      <c r="N153" s="86" t="s">
        <v>378</v>
      </c>
      <c r="O153" s="86" t="s">
        <v>377</v>
      </c>
    </row>
    <row r="154" spans="11:15">
      <c r="K154" s="87">
        <v>995091432510</v>
      </c>
      <c r="L154" s="86" t="s">
        <v>376</v>
      </c>
      <c r="M154" s="87">
        <v>995091432510</v>
      </c>
      <c r="N154" s="86" t="s">
        <v>375</v>
      </c>
      <c r="O154" s="86" t="s">
        <v>374</v>
      </c>
    </row>
  </sheetData>
  <phoneticPr fontId="1" type="noConversion"/>
  <pageMargins left="0.75" right="0.75" top="1" bottom="1" header="0.5" footer="0.5"/>
  <headerFooter alignWithMargins="0"/>
</worksheet>
</file>

<file path=xl/worksheets/sheet13.xml><?xml version="1.0" encoding="utf-8"?>
<worksheet xmlns="http://schemas.openxmlformats.org/spreadsheetml/2006/main" xmlns:r="http://schemas.openxmlformats.org/officeDocument/2006/relationships">
  <sheetPr codeName="Sheet13"/>
  <dimension ref="A1:H30"/>
  <sheetViews>
    <sheetView workbookViewId="0">
      <selection activeCell="C24" sqref="C24"/>
    </sheetView>
  </sheetViews>
  <sheetFormatPr defaultRowHeight="14.25"/>
  <cols>
    <col min="1" max="1" width="11.75" style="85" customWidth="1"/>
    <col min="2" max="4" width="9" style="108"/>
    <col min="5" max="5" width="9" style="107"/>
    <col min="6" max="7" width="9" style="106"/>
    <col min="8" max="8" width="53.875" style="85" customWidth="1"/>
    <col min="9" max="16384" width="9" style="85"/>
  </cols>
  <sheetData>
    <row r="1" spans="1:8" ht="15">
      <c r="B1" s="114" t="s">
        <v>577</v>
      </c>
      <c r="C1" s="117" t="s">
        <v>576</v>
      </c>
      <c r="D1" s="116" t="s">
        <v>575</v>
      </c>
      <c r="E1" s="111" t="s">
        <v>574</v>
      </c>
      <c r="F1" s="110"/>
      <c r="G1" s="110"/>
      <c r="H1" s="115" t="s">
        <v>573</v>
      </c>
    </row>
    <row r="2" spans="1:8">
      <c r="A2" s="85">
        <v>83.55</v>
      </c>
      <c r="B2" s="114">
        <v>84</v>
      </c>
      <c r="C2" s="113">
        <v>84</v>
      </c>
      <c r="D2" s="112">
        <v>83</v>
      </c>
      <c r="E2" s="111">
        <v>84</v>
      </c>
      <c r="F2" s="110"/>
      <c r="G2" s="110"/>
      <c r="H2" s="85" t="s">
        <v>572</v>
      </c>
    </row>
    <row r="3" spans="1:8">
      <c r="A3" s="85">
        <v>42.3</v>
      </c>
      <c r="B3" s="114"/>
      <c r="C3" s="113"/>
      <c r="D3" s="112"/>
      <c r="E3" s="111"/>
      <c r="F3" s="110"/>
      <c r="G3" s="110"/>
      <c r="H3" s="85" t="s">
        <v>571</v>
      </c>
    </row>
    <row r="4" spans="1:8">
      <c r="A4" s="85">
        <v>44.4</v>
      </c>
      <c r="B4" s="114"/>
      <c r="C4" s="113"/>
      <c r="D4" s="112"/>
      <c r="E4" s="111"/>
      <c r="F4" s="110"/>
      <c r="G4" s="110"/>
      <c r="H4" s="85" t="s">
        <v>570</v>
      </c>
    </row>
    <row r="5" spans="1:8">
      <c r="A5" s="85">
        <v>78.900000000000006</v>
      </c>
      <c r="B5" s="114"/>
      <c r="C5" s="113"/>
      <c r="D5" s="112"/>
      <c r="E5" s="111"/>
      <c r="F5" s="110"/>
      <c r="G5" s="110"/>
      <c r="H5" s="171" t="s">
        <v>569</v>
      </c>
    </row>
    <row r="6" spans="1:8">
      <c r="A6" s="85">
        <v>70.123000000000005</v>
      </c>
      <c r="B6" s="114"/>
      <c r="C6" s="113"/>
      <c r="D6" s="112"/>
      <c r="E6" s="111"/>
      <c r="F6" s="110"/>
      <c r="G6" s="110"/>
      <c r="H6" s="171"/>
    </row>
    <row r="7" spans="1:8">
      <c r="A7" s="85">
        <v>54.4</v>
      </c>
      <c r="B7" s="114"/>
      <c r="C7" s="113"/>
      <c r="D7" s="112"/>
      <c r="E7" s="111"/>
      <c r="F7" s="110"/>
      <c r="G7" s="110"/>
      <c r="H7" s="85" t="s">
        <v>568</v>
      </c>
    </row>
    <row r="8" spans="1:8">
      <c r="A8" s="85">
        <v>77.7</v>
      </c>
      <c r="B8" s="114"/>
      <c r="C8" s="113"/>
      <c r="D8" s="112"/>
      <c r="E8" s="111"/>
      <c r="F8" s="110"/>
      <c r="G8" s="110"/>
    </row>
    <row r="9" spans="1:8">
      <c r="A9" s="85">
        <v>44.555549999999997</v>
      </c>
      <c r="B9" s="114"/>
      <c r="C9" s="113"/>
      <c r="D9" s="112"/>
      <c r="E9" s="111"/>
      <c r="F9" s="110"/>
      <c r="G9" s="110"/>
    </row>
    <row r="10" spans="1:8">
      <c r="A10" s="85">
        <v>19.100000000000001</v>
      </c>
      <c r="B10" s="114"/>
      <c r="C10" s="113"/>
      <c r="D10" s="112"/>
      <c r="E10" s="111"/>
      <c r="F10" s="110"/>
      <c r="G10" s="110"/>
    </row>
    <row r="11" spans="1:8">
      <c r="A11" s="85">
        <v>46.34</v>
      </c>
      <c r="B11" s="114"/>
      <c r="C11" s="113"/>
      <c r="D11" s="112"/>
      <c r="E11" s="111"/>
      <c r="F11" s="110"/>
      <c r="G11" s="110"/>
    </row>
    <row r="12" spans="1:8">
      <c r="A12" s="85">
        <v>57.6</v>
      </c>
      <c r="B12" s="114"/>
      <c r="C12" s="113"/>
      <c r="D12" s="112"/>
      <c r="E12" s="111"/>
      <c r="F12" s="110"/>
      <c r="G12" s="110"/>
    </row>
    <row r="13" spans="1:8">
      <c r="A13" s="85">
        <v>68</v>
      </c>
      <c r="B13" s="114"/>
      <c r="C13" s="113"/>
      <c r="D13" s="112"/>
      <c r="E13" s="111"/>
      <c r="F13" s="110"/>
      <c r="G13" s="110"/>
    </row>
    <row r="14" spans="1:8">
      <c r="A14" s="85">
        <v>40.121212</v>
      </c>
      <c r="B14" s="114"/>
      <c r="C14" s="113"/>
      <c r="D14" s="112"/>
      <c r="E14" s="111"/>
      <c r="F14" s="110"/>
      <c r="G14" s="110"/>
      <c r="H14" s="109"/>
    </row>
    <row r="15" spans="1:8">
      <c r="A15" s="85">
        <v>53.3</v>
      </c>
      <c r="B15" s="114"/>
      <c r="C15" s="113"/>
      <c r="D15" s="112"/>
      <c r="E15" s="111"/>
      <c r="F15" s="110"/>
      <c r="G15" s="110"/>
      <c r="H15" s="109"/>
    </row>
    <row r="16" spans="1:8">
      <c r="A16" s="85">
        <v>46.2</v>
      </c>
      <c r="B16" s="114"/>
      <c r="C16" s="113"/>
      <c r="D16" s="112"/>
      <c r="E16" s="111"/>
      <c r="F16" s="110"/>
      <c r="G16" s="110"/>
      <c r="H16" s="109"/>
    </row>
    <row r="17" spans="1:8">
      <c r="A17" s="85">
        <v>63.21</v>
      </c>
      <c r="B17" s="114"/>
      <c r="C17" s="113"/>
      <c r="D17" s="112"/>
      <c r="E17" s="111"/>
      <c r="F17" s="110"/>
      <c r="G17" s="110"/>
      <c r="H17" s="109"/>
    </row>
    <row r="18" spans="1:8">
      <c r="A18" s="85">
        <v>92.9</v>
      </c>
      <c r="B18" s="114"/>
      <c r="C18" s="113"/>
      <c r="D18" s="112"/>
      <c r="E18" s="111"/>
      <c r="F18" s="110"/>
      <c r="G18" s="110"/>
      <c r="H18" s="109"/>
    </row>
    <row r="19" spans="1:8">
      <c r="A19" s="85">
        <v>38.822000000000003</v>
      </c>
      <c r="B19" s="114"/>
      <c r="C19" s="113"/>
      <c r="D19" s="112"/>
      <c r="E19" s="111"/>
      <c r="F19" s="110"/>
      <c r="G19" s="110"/>
      <c r="H19" s="109"/>
    </row>
    <row r="20" spans="1:8">
      <c r="A20" s="85">
        <v>35.5</v>
      </c>
      <c r="B20" s="114"/>
      <c r="C20" s="113"/>
      <c r="D20" s="112"/>
      <c r="E20" s="111"/>
      <c r="F20" s="110"/>
      <c r="G20" s="110"/>
      <c r="H20" s="109"/>
    </row>
    <row r="21" spans="1:8">
      <c r="A21" s="85">
        <v>53.52</v>
      </c>
      <c r="B21" s="114"/>
      <c r="C21" s="113"/>
      <c r="D21" s="112"/>
      <c r="E21" s="111"/>
      <c r="F21" s="110"/>
      <c r="G21" s="110"/>
      <c r="H21" s="109"/>
    </row>
    <row r="22" spans="1:8">
      <c r="A22" s="85">
        <v>82</v>
      </c>
      <c r="B22" s="114"/>
      <c r="C22" s="113"/>
      <c r="D22" s="112"/>
      <c r="E22" s="111"/>
      <c r="F22" s="110"/>
      <c r="G22" s="110"/>
      <c r="H22" s="109"/>
    </row>
    <row r="23" spans="1:8">
      <c r="H23" s="109"/>
    </row>
    <row r="24" spans="1:8">
      <c r="H24" s="109"/>
    </row>
    <row r="25" spans="1:8">
      <c r="H25" s="109"/>
    </row>
    <row r="26" spans="1:8">
      <c r="H26" s="109"/>
    </row>
    <row r="27" spans="1:8">
      <c r="H27" s="109"/>
    </row>
    <row r="28" spans="1:8">
      <c r="H28" s="109"/>
    </row>
    <row r="29" spans="1:8">
      <c r="H29" s="109"/>
    </row>
    <row r="30" spans="1:8">
      <c r="H30" s="109"/>
    </row>
  </sheetData>
  <mergeCells count="1">
    <mergeCell ref="H5:H6"/>
  </mergeCells>
  <phoneticPr fontId="1" type="noConversion"/>
  <pageMargins left="0.75" right="0.75" top="1" bottom="1" header="0.5" footer="0.5"/>
  <pageSetup paperSize="9" orientation="portrait" r:id="rId1"/>
  <headerFooter alignWithMargins="0"/>
</worksheet>
</file>

<file path=xl/worksheets/sheet14.xml><?xml version="1.0" encoding="utf-8"?>
<worksheet xmlns="http://schemas.openxmlformats.org/spreadsheetml/2006/main" xmlns:r="http://schemas.openxmlformats.org/officeDocument/2006/relationships">
  <sheetPr codeName="Sheet14">
    <tabColor rgb="FFFF0000"/>
  </sheetPr>
  <dimension ref="A1:H30"/>
  <sheetViews>
    <sheetView workbookViewId="0">
      <selection activeCell="H36" sqref="H36"/>
    </sheetView>
  </sheetViews>
  <sheetFormatPr defaultRowHeight="14.25"/>
  <cols>
    <col min="1" max="1" width="11.75" style="85" customWidth="1"/>
    <col min="2" max="4" width="9" style="108"/>
    <col min="5" max="5" width="9" style="107"/>
    <col min="6" max="7" width="9" style="106"/>
    <col min="8" max="8" width="53.875" style="85" customWidth="1"/>
    <col min="9" max="16384" width="9" style="85"/>
  </cols>
  <sheetData>
    <row r="1" spans="1:8" ht="15">
      <c r="B1" s="114" t="s">
        <v>577</v>
      </c>
      <c r="C1" s="117" t="s">
        <v>576</v>
      </c>
      <c r="D1" s="116" t="s">
        <v>575</v>
      </c>
      <c r="E1" s="111" t="s">
        <v>574</v>
      </c>
      <c r="F1" s="110"/>
      <c r="G1" s="110"/>
      <c r="H1" s="115" t="s">
        <v>573</v>
      </c>
    </row>
    <row r="2" spans="1:8">
      <c r="A2" s="85">
        <v>83.55</v>
      </c>
      <c r="B2" s="114">
        <v>84</v>
      </c>
      <c r="C2" s="113">
        <v>84</v>
      </c>
      <c r="D2" s="112">
        <v>83</v>
      </c>
      <c r="E2" s="111">
        <v>84</v>
      </c>
      <c r="F2" s="110">
        <f>A2*A22</f>
        <v>6851.0999999999995</v>
      </c>
      <c r="G2" s="110"/>
      <c r="H2" s="85" t="s">
        <v>572</v>
      </c>
    </row>
    <row r="3" spans="1:8">
      <c r="A3" s="85">
        <v>42.3</v>
      </c>
      <c r="B3" s="114">
        <f>CEILING(A3,1)</f>
        <v>43</v>
      </c>
      <c r="C3" s="113">
        <f>ROUND(A3,0)</f>
        <v>42</v>
      </c>
      <c r="D3" s="112">
        <f>TRUNC(A3)</f>
        <v>42</v>
      </c>
      <c r="E3" s="111">
        <f>MROUND(A3, 0.7)</f>
        <v>42</v>
      </c>
      <c r="F3" s="110"/>
      <c r="G3" s="110"/>
      <c r="H3" s="85" t="s">
        <v>571</v>
      </c>
    </row>
    <row r="4" spans="1:8">
      <c r="A4" s="85">
        <v>44.4</v>
      </c>
      <c r="B4" s="114">
        <f>CEILING(A4,1)</f>
        <v>45</v>
      </c>
      <c r="C4" s="113">
        <f t="shared" ref="C4:C22" si="0">ROUND(A4,0)</f>
        <v>44</v>
      </c>
      <c r="D4" s="112">
        <f>TRUNC(A4)</f>
        <v>44</v>
      </c>
      <c r="E4" s="111">
        <f t="shared" ref="E4:E22" si="1">MROUND(A4, 0.7)</f>
        <v>44.099999999999994</v>
      </c>
      <c r="F4" s="110"/>
      <c r="G4" s="110"/>
      <c r="H4" s="85" t="s">
        <v>570</v>
      </c>
    </row>
    <row r="5" spans="1:8">
      <c r="A5" s="85">
        <v>78.900000000000006</v>
      </c>
      <c r="B5" s="114">
        <f>CEILING(A5,1)</f>
        <v>79</v>
      </c>
      <c r="C5" s="113">
        <f t="shared" si="0"/>
        <v>79</v>
      </c>
      <c r="D5" s="112">
        <f t="shared" ref="D5:D22" si="2">TRUNC(A5)</f>
        <v>78</v>
      </c>
      <c r="E5" s="111">
        <f t="shared" si="1"/>
        <v>79.099999999999994</v>
      </c>
      <c r="F5" s="110"/>
      <c r="G5" s="110"/>
      <c r="H5" s="171" t="s">
        <v>569</v>
      </c>
    </row>
    <row r="6" spans="1:8">
      <c r="A6" s="85">
        <v>70.123000000000005</v>
      </c>
      <c r="B6" s="114">
        <f t="shared" ref="B6:B22" si="3">CEILING(A6,1)</f>
        <v>71</v>
      </c>
      <c r="C6" s="113">
        <f t="shared" si="0"/>
        <v>70</v>
      </c>
      <c r="D6" s="112">
        <f t="shared" si="2"/>
        <v>70</v>
      </c>
      <c r="E6" s="111">
        <f t="shared" si="1"/>
        <v>70</v>
      </c>
      <c r="F6" s="110"/>
      <c r="G6" s="110"/>
      <c r="H6" s="171"/>
    </row>
    <row r="7" spans="1:8">
      <c r="A7" s="85">
        <v>54.4</v>
      </c>
      <c r="B7" s="114">
        <f t="shared" si="3"/>
        <v>55</v>
      </c>
      <c r="C7" s="113">
        <f t="shared" si="0"/>
        <v>54</v>
      </c>
      <c r="D7" s="112">
        <f t="shared" si="2"/>
        <v>54</v>
      </c>
      <c r="E7" s="111">
        <f t="shared" si="1"/>
        <v>54.599999999999994</v>
      </c>
      <c r="F7" s="110"/>
      <c r="G7" s="110"/>
      <c r="H7" s="85" t="s">
        <v>568</v>
      </c>
    </row>
    <row r="8" spans="1:8">
      <c r="A8" s="85">
        <v>77.7</v>
      </c>
      <c r="B8" s="114">
        <f t="shared" si="3"/>
        <v>78</v>
      </c>
      <c r="C8" s="113">
        <f t="shared" si="0"/>
        <v>78</v>
      </c>
      <c r="D8" s="112">
        <f t="shared" si="2"/>
        <v>77</v>
      </c>
      <c r="E8" s="111">
        <f t="shared" si="1"/>
        <v>77.699999999999989</v>
      </c>
      <c r="F8" s="110"/>
      <c r="G8" s="110"/>
    </row>
    <row r="9" spans="1:8">
      <c r="A9" s="85">
        <v>44.555549999999997</v>
      </c>
      <c r="B9" s="114">
        <f t="shared" si="3"/>
        <v>45</v>
      </c>
      <c r="C9" s="113">
        <f t="shared" si="0"/>
        <v>45</v>
      </c>
      <c r="D9" s="112">
        <f t="shared" si="2"/>
        <v>44</v>
      </c>
      <c r="E9" s="111">
        <f t="shared" si="1"/>
        <v>44.8</v>
      </c>
      <c r="F9" s="110"/>
      <c r="G9" s="110"/>
    </row>
    <row r="10" spans="1:8">
      <c r="A10" s="85">
        <v>19.100000000000001</v>
      </c>
      <c r="B10" s="114">
        <f t="shared" si="3"/>
        <v>20</v>
      </c>
      <c r="C10" s="113">
        <f t="shared" si="0"/>
        <v>19</v>
      </c>
      <c r="D10" s="112">
        <f t="shared" si="2"/>
        <v>19</v>
      </c>
      <c r="E10" s="111">
        <f t="shared" si="1"/>
        <v>18.899999999999999</v>
      </c>
      <c r="F10" s="110"/>
      <c r="G10" s="110"/>
    </row>
    <row r="11" spans="1:8">
      <c r="A11" s="85">
        <v>46.34</v>
      </c>
      <c r="B11" s="114">
        <f t="shared" si="3"/>
        <v>47</v>
      </c>
      <c r="C11" s="113">
        <f t="shared" si="0"/>
        <v>46</v>
      </c>
      <c r="D11" s="112">
        <f t="shared" si="2"/>
        <v>46</v>
      </c>
      <c r="E11" s="111">
        <f t="shared" si="1"/>
        <v>46.199999999999996</v>
      </c>
      <c r="F11" s="110"/>
      <c r="G11" s="110"/>
    </row>
    <row r="12" spans="1:8">
      <c r="A12" s="85">
        <v>57.6</v>
      </c>
      <c r="B12" s="114">
        <f t="shared" si="3"/>
        <v>58</v>
      </c>
      <c r="C12" s="113">
        <f t="shared" si="0"/>
        <v>58</v>
      </c>
      <c r="D12" s="112">
        <f t="shared" si="2"/>
        <v>57</v>
      </c>
      <c r="E12" s="111">
        <f t="shared" si="1"/>
        <v>57.4</v>
      </c>
      <c r="F12" s="110"/>
      <c r="G12" s="110"/>
    </row>
    <row r="13" spans="1:8">
      <c r="A13" s="85">
        <v>68</v>
      </c>
      <c r="B13" s="114">
        <f t="shared" si="3"/>
        <v>68</v>
      </c>
      <c r="C13" s="113">
        <f t="shared" si="0"/>
        <v>68</v>
      </c>
      <c r="D13" s="112">
        <f t="shared" si="2"/>
        <v>68</v>
      </c>
      <c r="E13" s="111">
        <f t="shared" si="1"/>
        <v>67.899999999999991</v>
      </c>
      <c r="F13" s="110"/>
      <c r="G13" s="110"/>
    </row>
    <row r="14" spans="1:8">
      <c r="A14" s="85">
        <v>40.121212</v>
      </c>
      <c r="B14" s="114">
        <f t="shared" si="3"/>
        <v>41</v>
      </c>
      <c r="C14" s="113">
        <f t="shared" si="0"/>
        <v>40</v>
      </c>
      <c r="D14" s="112">
        <f t="shared" si="2"/>
        <v>40</v>
      </c>
      <c r="E14" s="111">
        <f t="shared" si="1"/>
        <v>39.9</v>
      </c>
      <c r="F14" s="110"/>
      <c r="G14" s="110"/>
      <c r="H14" s="109"/>
    </row>
    <row r="15" spans="1:8">
      <c r="A15" s="85">
        <v>53.3</v>
      </c>
      <c r="B15" s="114">
        <f t="shared" si="3"/>
        <v>54</v>
      </c>
      <c r="C15" s="113">
        <f t="shared" si="0"/>
        <v>53</v>
      </c>
      <c r="D15" s="112">
        <f t="shared" si="2"/>
        <v>53</v>
      </c>
      <c r="E15" s="111">
        <f t="shared" si="1"/>
        <v>53.199999999999996</v>
      </c>
      <c r="F15" s="110"/>
      <c r="G15" s="110"/>
      <c r="H15" s="109"/>
    </row>
    <row r="16" spans="1:8">
      <c r="A16" s="85">
        <v>46.2</v>
      </c>
      <c r="B16" s="114">
        <f t="shared" si="3"/>
        <v>47</v>
      </c>
      <c r="C16" s="113">
        <f t="shared" si="0"/>
        <v>46</v>
      </c>
      <c r="D16" s="112">
        <f t="shared" si="2"/>
        <v>46</v>
      </c>
      <c r="E16" s="111">
        <f t="shared" si="1"/>
        <v>46.199999999999996</v>
      </c>
      <c r="F16" s="110"/>
      <c r="G16" s="110"/>
      <c r="H16" s="109"/>
    </row>
    <row r="17" spans="1:8">
      <c r="A17" s="85">
        <v>63.21</v>
      </c>
      <c r="B17" s="114">
        <f t="shared" si="3"/>
        <v>64</v>
      </c>
      <c r="C17" s="113">
        <f t="shared" si="0"/>
        <v>63</v>
      </c>
      <c r="D17" s="112">
        <f t="shared" si="2"/>
        <v>63</v>
      </c>
      <c r="E17" s="111">
        <f t="shared" si="1"/>
        <v>62.999999999999993</v>
      </c>
      <c r="F17" s="110"/>
      <c r="G17" s="110"/>
      <c r="H17" s="109"/>
    </row>
    <row r="18" spans="1:8">
      <c r="A18" s="85">
        <v>92.9</v>
      </c>
      <c r="B18" s="114">
        <f t="shared" si="3"/>
        <v>93</v>
      </c>
      <c r="C18" s="113">
        <f t="shared" si="0"/>
        <v>93</v>
      </c>
      <c r="D18" s="112">
        <f t="shared" si="2"/>
        <v>92</v>
      </c>
      <c r="E18" s="111">
        <f t="shared" si="1"/>
        <v>93.1</v>
      </c>
      <c r="F18" s="110"/>
      <c r="G18" s="110"/>
      <c r="H18" s="109"/>
    </row>
    <row r="19" spans="1:8">
      <c r="A19" s="85">
        <v>38.822000000000003</v>
      </c>
      <c r="B19" s="114">
        <f t="shared" si="3"/>
        <v>39</v>
      </c>
      <c r="C19" s="113">
        <f t="shared" si="0"/>
        <v>39</v>
      </c>
      <c r="D19" s="112">
        <f t="shared" si="2"/>
        <v>38</v>
      </c>
      <c r="E19" s="111">
        <f t="shared" si="1"/>
        <v>38.5</v>
      </c>
      <c r="F19" s="110"/>
      <c r="G19" s="110"/>
      <c r="H19" s="109"/>
    </row>
    <row r="20" spans="1:8">
      <c r="A20" s="85">
        <v>35.5</v>
      </c>
      <c r="B20" s="114">
        <f t="shared" si="3"/>
        <v>36</v>
      </c>
      <c r="C20" s="113">
        <f t="shared" si="0"/>
        <v>36</v>
      </c>
      <c r="D20" s="112">
        <f t="shared" si="2"/>
        <v>35</v>
      </c>
      <c r="E20" s="111">
        <f t="shared" si="1"/>
        <v>35.699999999999996</v>
      </c>
      <c r="F20" s="110"/>
      <c r="G20" s="110"/>
      <c r="H20" s="109"/>
    </row>
    <row r="21" spans="1:8">
      <c r="A21" s="85">
        <v>53.52</v>
      </c>
      <c r="B21" s="114">
        <f t="shared" si="3"/>
        <v>54</v>
      </c>
      <c r="C21" s="113">
        <f t="shared" si="0"/>
        <v>54</v>
      </c>
      <c r="D21" s="112">
        <f t="shared" si="2"/>
        <v>53</v>
      </c>
      <c r="E21" s="111">
        <f t="shared" si="1"/>
        <v>53.199999999999996</v>
      </c>
      <c r="F21" s="110"/>
      <c r="G21" s="110"/>
      <c r="H21" s="109"/>
    </row>
    <row r="22" spans="1:8">
      <c r="A22" s="85">
        <v>82</v>
      </c>
      <c r="B22" s="114">
        <f t="shared" si="3"/>
        <v>82</v>
      </c>
      <c r="C22" s="113">
        <f t="shared" si="0"/>
        <v>82</v>
      </c>
      <c r="D22" s="112">
        <f t="shared" si="2"/>
        <v>82</v>
      </c>
      <c r="E22" s="111">
        <f t="shared" si="1"/>
        <v>81.899999999999991</v>
      </c>
      <c r="F22" s="110"/>
      <c r="G22" s="110"/>
      <c r="H22" s="109"/>
    </row>
    <row r="23" spans="1:8">
      <c r="H23" s="109"/>
    </row>
    <row r="24" spans="1:8">
      <c r="H24" s="109"/>
    </row>
    <row r="25" spans="1:8">
      <c r="H25" s="109"/>
    </row>
    <row r="26" spans="1:8">
      <c r="H26" s="109"/>
    </row>
    <row r="27" spans="1:8">
      <c r="H27" s="109"/>
    </row>
    <row r="28" spans="1:8">
      <c r="H28" s="109"/>
    </row>
    <row r="29" spans="1:8">
      <c r="H29" s="109"/>
    </row>
    <row r="30" spans="1:8">
      <c r="H30" s="109"/>
    </row>
  </sheetData>
  <mergeCells count="1">
    <mergeCell ref="H5:H6"/>
  </mergeCells>
  <phoneticPr fontId="1" type="noConversion"/>
  <pageMargins left="0.75" right="0.75" top="1" bottom="1" header="0.5" footer="0.5"/>
  <pageSetup paperSize="9" orientation="portrait" r:id="rId1"/>
  <headerFooter alignWithMargins="0"/>
</worksheet>
</file>

<file path=xl/worksheets/sheet15.xml><?xml version="1.0" encoding="utf-8"?>
<worksheet xmlns="http://schemas.openxmlformats.org/spreadsheetml/2006/main" xmlns:r="http://schemas.openxmlformats.org/officeDocument/2006/relationships">
  <sheetPr codeName="Sheet15"/>
  <dimension ref="A1:K121"/>
  <sheetViews>
    <sheetView workbookViewId="0"/>
  </sheetViews>
  <sheetFormatPr defaultRowHeight="13.5"/>
  <cols>
    <col min="1" max="1" width="12.5" customWidth="1"/>
  </cols>
  <sheetData>
    <row r="1" spans="1:11">
      <c r="A1" s="121" t="s">
        <v>593</v>
      </c>
    </row>
    <row r="3" spans="1:11">
      <c r="A3" t="s">
        <v>354</v>
      </c>
      <c r="B3" t="s">
        <v>592</v>
      </c>
      <c r="C3" t="s">
        <v>352</v>
      </c>
      <c r="D3" t="s">
        <v>591</v>
      </c>
      <c r="E3" t="s">
        <v>590</v>
      </c>
      <c r="F3" t="s">
        <v>350</v>
      </c>
      <c r="G3" t="s">
        <v>589</v>
      </c>
      <c r="H3" t="s">
        <v>588</v>
      </c>
      <c r="I3" t="s">
        <v>346</v>
      </c>
      <c r="K3" s="119" t="s">
        <v>587</v>
      </c>
    </row>
    <row r="4" spans="1:11">
      <c r="A4">
        <v>89117572</v>
      </c>
      <c r="B4" t="s">
        <v>582</v>
      </c>
      <c r="C4">
        <v>35</v>
      </c>
      <c r="D4">
        <v>0</v>
      </c>
      <c r="E4">
        <v>0</v>
      </c>
      <c r="F4">
        <v>7.8000000000000043</v>
      </c>
      <c r="G4">
        <v>0.6</v>
      </c>
      <c r="H4">
        <v>18.399999999999999</v>
      </c>
      <c r="I4">
        <v>61.800000000000004</v>
      </c>
    </row>
    <row r="5" spans="1:11">
      <c r="A5">
        <v>89117573</v>
      </c>
      <c r="B5" t="s">
        <v>582</v>
      </c>
      <c r="C5">
        <v>35</v>
      </c>
      <c r="D5">
        <v>0</v>
      </c>
      <c r="E5">
        <v>0</v>
      </c>
      <c r="F5">
        <v>2.1999999999999997</v>
      </c>
      <c r="G5">
        <v>0</v>
      </c>
      <c r="H5">
        <v>5.2</v>
      </c>
      <c r="I5">
        <v>42.400000000000006</v>
      </c>
    </row>
    <row r="6" spans="1:11">
      <c r="A6">
        <v>89117574</v>
      </c>
      <c r="B6" t="s">
        <v>582</v>
      </c>
      <c r="C6">
        <v>35</v>
      </c>
      <c r="D6">
        <v>3</v>
      </c>
      <c r="E6">
        <v>0</v>
      </c>
      <c r="F6">
        <v>4.4000000000000004</v>
      </c>
      <c r="G6">
        <v>0</v>
      </c>
      <c r="H6">
        <v>108.20000000000002</v>
      </c>
      <c r="I6">
        <v>150.60000000000002</v>
      </c>
    </row>
    <row r="7" spans="1:11">
      <c r="A7">
        <v>89117575</v>
      </c>
      <c r="B7" t="s">
        <v>582</v>
      </c>
      <c r="C7">
        <v>35</v>
      </c>
      <c r="D7">
        <v>3</v>
      </c>
      <c r="E7">
        <v>0</v>
      </c>
      <c r="F7">
        <v>12.999999999999991</v>
      </c>
      <c r="G7">
        <v>0</v>
      </c>
      <c r="H7">
        <v>15.2</v>
      </c>
      <c r="I7">
        <v>66.199999999999989</v>
      </c>
    </row>
    <row r="8" spans="1:11">
      <c r="A8">
        <v>89117576</v>
      </c>
      <c r="B8" t="s">
        <v>582</v>
      </c>
      <c r="C8">
        <v>35</v>
      </c>
      <c r="D8">
        <v>0</v>
      </c>
      <c r="E8">
        <v>0</v>
      </c>
      <c r="F8">
        <v>3.3000000000000003</v>
      </c>
      <c r="G8">
        <v>0</v>
      </c>
      <c r="H8">
        <v>2.2999999999999998</v>
      </c>
      <c r="I8">
        <v>40.599999999999994</v>
      </c>
    </row>
    <row r="9" spans="1:11">
      <c r="A9">
        <v>89117577</v>
      </c>
      <c r="B9" t="s">
        <v>582</v>
      </c>
      <c r="C9">
        <v>35</v>
      </c>
      <c r="D9">
        <v>0</v>
      </c>
      <c r="E9">
        <v>0</v>
      </c>
      <c r="F9">
        <v>1.9999999999999998</v>
      </c>
      <c r="G9">
        <v>0</v>
      </c>
      <c r="H9">
        <v>7.0000000000000009</v>
      </c>
      <c r="I9">
        <v>44</v>
      </c>
    </row>
    <row r="10" spans="1:11">
      <c r="A10">
        <v>89117578</v>
      </c>
      <c r="B10" t="s">
        <v>582</v>
      </c>
      <c r="C10">
        <v>35</v>
      </c>
      <c r="D10">
        <v>0</v>
      </c>
      <c r="E10">
        <v>0</v>
      </c>
      <c r="F10">
        <v>2.4</v>
      </c>
      <c r="G10">
        <v>0</v>
      </c>
      <c r="H10">
        <v>0</v>
      </c>
      <c r="I10">
        <v>37.4</v>
      </c>
    </row>
    <row r="11" spans="1:11">
      <c r="A11">
        <v>89117579</v>
      </c>
      <c r="B11" t="s">
        <v>582</v>
      </c>
      <c r="C11">
        <v>35</v>
      </c>
      <c r="D11">
        <v>0</v>
      </c>
      <c r="E11">
        <v>0</v>
      </c>
      <c r="F11">
        <v>1.7</v>
      </c>
      <c r="G11">
        <v>0.2</v>
      </c>
      <c r="H11">
        <v>59.000000000000007</v>
      </c>
      <c r="I11">
        <v>95.9</v>
      </c>
    </row>
    <row r="12" spans="1:11">
      <c r="A12">
        <v>89117580</v>
      </c>
      <c r="B12" t="s">
        <v>585</v>
      </c>
      <c r="C12">
        <v>35</v>
      </c>
      <c r="D12">
        <v>3</v>
      </c>
      <c r="E12">
        <v>0</v>
      </c>
      <c r="F12">
        <v>3.7000000000000006</v>
      </c>
      <c r="G12">
        <v>0</v>
      </c>
      <c r="H12">
        <v>4.6000000000000005</v>
      </c>
      <c r="I12">
        <v>46.300000000000004</v>
      </c>
    </row>
    <row r="13" spans="1:11">
      <c r="A13">
        <v>89117581</v>
      </c>
      <c r="B13" t="s">
        <v>339</v>
      </c>
      <c r="C13">
        <v>35</v>
      </c>
      <c r="D13">
        <v>0</v>
      </c>
      <c r="E13">
        <v>0</v>
      </c>
      <c r="F13">
        <v>101.90000000000002</v>
      </c>
      <c r="G13">
        <v>0</v>
      </c>
      <c r="H13">
        <v>136.5</v>
      </c>
      <c r="I13">
        <v>273.40000000000003</v>
      </c>
    </row>
    <row r="14" spans="1:11">
      <c r="A14">
        <v>89117582</v>
      </c>
      <c r="B14" t="s">
        <v>345</v>
      </c>
      <c r="C14">
        <v>35</v>
      </c>
      <c r="D14">
        <v>0</v>
      </c>
      <c r="E14">
        <v>0</v>
      </c>
      <c r="F14">
        <v>0.60000000000000009</v>
      </c>
      <c r="G14">
        <v>0</v>
      </c>
      <c r="H14">
        <v>0</v>
      </c>
      <c r="I14">
        <v>35.6</v>
      </c>
    </row>
    <row r="15" spans="1:11">
      <c r="A15">
        <v>89117592</v>
      </c>
      <c r="B15" t="s">
        <v>585</v>
      </c>
      <c r="C15">
        <v>35</v>
      </c>
      <c r="D15">
        <v>3</v>
      </c>
      <c r="E15">
        <v>0</v>
      </c>
      <c r="F15">
        <v>0.8</v>
      </c>
      <c r="G15">
        <v>1.2</v>
      </c>
      <c r="H15">
        <v>1.3</v>
      </c>
      <c r="I15">
        <v>41.3</v>
      </c>
    </row>
    <row r="16" spans="1:11">
      <c r="A16">
        <v>89117593</v>
      </c>
      <c r="B16" t="s">
        <v>343</v>
      </c>
      <c r="C16">
        <v>35</v>
      </c>
      <c r="D16">
        <v>3</v>
      </c>
      <c r="E16">
        <v>0</v>
      </c>
      <c r="F16">
        <v>6.3000000000000034</v>
      </c>
      <c r="G16">
        <v>0</v>
      </c>
      <c r="H16">
        <v>4.8</v>
      </c>
      <c r="I16">
        <v>49.1</v>
      </c>
    </row>
    <row r="17" spans="1:9">
      <c r="A17">
        <v>89117594</v>
      </c>
      <c r="B17" t="s">
        <v>343</v>
      </c>
      <c r="C17">
        <v>35</v>
      </c>
      <c r="D17">
        <v>3</v>
      </c>
      <c r="E17">
        <v>0</v>
      </c>
      <c r="F17">
        <v>8.4</v>
      </c>
      <c r="G17">
        <v>0</v>
      </c>
      <c r="H17">
        <v>19.999999999999996</v>
      </c>
      <c r="I17">
        <v>66.399999999999991</v>
      </c>
    </row>
    <row r="18" spans="1:9">
      <c r="A18">
        <v>89117595</v>
      </c>
      <c r="B18" t="s">
        <v>343</v>
      </c>
      <c r="C18">
        <v>35</v>
      </c>
      <c r="D18">
        <v>3</v>
      </c>
      <c r="E18">
        <v>0</v>
      </c>
      <c r="F18">
        <v>13.599999999999998</v>
      </c>
      <c r="G18">
        <v>0.2</v>
      </c>
      <c r="H18">
        <v>1.5999999999999999</v>
      </c>
      <c r="I18">
        <v>53.4</v>
      </c>
    </row>
    <row r="19" spans="1:9">
      <c r="A19">
        <v>89117596</v>
      </c>
      <c r="B19" t="s">
        <v>585</v>
      </c>
      <c r="C19">
        <v>35</v>
      </c>
      <c r="D19">
        <v>0</v>
      </c>
      <c r="E19">
        <v>0</v>
      </c>
      <c r="F19">
        <v>3.4000000000000008</v>
      </c>
      <c r="G19">
        <v>0</v>
      </c>
      <c r="H19">
        <v>26.9</v>
      </c>
      <c r="I19">
        <v>65.3</v>
      </c>
    </row>
    <row r="20" spans="1:9">
      <c r="A20">
        <v>89117597</v>
      </c>
      <c r="B20" t="s">
        <v>343</v>
      </c>
      <c r="C20">
        <v>35</v>
      </c>
      <c r="D20">
        <v>0</v>
      </c>
      <c r="E20">
        <v>0</v>
      </c>
      <c r="F20">
        <v>5.8000000000000016</v>
      </c>
      <c r="G20">
        <v>0.2</v>
      </c>
      <c r="H20">
        <v>1.5999999999999999</v>
      </c>
      <c r="I20">
        <v>42.600000000000009</v>
      </c>
    </row>
    <row r="21" spans="1:9">
      <c r="A21">
        <v>89117622</v>
      </c>
      <c r="B21" t="s">
        <v>583</v>
      </c>
      <c r="C21">
        <v>35</v>
      </c>
      <c r="D21">
        <v>3</v>
      </c>
      <c r="E21">
        <v>0</v>
      </c>
      <c r="F21">
        <v>28.899999999999952</v>
      </c>
      <c r="G21">
        <v>0.4</v>
      </c>
      <c r="H21">
        <v>48.400000000000006</v>
      </c>
      <c r="I21">
        <v>115.69999999999996</v>
      </c>
    </row>
    <row r="22" spans="1:9">
      <c r="A22">
        <v>89117652</v>
      </c>
      <c r="B22" t="s">
        <v>341</v>
      </c>
      <c r="C22">
        <v>35</v>
      </c>
      <c r="D22">
        <v>0</v>
      </c>
      <c r="E22">
        <v>0</v>
      </c>
      <c r="F22">
        <v>16.599999999999998</v>
      </c>
      <c r="G22">
        <v>0</v>
      </c>
      <c r="H22">
        <v>2.1</v>
      </c>
      <c r="I22">
        <v>53.699999999999996</v>
      </c>
    </row>
    <row r="23" spans="1:9">
      <c r="A23">
        <v>89117662</v>
      </c>
      <c r="B23" t="s">
        <v>339</v>
      </c>
      <c r="C23">
        <v>35</v>
      </c>
      <c r="D23">
        <v>3</v>
      </c>
      <c r="E23">
        <v>0</v>
      </c>
      <c r="F23">
        <v>0</v>
      </c>
      <c r="G23">
        <v>0</v>
      </c>
      <c r="H23">
        <v>0</v>
      </c>
      <c r="I23">
        <v>38</v>
      </c>
    </row>
    <row r="24" spans="1:9">
      <c r="A24">
        <v>89736421</v>
      </c>
      <c r="B24" t="s">
        <v>586</v>
      </c>
      <c r="C24">
        <v>35</v>
      </c>
      <c r="D24">
        <v>3</v>
      </c>
      <c r="E24">
        <v>0</v>
      </c>
      <c r="F24">
        <v>31.7</v>
      </c>
      <c r="G24">
        <v>0</v>
      </c>
      <c r="H24">
        <v>263.19999999999993</v>
      </c>
      <c r="I24">
        <v>332.89999999999992</v>
      </c>
    </row>
    <row r="25" spans="1:9">
      <c r="A25">
        <v>89736422</v>
      </c>
      <c r="B25" t="s">
        <v>586</v>
      </c>
      <c r="C25">
        <v>35</v>
      </c>
      <c r="D25">
        <v>3</v>
      </c>
      <c r="E25">
        <v>0</v>
      </c>
      <c r="F25">
        <v>1.9999999999999998</v>
      </c>
      <c r="G25">
        <v>0</v>
      </c>
      <c r="H25">
        <v>0</v>
      </c>
      <c r="I25">
        <v>40</v>
      </c>
    </row>
    <row r="26" spans="1:9">
      <c r="A26">
        <v>89736423</v>
      </c>
      <c r="B26" t="s">
        <v>586</v>
      </c>
      <c r="C26">
        <v>35</v>
      </c>
      <c r="D26">
        <v>3</v>
      </c>
      <c r="E26">
        <v>0</v>
      </c>
      <c r="F26">
        <v>0.60000000000000009</v>
      </c>
      <c r="G26">
        <v>0</v>
      </c>
      <c r="H26">
        <v>0</v>
      </c>
      <c r="I26">
        <v>38.6</v>
      </c>
    </row>
    <row r="27" spans="1:9">
      <c r="A27">
        <v>89736424</v>
      </c>
      <c r="B27" t="s">
        <v>582</v>
      </c>
      <c r="C27">
        <v>35</v>
      </c>
      <c r="D27">
        <v>3</v>
      </c>
      <c r="E27">
        <v>0</v>
      </c>
      <c r="F27">
        <v>2.4</v>
      </c>
      <c r="G27">
        <v>0</v>
      </c>
      <c r="H27">
        <v>0</v>
      </c>
      <c r="I27">
        <v>40.4</v>
      </c>
    </row>
    <row r="28" spans="1:9">
      <c r="A28">
        <v>89736425</v>
      </c>
      <c r="B28" t="s">
        <v>339</v>
      </c>
      <c r="C28">
        <v>35</v>
      </c>
      <c r="D28">
        <v>0</v>
      </c>
      <c r="E28">
        <v>0</v>
      </c>
      <c r="F28">
        <v>27.299999999999958</v>
      </c>
      <c r="G28">
        <v>1.5999999999999999</v>
      </c>
      <c r="H28">
        <v>124.50000000000001</v>
      </c>
      <c r="I28">
        <v>188.39999999999998</v>
      </c>
    </row>
    <row r="29" spans="1:9">
      <c r="A29">
        <v>89736426</v>
      </c>
      <c r="B29" t="s">
        <v>339</v>
      </c>
      <c r="C29">
        <v>35</v>
      </c>
      <c r="D29">
        <v>3</v>
      </c>
      <c r="E29">
        <v>0</v>
      </c>
      <c r="F29">
        <v>103.20000000000003</v>
      </c>
      <c r="G29">
        <v>0</v>
      </c>
      <c r="H29">
        <v>284.5999999999998</v>
      </c>
      <c r="I29">
        <v>425.79999999999984</v>
      </c>
    </row>
    <row r="30" spans="1:9">
      <c r="A30">
        <v>89736427</v>
      </c>
      <c r="B30" t="s">
        <v>339</v>
      </c>
      <c r="C30">
        <v>35</v>
      </c>
      <c r="D30">
        <v>3</v>
      </c>
      <c r="E30">
        <v>0</v>
      </c>
      <c r="F30">
        <v>44.099999999999987</v>
      </c>
      <c r="G30">
        <v>0</v>
      </c>
      <c r="H30">
        <v>105</v>
      </c>
      <c r="I30">
        <v>187.1</v>
      </c>
    </row>
    <row r="31" spans="1:9">
      <c r="A31">
        <v>89736428</v>
      </c>
      <c r="B31" t="s">
        <v>345</v>
      </c>
      <c r="C31">
        <v>35</v>
      </c>
      <c r="D31">
        <v>0</v>
      </c>
      <c r="E31">
        <v>0</v>
      </c>
      <c r="F31">
        <v>9.7999999999999972</v>
      </c>
      <c r="G31">
        <v>0</v>
      </c>
      <c r="H31">
        <v>62.6</v>
      </c>
      <c r="I31">
        <v>107.4</v>
      </c>
    </row>
    <row r="32" spans="1:9">
      <c r="A32">
        <v>89736429</v>
      </c>
      <c r="B32" t="s">
        <v>345</v>
      </c>
      <c r="C32">
        <v>35</v>
      </c>
      <c r="D32">
        <v>0</v>
      </c>
      <c r="E32">
        <v>0</v>
      </c>
      <c r="F32">
        <v>2.3000000000000003</v>
      </c>
      <c r="G32">
        <v>0</v>
      </c>
      <c r="H32">
        <v>0</v>
      </c>
      <c r="I32">
        <v>37.299999999999997</v>
      </c>
    </row>
    <row r="33" spans="1:9">
      <c r="A33">
        <v>89736430</v>
      </c>
      <c r="B33" t="s">
        <v>341</v>
      </c>
      <c r="C33">
        <v>35</v>
      </c>
      <c r="D33">
        <v>3</v>
      </c>
      <c r="E33">
        <v>0</v>
      </c>
      <c r="F33">
        <v>8.3000000000000007</v>
      </c>
      <c r="G33">
        <v>0</v>
      </c>
      <c r="H33">
        <v>14.1</v>
      </c>
      <c r="I33">
        <v>60.4</v>
      </c>
    </row>
    <row r="34" spans="1:9">
      <c r="A34">
        <v>89736431</v>
      </c>
      <c r="B34" t="s">
        <v>582</v>
      </c>
      <c r="C34">
        <v>35</v>
      </c>
      <c r="D34">
        <v>0</v>
      </c>
      <c r="E34">
        <v>0</v>
      </c>
      <c r="F34">
        <v>144</v>
      </c>
      <c r="G34">
        <v>0</v>
      </c>
      <c r="H34">
        <v>835.90000000000055</v>
      </c>
      <c r="I34">
        <v>1014.9000000000005</v>
      </c>
    </row>
    <row r="35" spans="1:9">
      <c r="A35">
        <v>89736432</v>
      </c>
      <c r="B35" t="s">
        <v>582</v>
      </c>
      <c r="C35">
        <v>35</v>
      </c>
      <c r="D35">
        <v>3</v>
      </c>
      <c r="E35">
        <v>0</v>
      </c>
      <c r="F35">
        <v>61.900000000000013</v>
      </c>
      <c r="G35">
        <v>0</v>
      </c>
      <c r="H35">
        <v>812.1</v>
      </c>
      <c r="I35">
        <v>912</v>
      </c>
    </row>
    <row r="36" spans="1:9">
      <c r="A36">
        <v>89736433</v>
      </c>
      <c r="B36" t="s">
        <v>582</v>
      </c>
      <c r="C36">
        <v>35</v>
      </c>
      <c r="D36">
        <v>3</v>
      </c>
      <c r="E36">
        <v>0</v>
      </c>
      <c r="F36">
        <v>10.5</v>
      </c>
      <c r="G36">
        <v>0</v>
      </c>
      <c r="H36">
        <v>23.099999999999998</v>
      </c>
      <c r="I36">
        <v>71.599999999999994</v>
      </c>
    </row>
    <row r="37" spans="1:9">
      <c r="A37">
        <v>89736434</v>
      </c>
      <c r="B37" t="s">
        <v>582</v>
      </c>
      <c r="C37">
        <v>35</v>
      </c>
      <c r="D37">
        <v>3</v>
      </c>
      <c r="E37">
        <v>0</v>
      </c>
      <c r="F37">
        <v>9.9999999999999947</v>
      </c>
      <c r="G37">
        <v>0</v>
      </c>
      <c r="H37">
        <v>11.1</v>
      </c>
      <c r="I37">
        <v>59.099999999999994</v>
      </c>
    </row>
    <row r="38" spans="1:9">
      <c r="A38">
        <v>89736435</v>
      </c>
      <c r="B38" t="s">
        <v>582</v>
      </c>
      <c r="C38">
        <v>35</v>
      </c>
      <c r="D38">
        <v>3</v>
      </c>
      <c r="E38">
        <v>0</v>
      </c>
      <c r="F38">
        <v>7.8000000000000016</v>
      </c>
      <c r="G38">
        <v>0</v>
      </c>
      <c r="H38">
        <v>0</v>
      </c>
      <c r="I38">
        <v>45.800000000000004</v>
      </c>
    </row>
    <row r="39" spans="1:9">
      <c r="A39">
        <v>89736436</v>
      </c>
      <c r="B39" t="s">
        <v>582</v>
      </c>
      <c r="C39">
        <v>35</v>
      </c>
      <c r="D39">
        <v>3</v>
      </c>
      <c r="E39">
        <v>0</v>
      </c>
      <c r="F39">
        <v>1.5999999999999999</v>
      </c>
      <c r="G39">
        <v>0</v>
      </c>
      <c r="H39">
        <v>0</v>
      </c>
      <c r="I39">
        <v>39.6</v>
      </c>
    </row>
    <row r="40" spans="1:9">
      <c r="A40">
        <v>89736437</v>
      </c>
      <c r="B40" t="s">
        <v>582</v>
      </c>
      <c r="C40">
        <v>35</v>
      </c>
      <c r="D40">
        <v>0</v>
      </c>
      <c r="E40">
        <v>0</v>
      </c>
      <c r="F40">
        <v>10.000000000000002</v>
      </c>
      <c r="G40">
        <v>0</v>
      </c>
      <c r="H40">
        <v>50.399999999999991</v>
      </c>
      <c r="I40">
        <v>95.399999999999991</v>
      </c>
    </row>
    <row r="41" spans="1:9">
      <c r="A41">
        <v>89736438</v>
      </c>
      <c r="B41" t="s">
        <v>582</v>
      </c>
      <c r="C41">
        <v>35</v>
      </c>
      <c r="D41">
        <v>0</v>
      </c>
      <c r="E41">
        <v>0</v>
      </c>
      <c r="F41">
        <v>11.399999999999999</v>
      </c>
      <c r="G41">
        <v>0</v>
      </c>
      <c r="H41">
        <v>0.5</v>
      </c>
      <c r="I41">
        <v>46.9</v>
      </c>
    </row>
    <row r="42" spans="1:9">
      <c r="A42">
        <v>89736439</v>
      </c>
      <c r="B42" t="s">
        <v>582</v>
      </c>
      <c r="C42">
        <v>35</v>
      </c>
      <c r="D42">
        <v>0</v>
      </c>
      <c r="E42">
        <v>0</v>
      </c>
      <c r="F42">
        <v>11.299999999999994</v>
      </c>
      <c r="G42">
        <v>0</v>
      </c>
      <c r="H42">
        <v>45.7</v>
      </c>
      <c r="I42">
        <v>92</v>
      </c>
    </row>
    <row r="43" spans="1:9">
      <c r="A43">
        <v>89736440</v>
      </c>
      <c r="B43" t="s">
        <v>582</v>
      </c>
      <c r="C43">
        <v>35</v>
      </c>
      <c r="D43">
        <v>0</v>
      </c>
      <c r="E43">
        <v>0</v>
      </c>
      <c r="F43">
        <v>0.8</v>
      </c>
      <c r="G43">
        <v>0</v>
      </c>
      <c r="H43">
        <v>5.3999999999999995</v>
      </c>
      <c r="I43">
        <v>41.199999999999996</v>
      </c>
    </row>
    <row r="44" spans="1:9">
      <c r="A44">
        <v>89736441</v>
      </c>
      <c r="B44" t="s">
        <v>585</v>
      </c>
      <c r="C44">
        <v>35</v>
      </c>
      <c r="D44">
        <v>3</v>
      </c>
      <c r="E44">
        <v>0</v>
      </c>
      <c r="F44">
        <v>9.4999999999999964</v>
      </c>
      <c r="G44">
        <v>0</v>
      </c>
      <c r="H44">
        <v>5.6</v>
      </c>
      <c r="I44">
        <v>53.1</v>
      </c>
    </row>
    <row r="45" spans="1:9">
      <c r="A45">
        <v>89736442</v>
      </c>
      <c r="B45" t="s">
        <v>582</v>
      </c>
      <c r="C45">
        <v>35</v>
      </c>
      <c r="D45">
        <v>0</v>
      </c>
      <c r="E45">
        <v>0</v>
      </c>
      <c r="F45">
        <v>12.599999999999993</v>
      </c>
      <c r="G45">
        <v>0.8</v>
      </c>
      <c r="H45">
        <v>13.099999999999998</v>
      </c>
      <c r="I45">
        <v>61.499999999999986</v>
      </c>
    </row>
    <row r="46" spans="1:9">
      <c r="A46">
        <v>89736443</v>
      </c>
      <c r="B46" t="s">
        <v>582</v>
      </c>
      <c r="C46">
        <v>35</v>
      </c>
      <c r="D46">
        <v>0</v>
      </c>
      <c r="E46">
        <v>0</v>
      </c>
      <c r="F46">
        <v>16.999999999999996</v>
      </c>
      <c r="G46">
        <v>0</v>
      </c>
      <c r="H46">
        <v>31.6</v>
      </c>
      <c r="I46">
        <v>83.6</v>
      </c>
    </row>
    <row r="47" spans="1:9">
      <c r="A47">
        <v>89736444</v>
      </c>
      <c r="B47" t="s">
        <v>582</v>
      </c>
      <c r="C47">
        <v>35</v>
      </c>
      <c r="D47">
        <v>0</v>
      </c>
      <c r="E47">
        <v>0</v>
      </c>
      <c r="F47">
        <v>0.4</v>
      </c>
      <c r="G47">
        <v>0</v>
      </c>
      <c r="H47">
        <v>18.8</v>
      </c>
      <c r="I47">
        <v>54.2</v>
      </c>
    </row>
    <row r="48" spans="1:9">
      <c r="A48">
        <v>89736445</v>
      </c>
      <c r="B48" t="s">
        <v>582</v>
      </c>
      <c r="C48">
        <v>35</v>
      </c>
      <c r="D48">
        <v>3</v>
      </c>
      <c r="E48">
        <v>0</v>
      </c>
      <c r="F48">
        <v>34.599999999999987</v>
      </c>
      <c r="G48">
        <v>0</v>
      </c>
      <c r="H48">
        <v>360.20000000000005</v>
      </c>
      <c r="I48">
        <v>432.80000000000007</v>
      </c>
    </row>
    <row r="49" spans="1:9">
      <c r="A49">
        <v>89736446</v>
      </c>
      <c r="B49" t="s">
        <v>582</v>
      </c>
      <c r="C49">
        <v>35</v>
      </c>
      <c r="D49">
        <v>0</v>
      </c>
      <c r="E49">
        <v>0</v>
      </c>
      <c r="F49">
        <v>26.899999999999967</v>
      </c>
      <c r="G49">
        <v>0</v>
      </c>
      <c r="H49">
        <v>131.9</v>
      </c>
      <c r="I49">
        <v>193.79999999999995</v>
      </c>
    </row>
    <row r="50" spans="1:9">
      <c r="A50">
        <v>89736447</v>
      </c>
      <c r="B50" t="s">
        <v>582</v>
      </c>
      <c r="C50">
        <v>35</v>
      </c>
      <c r="D50">
        <v>3</v>
      </c>
      <c r="E50">
        <v>0</v>
      </c>
      <c r="F50">
        <v>5.1000000000000014</v>
      </c>
      <c r="G50">
        <v>0</v>
      </c>
      <c r="H50">
        <v>29.900000000000006</v>
      </c>
      <c r="I50">
        <v>73</v>
      </c>
    </row>
    <row r="51" spans="1:9">
      <c r="A51">
        <v>89736448</v>
      </c>
      <c r="B51" t="s">
        <v>582</v>
      </c>
      <c r="C51">
        <v>35</v>
      </c>
      <c r="D51">
        <v>0</v>
      </c>
      <c r="E51">
        <v>0</v>
      </c>
      <c r="F51">
        <v>4.9000000000000021</v>
      </c>
      <c r="G51">
        <v>0</v>
      </c>
      <c r="H51">
        <v>0</v>
      </c>
      <c r="I51">
        <v>39.900000000000006</v>
      </c>
    </row>
    <row r="52" spans="1:9">
      <c r="A52">
        <v>89736449</v>
      </c>
      <c r="B52" t="s">
        <v>582</v>
      </c>
      <c r="C52">
        <v>35</v>
      </c>
      <c r="D52">
        <v>3</v>
      </c>
      <c r="E52">
        <v>0</v>
      </c>
      <c r="F52">
        <v>0.60000000000000009</v>
      </c>
      <c r="G52">
        <v>0</v>
      </c>
      <c r="H52">
        <v>0</v>
      </c>
      <c r="I52">
        <v>38.6</v>
      </c>
    </row>
    <row r="53" spans="1:9">
      <c r="A53">
        <v>89736450</v>
      </c>
      <c r="B53" t="s">
        <v>582</v>
      </c>
      <c r="C53">
        <v>35</v>
      </c>
      <c r="D53">
        <v>3</v>
      </c>
      <c r="E53">
        <v>0</v>
      </c>
      <c r="F53">
        <v>5.9000000000000021</v>
      </c>
      <c r="G53">
        <v>0</v>
      </c>
      <c r="H53">
        <v>1.5999999999999999</v>
      </c>
      <c r="I53">
        <v>45.500000000000007</v>
      </c>
    </row>
    <row r="54" spans="1:9">
      <c r="A54">
        <v>89736451</v>
      </c>
      <c r="B54" t="s">
        <v>343</v>
      </c>
      <c r="C54">
        <v>35</v>
      </c>
      <c r="D54">
        <v>3</v>
      </c>
      <c r="E54">
        <v>0</v>
      </c>
      <c r="F54">
        <v>4.3</v>
      </c>
      <c r="G54">
        <v>0</v>
      </c>
      <c r="H54">
        <v>22.200000000000003</v>
      </c>
      <c r="I54">
        <v>64.5</v>
      </c>
    </row>
    <row r="55" spans="1:9">
      <c r="A55">
        <v>89736452</v>
      </c>
      <c r="B55" t="s">
        <v>585</v>
      </c>
      <c r="C55">
        <v>35</v>
      </c>
      <c r="D55">
        <v>0</v>
      </c>
      <c r="E55">
        <v>0</v>
      </c>
      <c r="F55">
        <v>9.7999999999999989</v>
      </c>
      <c r="G55">
        <v>0</v>
      </c>
      <c r="H55">
        <v>2.4</v>
      </c>
      <c r="I55">
        <v>47.199999999999996</v>
      </c>
    </row>
    <row r="56" spans="1:9">
      <c r="A56">
        <v>89736453</v>
      </c>
      <c r="B56" t="s">
        <v>585</v>
      </c>
      <c r="C56">
        <v>35</v>
      </c>
      <c r="D56">
        <v>3</v>
      </c>
      <c r="E56">
        <v>0</v>
      </c>
      <c r="F56">
        <v>1.7</v>
      </c>
      <c r="G56">
        <v>0</v>
      </c>
      <c r="H56">
        <v>1.9</v>
      </c>
      <c r="I56">
        <v>41.6</v>
      </c>
    </row>
    <row r="57" spans="1:9">
      <c r="A57">
        <v>89736454</v>
      </c>
      <c r="B57" t="s">
        <v>585</v>
      </c>
      <c r="C57">
        <v>35</v>
      </c>
      <c r="D57">
        <v>3</v>
      </c>
      <c r="E57">
        <v>0</v>
      </c>
      <c r="F57">
        <v>16.099999999999984</v>
      </c>
      <c r="G57">
        <v>0</v>
      </c>
      <c r="H57">
        <v>0</v>
      </c>
      <c r="I57">
        <v>54.09999999999998</v>
      </c>
    </row>
    <row r="58" spans="1:9">
      <c r="A58">
        <v>89736455</v>
      </c>
      <c r="B58" t="s">
        <v>343</v>
      </c>
      <c r="C58">
        <v>35</v>
      </c>
      <c r="D58">
        <v>0</v>
      </c>
      <c r="E58">
        <v>0</v>
      </c>
      <c r="F58">
        <v>3.7000000000000006</v>
      </c>
      <c r="G58">
        <v>0</v>
      </c>
      <c r="H58">
        <v>0</v>
      </c>
      <c r="I58">
        <v>38.700000000000003</v>
      </c>
    </row>
    <row r="59" spans="1:9">
      <c r="A59">
        <v>89736456</v>
      </c>
      <c r="B59" t="s">
        <v>343</v>
      </c>
      <c r="C59">
        <v>35</v>
      </c>
      <c r="D59">
        <v>0</v>
      </c>
      <c r="E59">
        <v>0</v>
      </c>
      <c r="F59">
        <v>21.199999999999978</v>
      </c>
      <c r="G59">
        <v>0.4</v>
      </c>
      <c r="H59">
        <v>34.100000000000009</v>
      </c>
      <c r="I59">
        <v>90.699999999999989</v>
      </c>
    </row>
    <row r="60" spans="1:9">
      <c r="A60">
        <v>89736457</v>
      </c>
      <c r="B60" t="s">
        <v>343</v>
      </c>
      <c r="C60">
        <v>35</v>
      </c>
      <c r="D60">
        <v>0</v>
      </c>
      <c r="E60">
        <v>0</v>
      </c>
      <c r="F60">
        <v>7.7000000000000028</v>
      </c>
      <c r="G60">
        <v>0</v>
      </c>
      <c r="H60">
        <v>22.6</v>
      </c>
      <c r="I60">
        <v>65.300000000000011</v>
      </c>
    </row>
    <row r="61" spans="1:9">
      <c r="A61">
        <v>89736458</v>
      </c>
      <c r="B61" t="s">
        <v>343</v>
      </c>
      <c r="C61">
        <v>35</v>
      </c>
      <c r="D61">
        <v>3</v>
      </c>
      <c r="E61">
        <v>0</v>
      </c>
      <c r="F61">
        <v>5.7000000000000011</v>
      </c>
      <c r="G61">
        <v>0</v>
      </c>
      <c r="H61">
        <v>0</v>
      </c>
      <c r="I61">
        <v>43.7</v>
      </c>
    </row>
    <row r="62" spans="1:9">
      <c r="A62">
        <v>89736460</v>
      </c>
      <c r="B62" t="s">
        <v>343</v>
      </c>
      <c r="C62">
        <v>35</v>
      </c>
      <c r="D62">
        <v>0</v>
      </c>
      <c r="E62">
        <v>632.05999999999995</v>
      </c>
      <c r="F62">
        <v>51.400000000000155</v>
      </c>
      <c r="G62">
        <v>4.2000000000000011</v>
      </c>
      <c r="H62">
        <v>46.300000000000018</v>
      </c>
      <c r="I62">
        <v>768.96000000000026</v>
      </c>
    </row>
    <row r="63" spans="1:9">
      <c r="A63">
        <v>89736462</v>
      </c>
      <c r="B63" t="s">
        <v>343</v>
      </c>
      <c r="C63">
        <v>35</v>
      </c>
      <c r="D63">
        <v>3</v>
      </c>
      <c r="E63">
        <v>0</v>
      </c>
      <c r="F63">
        <v>8.0000000000000036</v>
      </c>
      <c r="G63">
        <v>0.2</v>
      </c>
      <c r="H63">
        <v>3.9</v>
      </c>
      <c r="I63">
        <v>50.1</v>
      </c>
    </row>
    <row r="64" spans="1:9">
      <c r="A64">
        <v>89736463</v>
      </c>
      <c r="B64" t="s">
        <v>343</v>
      </c>
      <c r="C64">
        <v>35</v>
      </c>
      <c r="D64">
        <v>0</v>
      </c>
      <c r="E64">
        <v>0</v>
      </c>
      <c r="F64">
        <v>47.400000000000084</v>
      </c>
      <c r="G64">
        <v>0</v>
      </c>
      <c r="H64">
        <v>0</v>
      </c>
      <c r="I64">
        <v>82.400000000000091</v>
      </c>
    </row>
    <row r="65" spans="1:9">
      <c r="A65">
        <v>89736464</v>
      </c>
      <c r="B65" t="s">
        <v>343</v>
      </c>
      <c r="C65">
        <v>35</v>
      </c>
      <c r="D65">
        <v>0</v>
      </c>
      <c r="E65">
        <v>0</v>
      </c>
      <c r="F65">
        <v>304.69999999999504</v>
      </c>
      <c r="G65">
        <v>31.399999999999974</v>
      </c>
      <c r="H65">
        <v>0</v>
      </c>
      <c r="I65">
        <v>371.09999999999502</v>
      </c>
    </row>
    <row r="66" spans="1:9">
      <c r="A66">
        <v>89736465</v>
      </c>
      <c r="B66" t="s">
        <v>343</v>
      </c>
      <c r="C66">
        <v>35</v>
      </c>
      <c r="D66">
        <v>3</v>
      </c>
      <c r="E66">
        <v>0</v>
      </c>
      <c r="F66">
        <v>35.299999999999969</v>
      </c>
      <c r="G66">
        <v>0.60000000000000009</v>
      </c>
      <c r="H66">
        <v>0</v>
      </c>
      <c r="I66">
        <v>73.899999999999963</v>
      </c>
    </row>
    <row r="67" spans="1:9">
      <c r="A67">
        <v>89736466</v>
      </c>
      <c r="B67" t="s">
        <v>343</v>
      </c>
      <c r="C67">
        <v>35</v>
      </c>
      <c r="D67">
        <v>3</v>
      </c>
      <c r="E67">
        <v>0</v>
      </c>
      <c r="F67">
        <v>26.399999999999952</v>
      </c>
      <c r="G67">
        <v>0</v>
      </c>
      <c r="H67">
        <v>291.49999999999972</v>
      </c>
      <c r="I67">
        <v>355.89999999999964</v>
      </c>
    </row>
    <row r="68" spans="1:9">
      <c r="A68">
        <v>89736467</v>
      </c>
      <c r="B68" t="s">
        <v>343</v>
      </c>
      <c r="C68">
        <v>35</v>
      </c>
      <c r="D68">
        <v>3</v>
      </c>
      <c r="E68">
        <v>0</v>
      </c>
      <c r="F68">
        <v>0</v>
      </c>
      <c r="G68">
        <v>0</v>
      </c>
      <c r="H68">
        <v>0</v>
      </c>
      <c r="I68">
        <v>38</v>
      </c>
    </row>
    <row r="69" spans="1:9">
      <c r="A69">
        <v>89736468</v>
      </c>
      <c r="B69" t="s">
        <v>585</v>
      </c>
      <c r="C69">
        <v>35</v>
      </c>
      <c r="D69">
        <v>3</v>
      </c>
      <c r="E69">
        <v>0</v>
      </c>
      <c r="F69">
        <v>17.600000000000001</v>
      </c>
      <c r="G69">
        <v>0</v>
      </c>
      <c r="H69">
        <v>38.9</v>
      </c>
      <c r="I69">
        <v>94.5</v>
      </c>
    </row>
    <row r="70" spans="1:9">
      <c r="A70">
        <v>89736469</v>
      </c>
      <c r="B70" t="s">
        <v>585</v>
      </c>
      <c r="C70">
        <v>35</v>
      </c>
      <c r="D70">
        <v>3</v>
      </c>
      <c r="E70">
        <v>0</v>
      </c>
      <c r="F70">
        <v>6.7000000000000028</v>
      </c>
      <c r="G70">
        <v>0</v>
      </c>
      <c r="H70">
        <v>17.7</v>
      </c>
      <c r="I70">
        <v>62.400000000000006</v>
      </c>
    </row>
    <row r="71" spans="1:9">
      <c r="A71">
        <v>89736470</v>
      </c>
      <c r="B71" t="s">
        <v>343</v>
      </c>
      <c r="C71">
        <v>35</v>
      </c>
      <c r="D71">
        <v>3</v>
      </c>
      <c r="E71">
        <v>0</v>
      </c>
      <c r="F71">
        <v>31.799999999999947</v>
      </c>
      <c r="G71">
        <v>0.6</v>
      </c>
      <c r="H71">
        <v>131.60000000000002</v>
      </c>
      <c r="I71">
        <v>201.99999999999997</v>
      </c>
    </row>
    <row r="72" spans="1:9">
      <c r="A72">
        <v>89736471</v>
      </c>
      <c r="B72" t="s">
        <v>581</v>
      </c>
      <c r="C72">
        <v>35</v>
      </c>
      <c r="D72">
        <v>3</v>
      </c>
      <c r="E72">
        <v>0</v>
      </c>
      <c r="F72">
        <v>0.89999999999999991</v>
      </c>
      <c r="G72">
        <v>0</v>
      </c>
      <c r="H72">
        <v>7.1000000000000005</v>
      </c>
      <c r="I72">
        <v>46</v>
      </c>
    </row>
    <row r="73" spans="1:9">
      <c r="A73">
        <v>89736472</v>
      </c>
      <c r="B73" t="s">
        <v>581</v>
      </c>
      <c r="C73">
        <v>35</v>
      </c>
      <c r="D73">
        <v>0</v>
      </c>
      <c r="E73">
        <v>0</v>
      </c>
      <c r="F73">
        <v>4.1000000000000005</v>
      </c>
      <c r="G73">
        <v>0.2</v>
      </c>
      <c r="H73">
        <v>20.2</v>
      </c>
      <c r="I73">
        <v>59.5</v>
      </c>
    </row>
    <row r="74" spans="1:9">
      <c r="A74">
        <v>89736473</v>
      </c>
      <c r="B74" t="s">
        <v>581</v>
      </c>
      <c r="C74">
        <v>35</v>
      </c>
      <c r="D74">
        <v>3</v>
      </c>
      <c r="E74">
        <v>0</v>
      </c>
      <c r="F74">
        <v>9.2999999999999989</v>
      </c>
      <c r="G74">
        <v>0.8</v>
      </c>
      <c r="H74">
        <v>4.1000000000000005</v>
      </c>
      <c r="I74">
        <v>52.199999999999996</v>
      </c>
    </row>
    <row r="75" spans="1:9">
      <c r="A75">
        <v>89736474</v>
      </c>
      <c r="B75" t="s">
        <v>581</v>
      </c>
      <c r="C75">
        <v>35</v>
      </c>
      <c r="D75">
        <v>3</v>
      </c>
      <c r="E75">
        <v>0</v>
      </c>
      <c r="F75">
        <v>2.4</v>
      </c>
      <c r="G75">
        <v>0</v>
      </c>
      <c r="H75">
        <v>0</v>
      </c>
      <c r="I75">
        <v>40.4</v>
      </c>
    </row>
    <row r="76" spans="1:9">
      <c r="A76">
        <v>89736475</v>
      </c>
      <c r="B76" t="s">
        <v>581</v>
      </c>
      <c r="C76">
        <v>35</v>
      </c>
      <c r="D76">
        <v>3</v>
      </c>
      <c r="E76">
        <v>0</v>
      </c>
      <c r="F76">
        <v>16.09999999999998</v>
      </c>
      <c r="G76">
        <v>0.4</v>
      </c>
      <c r="H76">
        <v>1.5999999999999999</v>
      </c>
      <c r="I76">
        <v>56.09999999999998</v>
      </c>
    </row>
    <row r="77" spans="1:9">
      <c r="A77">
        <v>89736476</v>
      </c>
      <c r="B77" t="s">
        <v>339</v>
      </c>
      <c r="C77">
        <v>35</v>
      </c>
      <c r="D77">
        <v>0</v>
      </c>
      <c r="E77">
        <v>0</v>
      </c>
      <c r="F77">
        <v>6.0000000000000018</v>
      </c>
      <c r="G77">
        <v>0</v>
      </c>
      <c r="H77">
        <v>16.099999999999998</v>
      </c>
      <c r="I77">
        <v>57.099999999999994</v>
      </c>
    </row>
    <row r="78" spans="1:9">
      <c r="A78">
        <v>89736477</v>
      </c>
      <c r="B78" t="s">
        <v>339</v>
      </c>
      <c r="C78">
        <v>35</v>
      </c>
      <c r="D78">
        <v>3</v>
      </c>
      <c r="E78">
        <v>0</v>
      </c>
      <c r="F78">
        <v>0</v>
      </c>
      <c r="G78">
        <v>0</v>
      </c>
      <c r="H78">
        <v>2.1</v>
      </c>
      <c r="I78">
        <v>40.1</v>
      </c>
    </row>
    <row r="79" spans="1:9">
      <c r="A79">
        <v>89736478</v>
      </c>
      <c r="B79" t="s">
        <v>339</v>
      </c>
      <c r="C79">
        <v>35</v>
      </c>
      <c r="D79">
        <v>0</v>
      </c>
      <c r="E79">
        <v>0</v>
      </c>
      <c r="F79">
        <v>0</v>
      </c>
      <c r="G79">
        <v>0</v>
      </c>
      <c r="H79">
        <v>0</v>
      </c>
      <c r="I79">
        <v>35</v>
      </c>
    </row>
    <row r="80" spans="1:9">
      <c r="A80">
        <v>89736479</v>
      </c>
      <c r="B80" t="s">
        <v>339</v>
      </c>
      <c r="C80">
        <v>35</v>
      </c>
      <c r="D80">
        <v>0</v>
      </c>
      <c r="E80">
        <v>0</v>
      </c>
      <c r="F80">
        <v>21.699999999999974</v>
      </c>
      <c r="G80">
        <v>0</v>
      </c>
      <c r="H80">
        <v>42.2</v>
      </c>
      <c r="I80">
        <v>98.899999999999977</v>
      </c>
    </row>
    <row r="81" spans="1:9">
      <c r="A81">
        <v>89736480</v>
      </c>
      <c r="B81" t="s">
        <v>581</v>
      </c>
      <c r="C81">
        <v>35</v>
      </c>
      <c r="D81">
        <v>0</v>
      </c>
      <c r="E81">
        <v>0</v>
      </c>
      <c r="F81">
        <v>3.7000000000000006</v>
      </c>
      <c r="G81">
        <v>0</v>
      </c>
      <c r="H81">
        <v>8.6</v>
      </c>
      <c r="I81">
        <v>47.300000000000004</v>
      </c>
    </row>
    <row r="82" spans="1:9">
      <c r="A82">
        <v>89736481</v>
      </c>
      <c r="B82" t="s">
        <v>584</v>
      </c>
      <c r="C82">
        <v>35</v>
      </c>
      <c r="D82">
        <v>3</v>
      </c>
      <c r="E82">
        <v>0</v>
      </c>
      <c r="F82">
        <v>9.8999999999999968</v>
      </c>
      <c r="G82">
        <v>0</v>
      </c>
      <c r="H82">
        <v>1.5</v>
      </c>
      <c r="I82">
        <v>49.4</v>
      </c>
    </row>
    <row r="83" spans="1:9">
      <c r="A83">
        <v>89736482</v>
      </c>
      <c r="B83" t="s">
        <v>584</v>
      </c>
      <c r="C83">
        <v>35</v>
      </c>
      <c r="D83">
        <v>3</v>
      </c>
      <c r="E83">
        <v>0</v>
      </c>
      <c r="F83">
        <v>26.999999999999975</v>
      </c>
      <c r="G83">
        <v>0.2</v>
      </c>
      <c r="H83">
        <v>19.499999999999996</v>
      </c>
      <c r="I83">
        <v>84.699999999999974</v>
      </c>
    </row>
    <row r="84" spans="1:9">
      <c r="A84">
        <v>89736483</v>
      </c>
      <c r="B84" t="s">
        <v>584</v>
      </c>
      <c r="C84">
        <v>35</v>
      </c>
      <c r="D84">
        <v>3</v>
      </c>
      <c r="E84">
        <v>0</v>
      </c>
      <c r="F84">
        <v>7.6000000000000041</v>
      </c>
      <c r="G84">
        <v>0</v>
      </c>
      <c r="H84">
        <v>18.5</v>
      </c>
      <c r="I84">
        <v>64.099999999999994</v>
      </c>
    </row>
    <row r="85" spans="1:9">
      <c r="A85">
        <v>89736484</v>
      </c>
      <c r="B85" t="s">
        <v>584</v>
      </c>
      <c r="C85">
        <v>35</v>
      </c>
      <c r="D85">
        <v>3</v>
      </c>
      <c r="E85">
        <v>0</v>
      </c>
      <c r="F85">
        <v>6.0000000000000027</v>
      </c>
      <c r="G85">
        <v>0</v>
      </c>
      <c r="H85">
        <v>6.8000000000000007</v>
      </c>
      <c r="I85">
        <v>50.8</v>
      </c>
    </row>
    <row r="86" spans="1:9">
      <c r="A86">
        <v>89736485</v>
      </c>
      <c r="B86" t="s">
        <v>584</v>
      </c>
      <c r="C86">
        <v>35</v>
      </c>
      <c r="D86">
        <v>0</v>
      </c>
      <c r="E86">
        <v>0</v>
      </c>
      <c r="F86">
        <v>0.60000000000000009</v>
      </c>
      <c r="G86">
        <v>0</v>
      </c>
      <c r="H86">
        <v>0</v>
      </c>
      <c r="I86">
        <v>35.6</v>
      </c>
    </row>
    <row r="87" spans="1:9">
      <c r="A87">
        <v>89736486</v>
      </c>
      <c r="B87" t="s">
        <v>582</v>
      </c>
      <c r="C87">
        <v>35</v>
      </c>
      <c r="D87">
        <v>3</v>
      </c>
      <c r="E87">
        <v>0</v>
      </c>
      <c r="F87">
        <v>22.199999999999989</v>
      </c>
      <c r="G87">
        <v>0</v>
      </c>
      <c r="H87">
        <v>58.100000000000009</v>
      </c>
      <c r="I87">
        <v>118.3</v>
      </c>
    </row>
    <row r="88" spans="1:9">
      <c r="A88">
        <v>89736487</v>
      </c>
      <c r="B88" t="s">
        <v>582</v>
      </c>
      <c r="C88">
        <v>35</v>
      </c>
      <c r="D88">
        <v>0</v>
      </c>
      <c r="E88">
        <v>0</v>
      </c>
      <c r="F88">
        <v>1.7</v>
      </c>
      <c r="G88">
        <v>0</v>
      </c>
      <c r="H88">
        <v>0</v>
      </c>
      <c r="I88">
        <v>36.700000000000003</v>
      </c>
    </row>
    <row r="89" spans="1:9">
      <c r="A89">
        <v>89736488</v>
      </c>
      <c r="B89" t="s">
        <v>582</v>
      </c>
      <c r="C89">
        <v>35</v>
      </c>
      <c r="D89">
        <v>0</v>
      </c>
      <c r="E89">
        <v>0</v>
      </c>
      <c r="F89">
        <v>8.6000000000000014</v>
      </c>
      <c r="G89">
        <v>0</v>
      </c>
      <c r="H89">
        <v>4.4000000000000004</v>
      </c>
      <c r="I89">
        <v>48</v>
      </c>
    </row>
    <row r="90" spans="1:9">
      <c r="A90">
        <v>89736489</v>
      </c>
      <c r="B90" t="s">
        <v>582</v>
      </c>
      <c r="C90">
        <v>35</v>
      </c>
      <c r="D90">
        <v>0</v>
      </c>
      <c r="E90">
        <v>0</v>
      </c>
      <c r="F90">
        <v>1</v>
      </c>
      <c r="G90">
        <v>0</v>
      </c>
      <c r="H90">
        <v>3.8999999999999995</v>
      </c>
      <c r="I90">
        <v>39.9</v>
      </c>
    </row>
    <row r="91" spans="1:9">
      <c r="A91">
        <v>89736490</v>
      </c>
      <c r="B91" t="s">
        <v>582</v>
      </c>
      <c r="C91">
        <v>35</v>
      </c>
      <c r="D91">
        <v>0</v>
      </c>
      <c r="E91">
        <v>0</v>
      </c>
      <c r="F91">
        <v>10.099999999999996</v>
      </c>
      <c r="G91">
        <v>0.2</v>
      </c>
      <c r="H91">
        <v>1.5</v>
      </c>
      <c r="I91">
        <v>46.8</v>
      </c>
    </row>
    <row r="92" spans="1:9">
      <c r="A92">
        <v>89736491</v>
      </c>
      <c r="B92" t="s">
        <v>583</v>
      </c>
      <c r="C92">
        <v>35</v>
      </c>
      <c r="D92">
        <v>3</v>
      </c>
      <c r="E92">
        <v>0</v>
      </c>
      <c r="F92">
        <v>4.1000000000000014</v>
      </c>
      <c r="G92">
        <v>0</v>
      </c>
      <c r="H92">
        <v>0.8</v>
      </c>
      <c r="I92">
        <v>42.9</v>
      </c>
    </row>
    <row r="93" spans="1:9">
      <c r="A93">
        <v>89736492</v>
      </c>
      <c r="B93" t="s">
        <v>583</v>
      </c>
      <c r="C93">
        <v>35</v>
      </c>
      <c r="D93">
        <v>3</v>
      </c>
      <c r="E93">
        <v>0</v>
      </c>
      <c r="F93">
        <v>9.6999999999999957</v>
      </c>
      <c r="G93">
        <v>0</v>
      </c>
      <c r="H93">
        <v>11.7</v>
      </c>
      <c r="I93">
        <v>59.399999999999991</v>
      </c>
    </row>
    <row r="94" spans="1:9">
      <c r="A94">
        <v>89736493</v>
      </c>
      <c r="B94" t="s">
        <v>583</v>
      </c>
      <c r="C94">
        <v>35</v>
      </c>
      <c r="D94">
        <v>3</v>
      </c>
      <c r="E94">
        <v>0</v>
      </c>
      <c r="F94">
        <v>4.5000000000000009</v>
      </c>
      <c r="G94">
        <v>0</v>
      </c>
      <c r="H94">
        <v>53.2</v>
      </c>
      <c r="I94">
        <v>95.7</v>
      </c>
    </row>
    <row r="95" spans="1:9">
      <c r="A95">
        <v>89736494</v>
      </c>
      <c r="B95" t="s">
        <v>583</v>
      </c>
      <c r="C95">
        <v>35</v>
      </c>
      <c r="D95">
        <v>3</v>
      </c>
      <c r="E95">
        <v>0</v>
      </c>
      <c r="F95">
        <v>60.000000000000234</v>
      </c>
      <c r="G95">
        <v>0</v>
      </c>
      <c r="H95">
        <v>30.499999999999996</v>
      </c>
      <c r="I95">
        <v>128.50000000000023</v>
      </c>
    </row>
    <row r="96" spans="1:9">
      <c r="A96">
        <v>89736495</v>
      </c>
      <c r="B96" t="s">
        <v>583</v>
      </c>
      <c r="C96">
        <v>35</v>
      </c>
      <c r="D96">
        <v>3</v>
      </c>
      <c r="E96">
        <v>0</v>
      </c>
      <c r="F96">
        <v>8.5000000000000018</v>
      </c>
      <c r="G96">
        <v>0</v>
      </c>
      <c r="H96">
        <v>0</v>
      </c>
      <c r="I96">
        <v>46.5</v>
      </c>
    </row>
    <row r="97" spans="1:9">
      <c r="A97">
        <v>89736496</v>
      </c>
      <c r="B97" t="s">
        <v>582</v>
      </c>
      <c r="C97">
        <v>35</v>
      </c>
      <c r="D97">
        <v>0</v>
      </c>
      <c r="E97">
        <v>0</v>
      </c>
      <c r="F97">
        <v>16.5</v>
      </c>
      <c r="G97">
        <v>0</v>
      </c>
      <c r="H97">
        <v>0</v>
      </c>
      <c r="I97">
        <v>51.5</v>
      </c>
    </row>
    <row r="98" spans="1:9">
      <c r="A98">
        <v>89736497</v>
      </c>
      <c r="B98" t="s">
        <v>583</v>
      </c>
      <c r="C98">
        <v>35</v>
      </c>
      <c r="D98">
        <v>3</v>
      </c>
      <c r="E98">
        <v>0</v>
      </c>
      <c r="F98">
        <v>12.999999999999988</v>
      </c>
      <c r="G98">
        <v>0</v>
      </c>
      <c r="H98">
        <v>15.399999999999999</v>
      </c>
      <c r="I98">
        <v>66.399999999999977</v>
      </c>
    </row>
    <row r="99" spans="1:9">
      <c r="A99">
        <v>89736498</v>
      </c>
      <c r="B99" t="s">
        <v>345</v>
      </c>
      <c r="C99">
        <v>35</v>
      </c>
      <c r="D99">
        <v>0</v>
      </c>
      <c r="E99">
        <v>0</v>
      </c>
      <c r="F99">
        <v>18.199999999999985</v>
      </c>
      <c r="G99">
        <v>0</v>
      </c>
      <c r="H99">
        <v>111.10000000000005</v>
      </c>
      <c r="I99">
        <v>164.30000000000004</v>
      </c>
    </row>
    <row r="100" spans="1:9">
      <c r="A100">
        <v>89736499</v>
      </c>
      <c r="B100" t="s">
        <v>343</v>
      </c>
      <c r="C100">
        <v>35</v>
      </c>
      <c r="D100">
        <v>3</v>
      </c>
      <c r="E100">
        <v>0</v>
      </c>
      <c r="F100">
        <v>1.4</v>
      </c>
      <c r="G100">
        <v>0</v>
      </c>
      <c r="H100">
        <v>8.8000000000000007</v>
      </c>
      <c r="I100">
        <v>48.2</v>
      </c>
    </row>
    <row r="101" spans="1:9">
      <c r="A101">
        <v>89736500</v>
      </c>
      <c r="B101" t="s">
        <v>582</v>
      </c>
      <c r="C101">
        <v>35</v>
      </c>
      <c r="D101">
        <v>0</v>
      </c>
      <c r="E101">
        <v>0</v>
      </c>
      <c r="F101">
        <v>10.9</v>
      </c>
      <c r="G101">
        <v>0</v>
      </c>
      <c r="H101">
        <v>9.4</v>
      </c>
      <c r="I101">
        <v>55.3</v>
      </c>
    </row>
    <row r="102" spans="1:9">
      <c r="A102">
        <v>89736501</v>
      </c>
      <c r="B102" t="s">
        <v>345</v>
      </c>
      <c r="C102">
        <v>35</v>
      </c>
      <c r="D102">
        <v>0</v>
      </c>
      <c r="E102">
        <v>0</v>
      </c>
      <c r="F102">
        <v>31.599999999999987</v>
      </c>
      <c r="G102">
        <v>0.2</v>
      </c>
      <c r="H102">
        <v>12.499999999999998</v>
      </c>
      <c r="I102">
        <v>79.3</v>
      </c>
    </row>
    <row r="103" spans="1:9">
      <c r="A103">
        <v>89736502</v>
      </c>
      <c r="B103" t="s">
        <v>582</v>
      </c>
      <c r="C103">
        <v>35</v>
      </c>
      <c r="D103">
        <v>0</v>
      </c>
      <c r="E103">
        <v>0</v>
      </c>
      <c r="F103">
        <v>0.2</v>
      </c>
      <c r="G103">
        <v>0</v>
      </c>
      <c r="H103">
        <v>0</v>
      </c>
      <c r="I103">
        <v>35.200000000000003</v>
      </c>
    </row>
    <row r="104" spans="1:9">
      <c r="A104">
        <v>89736503</v>
      </c>
      <c r="B104" t="s">
        <v>345</v>
      </c>
      <c r="C104">
        <v>35</v>
      </c>
      <c r="D104">
        <v>0</v>
      </c>
      <c r="E104">
        <v>0</v>
      </c>
      <c r="F104">
        <v>8.1000000000000032</v>
      </c>
      <c r="G104">
        <v>0</v>
      </c>
      <c r="H104">
        <v>9.2999999999999989</v>
      </c>
      <c r="I104">
        <v>52.4</v>
      </c>
    </row>
    <row r="105" spans="1:9">
      <c r="A105">
        <v>89736504</v>
      </c>
      <c r="B105" t="s">
        <v>345</v>
      </c>
      <c r="C105">
        <v>35</v>
      </c>
      <c r="D105">
        <v>0</v>
      </c>
      <c r="E105">
        <v>0</v>
      </c>
      <c r="F105">
        <v>3.5000000000000009</v>
      </c>
      <c r="G105">
        <v>0</v>
      </c>
      <c r="H105">
        <v>14.200000000000003</v>
      </c>
      <c r="I105">
        <v>52.7</v>
      </c>
    </row>
    <row r="106" spans="1:9">
      <c r="A106">
        <v>89736505</v>
      </c>
      <c r="B106" t="s">
        <v>345</v>
      </c>
      <c r="C106">
        <v>35</v>
      </c>
      <c r="D106">
        <v>0</v>
      </c>
      <c r="E106">
        <v>0</v>
      </c>
      <c r="F106">
        <v>12.199999999999996</v>
      </c>
      <c r="G106">
        <v>0</v>
      </c>
      <c r="H106">
        <v>19.900000000000002</v>
      </c>
      <c r="I106">
        <v>67.099999999999994</v>
      </c>
    </row>
    <row r="107" spans="1:9">
      <c r="A107">
        <v>89736506</v>
      </c>
      <c r="B107" t="s">
        <v>345</v>
      </c>
      <c r="C107">
        <v>35</v>
      </c>
      <c r="D107">
        <v>0</v>
      </c>
      <c r="E107">
        <v>0</v>
      </c>
      <c r="F107">
        <v>10.699999999999998</v>
      </c>
      <c r="G107">
        <v>0</v>
      </c>
      <c r="H107">
        <v>20.299999999999997</v>
      </c>
      <c r="I107">
        <v>66</v>
      </c>
    </row>
    <row r="108" spans="1:9">
      <c r="A108">
        <v>89736507</v>
      </c>
      <c r="B108" t="s">
        <v>345</v>
      </c>
      <c r="C108">
        <v>35</v>
      </c>
      <c r="D108">
        <v>0</v>
      </c>
      <c r="E108">
        <v>0</v>
      </c>
      <c r="F108">
        <v>18.299999999999994</v>
      </c>
      <c r="G108">
        <v>0.2</v>
      </c>
      <c r="H108">
        <v>0.5</v>
      </c>
      <c r="I108">
        <v>54</v>
      </c>
    </row>
    <row r="109" spans="1:9">
      <c r="A109">
        <v>89736508</v>
      </c>
      <c r="B109" t="s">
        <v>345</v>
      </c>
      <c r="C109">
        <v>35</v>
      </c>
      <c r="D109">
        <v>0</v>
      </c>
      <c r="E109">
        <v>0</v>
      </c>
      <c r="F109">
        <v>14.099999999999991</v>
      </c>
      <c r="G109">
        <v>0</v>
      </c>
      <c r="H109">
        <v>20.799999999999997</v>
      </c>
      <c r="I109">
        <v>69.899999999999991</v>
      </c>
    </row>
    <row r="110" spans="1:9">
      <c r="A110">
        <v>89736510</v>
      </c>
      <c r="B110" t="s">
        <v>345</v>
      </c>
      <c r="C110">
        <v>35</v>
      </c>
      <c r="D110">
        <v>0</v>
      </c>
      <c r="E110">
        <v>0</v>
      </c>
      <c r="F110">
        <v>12.699999999999992</v>
      </c>
      <c r="G110">
        <v>0</v>
      </c>
      <c r="H110">
        <v>59.600000000000016</v>
      </c>
      <c r="I110">
        <v>107.30000000000001</v>
      </c>
    </row>
    <row r="111" spans="1:9">
      <c r="A111">
        <v>89736511</v>
      </c>
      <c r="B111" t="s">
        <v>339</v>
      </c>
      <c r="C111">
        <v>35</v>
      </c>
      <c r="D111">
        <v>0</v>
      </c>
      <c r="E111">
        <v>0</v>
      </c>
      <c r="F111">
        <v>10.299999999999997</v>
      </c>
      <c r="G111">
        <v>0</v>
      </c>
      <c r="H111">
        <v>0</v>
      </c>
      <c r="I111">
        <v>45.3</v>
      </c>
    </row>
    <row r="112" spans="1:9">
      <c r="A112">
        <v>89736512</v>
      </c>
      <c r="B112" t="s">
        <v>339</v>
      </c>
      <c r="C112">
        <v>35</v>
      </c>
      <c r="D112">
        <v>3</v>
      </c>
      <c r="E112">
        <v>0</v>
      </c>
      <c r="F112">
        <v>1.5999999999999999</v>
      </c>
      <c r="G112">
        <v>0</v>
      </c>
      <c r="H112">
        <v>0</v>
      </c>
      <c r="I112">
        <v>39.6</v>
      </c>
    </row>
    <row r="113" spans="1:9">
      <c r="A113">
        <v>89736513</v>
      </c>
      <c r="B113" t="s">
        <v>341</v>
      </c>
      <c r="C113">
        <v>35</v>
      </c>
      <c r="D113">
        <v>3</v>
      </c>
      <c r="E113">
        <v>0</v>
      </c>
      <c r="F113">
        <v>20.199999999999978</v>
      </c>
      <c r="G113">
        <v>0</v>
      </c>
      <c r="H113">
        <v>6.6</v>
      </c>
      <c r="I113">
        <v>64.799999999999969</v>
      </c>
    </row>
    <row r="114" spans="1:9">
      <c r="A114">
        <v>89736514</v>
      </c>
      <c r="B114" t="s">
        <v>341</v>
      </c>
      <c r="C114">
        <v>35</v>
      </c>
      <c r="D114">
        <v>3</v>
      </c>
      <c r="E114">
        <v>0</v>
      </c>
      <c r="F114">
        <v>24.49999999999995</v>
      </c>
      <c r="G114">
        <v>1</v>
      </c>
      <c r="H114">
        <v>6.1000000000000005</v>
      </c>
      <c r="I114">
        <v>69.599999999999952</v>
      </c>
    </row>
    <row r="115" spans="1:9">
      <c r="A115">
        <v>89736515</v>
      </c>
      <c r="B115" t="s">
        <v>339</v>
      </c>
      <c r="C115">
        <v>35</v>
      </c>
      <c r="D115">
        <v>0</v>
      </c>
      <c r="E115">
        <v>0</v>
      </c>
      <c r="F115">
        <v>22.699999999999971</v>
      </c>
      <c r="G115">
        <v>0</v>
      </c>
      <c r="H115">
        <v>6.6</v>
      </c>
      <c r="I115">
        <v>64.299999999999969</v>
      </c>
    </row>
    <row r="116" spans="1:9">
      <c r="A116">
        <v>89736516</v>
      </c>
      <c r="B116" t="s">
        <v>339</v>
      </c>
      <c r="C116">
        <v>35</v>
      </c>
      <c r="D116">
        <v>0</v>
      </c>
      <c r="E116">
        <v>0</v>
      </c>
      <c r="F116">
        <v>26.999999999999961</v>
      </c>
      <c r="G116">
        <v>4</v>
      </c>
      <c r="H116">
        <v>27.799999999999997</v>
      </c>
      <c r="I116">
        <v>93.799999999999955</v>
      </c>
    </row>
    <row r="117" spans="1:9">
      <c r="A117">
        <v>89736517</v>
      </c>
      <c r="B117" t="s">
        <v>339</v>
      </c>
      <c r="C117">
        <v>35</v>
      </c>
      <c r="D117">
        <v>0</v>
      </c>
      <c r="E117">
        <v>0</v>
      </c>
      <c r="F117">
        <v>26.099999999999955</v>
      </c>
      <c r="G117">
        <v>12.999999999999998</v>
      </c>
      <c r="H117">
        <v>0</v>
      </c>
      <c r="I117">
        <v>74.099999999999952</v>
      </c>
    </row>
    <row r="118" spans="1:9">
      <c r="A118">
        <v>89736518</v>
      </c>
      <c r="B118" t="s">
        <v>339</v>
      </c>
      <c r="C118">
        <v>35</v>
      </c>
      <c r="D118">
        <v>0</v>
      </c>
      <c r="E118">
        <v>0</v>
      </c>
      <c r="F118">
        <v>75.200000000000287</v>
      </c>
      <c r="G118">
        <v>13.399999999999999</v>
      </c>
      <c r="H118">
        <v>0</v>
      </c>
      <c r="I118">
        <v>123.60000000000028</v>
      </c>
    </row>
    <row r="119" spans="1:9">
      <c r="A119">
        <v>89736519</v>
      </c>
      <c r="B119" t="s">
        <v>339</v>
      </c>
      <c r="C119">
        <v>35</v>
      </c>
      <c r="D119">
        <v>0</v>
      </c>
      <c r="E119">
        <v>0</v>
      </c>
      <c r="F119">
        <v>20.899999999999995</v>
      </c>
      <c r="G119">
        <v>0</v>
      </c>
      <c r="H119">
        <v>1.1000000000000001</v>
      </c>
      <c r="I119">
        <v>56.999999999999993</v>
      </c>
    </row>
    <row r="120" spans="1:9">
      <c r="A120">
        <v>89736520</v>
      </c>
      <c r="B120" t="s">
        <v>339</v>
      </c>
      <c r="C120">
        <v>35</v>
      </c>
      <c r="D120">
        <v>0</v>
      </c>
      <c r="E120">
        <v>0</v>
      </c>
      <c r="F120">
        <v>2.1999999999999997</v>
      </c>
      <c r="G120">
        <v>0</v>
      </c>
      <c r="H120">
        <v>6.8999999999999995</v>
      </c>
      <c r="I120">
        <v>44.1</v>
      </c>
    </row>
    <row r="121" spans="1:9">
      <c r="A121">
        <v>89736521</v>
      </c>
      <c r="B121" t="s">
        <v>581</v>
      </c>
      <c r="C121">
        <v>35</v>
      </c>
      <c r="D121">
        <v>0</v>
      </c>
      <c r="E121">
        <v>0</v>
      </c>
      <c r="F121">
        <v>4.5000000000000009</v>
      </c>
      <c r="G121">
        <v>0.2</v>
      </c>
      <c r="H121">
        <v>22.099999999999998</v>
      </c>
      <c r="I121">
        <v>61.8</v>
      </c>
    </row>
  </sheetData>
  <phoneticPr fontId="1" type="noConversion"/>
  <pageMargins left="0.70866141732283472" right="0.70866141732283472" top="0.74803149606299213" bottom="0.74803149606299213" header="0.31496062992125984" footer="0.31496062992125984"/>
  <pageSetup paperSize="9" orientation="portrait" horizontalDpi="200" verticalDpi="200" r:id="rId1"/>
  <drawing r:id="rId2"/>
</worksheet>
</file>

<file path=xl/worksheets/sheet16.xml><?xml version="1.0" encoding="utf-8"?>
<worksheet xmlns="http://schemas.openxmlformats.org/spreadsheetml/2006/main" xmlns:r="http://schemas.openxmlformats.org/officeDocument/2006/relationships">
  <sheetPr codeName="Sheet16">
    <tabColor rgb="FFFF0000"/>
  </sheetPr>
  <dimension ref="A1:K132"/>
  <sheetViews>
    <sheetView workbookViewId="0">
      <selection activeCell="H36" sqref="H36"/>
    </sheetView>
  </sheetViews>
  <sheetFormatPr defaultRowHeight="13.5" outlineLevelRow="2"/>
  <cols>
    <col min="1" max="1" width="12.5" customWidth="1"/>
  </cols>
  <sheetData>
    <row r="1" spans="1:11">
      <c r="A1" s="121" t="s">
        <v>593</v>
      </c>
    </row>
    <row r="3" spans="1:11">
      <c r="A3" t="s">
        <v>354</v>
      </c>
      <c r="B3" t="s">
        <v>592</v>
      </c>
      <c r="C3" t="s">
        <v>352</v>
      </c>
      <c r="D3" t="s">
        <v>591</v>
      </c>
      <c r="E3" t="s">
        <v>590</v>
      </c>
      <c r="F3" t="s">
        <v>350</v>
      </c>
      <c r="G3" t="s">
        <v>589</v>
      </c>
      <c r="H3" t="s">
        <v>588</v>
      </c>
      <c r="I3" t="s">
        <v>346</v>
      </c>
      <c r="K3" s="119" t="s">
        <v>587</v>
      </c>
    </row>
    <row r="4" spans="1:11" outlineLevel="2">
      <c r="A4">
        <v>89736481</v>
      </c>
      <c r="B4" t="s">
        <v>584</v>
      </c>
      <c r="C4">
        <v>35</v>
      </c>
      <c r="D4">
        <v>3</v>
      </c>
      <c r="E4">
        <v>0</v>
      </c>
      <c r="F4">
        <v>9.8999999999999968</v>
      </c>
      <c r="G4">
        <v>0</v>
      </c>
      <c r="H4">
        <v>1.5</v>
      </c>
      <c r="I4">
        <v>49.4</v>
      </c>
    </row>
    <row r="5" spans="1:11" outlineLevel="2">
      <c r="A5">
        <v>89736482</v>
      </c>
      <c r="B5" t="s">
        <v>584</v>
      </c>
      <c r="C5">
        <v>35</v>
      </c>
      <c r="D5">
        <v>3</v>
      </c>
      <c r="E5">
        <v>0</v>
      </c>
      <c r="F5">
        <v>26.999999999999975</v>
      </c>
      <c r="G5">
        <v>0.2</v>
      </c>
      <c r="H5">
        <v>19.499999999999996</v>
      </c>
      <c r="I5">
        <v>84.699999999999974</v>
      </c>
    </row>
    <row r="6" spans="1:11" outlineLevel="2">
      <c r="A6">
        <v>89736483</v>
      </c>
      <c r="B6" t="s">
        <v>584</v>
      </c>
      <c r="C6">
        <v>35</v>
      </c>
      <c r="D6">
        <v>3</v>
      </c>
      <c r="E6">
        <v>0</v>
      </c>
      <c r="F6">
        <v>7.6000000000000041</v>
      </c>
      <c r="G6">
        <v>0</v>
      </c>
      <c r="H6">
        <v>18.5</v>
      </c>
      <c r="I6">
        <v>64.099999999999994</v>
      </c>
    </row>
    <row r="7" spans="1:11" outlineLevel="2">
      <c r="A7">
        <v>89736484</v>
      </c>
      <c r="B7" t="s">
        <v>584</v>
      </c>
      <c r="C7">
        <v>35</v>
      </c>
      <c r="D7">
        <v>3</v>
      </c>
      <c r="E7">
        <v>0</v>
      </c>
      <c r="F7">
        <v>6.0000000000000027</v>
      </c>
      <c r="G7">
        <v>0</v>
      </c>
      <c r="H7">
        <v>6.8000000000000007</v>
      </c>
      <c r="I7">
        <v>50.8</v>
      </c>
    </row>
    <row r="8" spans="1:11" outlineLevel="2">
      <c r="A8">
        <v>89736485</v>
      </c>
      <c r="B8" t="s">
        <v>584</v>
      </c>
      <c r="C8">
        <v>35</v>
      </c>
      <c r="D8">
        <v>0</v>
      </c>
      <c r="E8">
        <v>0</v>
      </c>
      <c r="F8">
        <v>0.60000000000000009</v>
      </c>
      <c r="G8">
        <v>0</v>
      </c>
      <c r="H8">
        <v>0</v>
      </c>
      <c r="I8">
        <v>35.6</v>
      </c>
    </row>
    <row r="9" spans="1:11" outlineLevel="1">
      <c r="B9" s="122" t="s">
        <v>594</v>
      </c>
      <c r="I9">
        <f>SUBTOTAL(9,I4:I8)</f>
        <v>284.59999999999997</v>
      </c>
    </row>
    <row r="10" spans="1:11" outlineLevel="2">
      <c r="A10">
        <v>89117572</v>
      </c>
      <c r="B10" t="s">
        <v>582</v>
      </c>
      <c r="C10">
        <v>35</v>
      </c>
      <c r="D10">
        <v>0</v>
      </c>
      <c r="E10">
        <v>0</v>
      </c>
      <c r="F10">
        <v>7.8000000000000043</v>
      </c>
      <c r="G10">
        <v>0.6</v>
      </c>
      <c r="H10">
        <v>18.399999999999999</v>
      </c>
      <c r="I10">
        <v>61.800000000000004</v>
      </c>
    </row>
    <row r="11" spans="1:11" outlineLevel="2">
      <c r="A11">
        <v>89117573</v>
      </c>
      <c r="B11" t="s">
        <v>582</v>
      </c>
      <c r="C11">
        <v>35</v>
      </c>
      <c r="D11">
        <v>0</v>
      </c>
      <c r="E11">
        <v>0</v>
      </c>
      <c r="F11">
        <v>2.1999999999999997</v>
      </c>
      <c r="G11">
        <v>0</v>
      </c>
      <c r="H11">
        <v>5.2</v>
      </c>
      <c r="I11">
        <v>42.400000000000006</v>
      </c>
    </row>
    <row r="12" spans="1:11" outlineLevel="2">
      <c r="A12">
        <v>89117574</v>
      </c>
      <c r="B12" t="s">
        <v>582</v>
      </c>
      <c r="C12">
        <v>35</v>
      </c>
      <c r="D12">
        <v>3</v>
      </c>
      <c r="E12">
        <v>0</v>
      </c>
      <c r="F12">
        <v>4.4000000000000004</v>
      </c>
      <c r="G12">
        <v>0</v>
      </c>
      <c r="H12">
        <v>108.20000000000002</v>
      </c>
      <c r="I12">
        <v>150.60000000000002</v>
      </c>
    </row>
    <row r="13" spans="1:11" outlineLevel="2">
      <c r="A13">
        <v>89117575</v>
      </c>
      <c r="B13" t="s">
        <v>582</v>
      </c>
      <c r="C13">
        <v>35</v>
      </c>
      <c r="D13">
        <v>3</v>
      </c>
      <c r="E13">
        <v>0</v>
      </c>
      <c r="F13">
        <v>12.999999999999991</v>
      </c>
      <c r="G13">
        <v>0</v>
      </c>
      <c r="H13">
        <v>15.2</v>
      </c>
      <c r="I13">
        <v>66.199999999999989</v>
      </c>
    </row>
    <row r="14" spans="1:11" outlineLevel="2">
      <c r="A14">
        <v>89117576</v>
      </c>
      <c r="B14" t="s">
        <v>582</v>
      </c>
      <c r="C14">
        <v>35</v>
      </c>
      <c r="D14">
        <v>0</v>
      </c>
      <c r="E14">
        <v>0</v>
      </c>
      <c r="F14">
        <v>3.3000000000000003</v>
      </c>
      <c r="G14">
        <v>0</v>
      </c>
      <c r="H14">
        <v>2.2999999999999998</v>
      </c>
      <c r="I14">
        <v>40.599999999999994</v>
      </c>
    </row>
    <row r="15" spans="1:11" outlineLevel="2">
      <c r="A15">
        <v>89117577</v>
      </c>
      <c r="B15" t="s">
        <v>582</v>
      </c>
      <c r="C15">
        <v>35</v>
      </c>
      <c r="D15">
        <v>0</v>
      </c>
      <c r="E15">
        <v>0</v>
      </c>
      <c r="F15">
        <v>1.9999999999999998</v>
      </c>
      <c r="G15">
        <v>0</v>
      </c>
      <c r="H15">
        <v>7.0000000000000009</v>
      </c>
      <c r="I15">
        <v>44</v>
      </c>
    </row>
    <row r="16" spans="1:11" outlineLevel="2">
      <c r="A16">
        <v>89117578</v>
      </c>
      <c r="B16" t="s">
        <v>582</v>
      </c>
      <c r="C16">
        <v>35</v>
      </c>
      <c r="D16">
        <v>0</v>
      </c>
      <c r="E16">
        <v>0</v>
      </c>
      <c r="F16">
        <v>2.4</v>
      </c>
      <c r="G16">
        <v>0</v>
      </c>
      <c r="H16">
        <v>0</v>
      </c>
      <c r="I16">
        <v>37.4</v>
      </c>
    </row>
    <row r="17" spans="1:9" outlineLevel="2">
      <c r="A17">
        <v>89117579</v>
      </c>
      <c r="B17" t="s">
        <v>582</v>
      </c>
      <c r="C17">
        <v>35</v>
      </c>
      <c r="D17">
        <v>0</v>
      </c>
      <c r="E17">
        <v>0</v>
      </c>
      <c r="F17">
        <v>1.7</v>
      </c>
      <c r="G17">
        <v>0.2</v>
      </c>
      <c r="H17">
        <v>59.000000000000007</v>
      </c>
      <c r="I17">
        <v>95.9</v>
      </c>
    </row>
    <row r="18" spans="1:9" outlineLevel="2">
      <c r="A18">
        <v>89736424</v>
      </c>
      <c r="B18" t="s">
        <v>582</v>
      </c>
      <c r="C18">
        <v>35</v>
      </c>
      <c r="D18">
        <v>3</v>
      </c>
      <c r="E18">
        <v>0</v>
      </c>
      <c r="F18">
        <v>2.4</v>
      </c>
      <c r="G18">
        <v>0</v>
      </c>
      <c r="H18">
        <v>0</v>
      </c>
      <c r="I18">
        <v>40.4</v>
      </c>
    </row>
    <row r="19" spans="1:9" outlineLevel="2">
      <c r="A19">
        <v>89736431</v>
      </c>
      <c r="B19" t="s">
        <v>582</v>
      </c>
      <c r="C19">
        <v>35</v>
      </c>
      <c r="D19">
        <v>0</v>
      </c>
      <c r="E19">
        <v>0</v>
      </c>
      <c r="F19">
        <v>144</v>
      </c>
      <c r="G19">
        <v>0</v>
      </c>
      <c r="H19">
        <v>835.90000000000055</v>
      </c>
      <c r="I19">
        <v>1014.9000000000005</v>
      </c>
    </row>
    <row r="20" spans="1:9" outlineLevel="2">
      <c r="A20">
        <v>89736432</v>
      </c>
      <c r="B20" t="s">
        <v>582</v>
      </c>
      <c r="C20">
        <v>35</v>
      </c>
      <c r="D20">
        <v>3</v>
      </c>
      <c r="E20">
        <v>0</v>
      </c>
      <c r="F20">
        <v>61.900000000000013</v>
      </c>
      <c r="G20">
        <v>0</v>
      </c>
      <c r="H20">
        <v>812.1</v>
      </c>
      <c r="I20">
        <v>912</v>
      </c>
    </row>
    <row r="21" spans="1:9" outlineLevel="2">
      <c r="A21">
        <v>89736433</v>
      </c>
      <c r="B21" t="s">
        <v>582</v>
      </c>
      <c r="C21">
        <v>35</v>
      </c>
      <c r="D21">
        <v>3</v>
      </c>
      <c r="E21">
        <v>0</v>
      </c>
      <c r="F21">
        <v>10.5</v>
      </c>
      <c r="G21">
        <v>0</v>
      </c>
      <c r="H21">
        <v>23.099999999999998</v>
      </c>
      <c r="I21">
        <v>71.599999999999994</v>
      </c>
    </row>
    <row r="22" spans="1:9" outlineLevel="2">
      <c r="A22">
        <v>89736434</v>
      </c>
      <c r="B22" t="s">
        <v>582</v>
      </c>
      <c r="C22">
        <v>35</v>
      </c>
      <c r="D22">
        <v>3</v>
      </c>
      <c r="E22">
        <v>0</v>
      </c>
      <c r="F22">
        <v>9.9999999999999947</v>
      </c>
      <c r="G22">
        <v>0</v>
      </c>
      <c r="H22">
        <v>11.1</v>
      </c>
      <c r="I22">
        <v>59.099999999999994</v>
      </c>
    </row>
    <row r="23" spans="1:9" outlineLevel="2">
      <c r="A23">
        <v>89736435</v>
      </c>
      <c r="B23" t="s">
        <v>582</v>
      </c>
      <c r="C23">
        <v>35</v>
      </c>
      <c r="D23">
        <v>3</v>
      </c>
      <c r="E23">
        <v>0</v>
      </c>
      <c r="F23">
        <v>7.8000000000000016</v>
      </c>
      <c r="G23">
        <v>0</v>
      </c>
      <c r="H23">
        <v>0</v>
      </c>
      <c r="I23">
        <v>45.800000000000004</v>
      </c>
    </row>
    <row r="24" spans="1:9" outlineLevel="2">
      <c r="A24">
        <v>89736436</v>
      </c>
      <c r="B24" t="s">
        <v>582</v>
      </c>
      <c r="C24">
        <v>35</v>
      </c>
      <c r="D24">
        <v>3</v>
      </c>
      <c r="E24">
        <v>0</v>
      </c>
      <c r="F24">
        <v>1.5999999999999999</v>
      </c>
      <c r="G24">
        <v>0</v>
      </c>
      <c r="H24">
        <v>0</v>
      </c>
      <c r="I24">
        <v>39.6</v>
      </c>
    </row>
    <row r="25" spans="1:9" outlineLevel="2">
      <c r="A25">
        <v>89736437</v>
      </c>
      <c r="B25" t="s">
        <v>582</v>
      </c>
      <c r="C25">
        <v>35</v>
      </c>
      <c r="D25">
        <v>0</v>
      </c>
      <c r="E25">
        <v>0</v>
      </c>
      <c r="F25">
        <v>10.000000000000002</v>
      </c>
      <c r="G25">
        <v>0</v>
      </c>
      <c r="H25">
        <v>50.399999999999991</v>
      </c>
      <c r="I25">
        <v>95.399999999999991</v>
      </c>
    </row>
    <row r="26" spans="1:9" outlineLevel="2">
      <c r="A26">
        <v>89736438</v>
      </c>
      <c r="B26" t="s">
        <v>582</v>
      </c>
      <c r="C26">
        <v>35</v>
      </c>
      <c r="D26">
        <v>0</v>
      </c>
      <c r="E26">
        <v>0</v>
      </c>
      <c r="F26">
        <v>11.399999999999999</v>
      </c>
      <c r="G26">
        <v>0</v>
      </c>
      <c r="H26">
        <v>0.5</v>
      </c>
      <c r="I26">
        <v>46.9</v>
      </c>
    </row>
    <row r="27" spans="1:9" outlineLevel="2">
      <c r="A27">
        <v>89736439</v>
      </c>
      <c r="B27" t="s">
        <v>582</v>
      </c>
      <c r="C27">
        <v>35</v>
      </c>
      <c r="D27">
        <v>0</v>
      </c>
      <c r="E27">
        <v>0</v>
      </c>
      <c r="F27">
        <v>11.299999999999994</v>
      </c>
      <c r="G27">
        <v>0</v>
      </c>
      <c r="H27">
        <v>45.7</v>
      </c>
      <c r="I27">
        <v>92</v>
      </c>
    </row>
    <row r="28" spans="1:9" outlineLevel="2">
      <c r="A28">
        <v>89736440</v>
      </c>
      <c r="B28" t="s">
        <v>582</v>
      </c>
      <c r="C28">
        <v>35</v>
      </c>
      <c r="D28">
        <v>0</v>
      </c>
      <c r="E28">
        <v>0</v>
      </c>
      <c r="F28">
        <v>0.8</v>
      </c>
      <c r="G28">
        <v>0</v>
      </c>
      <c r="H28">
        <v>5.3999999999999995</v>
      </c>
      <c r="I28">
        <v>41.199999999999996</v>
      </c>
    </row>
    <row r="29" spans="1:9" outlineLevel="2">
      <c r="A29">
        <v>89736442</v>
      </c>
      <c r="B29" t="s">
        <v>582</v>
      </c>
      <c r="C29">
        <v>35</v>
      </c>
      <c r="D29">
        <v>0</v>
      </c>
      <c r="E29">
        <v>0</v>
      </c>
      <c r="F29">
        <v>12.599999999999993</v>
      </c>
      <c r="G29">
        <v>0.8</v>
      </c>
      <c r="H29">
        <v>13.099999999999998</v>
      </c>
      <c r="I29">
        <v>61.499999999999986</v>
      </c>
    </row>
    <row r="30" spans="1:9" outlineLevel="2">
      <c r="A30">
        <v>89736443</v>
      </c>
      <c r="B30" t="s">
        <v>582</v>
      </c>
      <c r="C30">
        <v>35</v>
      </c>
      <c r="D30">
        <v>0</v>
      </c>
      <c r="E30">
        <v>0</v>
      </c>
      <c r="F30">
        <v>16.999999999999996</v>
      </c>
      <c r="G30">
        <v>0</v>
      </c>
      <c r="H30">
        <v>31.6</v>
      </c>
      <c r="I30">
        <v>83.6</v>
      </c>
    </row>
    <row r="31" spans="1:9" outlineLevel="2">
      <c r="A31">
        <v>89736444</v>
      </c>
      <c r="B31" t="s">
        <v>582</v>
      </c>
      <c r="C31">
        <v>35</v>
      </c>
      <c r="D31">
        <v>0</v>
      </c>
      <c r="E31">
        <v>0</v>
      </c>
      <c r="F31">
        <v>0.4</v>
      </c>
      <c r="G31">
        <v>0</v>
      </c>
      <c r="H31">
        <v>18.8</v>
      </c>
      <c r="I31">
        <v>54.2</v>
      </c>
    </row>
    <row r="32" spans="1:9" outlineLevel="2">
      <c r="A32">
        <v>89736445</v>
      </c>
      <c r="B32" t="s">
        <v>582</v>
      </c>
      <c r="C32">
        <v>35</v>
      </c>
      <c r="D32">
        <v>3</v>
      </c>
      <c r="E32">
        <v>0</v>
      </c>
      <c r="F32">
        <v>34.599999999999987</v>
      </c>
      <c r="G32">
        <v>0</v>
      </c>
      <c r="H32">
        <v>360.20000000000005</v>
      </c>
      <c r="I32">
        <v>432.80000000000007</v>
      </c>
    </row>
    <row r="33" spans="1:9" outlineLevel="2">
      <c r="A33">
        <v>89736446</v>
      </c>
      <c r="B33" t="s">
        <v>582</v>
      </c>
      <c r="C33">
        <v>35</v>
      </c>
      <c r="D33">
        <v>0</v>
      </c>
      <c r="E33">
        <v>0</v>
      </c>
      <c r="F33">
        <v>26.899999999999967</v>
      </c>
      <c r="G33">
        <v>0</v>
      </c>
      <c r="H33">
        <v>131.9</v>
      </c>
      <c r="I33">
        <v>193.79999999999995</v>
      </c>
    </row>
    <row r="34" spans="1:9" outlineLevel="2">
      <c r="A34">
        <v>89736447</v>
      </c>
      <c r="B34" t="s">
        <v>582</v>
      </c>
      <c r="C34">
        <v>35</v>
      </c>
      <c r="D34">
        <v>3</v>
      </c>
      <c r="E34">
        <v>0</v>
      </c>
      <c r="F34">
        <v>5.1000000000000014</v>
      </c>
      <c r="G34">
        <v>0</v>
      </c>
      <c r="H34">
        <v>29.900000000000006</v>
      </c>
      <c r="I34">
        <v>73</v>
      </c>
    </row>
    <row r="35" spans="1:9" outlineLevel="2">
      <c r="A35">
        <v>89736448</v>
      </c>
      <c r="B35" t="s">
        <v>582</v>
      </c>
      <c r="C35">
        <v>35</v>
      </c>
      <c r="D35">
        <v>0</v>
      </c>
      <c r="E35">
        <v>0</v>
      </c>
      <c r="F35">
        <v>4.9000000000000021</v>
      </c>
      <c r="G35">
        <v>0</v>
      </c>
      <c r="H35">
        <v>0</v>
      </c>
      <c r="I35">
        <v>39.900000000000006</v>
      </c>
    </row>
    <row r="36" spans="1:9" outlineLevel="2">
      <c r="A36">
        <v>89736449</v>
      </c>
      <c r="B36" t="s">
        <v>582</v>
      </c>
      <c r="C36">
        <v>35</v>
      </c>
      <c r="D36">
        <v>3</v>
      </c>
      <c r="E36">
        <v>0</v>
      </c>
      <c r="F36">
        <v>0.60000000000000009</v>
      </c>
      <c r="G36">
        <v>0</v>
      </c>
      <c r="H36">
        <v>0</v>
      </c>
      <c r="I36">
        <v>38.6</v>
      </c>
    </row>
    <row r="37" spans="1:9" outlineLevel="2">
      <c r="A37">
        <v>89736450</v>
      </c>
      <c r="B37" t="s">
        <v>582</v>
      </c>
      <c r="C37">
        <v>35</v>
      </c>
      <c r="D37">
        <v>3</v>
      </c>
      <c r="E37">
        <v>0</v>
      </c>
      <c r="F37">
        <v>5.9000000000000021</v>
      </c>
      <c r="G37">
        <v>0</v>
      </c>
      <c r="H37">
        <v>1.5999999999999999</v>
      </c>
      <c r="I37">
        <v>45.500000000000007</v>
      </c>
    </row>
    <row r="38" spans="1:9" outlineLevel="2">
      <c r="A38">
        <v>89736486</v>
      </c>
      <c r="B38" t="s">
        <v>582</v>
      </c>
      <c r="C38">
        <v>35</v>
      </c>
      <c r="D38">
        <v>3</v>
      </c>
      <c r="E38">
        <v>0</v>
      </c>
      <c r="F38">
        <v>22.199999999999989</v>
      </c>
      <c r="G38">
        <v>0</v>
      </c>
      <c r="H38">
        <v>58.100000000000009</v>
      </c>
      <c r="I38">
        <v>118.3</v>
      </c>
    </row>
    <row r="39" spans="1:9" outlineLevel="2">
      <c r="A39">
        <v>89736487</v>
      </c>
      <c r="B39" t="s">
        <v>582</v>
      </c>
      <c r="C39">
        <v>35</v>
      </c>
      <c r="D39">
        <v>0</v>
      </c>
      <c r="E39">
        <v>0</v>
      </c>
      <c r="F39">
        <v>1.7</v>
      </c>
      <c r="G39">
        <v>0</v>
      </c>
      <c r="H39">
        <v>0</v>
      </c>
      <c r="I39">
        <v>36.700000000000003</v>
      </c>
    </row>
    <row r="40" spans="1:9" outlineLevel="2">
      <c r="A40">
        <v>89736488</v>
      </c>
      <c r="B40" t="s">
        <v>582</v>
      </c>
      <c r="C40">
        <v>35</v>
      </c>
      <c r="D40">
        <v>0</v>
      </c>
      <c r="E40">
        <v>0</v>
      </c>
      <c r="F40">
        <v>8.6000000000000014</v>
      </c>
      <c r="G40">
        <v>0</v>
      </c>
      <c r="H40">
        <v>4.4000000000000004</v>
      </c>
      <c r="I40">
        <v>48</v>
      </c>
    </row>
    <row r="41" spans="1:9" outlineLevel="2">
      <c r="A41">
        <v>89736489</v>
      </c>
      <c r="B41" t="s">
        <v>582</v>
      </c>
      <c r="C41">
        <v>35</v>
      </c>
      <c r="D41">
        <v>0</v>
      </c>
      <c r="E41">
        <v>0</v>
      </c>
      <c r="F41">
        <v>1</v>
      </c>
      <c r="G41">
        <v>0</v>
      </c>
      <c r="H41">
        <v>3.8999999999999995</v>
      </c>
      <c r="I41">
        <v>39.9</v>
      </c>
    </row>
    <row r="42" spans="1:9" outlineLevel="2">
      <c r="A42">
        <v>89736490</v>
      </c>
      <c r="B42" t="s">
        <v>582</v>
      </c>
      <c r="C42">
        <v>35</v>
      </c>
      <c r="D42">
        <v>0</v>
      </c>
      <c r="E42">
        <v>0</v>
      </c>
      <c r="F42">
        <v>10.099999999999996</v>
      </c>
      <c r="G42">
        <v>0.2</v>
      </c>
      <c r="H42">
        <v>1.5</v>
      </c>
      <c r="I42">
        <v>46.8</v>
      </c>
    </row>
    <row r="43" spans="1:9" outlineLevel="2">
      <c r="A43">
        <v>89736496</v>
      </c>
      <c r="B43" t="s">
        <v>582</v>
      </c>
      <c r="C43">
        <v>35</v>
      </c>
      <c r="D43">
        <v>0</v>
      </c>
      <c r="E43">
        <v>0</v>
      </c>
      <c r="F43">
        <v>16.5</v>
      </c>
      <c r="G43">
        <v>0</v>
      </c>
      <c r="H43">
        <v>0</v>
      </c>
      <c r="I43">
        <v>51.5</v>
      </c>
    </row>
    <row r="44" spans="1:9" outlineLevel="2">
      <c r="A44">
        <v>89736500</v>
      </c>
      <c r="B44" t="s">
        <v>582</v>
      </c>
      <c r="C44">
        <v>35</v>
      </c>
      <c r="D44">
        <v>0</v>
      </c>
      <c r="E44">
        <v>0</v>
      </c>
      <c r="F44">
        <v>10.9</v>
      </c>
      <c r="G44">
        <v>0</v>
      </c>
      <c r="H44">
        <v>9.4</v>
      </c>
      <c r="I44">
        <v>55.3</v>
      </c>
    </row>
    <row r="45" spans="1:9" outlineLevel="2">
      <c r="A45">
        <v>89736502</v>
      </c>
      <c r="B45" t="s">
        <v>582</v>
      </c>
      <c r="C45">
        <v>35</v>
      </c>
      <c r="D45">
        <v>0</v>
      </c>
      <c r="E45">
        <v>0</v>
      </c>
      <c r="F45">
        <v>0.2</v>
      </c>
      <c r="G45">
        <v>0</v>
      </c>
      <c r="H45">
        <v>0</v>
      </c>
      <c r="I45">
        <v>35.200000000000003</v>
      </c>
    </row>
    <row r="46" spans="1:9" outlineLevel="1">
      <c r="B46" s="123" t="s">
        <v>595</v>
      </c>
      <c r="I46">
        <f>SUBTOTAL(9,I10:I45)</f>
        <v>4452.4000000000005</v>
      </c>
    </row>
    <row r="47" spans="1:9" outlineLevel="2">
      <c r="A47">
        <v>89736471</v>
      </c>
      <c r="B47" t="s">
        <v>581</v>
      </c>
      <c r="C47">
        <v>35</v>
      </c>
      <c r="D47">
        <v>3</v>
      </c>
      <c r="E47">
        <v>0</v>
      </c>
      <c r="F47">
        <v>0.89999999999999991</v>
      </c>
      <c r="G47">
        <v>0</v>
      </c>
      <c r="H47">
        <v>7.1000000000000005</v>
      </c>
      <c r="I47">
        <v>46</v>
      </c>
    </row>
    <row r="48" spans="1:9" outlineLevel="2">
      <c r="A48">
        <v>89736472</v>
      </c>
      <c r="B48" t="s">
        <v>581</v>
      </c>
      <c r="C48">
        <v>35</v>
      </c>
      <c r="D48">
        <v>0</v>
      </c>
      <c r="E48">
        <v>0</v>
      </c>
      <c r="F48">
        <v>4.1000000000000005</v>
      </c>
      <c r="G48">
        <v>0.2</v>
      </c>
      <c r="H48">
        <v>20.2</v>
      </c>
      <c r="I48">
        <v>59.5</v>
      </c>
    </row>
    <row r="49" spans="1:9" outlineLevel="2">
      <c r="A49">
        <v>89736473</v>
      </c>
      <c r="B49" t="s">
        <v>581</v>
      </c>
      <c r="C49">
        <v>35</v>
      </c>
      <c r="D49">
        <v>3</v>
      </c>
      <c r="E49">
        <v>0</v>
      </c>
      <c r="F49">
        <v>9.2999999999999989</v>
      </c>
      <c r="G49">
        <v>0.8</v>
      </c>
      <c r="H49">
        <v>4.1000000000000005</v>
      </c>
      <c r="I49">
        <v>52.199999999999996</v>
      </c>
    </row>
    <row r="50" spans="1:9" outlineLevel="2">
      <c r="A50">
        <v>89736474</v>
      </c>
      <c r="B50" t="s">
        <v>581</v>
      </c>
      <c r="C50">
        <v>35</v>
      </c>
      <c r="D50">
        <v>3</v>
      </c>
      <c r="E50">
        <v>0</v>
      </c>
      <c r="F50">
        <v>2.4</v>
      </c>
      <c r="G50">
        <v>0</v>
      </c>
      <c r="H50">
        <v>0</v>
      </c>
      <c r="I50">
        <v>40.4</v>
      </c>
    </row>
    <row r="51" spans="1:9" outlineLevel="2">
      <c r="A51">
        <v>89736475</v>
      </c>
      <c r="B51" t="s">
        <v>581</v>
      </c>
      <c r="C51">
        <v>35</v>
      </c>
      <c r="D51">
        <v>3</v>
      </c>
      <c r="E51">
        <v>0</v>
      </c>
      <c r="F51">
        <v>16.09999999999998</v>
      </c>
      <c r="G51">
        <v>0.4</v>
      </c>
      <c r="H51">
        <v>1.5999999999999999</v>
      </c>
      <c r="I51">
        <v>56.09999999999998</v>
      </c>
    </row>
    <row r="52" spans="1:9" outlineLevel="2">
      <c r="A52">
        <v>89736480</v>
      </c>
      <c r="B52" t="s">
        <v>581</v>
      </c>
      <c r="C52">
        <v>35</v>
      </c>
      <c r="D52">
        <v>0</v>
      </c>
      <c r="E52">
        <v>0</v>
      </c>
      <c r="F52">
        <v>3.7000000000000006</v>
      </c>
      <c r="G52">
        <v>0</v>
      </c>
      <c r="H52">
        <v>8.6</v>
      </c>
      <c r="I52">
        <v>47.300000000000004</v>
      </c>
    </row>
    <row r="53" spans="1:9" outlineLevel="2">
      <c r="A53">
        <v>89736521</v>
      </c>
      <c r="B53" t="s">
        <v>581</v>
      </c>
      <c r="C53">
        <v>35</v>
      </c>
      <c r="D53">
        <v>0</v>
      </c>
      <c r="E53">
        <v>0</v>
      </c>
      <c r="F53">
        <v>4.5000000000000009</v>
      </c>
      <c r="G53">
        <v>0.2</v>
      </c>
      <c r="H53">
        <v>22.099999999999998</v>
      </c>
      <c r="I53">
        <v>61.8</v>
      </c>
    </row>
    <row r="54" spans="1:9" outlineLevel="1">
      <c r="B54" s="123" t="s">
        <v>596</v>
      </c>
      <c r="I54">
        <f>SUBTOTAL(9,I47:I53)</f>
        <v>363.3</v>
      </c>
    </row>
    <row r="55" spans="1:9" outlineLevel="2">
      <c r="A55">
        <v>89117581</v>
      </c>
      <c r="B55" t="s">
        <v>339</v>
      </c>
      <c r="C55">
        <v>35</v>
      </c>
      <c r="D55">
        <v>0</v>
      </c>
      <c r="E55">
        <v>0</v>
      </c>
      <c r="F55">
        <v>101.90000000000002</v>
      </c>
      <c r="G55">
        <v>0</v>
      </c>
      <c r="H55">
        <v>136.5</v>
      </c>
      <c r="I55">
        <v>273.40000000000003</v>
      </c>
    </row>
    <row r="56" spans="1:9" outlineLevel="2">
      <c r="A56">
        <v>89117662</v>
      </c>
      <c r="B56" t="s">
        <v>339</v>
      </c>
      <c r="C56">
        <v>35</v>
      </c>
      <c r="D56">
        <v>3</v>
      </c>
      <c r="E56">
        <v>0</v>
      </c>
      <c r="F56">
        <v>0</v>
      </c>
      <c r="G56">
        <v>0</v>
      </c>
      <c r="H56">
        <v>0</v>
      </c>
      <c r="I56">
        <v>38</v>
      </c>
    </row>
    <row r="57" spans="1:9" outlineLevel="2">
      <c r="A57">
        <v>89736425</v>
      </c>
      <c r="B57" t="s">
        <v>339</v>
      </c>
      <c r="C57">
        <v>35</v>
      </c>
      <c r="D57">
        <v>0</v>
      </c>
      <c r="E57">
        <v>0</v>
      </c>
      <c r="F57">
        <v>27.299999999999958</v>
      </c>
      <c r="G57">
        <v>1.5999999999999999</v>
      </c>
      <c r="H57">
        <v>124.50000000000001</v>
      </c>
      <c r="I57">
        <v>188.39999999999998</v>
      </c>
    </row>
    <row r="58" spans="1:9" outlineLevel="2">
      <c r="A58">
        <v>89736426</v>
      </c>
      <c r="B58" t="s">
        <v>339</v>
      </c>
      <c r="C58">
        <v>35</v>
      </c>
      <c r="D58">
        <v>3</v>
      </c>
      <c r="E58">
        <v>0</v>
      </c>
      <c r="F58">
        <v>103.20000000000003</v>
      </c>
      <c r="G58">
        <v>0</v>
      </c>
      <c r="H58">
        <v>284.5999999999998</v>
      </c>
      <c r="I58">
        <v>425.79999999999984</v>
      </c>
    </row>
    <row r="59" spans="1:9" outlineLevel="2">
      <c r="A59">
        <v>89736427</v>
      </c>
      <c r="B59" t="s">
        <v>339</v>
      </c>
      <c r="C59">
        <v>35</v>
      </c>
      <c r="D59">
        <v>3</v>
      </c>
      <c r="E59">
        <v>0</v>
      </c>
      <c r="F59">
        <v>44.099999999999987</v>
      </c>
      <c r="G59">
        <v>0</v>
      </c>
      <c r="H59">
        <v>105</v>
      </c>
      <c r="I59">
        <v>187.1</v>
      </c>
    </row>
    <row r="60" spans="1:9" outlineLevel="2">
      <c r="A60">
        <v>89736476</v>
      </c>
      <c r="B60" t="s">
        <v>339</v>
      </c>
      <c r="C60">
        <v>35</v>
      </c>
      <c r="D60">
        <v>0</v>
      </c>
      <c r="E60">
        <v>0</v>
      </c>
      <c r="F60">
        <v>6.0000000000000018</v>
      </c>
      <c r="G60">
        <v>0</v>
      </c>
      <c r="H60">
        <v>16.099999999999998</v>
      </c>
      <c r="I60">
        <v>57.099999999999994</v>
      </c>
    </row>
    <row r="61" spans="1:9" outlineLevel="2">
      <c r="A61">
        <v>89736477</v>
      </c>
      <c r="B61" t="s">
        <v>339</v>
      </c>
      <c r="C61">
        <v>35</v>
      </c>
      <c r="D61">
        <v>3</v>
      </c>
      <c r="E61">
        <v>0</v>
      </c>
      <c r="F61">
        <v>0</v>
      </c>
      <c r="G61">
        <v>0</v>
      </c>
      <c r="H61">
        <v>2.1</v>
      </c>
      <c r="I61">
        <v>40.1</v>
      </c>
    </row>
    <row r="62" spans="1:9" outlineLevel="2">
      <c r="A62">
        <v>89736478</v>
      </c>
      <c r="B62" t="s">
        <v>339</v>
      </c>
      <c r="C62">
        <v>35</v>
      </c>
      <c r="D62">
        <v>0</v>
      </c>
      <c r="E62">
        <v>0</v>
      </c>
      <c r="F62">
        <v>0</v>
      </c>
      <c r="G62">
        <v>0</v>
      </c>
      <c r="H62">
        <v>0</v>
      </c>
      <c r="I62">
        <v>35</v>
      </c>
    </row>
    <row r="63" spans="1:9" outlineLevel="2">
      <c r="A63">
        <v>89736479</v>
      </c>
      <c r="B63" t="s">
        <v>339</v>
      </c>
      <c r="C63">
        <v>35</v>
      </c>
      <c r="D63">
        <v>0</v>
      </c>
      <c r="E63">
        <v>0</v>
      </c>
      <c r="F63">
        <v>21.699999999999974</v>
      </c>
      <c r="G63">
        <v>0</v>
      </c>
      <c r="H63">
        <v>42.2</v>
      </c>
      <c r="I63">
        <v>98.899999999999977</v>
      </c>
    </row>
    <row r="64" spans="1:9" outlineLevel="2">
      <c r="A64">
        <v>89736511</v>
      </c>
      <c r="B64" t="s">
        <v>339</v>
      </c>
      <c r="C64">
        <v>35</v>
      </c>
      <c r="D64">
        <v>0</v>
      </c>
      <c r="E64">
        <v>0</v>
      </c>
      <c r="F64">
        <v>10.299999999999997</v>
      </c>
      <c r="G64">
        <v>0</v>
      </c>
      <c r="H64">
        <v>0</v>
      </c>
      <c r="I64">
        <v>45.3</v>
      </c>
    </row>
    <row r="65" spans="1:9" outlineLevel="2">
      <c r="A65">
        <v>89736512</v>
      </c>
      <c r="B65" t="s">
        <v>339</v>
      </c>
      <c r="C65">
        <v>35</v>
      </c>
      <c r="D65">
        <v>3</v>
      </c>
      <c r="E65">
        <v>0</v>
      </c>
      <c r="F65">
        <v>1.5999999999999999</v>
      </c>
      <c r="G65">
        <v>0</v>
      </c>
      <c r="H65">
        <v>0</v>
      </c>
      <c r="I65">
        <v>39.6</v>
      </c>
    </row>
    <row r="66" spans="1:9" outlineLevel="2">
      <c r="A66">
        <v>89736515</v>
      </c>
      <c r="B66" t="s">
        <v>339</v>
      </c>
      <c r="C66">
        <v>35</v>
      </c>
      <c r="D66">
        <v>0</v>
      </c>
      <c r="E66">
        <v>0</v>
      </c>
      <c r="F66">
        <v>22.699999999999971</v>
      </c>
      <c r="G66">
        <v>0</v>
      </c>
      <c r="H66">
        <v>6.6</v>
      </c>
      <c r="I66">
        <v>64.299999999999969</v>
      </c>
    </row>
    <row r="67" spans="1:9" outlineLevel="2">
      <c r="A67">
        <v>89736516</v>
      </c>
      <c r="B67" t="s">
        <v>339</v>
      </c>
      <c r="C67">
        <v>35</v>
      </c>
      <c r="D67">
        <v>0</v>
      </c>
      <c r="E67">
        <v>0</v>
      </c>
      <c r="F67">
        <v>26.999999999999961</v>
      </c>
      <c r="G67">
        <v>4</v>
      </c>
      <c r="H67">
        <v>27.799999999999997</v>
      </c>
      <c r="I67">
        <v>93.799999999999955</v>
      </c>
    </row>
    <row r="68" spans="1:9" outlineLevel="2">
      <c r="A68">
        <v>89736517</v>
      </c>
      <c r="B68" t="s">
        <v>339</v>
      </c>
      <c r="C68">
        <v>35</v>
      </c>
      <c r="D68">
        <v>0</v>
      </c>
      <c r="E68">
        <v>0</v>
      </c>
      <c r="F68">
        <v>26.099999999999955</v>
      </c>
      <c r="G68">
        <v>12.999999999999998</v>
      </c>
      <c r="H68">
        <v>0</v>
      </c>
      <c r="I68">
        <v>74.099999999999952</v>
      </c>
    </row>
    <row r="69" spans="1:9" outlineLevel="2">
      <c r="A69">
        <v>89736518</v>
      </c>
      <c r="B69" t="s">
        <v>339</v>
      </c>
      <c r="C69">
        <v>35</v>
      </c>
      <c r="D69">
        <v>0</v>
      </c>
      <c r="E69">
        <v>0</v>
      </c>
      <c r="F69">
        <v>75.200000000000287</v>
      </c>
      <c r="G69">
        <v>13.399999999999999</v>
      </c>
      <c r="H69">
        <v>0</v>
      </c>
      <c r="I69">
        <v>123.60000000000028</v>
      </c>
    </row>
    <row r="70" spans="1:9" outlineLevel="2">
      <c r="A70">
        <v>89736519</v>
      </c>
      <c r="B70" t="s">
        <v>339</v>
      </c>
      <c r="C70">
        <v>35</v>
      </c>
      <c r="D70">
        <v>0</v>
      </c>
      <c r="E70">
        <v>0</v>
      </c>
      <c r="F70">
        <v>20.899999999999995</v>
      </c>
      <c r="G70">
        <v>0</v>
      </c>
      <c r="H70">
        <v>1.1000000000000001</v>
      </c>
      <c r="I70">
        <v>56.999999999999993</v>
      </c>
    </row>
    <row r="71" spans="1:9" outlineLevel="2">
      <c r="A71">
        <v>89736520</v>
      </c>
      <c r="B71" t="s">
        <v>339</v>
      </c>
      <c r="C71">
        <v>35</v>
      </c>
      <c r="D71">
        <v>0</v>
      </c>
      <c r="E71">
        <v>0</v>
      </c>
      <c r="F71">
        <v>2.1999999999999997</v>
      </c>
      <c r="G71">
        <v>0</v>
      </c>
      <c r="H71">
        <v>6.8999999999999995</v>
      </c>
      <c r="I71">
        <v>44.1</v>
      </c>
    </row>
    <row r="72" spans="1:9" outlineLevel="1">
      <c r="B72" s="123" t="s">
        <v>597</v>
      </c>
      <c r="I72">
        <f>SUBTOTAL(9,I55:I71)</f>
        <v>1885.5999999999997</v>
      </c>
    </row>
    <row r="73" spans="1:9" outlineLevel="2">
      <c r="A73">
        <v>89117652</v>
      </c>
      <c r="B73" t="s">
        <v>341</v>
      </c>
      <c r="C73">
        <v>35</v>
      </c>
      <c r="D73">
        <v>0</v>
      </c>
      <c r="E73">
        <v>0</v>
      </c>
      <c r="F73">
        <v>16.599999999999998</v>
      </c>
      <c r="G73">
        <v>0</v>
      </c>
      <c r="H73">
        <v>2.1</v>
      </c>
      <c r="I73">
        <v>53.699999999999996</v>
      </c>
    </row>
    <row r="74" spans="1:9" outlineLevel="2">
      <c r="A74">
        <v>89736430</v>
      </c>
      <c r="B74" t="s">
        <v>341</v>
      </c>
      <c r="C74">
        <v>35</v>
      </c>
      <c r="D74">
        <v>3</v>
      </c>
      <c r="E74">
        <v>0</v>
      </c>
      <c r="F74">
        <v>8.3000000000000007</v>
      </c>
      <c r="G74">
        <v>0</v>
      </c>
      <c r="H74">
        <v>14.1</v>
      </c>
      <c r="I74">
        <v>60.4</v>
      </c>
    </row>
    <row r="75" spans="1:9" outlineLevel="2">
      <c r="A75">
        <v>89736513</v>
      </c>
      <c r="B75" t="s">
        <v>341</v>
      </c>
      <c r="C75">
        <v>35</v>
      </c>
      <c r="D75">
        <v>3</v>
      </c>
      <c r="E75">
        <v>0</v>
      </c>
      <c r="F75">
        <v>20.199999999999978</v>
      </c>
      <c r="G75">
        <v>0</v>
      </c>
      <c r="H75">
        <v>6.6</v>
      </c>
      <c r="I75">
        <v>64.799999999999969</v>
      </c>
    </row>
    <row r="76" spans="1:9" outlineLevel="2">
      <c r="A76">
        <v>89736514</v>
      </c>
      <c r="B76" t="s">
        <v>341</v>
      </c>
      <c r="C76">
        <v>35</v>
      </c>
      <c r="D76">
        <v>3</v>
      </c>
      <c r="E76">
        <v>0</v>
      </c>
      <c r="F76">
        <v>24.49999999999995</v>
      </c>
      <c r="G76">
        <v>1</v>
      </c>
      <c r="H76">
        <v>6.1000000000000005</v>
      </c>
      <c r="I76">
        <v>69.599999999999952</v>
      </c>
    </row>
    <row r="77" spans="1:9" outlineLevel="1">
      <c r="B77" s="123" t="s">
        <v>598</v>
      </c>
      <c r="I77">
        <f>SUBTOTAL(9,I73:I76)</f>
        <v>248.49999999999994</v>
      </c>
    </row>
    <row r="78" spans="1:9" outlineLevel="2">
      <c r="A78">
        <v>89117593</v>
      </c>
      <c r="B78" t="s">
        <v>343</v>
      </c>
      <c r="C78">
        <v>35</v>
      </c>
      <c r="D78">
        <v>3</v>
      </c>
      <c r="E78">
        <v>0</v>
      </c>
      <c r="F78">
        <v>6.3000000000000034</v>
      </c>
      <c r="G78">
        <v>0</v>
      </c>
      <c r="H78">
        <v>4.8</v>
      </c>
      <c r="I78">
        <v>49.1</v>
      </c>
    </row>
    <row r="79" spans="1:9" outlineLevel="2">
      <c r="A79">
        <v>89117594</v>
      </c>
      <c r="B79" t="s">
        <v>343</v>
      </c>
      <c r="C79">
        <v>35</v>
      </c>
      <c r="D79">
        <v>3</v>
      </c>
      <c r="E79">
        <v>0</v>
      </c>
      <c r="F79">
        <v>8.4</v>
      </c>
      <c r="G79">
        <v>0</v>
      </c>
      <c r="H79">
        <v>19.999999999999996</v>
      </c>
      <c r="I79">
        <v>66.399999999999991</v>
      </c>
    </row>
    <row r="80" spans="1:9" outlineLevel="2">
      <c r="A80">
        <v>89117595</v>
      </c>
      <c r="B80" t="s">
        <v>343</v>
      </c>
      <c r="C80">
        <v>35</v>
      </c>
      <c r="D80">
        <v>3</v>
      </c>
      <c r="E80">
        <v>0</v>
      </c>
      <c r="F80">
        <v>13.599999999999998</v>
      </c>
      <c r="G80">
        <v>0.2</v>
      </c>
      <c r="H80">
        <v>1.5999999999999999</v>
      </c>
      <c r="I80">
        <v>53.4</v>
      </c>
    </row>
    <row r="81" spans="1:9" outlineLevel="2">
      <c r="A81">
        <v>89117597</v>
      </c>
      <c r="B81" t="s">
        <v>343</v>
      </c>
      <c r="C81">
        <v>35</v>
      </c>
      <c r="D81">
        <v>0</v>
      </c>
      <c r="E81">
        <v>0</v>
      </c>
      <c r="F81">
        <v>5.8000000000000016</v>
      </c>
      <c r="G81">
        <v>0.2</v>
      </c>
      <c r="H81">
        <v>1.5999999999999999</v>
      </c>
      <c r="I81">
        <v>42.600000000000009</v>
      </c>
    </row>
    <row r="82" spans="1:9" outlineLevel="2">
      <c r="A82">
        <v>89736451</v>
      </c>
      <c r="B82" t="s">
        <v>343</v>
      </c>
      <c r="C82">
        <v>35</v>
      </c>
      <c r="D82">
        <v>3</v>
      </c>
      <c r="E82">
        <v>0</v>
      </c>
      <c r="F82">
        <v>4.3</v>
      </c>
      <c r="G82">
        <v>0</v>
      </c>
      <c r="H82">
        <v>22.200000000000003</v>
      </c>
      <c r="I82">
        <v>64.5</v>
      </c>
    </row>
    <row r="83" spans="1:9" outlineLevel="2">
      <c r="A83">
        <v>89736455</v>
      </c>
      <c r="B83" t="s">
        <v>343</v>
      </c>
      <c r="C83">
        <v>35</v>
      </c>
      <c r="D83">
        <v>0</v>
      </c>
      <c r="E83">
        <v>0</v>
      </c>
      <c r="F83">
        <v>3.7000000000000006</v>
      </c>
      <c r="G83">
        <v>0</v>
      </c>
      <c r="H83">
        <v>0</v>
      </c>
      <c r="I83">
        <v>38.700000000000003</v>
      </c>
    </row>
    <row r="84" spans="1:9" outlineLevel="2">
      <c r="A84">
        <v>89736456</v>
      </c>
      <c r="B84" t="s">
        <v>343</v>
      </c>
      <c r="C84">
        <v>35</v>
      </c>
      <c r="D84">
        <v>0</v>
      </c>
      <c r="E84">
        <v>0</v>
      </c>
      <c r="F84">
        <v>21.199999999999978</v>
      </c>
      <c r="G84">
        <v>0.4</v>
      </c>
      <c r="H84">
        <v>34.100000000000009</v>
      </c>
      <c r="I84">
        <v>90.699999999999989</v>
      </c>
    </row>
    <row r="85" spans="1:9" outlineLevel="2">
      <c r="A85">
        <v>89736457</v>
      </c>
      <c r="B85" t="s">
        <v>343</v>
      </c>
      <c r="C85">
        <v>35</v>
      </c>
      <c r="D85">
        <v>0</v>
      </c>
      <c r="E85">
        <v>0</v>
      </c>
      <c r="F85">
        <v>7.7000000000000028</v>
      </c>
      <c r="G85">
        <v>0</v>
      </c>
      <c r="H85">
        <v>22.6</v>
      </c>
      <c r="I85">
        <v>65.300000000000011</v>
      </c>
    </row>
    <row r="86" spans="1:9" outlineLevel="2">
      <c r="A86">
        <v>89736458</v>
      </c>
      <c r="B86" t="s">
        <v>343</v>
      </c>
      <c r="C86">
        <v>35</v>
      </c>
      <c r="D86">
        <v>3</v>
      </c>
      <c r="E86">
        <v>0</v>
      </c>
      <c r="F86">
        <v>5.7000000000000011</v>
      </c>
      <c r="G86">
        <v>0</v>
      </c>
      <c r="H86">
        <v>0</v>
      </c>
      <c r="I86">
        <v>43.7</v>
      </c>
    </row>
    <row r="87" spans="1:9" outlineLevel="2">
      <c r="A87">
        <v>89736460</v>
      </c>
      <c r="B87" t="s">
        <v>343</v>
      </c>
      <c r="C87">
        <v>35</v>
      </c>
      <c r="D87">
        <v>0</v>
      </c>
      <c r="E87">
        <v>632.05999999999995</v>
      </c>
      <c r="F87">
        <v>51.400000000000155</v>
      </c>
      <c r="G87">
        <v>4.2000000000000011</v>
      </c>
      <c r="H87">
        <v>46.300000000000018</v>
      </c>
      <c r="I87">
        <v>768.96000000000026</v>
      </c>
    </row>
    <row r="88" spans="1:9" outlineLevel="2">
      <c r="A88">
        <v>89736462</v>
      </c>
      <c r="B88" t="s">
        <v>343</v>
      </c>
      <c r="C88">
        <v>35</v>
      </c>
      <c r="D88">
        <v>3</v>
      </c>
      <c r="E88">
        <v>0</v>
      </c>
      <c r="F88">
        <v>8.0000000000000036</v>
      </c>
      <c r="G88">
        <v>0.2</v>
      </c>
      <c r="H88">
        <v>3.9</v>
      </c>
      <c r="I88">
        <v>50.1</v>
      </c>
    </row>
    <row r="89" spans="1:9" outlineLevel="2">
      <c r="A89">
        <v>89736463</v>
      </c>
      <c r="B89" t="s">
        <v>343</v>
      </c>
      <c r="C89">
        <v>35</v>
      </c>
      <c r="D89">
        <v>0</v>
      </c>
      <c r="E89">
        <v>0</v>
      </c>
      <c r="F89">
        <v>47.400000000000084</v>
      </c>
      <c r="G89">
        <v>0</v>
      </c>
      <c r="H89">
        <v>0</v>
      </c>
      <c r="I89">
        <v>82.400000000000091</v>
      </c>
    </row>
    <row r="90" spans="1:9" outlineLevel="2">
      <c r="A90">
        <v>89736464</v>
      </c>
      <c r="B90" t="s">
        <v>343</v>
      </c>
      <c r="C90">
        <v>35</v>
      </c>
      <c r="D90">
        <v>0</v>
      </c>
      <c r="E90">
        <v>0</v>
      </c>
      <c r="F90">
        <v>304.69999999999504</v>
      </c>
      <c r="G90">
        <v>31.399999999999974</v>
      </c>
      <c r="H90">
        <v>0</v>
      </c>
      <c r="I90">
        <v>371.09999999999502</v>
      </c>
    </row>
    <row r="91" spans="1:9" outlineLevel="2">
      <c r="A91">
        <v>89736465</v>
      </c>
      <c r="B91" t="s">
        <v>343</v>
      </c>
      <c r="C91">
        <v>35</v>
      </c>
      <c r="D91">
        <v>3</v>
      </c>
      <c r="E91">
        <v>0</v>
      </c>
      <c r="F91">
        <v>35.299999999999969</v>
      </c>
      <c r="G91">
        <v>0.60000000000000009</v>
      </c>
      <c r="H91">
        <v>0</v>
      </c>
      <c r="I91">
        <v>73.899999999999963</v>
      </c>
    </row>
    <row r="92" spans="1:9" outlineLevel="2">
      <c r="A92">
        <v>89736466</v>
      </c>
      <c r="B92" t="s">
        <v>343</v>
      </c>
      <c r="C92">
        <v>35</v>
      </c>
      <c r="D92">
        <v>3</v>
      </c>
      <c r="E92">
        <v>0</v>
      </c>
      <c r="F92">
        <v>26.399999999999952</v>
      </c>
      <c r="G92">
        <v>0</v>
      </c>
      <c r="H92">
        <v>291.49999999999972</v>
      </c>
      <c r="I92">
        <v>355.89999999999964</v>
      </c>
    </row>
    <row r="93" spans="1:9" outlineLevel="2">
      <c r="A93">
        <v>89736467</v>
      </c>
      <c r="B93" t="s">
        <v>343</v>
      </c>
      <c r="C93">
        <v>35</v>
      </c>
      <c r="D93">
        <v>3</v>
      </c>
      <c r="E93">
        <v>0</v>
      </c>
      <c r="F93">
        <v>0</v>
      </c>
      <c r="G93">
        <v>0</v>
      </c>
      <c r="H93">
        <v>0</v>
      </c>
      <c r="I93">
        <v>38</v>
      </c>
    </row>
    <row r="94" spans="1:9" outlineLevel="2">
      <c r="A94">
        <v>89736470</v>
      </c>
      <c r="B94" t="s">
        <v>343</v>
      </c>
      <c r="C94">
        <v>35</v>
      </c>
      <c r="D94">
        <v>3</v>
      </c>
      <c r="E94">
        <v>0</v>
      </c>
      <c r="F94">
        <v>31.799999999999947</v>
      </c>
      <c r="G94">
        <v>0.6</v>
      </c>
      <c r="H94">
        <v>131.60000000000002</v>
      </c>
      <c r="I94">
        <v>201.99999999999997</v>
      </c>
    </row>
    <row r="95" spans="1:9" outlineLevel="2">
      <c r="A95">
        <v>89736499</v>
      </c>
      <c r="B95" t="s">
        <v>343</v>
      </c>
      <c r="C95">
        <v>35</v>
      </c>
      <c r="D95">
        <v>3</v>
      </c>
      <c r="E95">
        <v>0</v>
      </c>
      <c r="F95">
        <v>1.4</v>
      </c>
      <c r="G95">
        <v>0</v>
      </c>
      <c r="H95">
        <v>8.8000000000000007</v>
      </c>
      <c r="I95">
        <v>48.2</v>
      </c>
    </row>
    <row r="96" spans="1:9" outlineLevel="1">
      <c r="B96" s="123" t="s">
        <v>599</v>
      </c>
      <c r="I96">
        <f>SUBTOTAL(9,I78:I95)</f>
        <v>2504.9599999999946</v>
      </c>
    </row>
    <row r="97" spans="1:9" outlineLevel="2">
      <c r="A97">
        <v>89117580</v>
      </c>
      <c r="B97" t="s">
        <v>585</v>
      </c>
      <c r="C97">
        <v>35</v>
      </c>
      <c r="D97">
        <v>3</v>
      </c>
      <c r="E97">
        <v>0</v>
      </c>
      <c r="F97">
        <v>3.7000000000000006</v>
      </c>
      <c r="G97">
        <v>0</v>
      </c>
      <c r="H97">
        <v>4.6000000000000005</v>
      </c>
      <c r="I97">
        <v>46.300000000000004</v>
      </c>
    </row>
    <row r="98" spans="1:9" outlineLevel="2">
      <c r="A98">
        <v>89117592</v>
      </c>
      <c r="B98" t="s">
        <v>585</v>
      </c>
      <c r="C98">
        <v>35</v>
      </c>
      <c r="D98">
        <v>3</v>
      </c>
      <c r="E98">
        <v>0</v>
      </c>
      <c r="F98">
        <v>0.8</v>
      </c>
      <c r="G98">
        <v>1.2</v>
      </c>
      <c r="H98">
        <v>1.3</v>
      </c>
      <c r="I98">
        <v>41.3</v>
      </c>
    </row>
    <row r="99" spans="1:9" outlineLevel="2">
      <c r="A99">
        <v>89117596</v>
      </c>
      <c r="B99" t="s">
        <v>585</v>
      </c>
      <c r="C99">
        <v>35</v>
      </c>
      <c r="D99">
        <v>0</v>
      </c>
      <c r="E99">
        <v>0</v>
      </c>
      <c r="F99">
        <v>3.4000000000000008</v>
      </c>
      <c r="G99">
        <v>0</v>
      </c>
      <c r="H99">
        <v>26.9</v>
      </c>
      <c r="I99">
        <v>65.3</v>
      </c>
    </row>
    <row r="100" spans="1:9" outlineLevel="2">
      <c r="A100">
        <v>89736441</v>
      </c>
      <c r="B100" t="s">
        <v>585</v>
      </c>
      <c r="C100">
        <v>35</v>
      </c>
      <c r="D100">
        <v>3</v>
      </c>
      <c r="E100">
        <v>0</v>
      </c>
      <c r="F100">
        <v>9.4999999999999964</v>
      </c>
      <c r="G100">
        <v>0</v>
      </c>
      <c r="H100">
        <v>5.6</v>
      </c>
      <c r="I100">
        <v>53.1</v>
      </c>
    </row>
    <row r="101" spans="1:9" outlineLevel="2">
      <c r="A101">
        <v>89736452</v>
      </c>
      <c r="B101" t="s">
        <v>585</v>
      </c>
      <c r="C101">
        <v>35</v>
      </c>
      <c r="D101">
        <v>0</v>
      </c>
      <c r="E101">
        <v>0</v>
      </c>
      <c r="F101">
        <v>9.7999999999999989</v>
      </c>
      <c r="G101">
        <v>0</v>
      </c>
      <c r="H101">
        <v>2.4</v>
      </c>
      <c r="I101">
        <v>47.199999999999996</v>
      </c>
    </row>
    <row r="102" spans="1:9" outlineLevel="2">
      <c r="A102">
        <v>89736453</v>
      </c>
      <c r="B102" t="s">
        <v>585</v>
      </c>
      <c r="C102">
        <v>35</v>
      </c>
      <c r="D102">
        <v>3</v>
      </c>
      <c r="E102">
        <v>0</v>
      </c>
      <c r="F102">
        <v>1.7</v>
      </c>
      <c r="G102">
        <v>0</v>
      </c>
      <c r="H102">
        <v>1.9</v>
      </c>
      <c r="I102">
        <v>41.6</v>
      </c>
    </row>
    <row r="103" spans="1:9" outlineLevel="2">
      <c r="A103">
        <v>89736454</v>
      </c>
      <c r="B103" t="s">
        <v>585</v>
      </c>
      <c r="C103">
        <v>35</v>
      </c>
      <c r="D103">
        <v>3</v>
      </c>
      <c r="E103">
        <v>0</v>
      </c>
      <c r="F103">
        <v>16.099999999999984</v>
      </c>
      <c r="G103">
        <v>0</v>
      </c>
      <c r="H103">
        <v>0</v>
      </c>
      <c r="I103">
        <v>54.09999999999998</v>
      </c>
    </row>
    <row r="104" spans="1:9" outlineLevel="2">
      <c r="A104">
        <v>89736468</v>
      </c>
      <c r="B104" t="s">
        <v>585</v>
      </c>
      <c r="C104">
        <v>35</v>
      </c>
      <c r="D104">
        <v>3</v>
      </c>
      <c r="E104">
        <v>0</v>
      </c>
      <c r="F104">
        <v>17.600000000000001</v>
      </c>
      <c r="G104">
        <v>0</v>
      </c>
      <c r="H104">
        <v>38.9</v>
      </c>
      <c r="I104">
        <v>94.5</v>
      </c>
    </row>
    <row r="105" spans="1:9" outlineLevel="2">
      <c r="A105">
        <v>89736469</v>
      </c>
      <c r="B105" t="s">
        <v>585</v>
      </c>
      <c r="C105">
        <v>35</v>
      </c>
      <c r="D105">
        <v>3</v>
      </c>
      <c r="E105">
        <v>0</v>
      </c>
      <c r="F105">
        <v>6.7000000000000028</v>
      </c>
      <c r="G105">
        <v>0</v>
      </c>
      <c r="H105">
        <v>17.7</v>
      </c>
      <c r="I105">
        <v>62.400000000000006</v>
      </c>
    </row>
    <row r="106" spans="1:9" outlineLevel="1">
      <c r="B106" s="123" t="s">
        <v>600</v>
      </c>
      <c r="I106">
        <f>SUBTOTAL(9,I97:I105)</f>
        <v>505.79999999999995</v>
      </c>
    </row>
    <row r="107" spans="1:9" outlineLevel="2">
      <c r="A107">
        <v>89736421</v>
      </c>
      <c r="B107" t="s">
        <v>586</v>
      </c>
      <c r="C107">
        <v>35</v>
      </c>
      <c r="D107">
        <v>3</v>
      </c>
      <c r="E107">
        <v>0</v>
      </c>
      <c r="F107">
        <v>31.7</v>
      </c>
      <c r="G107">
        <v>0</v>
      </c>
      <c r="H107">
        <v>263.19999999999993</v>
      </c>
      <c r="I107">
        <v>332.89999999999992</v>
      </c>
    </row>
    <row r="108" spans="1:9" outlineLevel="2">
      <c r="A108">
        <v>89736422</v>
      </c>
      <c r="B108" t="s">
        <v>586</v>
      </c>
      <c r="C108">
        <v>35</v>
      </c>
      <c r="D108">
        <v>3</v>
      </c>
      <c r="E108">
        <v>0</v>
      </c>
      <c r="F108">
        <v>1.9999999999999998</v>
      </c>
      <c r="G108">
        <v>0</v>
      </c>
      <c r="H108">
        <v>0</v>
      </c>
      <c r="I108">
        <v>40</v>
      </c>
    </row>
    <row r="109" spans="1:9" outlineLevel="2">
      <c r="A109">
        <v>89736423</v>
      </c>
      <c r="B109" t="s">
        <v>586</v>
      </c>
      <c r="C109">
        <v>35</v>
      </c>
      <c r="D109">
        <v>3</v>
      </c>
      <c r="E109">
        <v>0</v>
      </c>
      <c r="F109">
        <v>0.60000000000000009</v>
      </c>
      <c r="G109">
        <v>0</v>
      </c>
      <c r="H109">
        <v>0</v>
      </c>
      <c r="I109">
        <v>38.6</v>
      </c>
    </row>
    <row r="110" spans="1:9" outlineLevel="1">
      <c r="B110" s="123" t="s">
        <v>601</v>
      </c>
      <c r="I110">
        <f>SUBTOTAL(9,I107:I109)</f>
        <v>411.49999999999994</v>
      </c>
    </row>
    <row r="111" spans="1:9" outlineLevel="2">
      <c r="A111">
        <v>89117622</v>
      </c>
      <c r="B111" t="s">
        <v>583</v>
      </c>
      <c r="C111">
        <v>35</v>
      </c>
      <c r="D111">
        <v>3</v>
      </c>
      <c r="E111">
        <v>0</v>
      </c>
      <c r="F111">
        <v>28.899999999999952</v>
      </c>
      <c r="G111">
        <v>0.4</v>
      </c>
      <c r="H111">
        <v>48.400000000000006</v>
      </c>
      <c r="I111">
        <v>115.69999999999996</v>
      </c>
    </row>
    <row r="112" spans="1:9" outlineLevel="2">
      <c r="A112">
        <v>89736491</v>
      </c>
      <c r="B112" t="s">
        <v>583</v>
      </c>
      <c r="C112">
        <v>35</v>
      </c>
      <c r="D112">
        <v>3</v>
      </c>
      <c r="E112">
        <v>0</v>
      </c>
      <c r="F112">
        <v>4.1000000000000014</v>
      </c>
      <c r="G112">
        <v>0</v>
      </c>
      <c r="H112">
        <v>0.8</v>
      </c>
      <c r="I112">
        <v>42.9</v>
      </c>
    </row>
    <row r="113" spans="1:9" outlineLevel="2">
      <c r="A113">
        <v>89736492</v>
      </c>
      <c r="B113" t="s">
        <v>583</v>
      </c>
      <c r="C113">
        <v>35</v>
      </c>
      <c r="D113">
        <v>3</v>
      </c>
      <c r="E113">
        <v>0</v>
      </c>
      <c r="F113">
        <v>9.6999999999999957</v>
      </c>
      <c r="G113">
        <v>0</v>
      </c>
      <c r="H113">
        <v>11.7</v>
      </c>
      <c r="I113">
        <v>59.399999999999991</v>
      </c>
    </row>
    <row r="114" spans="1:9" outlineLevel="2">
      <c r="A114">
        <v>89736493</v>
      </c>
      <c r="B114" t="s">
        <v>583</v>
      </c>
      <c r="C114">
        <v>35</v>
      </c>
      <c r="D114">
        <v>3</v>
      </c>
      <c r="E114">
        <v>0</v>
      </c>
      <c r="F114">
        <v>4.5000000000000009</v>
      </c>
      <c r="G114">
        <v>0</v>
      </c>
      <c r="H114">
        <v>53.2</v>
      </c>
      <c r="I114">
        <v>95.7</v>
      </c>
    </row>
    <row r="115" spans="1:9" outlineLevel="2">
      <c r="A115">
        <v>89736494</v>
      </c>
      <c r="B115" t="s">
        <v>583</v>
      </c>
      <c r="C115">
        <v>35</v>
      </c>
      <c r="D115">
        <v>3</v>
      </c>
      <c r="E115">
        <v>0</v>
      </c>
      <c r="F115">
        <v>60.000000000000234</v>
      </c>
      <c r="G115">
        <v>0</v>
      </c>
      <c r="H115">
        <v>30.499999999999996</v>
      </c>
      <c r="I115">
        <v>128.50000000000023</v>
      </c>
    </row>
    <row r="116" spans="1:9" outlineLevel="2">
      <c r="A116">
        <v>89736495</v>
      </c>
      <c r="B116" t="s">
        <v>583</v>
      </c>
      <c r="C116">
        <v>35</v>
      </c>
      <c r="D116">
        <v>3</v>
      </c>
      <c r="E116">
        <v>0</v>
      </c>
      <c r="F116">
        <v>8.5000000000000018</v>
      </c>
      <c r="G116">
        <v>0</v>
      </c>
      <c r="H116">
        <v>0</v>
      </c>
      <c r="I116">
        <v>46.5</v>
      </c>
    </row>
    <row r="117" spans="1:9" outlineLevel="2">
      <c r="A117">
        <v>89736497</v>
      </c>
      <c r="B117" t="s">
        <v>583</v>
      </c>
      <c r="C117">
        <v>35</v>
      </c>
      <c r="D117">
        <v>3</v>
      </c>
      <c r="E117">
        <v>0</v>
      </c>
      <c r="F117">
        <v>12.999999999999988</v>
      </c>
      <c r="G117">
        <v>0</v>
      </c>
      <c r="H117">
        <v>15.399999999999999</v>
      </c>
      <c r="I117">
        <v>66.399999999999977</v>
      </c>
    </row>
    <row r="118" spans="1:9" outlineLevel="1">
      <c r="B118" s="123" t="s">
        <v>602</v>
      </c>
      <c r="I118">
        <f>SUBTOTAL(9,I111:I117)</f>
        <v>555.10000000000014</v>
      </c>
    </row>
    <row r="119" spans="1:9" outlineLevel="2">
      <c r="A119">
        <v>89117582</v>
      </c>
      <c r="B119" t="s">
        <v>345</v>
      </c>
      <c r="C119">
        <v>35</v>
      </c>
      <c r="D119">
        <v>0</v>
      </c>
      <c r="E119">
        <v>0</v>
      </c>
      <c r="F119">
        <v>0.60000000000000009</v>
      </c>
      <c r="G119">
        <v>0</v>
      </c>
      <c r="H119">
        <v>0</v>
      </c>
      <c r="I119">
        <v>35.6</v>
      </c>
    </row>
    <row r="120" spans="1:9" outlineLevel="2">
      <c r="A120">
        <v>89736428</v>
      </c>
      <c r="B120" t="s">
        <v>345</v>
      </c>
      <c r="C120">
        <v>35</v>
      </c>
      <c r="D120">
        <v>0</v>
      </c>
      <c r="E120">
        <v>0</v>
      </c>
      <c r="F120">
        <v>9.7999999999999972</v>
      </c>
      <c r="G120">
        <v>0</v>
      </c>
      <c r="H120">
        <v>62.6</v>
      </c>
      <c r="I120">
        <v>107.4</v>
      </c>
    </row>
    <row r="121" spans="1:9" outlineLevel="2">
      <c r="A121">
        <v>89736429</v>
      </c>
      <c r="B121" t="s">
        <v>345</v>
      </c>
      <c r="C121">
        <v>35</v>
      </c>
      <c r="D121">
        <v>0</v>
      </c>
      <c r="E121">
        <v>0</v>
      </c>
      <c r="F121">
        <v>2.3000000000000003</v>
      </c>
      <c r="G121">
        <v>0</v>
      </c>
      <c r="H121">
        <v>0</v>
      </c>
      <c r="I121">
        <v>37.299999999999997</v>
      </c>
    </row>
    <row r="122" spans="1:9" outlineLevel="2">
      <c r="A122">
        <v>89736498</v>
      </c>
      <c r="B122" t="s">
        <v>345</v>
      </c>
      <c r="C122">
        <v>35</v>
      </c>
      <c r="D122">
        <v>0</v>
      </c>
      <c r="E122">
        <v>0</v>
      </c>
      <c r="F122">
        <v>18.199999999999985</v>
      </c>
      <c r="G122">
        <v>0</v>
      </c>
      <c r="H122">
        <v>111.10000000000005</v>
      </c>
      <c r="I122">
        <v>164.30000000000004</v>
      </c>
    </row>
    <row r="123" spans="1:9" outlineLevel="2">
      <c r="A123">
        <v>89736501</v>
      </c>
      <c r="B123" t="s">
        <v>345</v>
      </c>
      <c r="C123">
        <v>35</v>
      </c>
      <c r="D123">
        <v>0</v>
      </c>
      <c r="E123">
        <v>0</v>
      </c>
      <c r="F123">
        <v>31.599999999999987</v>
      </c>
      <c r="G123">
        <v>0.2</v>
      </c>
      <c r="H123">
        <v>12.499999999999998</v>
      </c>
      <c r="I123">
        <v>79.3</v>
      </c>
    </row>
    <row r="124" spans="1:9" outlineLevel="2">
      <c r="A124">
        <v>89736503</v>
      </c>
      <c r="B124" t="s">
        <v>345</v>
      </c>
      <c r="C124">
        <v>35</v>
      </c>
      <c r="D124">
        <v>0</v>
      </c>
      <c r="E124">
        <v>0</v>
      </c>
      <c r="F124">
        <v>8.1000000000000032</v>
      </c>
      <c r="G124">
        <v>0</v>
      </c>
      <c r="H124">
        <v>9.2999999999999989</v>
      </c>
      <c r="I124">
        <v>52.4</v>
      </c>
    </row>
    <row r="125" spans="1:9" outlineLevel="2">
      <c r="A125">
        <v>89736504</v>
      </c>
      <c r="B125" t="s">
        <v>345</v>
      </c>
      <c r="C125">
        <v>35</v>
      </c>
      <c r="D125">
        <v>0</v>
      </c>
      <c r="E125">
        <v>0</v>
      </c>
      <c r="F125">
        <v>3.5000000000000009</v>
      </c>
      <c r="G125">
        <v>0</v>
      </c>
      <c r="H125">
        <v>14.200000000000003</v>
      </c>
      <c r="I125">
        <v>52.7</v>
      </c>
    </row>
    <row r="126" spans="1:9" outlineLevel="2">
      <c r="A126">
        <v>89736505</v>
      </c>
      <c r="B126" t="s">
        <v>345</v>
      </c>
      <c r="C126">
        <v>35</v>
      </c>
      <c r="D126">
        <v>0</v>
      </c>
      <c r="E126">
        <v>0</v>
      </c>
      <c r="F126">
        <v>12.199999999999996</v>
      </c>
      <c r="G126">
        <v>0</v>
      </c>
      <c r="H126">
        <v>19.900000000000002</v>
      </c>
      <c r="I126">
        <v>67.099999999999994</v>
      </c>
    </row>
    <row r="127" spans="1:9" outlineLevel="2">
      <c r="A127">
        <v>89736506</v>
      </c>
      <c r="B127" t="s">
        <v>345</v>
      </c>
      <c r="C127">
        <v>35</v>
      </c>
      <c r="D127">
        <v>0</v>
      </c>
      <c r="E127">
        <v>0</v>
      </c>
      <c r="F127">
        <v>10.699999999999998</v>
      </c>
      <c r="G127">
        <v>0</v>
      </c>
      <c r="H127">
        <v>20.299999999999997</v>
      </c>
      <c r="I127">
        <v>66</v>
      </c>
    </row>
    <row r="128" spans="1:9" outlineLevel="2">
      <c r="A128">
        <v>89736507</v>
      </c>
      <c r="B128" t="s">
        <v>345</v>
      </c>
      <c r="C128">
        <v>35</v>
      </c>
      <c r="D128">
        <v>0</v>
      </c>
      <c r="E128">
        <v>0</v>
      </c>
      <c r="F128">
        <v>18.299999999999994</v>
      </c>
      <c r="G128">
        <v>0.2</v>
      </c>
      <c r="H128">
        <v>0.5</v>
      </c>
      <c r="I128">
        <v>54</v>
      </c>
    </row>
    <row r="129" spans="1:9" outlineLevel="2">
      <c r="A129">
        <v>89736508</v>
      </c>
      <c r="B129" t="s">
        <v>345</v>
      </c>
      <c r="C129">
        <v>35</v>
      </c>
      <c r="D129">
        <v>0</v>
      </c>
      <c r="E129">
        <v>0</v>
      </c>
      <c r="F129">
        <v>14.099999999999991</v>
      </c>
      <c r="G129">
        <v>0</v>
      </c>
      <c r="H129">
        <v>20.799999999999997</v>
      </c>
      <c r="I129">
        <v>69.899999999999991</v>
      </c>
    </row>
    <row r="130" spans="1:9" outlineLevel="2">
      <c r="A130">
        <v>89736510</v>
      </c>
      <c r="B130" t="s">
        <v>345</v>
      </c>
      <c r="C130">
        <v>35</v>
      </c>
      <c r="D130">
        <v>0</v>
      </c>
      <c r="E130">
        <v>0</v>
      </c>
      <c r="F130">
        <v>12.699999999999992</v>
      </c>
      <c r="G130">
        <v>0</v>
      </c>
      <c r="H130">
        <v>59.600000000000016</v>
      </c>
      <c r="I130">
        <v>107.30000000000001</v>
      </c>
    </row>
    <row r="131" spans="1:9" outlineLevel="1">
      <c r="B131" s="123" t="s">
        <v>603</v>
      </c>
      <c r="I131">
        <f>SUBTOTAL(9,I119:I130)</f>
        <v>893.3</v>
      </c>
    </row>
    <row r="132" spans="1:9">
      <c r="B132" s="123" t="s">
        <v>604</v>
      </c>
      <c r="I132">
        <f>SUBTOTAL(9,I4:I130)</f>
        <v>12105.059999999994</v>
      </c>
    </row>
  </sheetData>
  <autoFilter ref="A3:I3"/>
  <sortState ref="A4:I121">
    <sortCondition ref="B3"/>
  </sortState>
  <phoneticPr fontId="1" type="noConversion"/>
  <pageMargins left="0.70866141732283505" right="0.70866141732283505" top="0.74803149606299202" bottom="0.74803149606299202" header="0.31496062992126" footer="0.31496062992126"/>
  <pageSetup paperSize="9" orientation="portrait" horizontalDpi="200" verticalDpi="200" r:id="rId1"/>
  <drawing r:id="rId2"/>
</worksheet>
</file>

<file path=xl/worksheets/sheet17.xml><?xml version="1.0" encoding="utf-8"?>
<worksheet xmlns="http://schemas.openxmlformats.org/spreadsheetml/2006/main" xmlns:r="http://schemas.openxmlformats.org/officeDocument/2006/relationships">
  <sheetPr codeName="Sheet17"/>
  <dimension ref="A1"/>
  <sheetViews>
    <sheetView workbookViewId="0">
      <selection activeCell="B29" sqref="B29"/>
    </sheetView>
  </sheetViews>
  <sheetFormatPr defaultRowHeight="14.25"/>
  <cols>
    <col min="1" max="1" width="72.625" style="85" customWidth="1"/>
    <col min="2" max="4" width="7.5" style="85" customWidth="1"/>
    <col min="5" max="5" width="5.5" style="85" customWidth="1"/>
    <col min="6" max="6" width="5.5" style="85" bestFit="1" customWidth="1"/>
    <col min="7" max="16384" width="9" style="85"/>
  </cols>
  <sheetData>
    <row r="1" spans="1:1" ht="98.25" customHeight="1">
      <c r="A1" s="124" t="s">
        <v>605</v>
      </c>
    </row>
  </sheetData>
  <phoneticPr fontId="1" type="noConversion"/>
  <pageMargins left="0.75" right="0.75" top="1" bottom="1" header="0.5" footer="0.5"/>
  <pageSetup paperSize="9" orientation="portrait" verticalDpi="0" r:id="rId1"/>
  <headerFooter alignWithMargins="0"/>
  <drawing r:id="rId2"/>
</worksheet>
</file>

<file path=xl/worksheets/sheet18.xml><?xml version="1.0" encoding="utf-8"?>
<worksheet xmlns="http://schemas.openxmlformats.org/spreadsheetml/2006/main" xmlns:r="http://schemas.openxmlformats.org/officeDocument/2006/relationships">
  <sheetPr codeName="Sheet18"/>
  <dimension ref="A1:E33"/>
  <sheetViews>
    <sheetView topLeftCell="A3" workbookViewId="0">
      <selection activeCell="A33" sqref="A33"/>
    </sheetView>
  </sheetViews>
  <sheetFormatPr defaultRowHeight="14.25"/>
  <cols>
    <col min="1" max="1" width="8.5" style="85" bestFit="1" customWidth="1"/>
    <col min="2" max="2" width="6.375" style="85" bestFit="1" customWidth="1"/>
    <col min="3" max="3" width="6.875" style="85" customWidth="1"/>
    <col min="4" max="4" width="4.75" style="85" customWidth="1"/>
    <col min="5" max="5" width="6.75" style="85" bestFit="1" customWidth="1"/>
    <col min="6" max="6" width="4.75" style="85" bestFit="1" customWidth="1"/>
    <col min="7" max="7" width="4.75" style="85" customWidth="1"/>
    <col min="8" max="8" width="11.875" style="85" bestFit="1" customWidth="1"/>
    <col min="9" max="11" width="7" style="85" customWidth="1"/>
    <col min="12" max="12" width="4.875" style="85" customWidth="1"/>
    <col min="13" max="13" width="7" style="85" customWidth="1"/>
    <col min="14" max="14" width="4.875" style="85" customWidth="1"/>
    <col min="15" max="16384" width="9" style="85"/>
  </cols>
  <sheetData>
    <row r="1" spans="1:5" ht="21.75" customHeight="1">
      <c r="A1" s="172" t="s">
        <v>619</v>
      </c>
      <c r="B1" s="172"/>
      <c r="C1" s="172"/>
      <c r="D1" s="172"/>
      <c r="E1" s="172"/>
    </row>
    <row r="2" spans="1:5" ht="7.5" customHeight="1"/>
    <row r="3" spans="1:5">
      <c r="A3" s="129" t="s">
        <v>618</v>
      </c>
      <c r="B3" s="129" t="s">
        <v>617</v>
      </c>
      <c r="C3" s="129" t="s">
        <v>616</v>
      </c>
      <c r="D3" s="129" t="s">
        <v>615</v>
      </c>
      <c r="E3" s="129" t="s">
        <v>614</v>
      </c>
    </row>
    <row r="4" spans="1:5">
      <c r="A4" s="128">
        <v>39873</v>
      </c>
      <c r="B4" s="127" t="str">
        <f t="shared" ref="B4:B33" si="0">CHOOSE(WEEKDAY(A4),"星期日","星期一","星期二","星期三","星期四","星期五","星期六")</f>
        <v>星期日</v>
      </c>
      <c r="C4" s="126" t="s">
        <v>607</v>
      </c>
      <c r="D4" s="126" t="s">
        <v>608</v>
      </c>
      <c r="E4" s="125">
        <v>25</v>
      </c>
    </row>
    <row r="5" spans="1:5">
      <c r="A5" s="128">
        <v>39874</v>
      </c>
      <c r="B5" s="127" t="str">
        <f t="shared" si="0"/>
        <v>星期一</v>
      </c>
      <c r="C5" s="126" t="s">
        <v>607</v>
      </c>
      <c r="D5" s="126" t="s">
        <v>606</v>
      </c>
      <c r="E5" s="125">
        <v>2</v>
      </c>
    </row>
    <row r="6" spans="1:5">
      <c r="A6" s="128">
        <v>39875</v>
      </c>
      <c r="B6" s="127" t="str">
        <f t="shared" si="0"/>
        <v>星期二</v>
      </c>
      <c r="C6" s="126" t="s">
        <v>607</v>
      </c>
      <c r="D6" s="126" t="s">
        <v>606</v>
      </c>
      <c r="E6" s="125">
        <v>4</v>
      </c>
    </row>
    <row r="7" spans="1:5">
      <c r="A7" s="128">
        <v>39875</v>
      </c>
      <c r="B7" s="127" t="str">
        <f t="shared" si="0"/>
        <v>星期二</v>
      </c>
      <c r="C7" s="126" t="s">
        <v>613</v>
      </c>
      <c r="D7" s="126" t="s">
        <v>606</v>
      </c>
      <c r="E7" s="125">
        <v>4</v>
      </c>
    </row>
    <row r="8" spans="1:5">
      <c r="A8" s="128">
        <v>39876</v>
      </c>
      <c r="B8" s="127" t="str">
        <f t="shared" si="0"/>
        <v>星期三</v>
      </c>
      <c r="C8" s="126" t="s">
        <v>611</v>
      </c>
      <c r="D8" s="126" t="s">
        <v>608</v>
      </c>
      <c r="E8" s="125">
        <v>2</v>
      </c>
    </row>
    <row r="9" spans="1:5">
      <c r="A9" s="128">
        <v>39876</v>
      </c>
      <c r="B9" s="127" t="str">
        <f t="shared" si="0"/>
        <v>星期三</v>
      </c>
      <c r="C9" s="126" t="s">
        <v>609</v>
      </c>
      <c r="D9" s="126" t="s">
        <v>608</v>
      </c>
      <c r="E9" s="125">
        <v>3</v>
      </c>
    </row>
    <row r="10" spans="1:5">
      <c r="A10" s="128">
        <v>39877</v>
      </c>
      <c r="B10" s="127" t="str">
        <f t="shared" si="0"/>
        <v>星期四</v>
      </c>
      <c r="C10" s="126" t="s">
        <v>610</v>
      </c>
      <c r="D10" s="126" t="s">
        <v>606</v>
      </c>
      <c r="E10" s="125">
        <v>1</v>
      </c>
    </row>
    <row r="11" spans="1:5">
      <c r="A11" s="128">
        <v>39878</v>
      </c>
      <c r="B11" s="127" t="str">
        <f t="shared" si="0"/>
        <v>星期五</v>
      </c>
      <c r="C11" s="126" t="s">
        <v>607</v>
      </c>
      <c r="D11" s="126" t="s">
        <v>606</v>
      </c>
      <c r="E11" s="125">
        <v>35</v>
      </c>
    </row>
    <row r="12" spans="1:5">
      <c r="A12" s="128">
        <v>39880</v>
      </c>
      <c r="B12" s="127" t="str">
        <f t="shared" si="0"/>
        <v>星期日</v>
      </c>
      <c r="C12" s="126" t="s">
        <v>610</v>
      </c>
      <c r="D12" s="126" t="s">
        <v>606</v>
      </c>
      <c r="E12" s="125">
        <v>3</v>
      </c>
    </row>
    <row r="13" spans="1:5">
      <c r="A13" s="128">
        <v>39881</v>
      </c>
      <c r="B13" s="127" t="str">
        <f t="shared" si="0"/>
        <v>星期一</v>
      </c>
      <c r="C13" s="126" t="s">
        <v>607</v>
      </c>
      <c r="D13" s="126" t="s">
        <v>606</v>
      </c>
      <c r="E13" s="125">
        <v>4</v>
      </c>
    </row>
    <row r="14" spans="1:5">
      <c r="A14" s="128">
        <v>39883</v>
      </c>
      <c r="B14" s="127" t="str">
        <f t="shared" si="0"/>
        <v>星期三</v>
      </c>
      <c r="C14" s="126" t="s">
        <v>610</v>
      </c>
      <c r="D14" s="126" t="s">
        <v>606</v>
      </c>
      <c r="E14" s="125">
        <v>2</v>
      </c>
    </row>
    <row r="15" spans="1:5">
      <c r="A15" s="128">
        <v>39883</v>
      </c>
      <c r="B15" s="127" t="str">
        <f t="shared" si="0"/>
        <v>星期三</v>
      </c>
      <c r="C15" s="126" t="s">
        <v>612</v>
      </c>
      <c r="D15" s="126" t="s">
        <v>608</v>
      </c>
      <c r="E15" s="125">
        <v>2</v>
      </c>
    </row>
    <row r="16" spans="1:5">
      <c r="A16" s="128">
        <v>39884</v>
      </c>
      <c r="B16" s="127" t="str">
        <f t="shared" si="0"/>
        <v>星期四</v>
      </c>
      <c r="C16" s="126" t="s">
        <v>607</v>
      </c>
      <c r="D16" s="126" t="s">
        <v>606</v>
      </c>
      <c r="E16" s="125">
        <v>15</v>
      </c>
    </row>
    <row r="17" spans="1:5">
      <c r="A17" s="128">
        <v>39884</v>
      </c>
      <c r="B17" s="127" t="str">
        <f t="shared" si="0"/>
        <v>星期四</v>
      </c>
      <c r="C17" s="126" t="s">
        <v>609</v>
      </c>
      <c r="D17" s="126" t="s">
        <v>608</v>
      </c>
      <c r="E17" s="125">
        <v>4</v>
      </c>
    </row>
    <row r="18" spans="1:5">
      <c r="A18" s="128">
        <v>39885</v>
      </c>
      <c r="B18" s="127" t="str">
        <f t="shared" si="0"/>
        <v>星期五</v>
      </c>
      <c r="C18" s="126" t="s">
        <v>611</v>
      </c>
      <c r="D18" s="126" t="s">
        <v>608</v>
      </c>
      <c r="E18" s="125">
        <v>2</v>
      </c>
    </row>
    <row r="19" spans="1:5">
      <c r="A19" s="128">
        <v>39886</v>
      </c>
      <c r="B19" s="127" t="str">
        <f t="shared" si="0"/>
        <v>星期六</v>
      </c>
      <c r="C19" s="126" t="s">
        <v>610</v>
      </c>
      <c r="D19" s="126" t="s">
        <v>606</v>
      </c>
      <c r="E19" s="125">
        <v>25</v>
      </c>
    </row>
    <row r="20" spans="1:5">
      <c r="A20" s="128">
        <v>39887</v>
      </c>
      <c r="B20" s="127" t="str">
        <f t="shared" si="0"/>
        <v>星期日</v>
      </c>
      <c r="C20" s="126" t="s">
        <v>607</v>
      </c>
      <c r="D20" s="126" t="s">
        <v>606</v>
      </c>
      <c r="E20" s="125">
        <v>8</v>
      </c>
    </row>
    <row r="21" spans="1:5">
      <c r="A21" s="128">
        <v>39890</v>
      </c>
      <c r="B21" s="127" t="str">
        <f t="shared" si="0"/>
        <v>星期三</v>
      </c>
      <c r="C21" s="126" t="s">
        <v>607</v>
      </c>
      <c r="D21" s="126" t="s">
        <v>606</v>
      </c>
      <c r="E21" s="125">
        <v>25</v>
      </c>
    </row>
    <row r="22" spans="1:5">
      <c r="A22" s="128">
        <v>39891</v>
      </c>
      <c r="B22" s="127" t="str">
        <f t="shared" si="0"/>
        <v>星期四</v>
      </c>
      <c r="C22" s="126" t="s">
        <v>607</v>
      </c>
      <c r="D22" s="126" t="s">
        <v>606</v>
      </c>
      <c r="E22" s="125">
        <v>2</v>
      </c>
    </row>
    <row r="23" spans="1:5">
      <c r="A23" s="128">
        <v>39892</v>
      </c>
      <c r="B23" s="127" t="str">
        <f t="shared" si="0"/>
        <v>星期五</v>
      </c>
      <c r="C23" s="126" t="s">
        <v>611</v>
      </c>
      <c r="D23" s="126" t="s">
        <v>608</v>
      </c>
      <c r="E23" s="125">
        <v>25</v>
      </c>
    </row>
    <row r="24" spans="1:5">
      <c r="A24" s="128">
        <v>39893</v>
      </c>
      <c r="B24" s="127" t="str">
        <f t="shared" si="0"/>
        <v>星期六</v>
      </c>
      <c r="C24" s="126" t="s">
        <v>609</v>
      </c>
      <c r="D24" s="126" t="s">
        <v>608</v>
      </c>
      <c r="E24" s="125">
        <v>8</v>
      </c>
    </row>
    <row r="25" spans="1:5">
      <c r="A25" s="128">
        <v>39893</v>
      </c>
      <c r="B25" s="127" t="str">
        <f t="shared" si="0"/>
        <v>星期六</v>
      </c>
      <c r="C25" s="126" t="s">
        <v>610</v>
      </c>
      <c r="D25" s="126" t="s">
        <v>606</v>
      </c>
      <c r="E25" s="125">
        <v>8</v>
      </c>
    </row>
    <row r="26" spans="1:5">
      <c r="A26" s="128">
        <v>39894</v>
      </c>
      <c r="B26" s="127" t="str">
        <f t="shared" si="0"/>
        <v>星期日</v>
      </c>
      <c r="C26" s="126" t="s">
        <v>607</v>
      </c>
      <c r="D26" s="126" t="s">
        <v>606</v>
      </c>
      <c r="E26" s="125">
        <v>8</v>
      </c>
    </row>
    <row r="27" spans="1:5">
      <c r="A27" s="128">
        <v>39895</v>
      </c>
      <c r="B27" s="127" t="str">
        <f t="shared" si="0"/>
        <v>星期一</v>
      </c>
      <c r="C27" s="126" t="s">
        <v>611</v>
      </c>
      <c r="D27" s="126" t="s">
        <v>608</v>
      </c>
      <c r="E27" s="125">
        <v>15</v>
      </c>
    </row>
    <row r="28" spans="1:5">
      <c r="A28" s="128">
        <v>39897</v>
      </c>
      <c r="B28" s="127" t="str">
        <f t="shared" si="0"/>
        <v>星期三</v>
      </c>
      <c r="C28" s="126" t="s">
        <v>609</v>
      </c>
      <c r="D28" s="126" t="s">
        <v>608</v>
      </c>
      <c r="E28" s="125">
        <v>25</v>
      </c>
    </row>
    <row r="29" spans="1:5">
      <c r="A29" s="128">
        <v>39897</v>
      </c>
      <c r="B29" s="127" t="str">
        <f t="shared" si="0"/>
        <v>星期三</v>
      </c>
      <c r="C29" s="126" t="s">
        <v>607</v>
      </c>
      <c r="D29" s="126" t="s">
        <v>606</v>
      </c>
      <c r="E29" s="125">
        <v>25</v>
      </c>
    </row>
    <row r="30" spans="1:5">
      <c r="A30" s="128">
        <v>39898</v>
      </c>
      <c r="B30" s="127" t="str">
        <f t="shared" si="0"/>
        <v>星期四</v>
      </c>
      <c r="C30" s="126" t="s">
        <v>611</v>
      </c>
      <c r="D30" s="126" t="s">
        <v>608</v>
      </c>
      <c r="E30" s="125">
        <v>1</v>
      </c>
    </row>
    <row r="31" spans="1:5">
      <c r="A31" s="128">
        <v>39899</v>
      </c>
      <c r="B31" s="127" t="str">
        <f t="shared" si="0"/>
        <v>星期五</v>
      </c>
      <c r="C31" s="126" t="s">
        <v>610</v>
      </c>
      <c r="D31" s="126" t="s">
        <v>606</v>
      </c>
      <c r="E31" s="125">
        <v>3</v>
      </c>
    </row>
    <row r="32" spans="1:5">
      <c r="A32" s="128">
        <v>39901</v>
      </c>
      <c r="B32" s="127" t="str">
        <f t="shared" si="0"/>
        <v>星期日</v>
      </c>
      <c r="C32" s="126" t="s">
        <v>609</v>
      </c>
      <c r="D32" s="126" t="s">
        <v>608</v>
      </c>
      <c r="E32" s="125">
        <v>6</v>
      </c>
    </row>
    <row r="33" spans="1:5">
      <c r="A33" s="128">
        <v>39903</v>
      </c>
      <c r="B33" s="127" t="str">
        <f t="shared" si="0"/>
        <v>星期二</v>
      </c>
      <c r="C33" s="126" t="s">
        <v>607</v>
      </c>
      <c r="D33" s="126" t="s">
        <v>606</v>
      </c>
      <c r="E33" s="125">
        <v>5</v>
      </c>
    </row>
  </sheetData>
  <mergeCells count="1">
    <mergeCell ref="A1:E1"/>
  </mergeCells>
  <phoneticPr fontId="1" type="noConversion"/>
  <pageMargins left="0.75" right="0.75" top="1" bottom="1" header="0.5" footer="0.5"/>
  <pageSetup paperSize="9" orientation="portrait" r:id="rId1"/>
  <headerFooter alignWithMargins="0"/>
</worksheet>
</file>

<file path=xl/worksheets/sheet19.xml><?xml version="1.0" encoding="utf-8"?>
<worksheet xmlns="http://schemas.openxmlformats.org/spreadsheetml/2006/main" xmlns:r="http://schemas.openxmlformats.org/officeDocument/2006/relationships">
  <sheetPr codeName="Sheet19"/>
  <dimension ref="A1"/>
  <sheetViews>
    <sheetView workbookViewId="0">
      <selection activeCell="A38" sqref="A38"/>
    </sheetView>
  </sheetViews>
  <sheetFormatPr defaultRowHeight="13.5"/>
  <cols>
    <col min="1" max="1" width="106" customWidth="1"/>
  </cols>
  <sheetData>
    <row r="1" spans="1:1" ht="27">
      <c r="A1" s="49" t="s">
        <v>620</v>
      </c>
    </row>
  </sheetData>
  <phoneticPr fontId="1" type="noConversion"/>
  <pageMargins left="0.7" right="0.7" top="0.75" bottom="0.75" header="0.3" footer="0.3"/>
  <drawing r:id="rId1"/>
</worksheet>
</file>

<file path=xl/worksheets/sheet20.xml><?xml version="1.0" encoding="utf-8"?>
<worksheet xmlns="http://schemas.openxmlformats.org/spreadsheetml/2006/main" xmlns:r="http://schemas.openxmlformats.org/officeDocument/2006/relationships">
  <sheetPr codeName="Sheet20"/>
  <dimension ref="A1:D34"/>
  <sheetViews>
    <sheetView workbookViewId="0">
      <selection activeCell="G12" sqref="G12"/>
    </sheetView>
  </sheetViews>
  <sheetFormatPr defaultRowHeight="13.5"/>
  <cols>
    <col min="2" max="2" width="13.375" customWidth="1"/>
  </cols>
  <sheetData>
    <row r="1" spans="1:4">
      <c r="A1" t="s">
        <v>653</v>
      </c>
      <c r="B1" t="s">
        <v>652</v>
      </c>
      <c r="C1" t="s">
        <v>651</v>
      </c>
      <c r="D1" t="s">
        <v>650</v>
      </c>
    </row>
    <row r="2" spans="1:4">
      <c r="A2" t="s">
        <v>629</v>
      </c>
      <c r="B2" t="s">
        <v>649</v>
      </c>
      <c r="C2">
        <v>358.54940299999998</v>
      </c>
      <c r="D2">
        <v>8</v>
      </c>
    </row>
    <row r="3" spans="1:4">
      <c r="A3" t="s">
        <v>624</v>
      </c>
      <c r="B3" t="s">
        <v>649</v>
      </c>
      <c r="C3">
        <v>872.97831500000007</v>
      </c>
      <c r="D3">
        <v>10</v>
      </c>
    </row>
    <row r="4" spans="1:4">
      <c r="A4" t="s">
        <v>622</v>
      </c>
      <c r="B4" t="s">
        <v>648</v>
      </c>
      <c r="C4">
        <v>3078.946488</v>
      </c>
      <c r="D4">
        <v>1</v>
      </c>
    </row>
    <row r="5" spans="1:4">
      <c r="A5" t="s">
        <v>625</v>
      </c>
      <c r="B5" t="s">
        <v>647</v>
      </c>
      <c r="C5">
        <v>1041.7517150000001</v>
      </c>
      <c r="D5">
        <v>6</v>
      </c>
    </row>
    <row r="6" spans="1:4">
      <c r="A6" t="s">
        <v>624</v>
      </c>
      <c r="B6" t="s">
        <v>646</v>
      </c>
      <c r="C6">
        <v>1038.5766250000001</v>
      </c>
      <c r="D6">
        <v>7</v>
      </c>
    </row>
    <row r="7" spans="1:4">
      <c r="A7" t="s">
        <v>629</v>
      </c>
      <c r="B7" t="s">
        <v>645</v>
      </c>
      <c r="C7">
        <v>1206.2933160000002</v>
      </c>
      <c r="D7">
        <v>2</v>
      </c>
    </row>
    <row r="8" spans="1:4">
      <c r="A8" t="s">
        <v>622</v>
      </c>
      <c r="B8" t="s">
        <v>644</v>
      </c>
      <c r="C8">
        <v>890.98220400000002</v>
      </c>
      <c r="D8">
        <v>7</v>
      </c>
    </row>
    <row r="9" spans="1:4">
      <c r="A9" t="s">
        <v>622</v>
      </c>
      <c r="B9" t="s">
        <v>643</v>
      </c>
      <c r="C9">
        <v>865.62686900000006</v>
      </c>
      <c r="D9">
        <v>8</v>
      </c>
    </row>
    <row r="10" spans="1:4">
      <c r="A10" t="s">
        <v>622</v>
      </c>
      <c r="B10" t="s">
        <v>642</v>
      </c>
      <c r="C10">
        <v>688.10650199999998</v>
      </c>
      <c r="D10">
        <v>10</v>
      </c>
    </row>
    <row r="11" spans="1:4">
      <c r="A11" t="s">
        <v>625</v>
      </c>
      <c r="B11" t="s">
        <v>641</v>
      </c>
      <c r="C11">
        <v>1078.1066149999999</v>
      </c>
      <c r="D11">
        <v>5</v>
      </c>
    </row>
    <row r="12" spans="1:4">
      <c r="A12" t="s">
        <v>624</v>
      </c>
      <c r="B12" t="s">
        <v>641</v>
      </c>
      <c r="C12">
        <v>2165.5616559999999</v>
      </c>
      <c r="D12">
        <v>1</v>
      </c>
    </row>
    <row r="13" spans="1:4">
      <c r="A13" t="s">
        <v>629</v>
      </c>
      <c r="B13" t="s">
        <v>640</v>
      </c>
      <c r="C13">
        <v>290.26817199999999</v>
      </c>
      <c r="D13">
        <v>9</v>
      </c>
    </row>
    <row r="14" spans="1:4">
      <c r="A14" t="s">
        <v>624</v>
      </c>
      <c r="B14" t="s">
        <v>640</v>
      </c>
      <c r="C14">
        <v>1918.8373959999999</v>
      </c>
      <c r="D14">
        <v>2</v>
      </c>
    </row>
    <row r="15" spans="1:4">
      <c r="A15" t="s">
        <v>622</v>
      </c>
      <c r="B15" t="s">
        <v>639</v>
      </c>
      <c r="C15">
        <v>1332.5123530000001</v>
      </c>
      <c r="D15">
        <v>6</v>
      </c>
    </row>
    <row r="16" spans="1:4">
      <c r="A16" t="s">
        <v>625</v>
      </c>
      <c r="B16" t="s">
        <v>638</v>
      </c>
      <c r="C16">
        <v>1687.4795409999999</v>
      </c>
      <c r="D16">
        <v>2</v>
      </c>
    </row>
    <row r="17" spans="1:4">
      <c r="A17" t="s">
        <v>625</v>
      </c>
      <c r="B17" t="s">
        <v>637</v>
      </c>
      <c r="C17">
        <v>710.13921200000004</v>
      </c>
      <c r="D17">
        <v>10</v>
      </c>
    </row>
    <row r="18" spans="1:4">
      <c r="A18" t="s">
        <v>622</v>
      </c>
      <c r="B18" t="s">
        <v>636</v>
      </c>
      <c r="C18">
        <v>1660.079414</v>
      </c>
      <c r="D18">
        <v>3</v>
      </c>
    </row>
    <row r="19" spans="1:4">
      <c r="A19" t="s">
        <v>625</v>
      </c>
      <c r="B19" t="s">
        <v>636</v>
      </c>
      <c r="C19">
        <v>1041.1035260000001</v>
      </c>
      <c r="D19">
        <v>7</v>
      </c>
    </row>
    <row r="20" spans="1:4">
      <c r="A20" t="s">
        <v>625</v>
      </c>
      <c r="B20" t="s">
        <v>635</v>
      </c>
      <c r="C20">
        <v>1090.830496</v>
      </c>
      <c r="D20">
        <v>4</v>
      </c>
    </row>
    <row r="21" spans="1:4">
      <c r="A21" t="s">
        <v>629</v>
      </c>
      <c r="B21" t="s">
        <v>634</v>
      </c>
      <c r="C21">
        <v>505.80704700000001</v>
      </c>
      <c r="D21">
        <v>5</v>
      </c>
    </row>
    <row r="22" spans="1:4">
      <c r="A22" t="s">
        <v>624</v>
      </c>
      <c r="B22" t="s">
        <v>633</v>
      </c>
      <c r="C22">
        <v>1043.3027549999999</v>
      </c>
      <c r="D22">
        <v>6</v>
      </c>
    </row>
    <row r="23" spans="1:4">
      <c r="A23" t="s">
        <v>629</v>
      </c>
      <c r="B23" t="s">
        <v>632</v>
      </c>
      <c r="C23">
        <v>620.84152200000005</v>
      </c>
      <c r="D23">
        <v>4</v>
      </c>
    </row>
    <row r="24" spans="1:4">
      <c r="A24" t="s">
        <v>622</v>
      </c>
      <c r="B24" t="s">
        <v>632</v>
      </c>
      <c r="C24">
        <v>1591.2882030000001</v>
      </c>
      <c r="D24">
        <v>4</v>
      </c>
    </row>
    <row r="25" spans="1:4">
      <c r="A25" t="s">
        <v>624</v>
      </c>
      <c r="B25" t="s">
        <v>632</v>
      </c>
      <c r="C25">
        <v>1013.165023</v>
      </c>
      <c r="D25">
        <v>8</v>
      </c>
    </row>
    <row r="26" spans="1:4">
      <c r="A26" t="s">
        <v>624</v>
      </c>
      <c r="B26" t="s">
        <v>631</v>
      </c>
      <c r="C26">
        <v>1284.063492</v>
      </c>
      <c r="D26">
        <v>4</v>
      </c>
    </row>
    <row r="27" spans="1:4">
      <c r="A27" t="s">
        <v>629</v>
      </c>
      <c r="B27" t="s">
        <v>630</v>
      </c>
      <c r="C27">
        <v>365.02037200000001</v>
      </c>
      <c r="D27">
        <v>7</v>
      </c>
    </row>
    <row r="28" spans="1:4">
      <c r="A28" t="s">
        <v>629</v>
      </c>
      <c r="B28" t="s">
        <v>628</v>
      </c>
      <c r="C28">
        <v>442.25635899999997</v>
      </c>
      <c r="D28">
        <v>6</v>
      </c>
    </row>
    <row r="29" spans="1:4">
      <c r="A29" t="s">
        <v>622</v>
      </c>
      <c r="B29" t="s">
        <v>627</v>
      </c>
      <c r="C29">
        <v>2294.9880720000001</v>
      </c>
      <c r="D29">
        <v>2</v>
      </c>
    </row>
    <row r="30" spans="1:4">
      <c r="A30" t="s">
        <v>625</v>
      </c>
      <c r="B30" t="s">
        <v>627</v>
      </c>
      <c r="C30">
        <v>1554.811244</v>
      </c>
      <c r="D30">
        <v>3</v>
      </c>
    </row>
    <row r="31" spans="1:4">
      <c r="A31" t="s">
        <v>625</v>
      </c>
      <c r="B31" t="s">
        <v>626</v>
      </c>
      <c r="C31">
        <v>1037.519794</v>
      </c>
      <c r="D31">
        <v>8</v>
      </c>
    </row>
    <row r="32" spans="1:4">
      <c r="A32" t="s">
        <v>625</v>
      </c>
      <c r="B32" t="s">
        <v>623</v>
      </c>
      <c r="C32">
        <v>770.22502499999996</v>
      </c>
      <c r="D32">
        <v>9</v>
      </c>
    </row>
    <row r="33" spans="1:4">
      <c r="A33" t="s">
        <v>624</v>
      </c>
      <c r="B33" t="s">
        <v>623</v>
      </c>
      <c r="C33">
        <v>1209.1934140000001</v>
      </c>
      <c r="D33">
        <v>5</v>
      </c>
    </row>
    <row r="34" spans="1:4">
      <c r="A34" t="s">
        <v>622</v>
      </c>
      <c r="B34" t="s">
        <v>621</v>
      </c>
      <c r="C34">
        <v>722.37686799999994</v>
      </c>
      <c r="D34">
        <v>9</v>
      </c>
    </row>
  </sheetData>
  <phoneticPr fontId="1" type="noConversion"/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>
  <sheetPr codeName="Sheet21"/>
  <dimension ref="A1:B9"/>
  <sheetViews>
    <sheetView workbookViewId="0">
      <selection activeCell="I34" sqref="I34"/>
    </sheetView>
  </sheetViews>
  <sheetFormatPr defaultRowHeight="13.5"/>
  <cols>
    <col min="1" max="1" width="13.875" customWidth="1"/>
  </cols>
  <sheetData>
    <row r="1" spans="1:2">
      <c r="A1" s="136" t="s">
        <v>662</v>
      </c>
      <c r="B1" s="135" t="s">
        <v>661</v>
      </c>
    </row>
    <row r="2" spans="1:2">
      <c r="A2" s="134" t="s">
        <v>660</v>
      </c>
      <c r="B2" s="133">
        <v>34.56</v>
      </c>
    </row>
    <row r="3" spans="1:2">
      <c r="A3" s="134" t="s">
        <v>659</v>
      </c>
      <c r="B3" s="133">
        <v>61.44</v>
      </c>
    </row>
    <row r="4" spans="1:2">
      <c r="A4" s="134" t="s">
        <v>658</v>
      </c>
      <c r="B4" s="133">
        <v>17.28</v>
      </c>
    </row>
    <row r="5" spans="1:2">
      <c r="A5" s="134" t="s">
        <v>657</v>
      </c>
      <c r="B5" s="133">
        <v>61.44</v>
      </c>
    </row>
    <row r="6" spans="1:2">
      <c r="A6" s="134" t="s">
        <v>656</v>
      </c>
      <c r="B6" s="133">
        <v>17.28</v>
      </c>
    </row>
    <row r="7" spans="1:2" ht="14.25" thickBot="1">
      <c r="A7" s="132" t="s">
        <v>655</v>
      </c>
      <c r="B7" s="131">
        <v>192</v>
      </c>
    </row>
    <row r="9" spans="1:2">
      <c r="A9" s="130" t="s">
        <v>654</v>
      </c>
    </row>
  </sheetData>
  <phoneticPr fontId="1" type="noConversion"/>
  <pageMargins left="0.7" right="0.7" top="0.75" bottom="0.75" header="0.3" footer="0.3"/>
  <drawing r:id="rId1"/>
</worksheet>
</file>

<file path=xl/worksheets/sheet22.xml><?xml version="1.0" encoding="utf-8"?>
<worksheet xmlns="http://schemas.openxmlformats.org/spreadsheetml/2006/main" xmlns:r="http://schemas.openxmlformats.org/officeDocument/2006/relationships">
  <sheetPr codeName="Sheet22"/>
  <dimension ref="A1:K15"/>
  <sheetViews>
    <sheetView workbookViewId="0">
      <selection activeCell="H33" sqref="H33"/>
    </sheetView>
  </sheetViews>
  <sheetFormatPr defaultRowHeight="12.75"/>
  <cols>
    <col min="1" max="1" width="9" style="137"/>
    <col min="2" max="2" width="11.25" style="137" customWidth="1"/>
    <col min="3" max="16384" width="9" style="137"/>
  </cols>
  <sheetData>
    <row r="1" spans="1:11" ht="45" customHeight="1">
      <c r="A1" s="173" t="s">
        <v>677</v>
      </c>
      <c r="B1" s="174"/>
      <c r="C1" s="174"/>
      <c r="D1" s="174"/>
      <c r="E1" s="174"/>
      <c r="F1" s="174"/>
      <c r="G1" s="174"/>
      <c r="H1" s="174"/>
      <c r="I1" s="174"/>
      <c r="J1" s="174"/>
      <c r="K1" s="174"/>
    </row>
    <row r="3" spans="1:11" ht="14.25">
      <c r="A3" s="141" t="s">
        <v>676</v>
      </c>
      <c r="B3" s="140" t="s">
        <v>675</v>
      </c>
    </row>
    <row r="4" spans="1:11" ht="14.25">
      <c r="A4" s="139" t="s">
        <v>674</v>
      </c>
      <c r="B4" s="138">
        <v>2413.92</v>
      </c>
    </row>
    <row r="5" spans="1:11" ht="14.25">
      <c r="A5" s="139" t="s">
        <v>673</v>
      </c>
      <c r="B5" s="138">
        <v>4104.1899999999996</v>
      </c>
    </row>
    <row r="6" spans="1:11" ht="14.25">
      <c r="A6" s="139" t="s">
        <v>672</v>
      </c>
      <c r="B6" s="138">
        <v>3989</v>
      </c>
    </row>
    <row r="7" spans="1:11" ht="14.25">
      <c r="A7" s="139" t="s">
        <v>671</v>
      </c>
      <c r="B7" s="138">
        <v>6277</v>
      </c>
    </row>
    <row r="8" spans="1:11" ht="14.25">
      <c r="A8" s="139" t="s">
        <v>670</v>
      </c>
      <c r="B8" s="138">
        <v>5165</v>
      </c>
    </row>
    <row r="9" spans="1:11" ht="14.25">
      <c r="A9" s="139" t="s">
        <v>669</v>
      </c>
      <c r="B9" s="138">
        <v>7513.66</v>
      </c>
    </row>
    <row r="10" spans="1:11" ht="14.25">
      <c r="A10" s="139" t="s">
        <v>668</v>
      </c>
      <c r="B10" s="138">
        <v>9819.66</v>
      </c>
    </row>
    <row r="11" spans="1:11" ht="14.25">
      <c r="A11" s="139" t="s">
        <v>667</v>
      </c>
      <c r="B11" s="138">
        <v>8075.64</v>
      </c>
    </row>
    <row r="12" spans="1:11" ht="14.25">
      <c r="A12" s="139" t="s">
        <v>666</v>
      </c>
      <c r="B12" s="138">
        <v>6104.14</v>
      </c>
    </row>
    <row r="13" spans="1:11" ht="14.25">
      <c r="A13" s="139" t="s">
        <v>665</v>
      </c>
      <c r="B13" s="138">
        <v>13219.51</v>
      </c>
    </row>
    <row r="14" spans="1:11" ht="14.25">
      <c r="A14" s="139" t="s">
        <v>664</v>
      </c>
      <c r="B14" s="138">
        <v>3034.96</v>
      </c>
    </row>
    <row r="15" spans="1:11" ht="14.25">
      <c r="A15" s="139" t="s">
        <v>663</v>
      </c>
      <c r="B15" s="138">
        <v>2850</v>
      </c>
    </row>
  </sheetData>
  <mergeCells count="1">
    <mergeCell ref="A1:K1"/>
  </mergeCells>
  <phoneticPr fontId="1" type="noConversion"/>
  <pageMargins left="0.75" right="0.75" top="1" bottom="1" header="0.5" footer="0.5"/>
  <pageSetup paperSize="9" orientation="portrait" verticalDpi="0" r:id="rId1"/>
  <headerFooter alignWithMargins="0"/>
  <drawing r:id="rId2"/>
</worksheet>
</file>

<file path=xl/worksheets/sheet23.xml><?xml version="1.0" encoding="utf-8"?>
<worksheet xmlns="http://schemas.openxmlformats.org/spreadsheetml/2006/main" xmlns:r="http://schemas.openxmlformats.org/officeDocument/2006/relationships">
  <sheetPr codeName="Sheet23"/>
  <dimension ref="A1:J10"/>
  <sheetViews>
    <sheetView workbookViewId="0">
      <selection activeCell="I40" sqref="I40"/>
    </sheetView>
  </sheetViews>
  <sheetFormatPr defaultRowHeight="13.5"/>
  <sheetData>
    <row r="1" spans="1:10" ht="14.25">
      <c r="A1" s="142" t="s">
        <v>697</v>
      </c>
    </row>
    <row r="2" spans="1:10">
      <c r="A2" s="143" t="s">
        <v>678</v>
      </c>
      <c r="B2" s="143" t="s">
        <v>679</v>
      </c>
      <c r="C2" s="143" t="s">
        <v>680</v>
      </c>
      <c r="D2" s="143" t="s">
        <v>681</v>
      </c>
      <c r="E2" s="143" t="s">
        <v>682</v>
      </c>
      <c r="F2" s="143" t="s">
        <v>683</v>
      </c>
      <c r="G2" s="143" t="s">
        <v>684</v>
      </c>
      <c r="H2" s="143" t="s">
        <v>685</v>
      </c>
      <c r="I2" s="143" t="s">
        <v>686</v>
      </c>
      <c r="J2" s="144" t="s">
        <v>687</v>
      </c>
    </row>
    <row r="3" spans="1:10">
      <c r="A3" s="145">
        <v>1</v>
      </c>
      <c r="B3" s="145" t="s">
        <v>688</v>
      </c>
      <c r="C3" s="146">
        <v>79</v>
      </c>
      <c r="D3" s="146">
        <v>58</v>
      </c>
      <c r="E3" s="146">
        <v>52</v>
      </c>
      <c r="F3" s="146">
        <v>78</v>
      </c>
      <c r="G3" s="146">
        <v>73</v>
      </c>
      <c r="H3" s="146">
        <v>74</v>
      </c>
      <c r="I3" s="146">
        <v>75</v>
      </c>
      <c r="J3" s="147"/>
    </row>
    <row r="4" spans="1:10">
      <c r="A4" s="145">
        <v>2</v>
      </c>
      <c r="B4" s="145" t="s">
        <v>689</v>
      </c>
      <c r="C4" s="146">
        <v>62</v>
      </c>
      <c r="D4" s="146">
        <v>65</v>
      </c>
      <c r="E4" s="146">
        <v>61</v>
      </c>
      <c r="F4" s="146">
        <v>75</v>
      </c>
      <c r="G4" s="146">
        <v>69</v>
      </c>
      <c r="H4" s="146">
        <v>40</v>
      </c>
      <c r="I4" s="146">
        <v>73</v>
      </c>
      <c r="J4" s="147" t="str">
        <f>IF(COUNTIF(C4:I4,"&lt;60")&gt;1,"补考",IF(COUNTIF(C4:I4,"&lt;40"),IF(COUNTIF(C4:I4,"&gt;70")&lt;4,"补考",""),""))</f>
        <v/>
      </c>
    </row>
    <row r="5" spans="1:10">
      <c r="A5" s="145">
        <v>3</v>
      </c>
      <c r="B5" s="145" t="s">
        <v>690</v>
      </c>
      <c r="C5" s="146">
        <v>80</v>
      </c>
      <c r="D5" s="146">
        <v>68</v>
      </c>
      <c r="E5" s="146">
        <v>39</v>
      </c>
      <c r="F5" s="146">
        <v>62</v>
      </c>
      <c r="G5" s="146">
        <v>69</v>
      </c>
      <c r="H5" s="146">
        <v>81</v>
      </c>
      <c r="I5" s="146">
        <v>70</v>
      </c>
      <c r="J5" s="147"/>
    </row>
    <row r="6" spans="1:10">
      <c r="A6" s="145">
        <v>4</v>
      </c>
      <c r="B6" s="145" t="s">
        <v>691</v>
      </c>
      <c r="C6" s="146">
        <v>73</v>
      </c>
      <c r="D6" s="146">
        <v>62</v>
      </c>
      <c r="E6" s="146">
        <v>86</v>
      </c>
      <c r="F6" s="146">
        <v>90</v>
      </c>
      <c r="G6" s="146">
        <v>76</v>
      </c>
      <c r="H6" s="146">
        <v>62</v>
      </c>
      <c r="I6" s="146">
        <v>72</v>
      </c>
      <c r="J6" s="147" t="str">
        <f>IF(COUNTIF(C6:I6,"&lt;60")&gt;1,"补考",IF(COUNTIF(C6:I6,"&lt;40"),IF(COUNTIF(C6:I6,"&gt;70")&lt;4,"补考",""),""))</f>
        <v/>
      </c>
    </row>
    <row r="7" spans="1:10">
      <c r="A7" s="145">
        <v>5</v>
      </c>
      <c r="B7" s="145" t="s">
        <v>692</v>
      </c>
      <c r="C7" s="146">
        <v>87</v>
      </c>
      <c r="D7" s="146">
        <v>71</v>
      </c>
      <c r="E7" s="146">
        <v>73</v>
      </c>
      <c r="F7" s="146">
        <v>60</v>
      </c>
      <c r="G7" s="146">
        <v>61</v>
      </c>
      <c r="H7" s="146">
        <v>39</v>
      </c>
      <c r="I7" s="146">
        <v>72</v>
      </c>
      <c r="J7" s="147" t="str">
        <f>IF(COUNTIF(C7:I7,"&lt;60")&gt;1,"补考",IF(COUNTIF(C7:I7,"&lt;40"),IF(COUNTIF(C7:I7,"&gt;70")&lt;4,"补考",""),""))</f>
        <v/>
      </c>
    </row>
    <row r="8" spans="1:10" ht="14.25">
      <c r="A8" s="142" t="s">
        <v>693</v>
      </c>
      <c r="B8" s="148" t="s">
        <v>694</v>
      </c>
    </row>
    <row r="9" spans="1:10">
      <c r="B9" s="149" t="s">
        <v>695</v>
      </c>
    </row>
    <row r="10" spans="1:10">
      <c r="B10" s="149" t="s">
        <v>696</v>
      </c>
    </row>
  </sheetData>
  <phoneticPr fontId="1" type="noConversion"/>
  <conditionalFormatting sqref="C3:I7">
    <cfRule type="cellIs" dxfId="2" priority="1" stopIfTrue="1" operator="lessThan">
      <formula>60</formula>
    </cfRule>
  </conditionalFormatting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>
  <sheetPr codeName="Sheet24">
    <tabColor rgb="FFFF0000"/>
  </sheetPr>
  <dimension ref="A1:L10"/>
  <sheetViews>
    <sheetView workbookViewId="0">
      <selection activeCell="H38" sqref="H38"/>
    </sheetView>
  </sheetViews>
  <sheetFormatPr defaultRowHeight="13.5"/>
  <sheetData>
    <row r="1" spans="1:12" ht="14.25">
      <c r="A1" s="142" t="s">
        <v>697</v>
      </c>
    </row>
    <row r="2" spans="1:12">
      <c r="A2" s="143" t="s">
        <v>698</v>
      </c>
      <c r="B2" s="143" t="s">
        <v>699</v>
      </c>
      <c r="C2" s="143" t="s">
        <v>700</v>
      </c>
      <c r="D2" s="143" t="s">
        <v>701</v>
      </c>
      <c r="E2" s="143" t="s">
        <v>702</v>
      </c>
      <c r="F2" s="143" t="s">
        <v>703</v>
      </c>
      <c r="G2" s="143" t="s">
        <v>704</v>
      </c>
      <c r="H2" s="143" t="s">
        <v>705</v>
      </c>
      <c r="I2" s="143" t="s">
        <v>706</v>
      </c>
      <c r="J2" s="144" t="s">
        <v>707</v>
      </c>
      <c r="K2" s="150" t="s">
        <v>708</v>
      </c>
      <c r="L2" s="151" t="s">
        <v>709</v>
      </c>
    </row>
    <row r="3" spans="1:12">
      <c r="A3" s="145">
        <v>1</v>
      </c>
      <c r="B3" s="145" t="s">
        <v>710</v>
      </c>
      <c r="C3" s="146">
        <v>79</v>
      </c>
      <c r="D3" s="146">
        <v>58</v>
      </c>
      <c r="E3" s="146">
        <v>52</v>
      </c>
      <c r="F3" s="146">
        <v>78</v>
      </c>
      <c r="G3" s="146">
        <v>73</v>
      </c>
      <c r="H3" s="146">
        <v>74</v>
      </c>
      <c r="I3" s="146">
        <v>75</v>
      </c>
      <c r="J3" s="152" t="str">
        <f>IF((COUNTIF(C3:I3,"&lt;60")&gt;1)+COUNTIF(C3:I3,"&lt;40")*(COUNTIF(C3:I3,"&gt;70")&lt;4),"补考","")</f>
        <v>补考</v>
      </c>
      <c r="K3" s="153" t="str">
        <f>IF(OR(COUNTIF(C3:I3,"&lt;60")&gt;1,AND(COUNTIF(C3:I3,"&lt;40"),COUNTIF(C3:I3,"&gt;70")&lt;4)),"补考","")</f>
        <v>补考</v>
      </c>
      <c r="L3" s="154" t="str">
        <f t="array" ref="L3">IF(COUNTIF(C3:I3,"&lt;60")&gt;1,"补考",IF(COUNTIF(C3:I3,"&lt;40"),IF(COUNTIF(C3:I3,"&gt;70")&lt;4,"补考",""),""))</f>
        <v>补考</v>
      </c>
    </row>
    <row r="4" spans="1:12">
      <c r="A4" s="145">
        <v>2</v>
      </c>
      <c r="B4" s="145" t="s">
        <v>711</v>
      </c>
      <c r="C4" s="146">
        <v>62</v>
      </c>
      <c r="D4" s="146">
        <v>65</v>
      </c>
      <c r="E4" s="146">
        <v>61</v>
      </c>
      <c r="F4" s="146">
        <v>75</v>
      </c>
      <c r="G4" s="146">
        <v>69</v>
      </c>
      <c r="H4" s="146">
        <v>40</v>
      </c>
      <c r="I4" s="146">
        <v>73</v>
      </c>
      <c r="J4" s="152" t="str">
        <f>IF((COUNTIF(C4:I4,"&lt;60")&gt;1)+COUNTIF(C4:I4,"&lt;40")*(COUNTIF(C4:I4,"&gt;70")&lt;4),"补考","")</f>
        <v/>
      </c>
      <c r="K4" s="153" t="str">
        <f>IF(OR(COUNTIF(C4:I4,"&lt;60")&gt;1,AND(COUNTIF(C4:I4,"&lt;40"),COUNTIF(C4:I4,"&gt;70")&lt;4)),"补考","")</f>
        <v/>
      </c>
      <c r="L4" s="154" t="str">
        <f t="array" ref="L4">IF(COUNTIF(C4:I4,"&lt;60")&gt;1,"补考",IF(COUNTIF(C4:I4,"&lt;40"),IF(COUNTIF(C4:I4,"&gt;70")&lt;4,"补考",""),""))</f>
        <v/>
      </c>
    </row>
    <row r="5" spans="1:12">
      <c r="A5" s="145">
        <v>3</v>
      </c>
      <c r="B5" s="145" t="s">
        <v>712</v>
      </c>
      <c r="C5" s="146">
        <v>80</v>
      </c>
      <c r="D5" s="146">
        <v>68</v>
      </c>
      <c r="E5" s="146">
        <v>39</v>
      </c>
      <c r="F5" s="146">
        <v>62</v>
      </c>
      <c r="G5" s="146">
        <v>69</v>
      </c>
      <c r="H5" s="146">
        <v>81</v>
      </c>
      <c r="I5" s="146">
        <v>70</v>
      </c>
      <c r="J5" s="152" t="str">
        <f>IF((COUNTIF(C5:I5,"&lt;60")&gt;1)+COUNTIF(C5:I5,"&lt;40")*(COUNTIF(C5:I5,"&gt;70")&lt;4),"补考","")</f>
        <v>补考</v>
      </c>
      <c r="K5" s="153" t="str">
        <f>IF(OR(COUNTIF(C5:I5,"&lt;60")&gt;1,AND(COUNTIF(C5:I5,"&lt;40"),COUNTIF(C5:I5,"&gt;70")&lt;4)),"补考","")</f>
        <v>补考</v>
      </c>
      <c r="L5" s="154" t="str">
        <f t="array" ref="L5">IF(COUNTIF(C5:I5,"&lt;60")&gt;1,"补考",IF(COUNTIF(C5:I5,"&lt;40"),IF(COUNTIF(C5:I5,"&gt;70")&lt;4,"补考",""),""))</f>
        <v>补考</v>
      </c>
    </row>
    <row r="6" spans="1:12">
      <c r="A6" s="145">
        <v>4</v>
      </c>
      <c r="B6" s="145" t="s">
        <v>713</v>
      </c>
      <c r="C6" s="146">
        <v>73</v>
      </c>
      <c r="D6" s="146">
        <v>62</v>
      </c>
      <c r="E6" s="146">
        <v>86</v>
      </c>
      <c r="F6" s="146">
        <v>90</v>
      </c>
      <c r="G6" s="146">
        <v>76</v>
      </c>
      <c r="H6" s="146">
        <v>62</v>
      </c>
      <c r="I6" s="146">
        <v>72</v>
      </c>
      <c r="J6" s="152" t="str">
        <f>IF((COUNTIF(C6:I6,"&lt;60")&gt;1)+COUNTIF(C6:I6,"&lt;40")*(COUNTIF(C6:I6,"&gt;70")&lt;4),"补考","")</f>
        <v/>
      </c>
      <c r="K6" s="153" t="str">
        <f>IF(OR(COUNTIF(C6:I6,"&lt;60")&gt;1,AND(COUNTIF(C6:I6,"&lt;40"),COUNTIF(C6:I6,"&gt;70")&lt;4)),"补考","")</f>
        <v/>
      </c>
      <c r="L6" s="154" t="str">
        <f t="array" ref="L6">IF(COUNTIF(C6:I6,"&lt;60")&gt;1,"补考",IF(COUNTIF(C6:I6,"&lt;40"),IF(COUNTIF(C6:I6,"&gt;70")&lt;4,"补考",""),""))</f>
        <v/>
      </c>
    </row>
    <row r="7" spans="1:12">
      <c r="A7" s="145">
        <v>5</v>
      </c>
      <c r="B7" s="145" t="s">
        <v>714</v>
      </c>
      <c r="C7" s="146">
        <v>87</v>
      </c>
      <c r="D7" s="146">
        <v>71</v>
      </c>
      <c r="E7" s="146">
        <v>73</v>
      </c>
      <c r="F7" s="146">
        <v>60</v>
      </c>
      <c r="G7" s="146">
        <v>61</v>
      </c>
      <c r="H7" s="146">
        <v>39</v>
      </c>
      <c r="I7" s="146">
        <v>72</v>
      </c>
      <c r="J7" s="152" t="str">
        <f>IF((COUNTIF(C7:I7,"&lt;60")&gt;1)+COUNTIF(C7:I7,"&lt;40")*(COUNTIF(C7:I7,"&gt;70")&lt;4),"补考","")</f>
        <v/>
      </c>
      <c r="K7" s="153" t="str">
        <f>IF(OR(COUNTIF(C7:I7,"&lt;60")&gt;1,AND(COUNTIF(C7:I7,"&lt;40"),COUNTIF(C7:I7,"&gt;70")&lt;4)),"补考","")</f>
        <v/>
      </c>
      <c r="L7" s="154" t="str">
        <f t="array" ref="L7">IF(COUNTIF(C7:I7,"&lt;60")&gt;1,"补考",IF(COUNTIF(C7:I7,"&lt;40"),IF(COUNTIF(C7:I7,"&gt;70")&lt;4,"补考",""),""))</f>
        <v/>
      </c>
    </row>
    <row r="8" spans="1:12" ht="14.25">
      <c r="A8" s="142" t="s">
        <v>693</v>
      </c>
      <c r="B8" s="148" t="s">
        <v>694</v>
      </c>
    </row>
    <row r="9" spans="1:12">
      <c r="B9" s="149" t="s">
        <v>695</v>
      </c>
    </row>
    <row r="10" spans="1:12">
      <c r="B10" s="149" t="s">
        <v>696</v>
      </c>
    </row>
  </sheetData>
  <protectedRanges>
    <protectedRange sqref="H2:H7" name="区域1"/>
  </protectedRanges>
  <phoneticPr fontId="1" type="noConversion"/>
  <conditionalFormatting sqref="C3:I7">
    <cfRule type="cellIs" dxfId="1" priority="2" stopIfTrue="1" operator="lessThan">
      <formula>60</formula>
    </cfRule>
  </conditionalFormatting>
  <conditionalFormatting sqref="C3:I7">
    <cfRule type="cellIs" dxfId="0" priority="1" stopIfTrue="1" operator="lessThan">
      <formula>60</formula>
    </cfRule>
  </conditionalFormatting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>
  <sheetPr codeName="Sheet25"/>
  <dimension ref="A1:C9"/>
  <sheetViews>
    <sheetView workbookViewId="0"/>
  </sheetViews>
  <sheetFormatPr defaultRowHeight="13.5"/>
  <sheetData>
    <row r="1" spans="1:3" ht="14.25">
      <c r="A1" s="142" t="s">
        <v>715</v>
      </c>
    </row>
    <row r="2" spans="1:3">
      <c r="A2">
        <v>9876543</v>
      </c>
      <c r="C2" s="119"/>
    </row>
    <row r="3" spans="1:3">
      <c r="A3">
        <v>9876544</v>
      </c>
      <c r="C3" s="119"/>
    </row>
    <row r="4" spans="1:3">
      <c r="A4">
        <v>9876545</v>
      </c>
    </row>
    <row r="5" spans="1:3">
      <c r="A5">
        <v>9876546</v>
      </c>
    </row>
    <row r="6" spans="1:3">
      <c r="A6">
        <v>9876547</v>
      </c>
    </row>
    <row r="7" spans="1:3">
      <c r="A7">
        <v>9876545</v>
      </c>
    </row>
    <row r="8" spans="1:3">
      <c r="A8">
        <v>9876546</v>
      </c>
    </row>
    <row r="9" spans="1:3">
      <c r="A9">
        <v>9876547</v>
      </c>
    </row>
  </sheetData>
  <phoneticPr fontId="1" type="noConversion"/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>
  <sheetPr codeName="Sheet26">
    <tabColor rgb="FFFF0000"/>
  </sheetPr>
  <dimension ref="A1:C10"/>
  <sheetViews>
    <sheetView workbookViewId="0">
      <selection activeCell="D10" sqref="D10"/>
    </sheetView>
  </sheetViews>
  <sheetFormatPr defaultRowHeight="13.5"/>
  <sheetData>
    <row r="1" spans="1:3" ht="14.25">
      <c r="A1" s="142" t="s">
        <v>715</v>
      </c>
    </row>
    <row r="2" spans="1:3">
      <c r="A2">
        <v>9876543</v>
      </c>
      <c r="C2" s="119">
        <f>IF(COUNTIF($A$2:$A$9,$A2)=1,A2,"")</f>
        <v>9876543</v>
      </c>
    </row>
    <row r="3" spans="1:3">
      <c r="A3">
        <v>9876544</v>
      </c>
      <c r="C3" s="119">
        <f>IF(COUNTIF($A$2:$A$9,$A3)=1,A3,"")</f>
        <v>9876544</v>
      </c>
    </row>
    <row r="4" spans="1:3">
      <c r="A4">
        <v>9876545</v>
      </c>
      <c r="C4" s="119" t="str">
        <f t="shared" ref="C4:C9" si="0">IF(COUNTIF($A$2:$A$9,$A4)=1,A4,"")</f>
        <v/>
      </c>
    </row>
    <row r="5" spans="1:3">
      <c r="A5">
        <v>9876546</v>
      </c>
      <c r="C5" s="119" t="str">
        <f t="shared" si="0"/>
        <v/>
      </c>
    </row>
    <row r="6" spans="1:3">
      <c r="A6">
        <v>9876547</v>
      </c>
      <c r="C6" s="119" t="str">
        <f t="shared" si="0"/>
        <v/>
      </c>
    </row>
    <row r="7" spans="1:3">
      <c r="A7">
        <v>9876545</v>
      </c>
      <c r="C7" s="119" t="str">
        <f t="shared" si="0"/>
        <v/>
      </c>
    </row>
    <row r="8" spans="1:3">
      <c r="A8">
        <v>9876546</v>
      </c>
      <c r="C8" s="119" t="str">
        <f t="shared" si="0"/>
        <v/>
      </c>
    </row>
    <row r="9" spans="1:3">
      <c r="A9">
        <v>9876547</v>
      </c>
      <c r="C9" s="119" t="str">
        <f t="shared" si="0"/>
        <v/>
      </c>
    </row>
    <row r="10" spans="1:3">
      <c r="C10" s="119"/>
    </row>
  </sheetData>
  <phoneticPr fontId="1" type="noConversion"/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>
  <sheetPr codeName="Sheet27"/>
  <dimension ref="A1:E11"/>
  <sheetViews>
    <sheetView workbookViewId="0">
      <selection activeCell="I9" sqref="I9"/>
    </sheetView>
  </sheetViews>
  <sheetFormatPr defaultRowHeight="13.5"/>
  <sheetData>
    <row r="1" spans="1:5" ht="14.25">
      <c r="A1" s="142" t="s">
        <v>729</v>
      </c>
    </row>
    <row r="2" spans="1:5">
      <c r="A2" s="155" t="s">
        <v>716</v>
      </c>
      <c r="B2" s="155" t="s">
        <v>717</v>
      </c>
      <c r="C2" s="155" t="s">
        <v>718</v>
      </c>
    </row>
    <row r="3" spans="1:5">
      <c r="A3" s="156" t="s">
        <v>719</v>
      </c>
      <c r="B3" s="156" t="s">
        <v>720</v>
      </c>
      <c r="C3" s="156">
        <v>194</v>
      </c>
      <c r="E3" t="s">
        <v>721</v>
      </c>
    </row>
    <row r="4" spans="1:5">
      <c r="A4" s="156" t="s">
        <v>722</v>
      </c>
      <c r="B4" s="156" t="s">
        <v>723</v>
      </c>
      <c r="C4" s="156">
        <v>40</v>
      </c>
    </row>
    <row r="5" spans="1:5">
      <c r="A5" s="156" t="s">
        <v>724</v>
      </c>
      <c r="B5" s="156" t="s">
        <v>723</v>
      </c>
      <c r="C5" s="156">
        <v>100</v>
      </c>
    </row>
    <row r="6" spans="1:5">
      <c r="A6" s="156" t="s">
        <v>722</v>
      </c>
      <c r="B6" s="156" t="s">
        <v>725</v>
      </c>
      <c r="C6" s="156">
        <v>130</v>
      </c>
    </row>
    <row r="7" spans="1:5">
      <c r="A7" s="156" t="s">
        <v>726</v>
      </c>
      <c r="B7" s="156" t="s">
        <v>725</v>
      </c>
      <c r="C7" s="156">
        <v>110</v>
      </c>
    </row>
    <row r="8" spans="1:5">
      <c r="A8" s="156" t="s">
        <v>724</v>
      </c>
      <c r="B8" s="156" t="s">
        <v>727</v>
      </c>
      <c r="C8" s="156">
        <v>74</v>
      </c>
    </row>
    <row r="9" spans="1:5">
      <c r="A9" s="156" t="s">
        <v>728</v>
      </c>
      <c r="B9" s="156" t="s">
        <v>727</v>
      </c>
      <c r="C9" s="156">
        <v>100</v>
      </c>
    </row>
    <row r="10" spans="1:5">
      <c r="A10" s="156" t="s">
        <v>719</v>
      </c>
      <c r="B10" s="156" t="s">
        <v>727</v>
      </c>
      <c r="C10" s="156">
        <v>143</v>
      </c>
    </row>
    <row r="11" spans="1:5">
      <c r="A11" s="156" t="s">
        <v>724</v>
      </c>
      <c r="B11" s="156" t="s">
        <v>725</v>
      </c>
      <c r="C11" s="156">
        <v>121</v>
      </c>
    </row>
  </sheetData>
  <phoneticPr fontId="1" type="noConversion"/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>
  <sheetPr codeName="Sheet28">
    <tabColor rgb="FFFF0000"/>
  </sheetPr>
  <dimension ref="A1:F11"/>
  <sheetViews>
    <sheetView workbookViewId="0">
      <selection activeCell="F4" sqref="F4"/>
    </sheetView>
  </sheetViews>
  <sheetFormatPr defaultRowHeight="13.5"/>
  <sheetData>
    <row r="1" spans="1:6" ht="14.25">
      <c r="A1" s="142" t="s">
        <v>729</v>
      </c>
    </row>
    <row r="2" spans="1:6">
      <c r="A2" s="155" t="s">
        <v>716</v>
      </c>
      <c r="B2" s="155" t="s">
        <v>717</v>
      </c>
      <c r="C2" s="155" t="s">
        <v>718</v>
      </c>
      <c r="D2" s="157" t="s">
        <v>730</v>
      </c>
    </row>
    <row r="3" spans="1:6">
      <c r="A3" s="156" t="s">
        <v>719</v>
      </c>
      <c r="B3" s="156" t="s">
        <v>720</v>
      </c>
      <c r="C3" s="156">
        <v>194</v>
      </c>
      <c r="D3" s="158" t="str">
        <f>A3&amp;B3</f>
        <v>A001铅笔</v>
      </c>
      <c r="E3" t="s">
        <v>721</v>
      </c>
      <c r="F3">
        <f>SUMIF(D3:D11,"A*钢笔",C3:C11)</f>
        <v>317</v>
      </c>
    </row>
    <row r="4" spans="1:6">
      <c r="A4" s="156" t="s">
        <v>722</v>
      </c>
      <c r="B4" s="156" t="s">
        <v>723</v>
      </c>
      <c r="C4" s="156">
        <v>40</v>
      </c>
      <c r="D4" s="158" t="str">
        <f t="shared" ref="D4:D11" si="0">A4&amp;B4</f>
        <v>B001毛笔</v>
      </c>
    </row>
    <row r="5" spans="1:6">
      <c r="A5" s="156" t="s">
        <v>724</v>
      </c>
      <c r="B5" s="156" t="s">
        <v>723</v>
      </c>
      <c r="C5" s="156">
        <v>100</v>
      </c>
      <c r="D5" s="158" t="str">
        <f t="shared" si="0"/>
        <v>A002毛笔</v>
      </c>
    </row>
    <row r="6" spans="1:6">
      <c r="A6" s="156" t="s">
        <v>722</v>
      </c>
      <c r="B6" s="156" t="s">
        <v>725</v>
      </c>
      <c r="C6" s="156">
        <v>130</v>
      </c>
      <c r="D6" s="158" t="str">
        <f t="shared" si="0"/>
        <v>B001圆珠笔</v>
      </c>
    </row>
    <row r="7" spans="1:6">
      <c r="A7" s="156" t="s">
        <v>726</v>
      </c>
      <c r="B7" s="156" t="s">
        <v>725</v>
      </c>
      <c r="C7" s="156">
        <v>110</v>
      </c>
      <c r="D7" s="158" t="str">
        <f t="shared" si="0"/>
        <v>B002圆珠笔</v>
      </c>
    </row>
    <row r="8" spans="1:6">
      <c r="A8" s="156" t="s">
        <v>724</v>
      </c>
      <c r="B8" s="156" t="s">
        <v>727</v>
      </c>
      <c r="C8" s="156">
        <v>74</v>
      </c>
      <c r="D8" s="158" t="str">
        <f t="shared" si="0"/>
        <v>A002钢笔</v>
      </c>
    </row>
    <row r="9" spans="1:6">
      <c r="A9" s="156" t="s">
        <v>728</v>
      </c>
      <c r="B9" s="156" t="s">
        <v>727</v>
      </c>
      <c r="C9" s="156">
        <v>100</v>
      </c>
      <c r="D9" s="158" t="str">
        <f t="shared" si="0"/>
        <v>A003钢笔</v>
      </c>
    </row>
    <row r="10" spans="1:6">
      <c r="A10" s="156" t="s">
        <v>719</v>
      </c>
      <c r="B10" s="156" t="s">
        <v>727</v>
      </c>
      <c r="C10" s="156">
        <v>143</v>
      </c>
      <c r="D10" s="158" t="str">
        <f t="shared" si="0"/>
        <v>A001钢笔</v>
      </c>
    </row>
    <row r="11" spans="1:6">
      <c r="A11" s="156" t="s">
        <v>724</v>
      </c>
      <c r="B11" s="156" t="s">
        <v>725</v>
      </c>
      <c r="C11" s="156">
        <v>121</v>
      </c>
      <c r="D11" s="158" t="str">
        <f t="shared" si="0"/>
        <v>A002圆珠笔</v>
      </c>
    </row>
  </sheetData>
  <phoneticPr fontId="1" type="noConversion"/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>
  <sheetPr codeName="Sheet29"/>
  <dimension ref="A1:F8"/>
  <sheetViews>
    <sheetView workbookViewId="0">
      <selection sqref="A1:F8"/>
    </sheetView>
  </sheetViews>
  <sheetFormatPr defaultRowHeight="13.5"/>
  <sheetData>
    <row r="1" spans="1:6">
      <c r="A1" s="119" t="s">
        <v>744</v>
      </c>
    </row>
    <row r="2" spans="1:6" ht="14.25">
      <c r="A2" s="159" t="s">
        <v>731</v>
      </c>
      <c r="B2" s="159" t="s">
        <v>732</v>
      </c>
      <c r="C2" s="159" t="s">
        <v>733</v>
      </c>
      <c r="D2" s="160" t="s">
        <v>731</v>
      </c>
      <c r="E2" s="160" t="s">
        <v>732</v>
      </c>
      <c r="F2" s="160" t="s">
        <v>743</v>
      </c>
    </row>
    <row r="3" spans="1:6" ht="14.25">
      <c r="A3" s="161" t="s">
        <v>734</v>
      </c>
      <c r="B3" s="161" t="s">
        <v>735</v>
      </c>
      <c r="C3" s="161">
        <v>100</v>
      </c>
      <c r="D3" s="161" t="s">
        <v>736</v>
      </c>
      <c r="E3" s="161" t="s">
        <v>737</v>
      </c>
      <c r="F3" s="163" t="s">
        <v>745</v>
      </c>
    </row>
    <row r="4" spans="1:6" ht="14.25">
      <c r="A4" s="161" t="s">
        <v>734</v>
      </c>
      <c r="B4" s="161" t="s">
        <v>738</v>
      </c>
      <c r="C4" s="161">
        <v>200</v>
      </c>
      <c r="D4" s="162"/>
      <c r="E4" s="162"/>
    </row>
    <row r="5" spans="1:6" ht="14.25">
      <c r="A5" s="161" t="s">
        <v>739</v>
      </c>
      <c r="B5" s="161" t="s">
        <v>740</v>
      </c>
      <c r="C5" s="161">
        <v>300</v>
      </c>
      <c r="D5" s="162"/>
      <c r="E5" s="162"/>
    </row>
    <row r="6" spans="1:6" ht="14.25">
      <c r="A6" s="161" t="s">
        <v>736</v>
      </c>
      <c r="B6" s="161" t="s">
        <v>738</v>
      </c>
      <c r="C6" s="161">
        <v>400</v>
      </c>
    </row>
    <row r="7" spans="1:6" ht="14.25">
      <c r="A7" s="161" t="s">
        <v>734</v>
      </c>
      <c r="B7" s="161" t="s">
        <v>741</v>
      </c>
      <c r="C7" s="161">
        <v>500</v>
      </c>
    </row>
    <row r="8" spans="1:6" ht="14.25">
      <c r="A8" s="161" t="s">
        <v>736</v>
      </c>
      <c r="B8" s="161" t="s">
        <v>742</v>
      </c>
      <c r="C8" s="161">
        <v>600</v>
      </c>
    </row>
  </sheetData>
  <phoneticPr fontId="1" type="noConversion"/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>
  <sheetPr codeName="Sheet30">
    <tabColor rgb="FFFF0000"/>
  </sheetPr>
  <dimension ref="A1:G8"/>
  <sheetViews>
    <sheetView workbookViewId="0">
      <selection activeCell="H33" sqref="H33"/>
    </sheetView>
  </sheetViews>
  <sheetFormatPr defaultRowHeight="13.5"/>
  <cols>
    <col min="1" max="1" width="23.5" bestFit="1" customWidth="1"/>
  </cols>
  <sheetData>
    <row r="1" spans="1:7">
      <c r="A1" s="119" t="s">
        <v>744</v>
      </c>
    </row>
    <row r="2" spans="1:7" ht="14.25">
      <c r="A2" s="159" t="s">
        <v>730</v>
      </c>
      <c r="B2" s="159" t="s">
        <v>731</v>
      </c>
      <c r="C2" s="159" t="s">
        <v>732</v>
      </c>
      <c r="D2" s="159" t="s">
        <v>733</v>
      </c>
      <c r="E2" s="160" t="s">
        <v>731</v>
      </c>
      <c r="F2" s="160" t="s">
        <v>732</v>
      </c>
      <c r="G2" s="160" t="s">
        <v>743</v>
      </c>
    </row>
    <row r="3" spans="1:7" ht="14.25">
      <c r="A3" s="161" t="str">
        <f>B3&amp;C3</f>
        <v>张三丰商场A</v>
      </c>
      <c r="B3" s="161" t="s">
        <v>734</v>
      </c>
      <c r="C3" s="161" t="s">
        <v>735</v>
      </c>
      <c r="D3" s="161">
        <v>100</v>
      </c>
      <c r="E3" s="161" t="s">
        <v>736</v>
      </c>
      <c r="F3" s="161" t="s">
        <v>737</v>
      </c>
      <c r="G3" s="163">
        <f>VLOOKUP(E3&amp;F3,A3:D8,4,0)</f>
        <v>400</v>
      </c>
    </row>
    <row r="4" spans="1:7" ht="14.25">
      <c r="A4" s="161" t="str">
        <f t="shared" ref="A4:A8" si="0">B4&amp;C4</f>
        <v>张三丰超市B</v>
      </c>
      <c r="B4" s="161" t="s">
        <v>734</v>
      </c>
      <c r="C4" s="161" t="s">
        <v>738</v>
      </c>
      <c r="D4" s="161">
        <v>200</v>
      </c>
      <c r="E4" s="162"/>
      <c r="F4" s="162"/>
    </row>
    <row r="5" spans="1:7" ht="14.25">
      <c r="A5" s="161" t="str">
        <f t="shared" si="0"/>
        <v>李五光商场</v>
      </c>
      <c r="B5" s="161" t="s">
        <v>739</v>
      </c>
      <c r="C5" s="161" t="s">
        <v>740</v>
      </c>
      <c r="D5" s="161">
        <v>300</v>
      </c>
      <c r="E5" s="162"/>
      <c r="F5" s="162"/>
    </row>
    <row r="6" spans="1:7" ht="14.25">
      <c r="A6" s="161" t="str">
        <f t="shared" si="0"/>
        <v>李五光超市B</v>
      </c>
      <c r="B6" s="161" t="s">
        <v>736</v>
      </c>
      <c r="C6" s="161" t="s">
        <v>738</v>
      </c>
      <c r="D6" s="161">
        <v>400</v>
      </c>
    </row>
    <row r="7" spans="1:7" ht="14.25">
      <c r="A7" s="161" t="str">
        <f t="shared" si="0"/>
        <v>张三丰店铺C</v>
      </c>
      <c r="B7" s="161" t="s">
        <v>734</v>
      </c>
      <c r="C7" s="161" t="s">
        <v>741</v>
      </c>
      <c r="D7" s="161">
        <v>500</v>
      </c>
    </row>
    <row r="8" spans="1:7" ht="14.25">
      <c r="A8" s="161" t="str">
        <f t="shared" si="0"/>
        <v>李五光商场</v>
      </c>
      <c r="B8" s="161" t="s">
        <v>736</v>
      </c>
      <c r="C8" s="161" t="s">
        <v>742</v>
      </c>
      <c r="D8" s="161">
        <v>600</v>
      </c>
    </row>
  </sheetData>
  <phoneticPr fontId="1" type="noConversion"/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>
  <sheetPr codeName="Sheet31"/>
  <dimension ref="A1:B17"/>
  <sheetViews>
    <sheetView workbookViewId="0">
      <selection sqref="A1:B17"/>
    </sheetView>
  </sheetViews>
  <sheetFormatPr defaultRowHeight="13.5"/>
  <cols>
    <col min="1" max="1" width="24.375" bestFit="1" customWidth="1"/>
    <col min="2" max="2" width="16.75" bestFit="1" customWidth="1"/>
  </cols>
  <sheetData>
    <row r="1" spans="1:2" ht="14.25">
      <c r="A1" s="166" t="s">
        <v>777</v>
      </c>
    </row>
    <row r="2" spans="1:2">
      <c r="A2" s="164" t="s">
        <v>746</v>
      </c>
      <c r="B2" s="164" t="s">
        <v>747</v>
      </c>
    </row>
    <row r="3" spans="1:2">
      <c r="A3" s="165" t="s">
        <v>748</v>
      </c>
      <c r="B3" s="165" t="s">
        <v>749</v>
      </c>
    </row>
    <row r="4" spans="1:2">
      <c r="A4" s="165" t="s">
        <v>750</v>
      </c>
      <c r="B4" s="165" t="s">
        <v>751</v>
      </c>
    </row>
    <row r="5" spans="1:2">
      <c r="A5" s="165" t="s">
        <v>750</v>
      </c>
      <c r="B5" s="165" t="s">
        <v>752</v>
      </c>
    </row>
    <row r="6" spans="1:2">
      <c r="A6" s="165" t="s">
        <v>753</v>
      </c>
      <c r="B6" s="165" t="s">
        <v>754</v>
      </c>
    </row>
    <row r="7" spans="1:2">
      <c r="A7" s="165" t="s">
        <v>755</v>
      </c>
      <c r="B7" s="165" t="s">
        <v>756</v>
      </c>
    </row>
    <row r="8" spans="1:2">
      <c r="A8" s="165" t="s">
        <v>757</v>
      </c>
      <c r="B8" s="165" t="s">
        <v>758</v>
      </c>
    </row>
    <row r="9" spans="1:2">
      <c r="A9" s="165" t="s">
        <v>759</v>
      </c>
      <c r="B9" s="165" t="s">
        <v>760</v>
      </c>
    </row>
    <row r="10" spans="1:2">
      <c r="A10" s="165" t="s">
        <v>761</v>
      </c>
      <c r="B10" s="165" t="s">
        <v>762</v>
      </c>
    </row>
    <row r="11" spans="1:2">
      <c r="A11" s="165" t="s">
        <v>763</v>
      </c>
      <c r="B11" s="165" t="s">
        <v>764</v>
      </c>
    </row>
    <row r="12" spans="1:2">
      <c r="A12" s="165" t="s">
        <v>765</v>
      </c>
      <c r="B12" s="165" t="s">
        <v>766</v>
      </c>
    </row>
    <row r="13" spans="1:2">
      <c r="A13" s="165" t="s">
        <v>767</v>
      </c>
      <c r="B13" s="165" t="s">
        <v>768</v>
      </c>
    </row>
    <row r="14" spans="1:2">
      <c r="A14" s="165" t="s">
        <v>769</v>
      </c>
      <c r="B14" s="165" t="s">
        <v>770</v>
      </c>
    </row>
    <row r="15" spans="1:2">
      <c r="A15" s="165" t="s">
        <v>771</v>
      </c>
      <c r="B15" s="165" t="s">
        <v>772</v>
      </c>
    </row>
    <row r="16" spans="1:2">
      <c r="A16" s="165" t="s">
        <v>773</v>
      </c>
      <c r="B16" s="165" t="s">
        <v>774</v>
      </c>
    </row>
    <row r="17" spans="1:2">
      <c r="A17" s="165" t="s">
        <v>775</v>
      </c>
      <c r="B17" s="165" t="s">
        <v>776</v>
      </c>
    </row>
  </sheetData>
  <phoneticPr fontId="1" type="noConversion"/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>
  <sheetPr codeName="Sheet32">
    <tabColor rgb="FFFF0000"/>
  </sheetPr>
  <dimension ref="A1:C17"/>
  <sheetViews>
    <sheetView workbookViewId="0">
      <selection activeCell="D27" sqref="D27"/>
    </sheetView>
  </sheetViews>
  <sheetFormatPr defaultRowHeight="13.5"/>
  <cols>
    <col min="1" max="1" width="24.375" bestFit="1" customWidth="1"/>
    <col min="2" max="2" width="16.75" bestFit="1" customWidth="1"/>
  </cols>
  <sheetData>
    <row r="1" spans="1:3" ht="14.25">
      <c r="A1" s="166" t="s">
        <v>777</v>
      </c>
    </row>
    <row r="2" spans="1:3">
      <c r="A2" s="167" t="s">
        <v>779</v>
      </c>
      <c r="B2" s="167" t="s">
        <v>780</v>
      </c>
      <c r="C2" s="168" t="s">
        <v>778</v>
      </c>
    </row>
    <row r="3" spans="1:3">
      <c r="A3" s="165" t="s">
        <v>750</v>
      </c>
      <c r="B3" s="165" t="s">
        <v>751</v>
      </c>
      <c r="C3">
        <f t="shared" ref="C3:C17" si="0">LEN(B3)</f>
        <v>2</v>
      </c>
    </row>
    <row r="4" spans="1:3">
      <c r="A4" s="165" t="s">
        <v>763</v>
      </c>
      <c r="B4" s="165" t="s">
        <v>764</v>
      </c>
      <c r="C4">
        <f t="shared" si="0"/>
        <v>2</v>
      </c>
    </row>
    <row r="5" spans="1:3">
      <c r="A5" s="165" t="s">
        <v>755</v>
      </c>
      <c r="B5" s="165" t="s">
        <v>756</v>
      </c>
      <c r="C5">
        <f t="shared" si="0"/>
        <v>3</v>
      </c>
    </row>
    <row r="6" spans="1:3">
      <c r="A6" s="165" t="s">
        <v>771</v>
      </c>
      <c r="B6" s="165" t="s">
        <v>772</v>
      </c>
      <c r="C6">
        <f t="shared" si="0"/>
        <v>3</v>
      </c>
    </row>
    <row r="7" spans="1:3">
      <c r="A7" s="165" t="s">
        <v>775</v>
      </c>
      <c r="B7" s="165" t="s">
        <v>776</v>
      </c>
      <c r="C7">
        <f t="shared" si="0"/>
        <v>3</v>
      </c>
    </row>
    <row r="8" spans="1:3">
      <c r="A8" s="165" t="s">
        <v>759</v>
      </c>
      <c r="B8" s="165" t="s">
        <v>760</v>
      </c>
      <c r="C8">
        <f t="shared" si="0"/>
        <v>4</v>
      </c>
    </row>
    <row r="9" spans="1:3">
      <c r="A9" s="165" t="s">
        <v>773</v>
      </c>
      <c r="B9" s="165" t="s">
        <v>774</v>
      </c>
      <c r="C9">
        <f t="shared" si="0"/>
        <v>4</v>
      </c>
    </row>
    <row r="10" spans="1:3">
      <c r="A10" s="165" t="s">
        <v>748</v>
      </c>
      <c r="B10" s="165" t="s">
        <v>749</v>
      </c>
      <c r="C10">
        <f t="shared" si="0"/>
        <v>5</v>
      </c>
    </row>
    <row r="11" spans="1:3">
      <c r="A11" s="165" t="s">
        <v>753</v>
      </c>
      <c r="B11" s="165" t="s">
        <v>754</v>
      </c>
      <c r="C11">
        <f t="shared" si="0"/>
        <v>5</v>
      </c>
    </row>
    <row r="12" spans="1:3">
      <c r="A12" s="165" t="s">
        <v>769</v>
      </c>
      <c r="B12" s="165" t="s">
        <v>770</v>
      </c>
      <c r="C12">
        <f t="shared" si="0"/>
        <v>5</v>
      </c>
    </row>
    <row r="13" spans="1:3">
      <c r="A13" s="165" t="s">
        <v>750</v>
      </c>
      <c r="B13" s="165" t="s">
        <v>752</v>
      </c>
      <c r="C13">
        <f t="shared" si="0"/>
        <v>6</v>
      </c>
    </row>
    <row r="14" spans="1:3">
      <c r="A14" s="165" t="s">
        <v>757</v>
      </c>
      <c r="B14" s="165" t="s">
        <v>758</v>
      </c>
      <c r="C14">
        <f t="shared" si="0"/>
        <v>6</v>
      </c>
    </row>
    <row r="15" spans="1:3">
      <c r="A15" s="165" t="s">
        <v>761</v>
      </c>
      <c r="B15" s="165" t="s">
        <v>762</v>
      </c>
      <c r="C15">
        <f t="shared" si="0"/>
        <v>7</v>
      </c>
    </row>
    <row r="16" spans="1:3">
      <c r="A16" s="165" t="s">
        <v>767</v>
      </c>
      <c r="B16" s="165" t="s">
        <v>768</v>
      </c>
      <c r="C16">
        <f t="shared" si="0"/>
        <v>7</v>
      </c>
    </row>
    <row r="17" spans="1:3">
      <c r="A17" s="165" t="s">
        <v>765</v>
      </c>
      <c r="B17" s="165" t="s">
        <v>766</v>
      </c>
      <c r="C17">
        <f t="shared" si="0"/>
        <v>9</v>
      </c>
    </row>
  </sheetData>
  <sortState ref="A3:C17">
    <sortCondition ref="C2"/>
  </sortState>
  <phoneticPr fontId="1" type="noConversion"/>
  <pageMargins left="0.7" right="0.7" top="0.75" bottom="0.75" header="0.3" footer="0.3"/>
  <pageSetup paperSize="9" orientation="portrait" verticalDpi="0" r:id="rId1"/>
</worksheet>
</file>

<file path=xl/worksheets/sheet33.xml><?xml version="1.0" encoding="utf-8"?>
<worksheet xmlns="http://schemas.openxmlformats.org/spreadsheetml/2006/main" xmlns:r="http://schemas.openxmlformats.org/officeDocument/2006/relationships">
  <sheetPr codeName="Sheet33"/>
  <dimension ref="A1:D1"/>
  <sheetViews>
    <sheetView workbookViewId="0">
      <selection activeCell="E8" sqref="E8"/>
    </sheetView>
  </sheetViews>
  <sheetFormatPr defaultRowHeight="13.5"/>
  <sheetData>
    <row r="1" spans="1:4" ht="14.25">
      <c r="A1" s="176" t="s">
        <v>791</v>
      </c>
      <c r="B1" s="175"/>
      <c r="C1" s="175"/>
      <c r="D1" s="175"/>
    </row>
  </sheetData>
  <phoneticPr fontId="1" type="noConversion"/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>
  <sheetPr codeName="Sheet34">
    <tabColor rgb="FFFF0000"/>
  </sheetPr>
  <dimension ref="A1:E9"/>
  <sheetViews>
    <sheetView tabSelected="1" workbookViewId="0">
      <selection activeCell="K31" sqref="K31"/>
    </sheetView>
  </sheetViews>
  <sheetFormatPr defaultRowHeight="13.5"/>
  <sheetData>
    <row r="1" spans="1:5" ht="14.25">
      <c r="A1" s="176" t="s">
        <v>792</v>
      </c>
      <c r="B1" s="175"/>
      <c r="C1" s="175"/>
      <c r="D1" s="175"/>
    </row>
    <row r="5" spans="1:5">
      <c r="A5" t="s">
        <v>781</v>
      </c>
      <c r="E5" t="s">
        <v>786</v>
      </c>
    </row>
    <row r="6" spans="1:5">
      <c r="A6" t="s">
        <v>782</v>
      </c>
      <c r="E6" t="s">
        <v>787</v>
      </c>
    </row>
    <row r="7" spans="1:5">
      <c r="A7" t="s">
        <v>783</v>
      </c>
      <c r="E7" t="s">
        <v>788</v>
      </c>
    </row>
    <row r="8" spans="1:5">
      <c r="A8" t="s">
        <v>784</v>
      </c>
      <c r="E8" t="s">
        <v>789</v>
      </c>
    </row>
    <row r="9" spans="1:5">
      <c r="A9" t="s">
        <v>785</v>
      </c>
      <c r="E9" t="s">
        <v>790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34</vt:i4>
      </vt:variant>
      <vt:variant>
        <vt:lpstr>Named Ranges</vt:lpstr>
      </vt:variant>
      <vt:variant>
        <vt:i4>4</vt:i4>
      </vt:variant>
    </vt:vector>
  </HeadingPairs>
  <TitlesOfParts>
    <vt:vector size="38" baseType="lpstr">
      <vt:lpstr>1基本操作</vt:lpstr>
      <vt:lpstr>1</vt:lpstr>
      <vt:lpstr>2数据分列</vt:lpstr>
      <vt:lpstr>2</vt:lpstr>
      <vt:lpstr>3高级筛选</vt:lpstr>
      <vt:lpstr>3</vt:lpstr>
      <vt:lpstr>4条件格式</vt:lpstr>
      <vt:lpstr>4</vt:lpstr>
      <vt:lpstr>5基础函数</vt:lpstr>
      <vt:lpstr>5</vt:lpstr>
      <vt:lpstr>6Vlookup</vt:lpstr>
      <vt:lpstr>6</vt:lpstr>
      <vt:lpstr>7数学函数</vt:lpstr>
      <vt:lpstr>7</vt:lpstr>
      <vt:lpstr>8分类汇总与打印</vt:lpstr>
      <vt:lpstr>8</vt:lpstr>
      <vt:lpstr>9数据透视图</vt:lpstr>
      <vt:lpstr>故障统计</vt:lpstr>
      <vt:lpstr>10普通图表</vt:lpstr>
      <vt:lpstr>差旅费用排名</vt:lpstr>
      <vt:lpstr>11饼图</vt:lpstr>
      <vt:lpstr>12折线图</vt:lpstr>
      <vt:lpstr>13公式1</vt:lpstr>
      <vt:lpstr>13</vt:lpstr>
      <vt:lpstr>14公式2</vt:lpstr>
      <vt:lpstr>14</vt:lpstr>
      <vt:lpstr>15公式3</vt:lpstr>
      <vt:lpstr>15</vt:lpstr>
      <vt:lpstr>16公式4</vt:lpstr>
      <vt:lpstr>16</vt:lpstr>
      <vt:lpstr>17排序</vt:lpstr>
      <vt:lpstr>17</vt:lpstr>
      <vt:lpstr>18宏</vt:lpstr>
      <vt:lpstr>18</vt:lpstr>
      <vt:lpstr>'3'!Criteria</vt:lpstr>
      <vt:lpstr>'3高级筛选'!Criteria</vt:lpstr>
      <vt:lpstr>'8'!Print_Area</vt:lpstr>
      <vt:lpstr>'8'!Print_Titles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2006-09-13T11:21:51Z</dcterms:created>
  <dcterms:modified xsi:type="dcterms:W3CDTF">2013-09-06T06:52:05Z</dcterms:modified>
</cp:coreProperties>
</file>