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1" documentId="8_{3368B8D7-11A3-4880-B194-C928A8058932}" xr6:coauthVersionLast="47" xr6:coauthVersionMax="47" xr10:uidLastSave="{3D969F56-0264-4A29-9CCA-14063624E5D6}"/>
  <bookViews>
    <workbookView xWindow="732" yWindow="73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<sst xmlns="http://schemas.openxmlformats.org/spreadsheetml/2006/main" count="3159" uniqueCount="2334">
  <si>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</si>
  <si>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</si>
  <si>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</si>
  <si>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</si>
  <si>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</si>
  <si>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</si>
  <si>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</si>
  <si>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</si>
  <si>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</si>
  <si>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</si>
  <si>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</si>
  <si>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</si>
  <si>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</si>
  <si>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</si>
  <si>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</si>
  <si>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</si>
  <si>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</si>
  <si>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</si>
  <si>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</si>
  <si>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</si>
  <si>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</si>
  <si>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</si>
  <si>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</si>
  <si>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</si>
  <si>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</si>
  <si>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</si>
  <si>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</si>
  <si>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</si>
  <si>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</si>
  <si>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</si>
  <si>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</si>
  <si>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</si>
  <si>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</si>
  <si>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</si>
  <si>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</si>
  <si>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</si>
  <si>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</si>
  <si>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</si>
  <si>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</si>
  <si>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</si>
  <si>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</si>
  <si>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</si>
  <si>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</si>
  <si>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</si>
  <si>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</si>
  <si>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</si>
  <si>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</si>
  <si>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</si>
  <si>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</si>
  <si>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</si>
  <si>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</si>
  <si>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</si>
  <si>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</si>
  <si>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</si>
  <si>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</si>
  <si>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</si>
  <si>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</si>
  <si>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</si>
  <si>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</si>
  <si>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</si>
  <si>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</si>
  <si>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</si>
  <si>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</si>
  <si>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</si>
  <si>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</si>
  <si>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</si>
  <si>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</si>
  <si>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</si>
  <si>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</si>
  <si>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</si>
  <si>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</si>
  <si>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</si>
  <si>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</si>
  <si>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</si>
  <si>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</si>
  <si>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</si>
  <si>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</si>
  <si>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</si>
  <si>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</si>
  <si>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</si>
  <si>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</si>
  <si>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</si>
  <si>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</si>
  <si>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</si>
  <si>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</si>
  <si>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</si>
  <si>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</si>
  <si>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</si>
  <si>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</si>
  <si>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</si>
  <si>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</si>
  <si>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</si>
  <si>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</si>
  <si>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</si>
  <si>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</si>
  <si>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</si>
  <si>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</si>
  <si>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</si>
  <si>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</si>
  <si>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</si>
  <si>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</si>
  <si>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</si>
  <si>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</si>
  <si>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</si>
  <si>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</si>
  <si>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</si>
  <si>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</si>
  <si>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</si>
  <si>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</si>
  <si>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</si>
  <si>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</si>
  <si>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</si>
  <si>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</si>
  <si>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</si>
  <si>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</si>
  <si>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</si>
  <si>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</si>
  <si>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</si>
  <si>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</si>
  <si>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</si>
  <si>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</si>
  <si>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</si>
  <si>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</si>
  <si>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</si>
  <si>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</si>
  <si>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</si>
  <si>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</si>
  <si>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</si>
  <si>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</si>
  <si>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</si>
  <si>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</si>
  <si>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</si>
  <si>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</si>
  <si>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</si>
  <si>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</si>
  <si>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</si>
  <si>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</si>
  <si>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</si>
  <si>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</si>
  <si>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</si>
  <si>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</si>
  <si>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</si>
  <si>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</si>
  <si>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</si>
  <si>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</si>
  <si>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</si>
  <si>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</si>
  <si>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</si>
  <si>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</si>
  <si>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</si>
  <si>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</si>
  <si>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</si>
  <si>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</si>
  <si>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</si>
  <si>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</si>
  <si>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</si>
  <si>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</si>
  <si>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</si>
  <si>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</si>
  <si>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</si>
  <si>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</si>
  <si>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</si>
  <si>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</si>
  <si>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</si>
  <si>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</si>
  <si>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</si>
  <si>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</si>
  <si>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</si>
  <si>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</si>
  <si>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</si>
  <si>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</si>
  <si>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</si>
  <si>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</si>
  <si>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</si>
  <si>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</si>
  <si>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</si>
  <si>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</si>
  <si>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</si>
  <si>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</si>
  <si>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</si>
  <si>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</si>
  <si>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</si>
  <si>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</si>
  <si>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</si>
  <si>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</si>
  <si>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</si>
  <si>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</si>
  <si>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</si>
  <si>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</si>
  <si>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</si>
  <si>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</si>
  <si>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</si>
  <si>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</si>
  <si>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</si>
  <si>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</si>
  <si>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</si>
  <si>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</si>
  <si>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</si>
  <si>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</si>
  <si>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</si>
  <si>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</si>
  <si>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</si>
  <si>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</si>
  <si>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</si>
  <si>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</si>
  <si>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</si>
  <si>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</si>
  <si>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</si>
  <si>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</si>
  <si>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</si>
  <si>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</si>
  <si>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</si>
  <si>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</si>
  <si>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</si>
  <si>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</si>
  <si>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</si>
  <si>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</si>
  <si>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</si>
  <si>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</si>
  <si>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</si>
  <si>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</si>
  <si>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</si>
  <si>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</si>
  <si>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</si>
  <si>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</si>
  <si>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</si>
  <si>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</si>
  <si>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</si>
  <si>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</si>
  <si>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</si>
  <si>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</si>
  <si>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</si>
  <si>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</si>
  <si>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</si>
  <si>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</si>
  <si>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</si>
  <si>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</si>
  <si>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</si>
  <si>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</si>
  <si>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</si>
  <si>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</si>
  <si>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</si>
  <si>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</si>
  <si>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</si>
  <si>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</si>
  <si>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</si>
  <si>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</si>
  <si>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</si>
  <si>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</si>
  <si>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</si>
  <si>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</si>
  <si>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</si>
  <si>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</si>
  <si>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</si>
  <si>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</si>
  <si>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</si>
  <si>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</si>
  <si>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</si>
  <si>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</si>
  <si>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</si>
  <si>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</si>
  <si>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</si>
  <si>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</si>
  <si>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</si>
  <si>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</si>
  <si>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</si>
  <si>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</si>
  <si>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</si>
  <si>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</si>
  <si>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</si>
  <si>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</si>
  <si>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</si>
  <si>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</si>
  <si>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</si>
  <si>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</si>
  <si>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</si>
  <si>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</si>
  <si>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</si>
  <si>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</si>
  <si>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</si>
  <si>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</si>
  <si>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</si>
  <si>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</si>
  <si>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</si>
  <si>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</si>
  <si>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</si>
  <si>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</si>
  <si>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</si>
  <si>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</si>
  <si>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</si>
  <si>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</si>
  <si>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</si>
  <si>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</si>
  <si>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</si>
  <si>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</si>
  <si>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</si>
  <si>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</si>
  <si>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</si>
  <si>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</si>
  <si>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</si>
  <si>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</si>
  <si>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</si>
  <si>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</si>
  <si>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</si>
  <si>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</si>
  <si>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</si>
  <si>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</si>
  <si>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</si>
  <si>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</si>
  <si>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</si>
  <si>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</si>
  <si>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</si>
  <si>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</si>
  <si>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</si>
  <si>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</si>
  <si>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</si>
  <si>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</si>
  <si>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</si>
  <si>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</si>
  <si>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</si>
  <si>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</si>
  <si>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</si>
  <si>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</si>
  <si>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</si>
  <si>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</si>
  <si>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</si>
  <si>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</si>
  <si>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</si>
  <si>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</si>
  <si>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</si>
  <si>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</si>
  <si>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</si>
  <si>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</si>
  <si>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</si>
  <si>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</si>
  <si>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</si>
  <si>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</si>
  <si>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</si>
  <si>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</si>
  <si>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</si>
  <si>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</si>
  <si>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</si>
  <si>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</si>
  <si>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</si>
  <si>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</si>
  <si>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</si>
  <si>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</si>
  <si>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</si>
  <si>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</si>
  <si>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</si>
  <si>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</si>
  <si>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</si>
  <si>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</si>
  <si>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</si>
  <si>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</si>
  <si>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</si>
  <si>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</si>
  <si>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</si>
  <si>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</si>
  <si>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</si>
  <si>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</si>
  <si>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</si>
  <si>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</si>
  <si>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</si>
  <si>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</si>
  <si>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</si>
  <si>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</si>
  <si>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</si>
  <si>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</si>
  <si>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</si>
  <si>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</si>
  <si>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</si>
  <si>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</si>
  <si>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</si>
  <si>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</si>
  <si>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</si>
  <si>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</si>
  <si>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</si>
  <si>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</si>
  <si>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</si>
  <si>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</si>
  <si>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</si>
  <si>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</si>
  <si>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</si>
  <si>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</si>
  <si>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</si>
  <si>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</si>
  <si>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</si>
  <si>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</si>
  <si>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</si>
  <si>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</si>
  <si>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</si>
  <si>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</si>
  <si>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</si>
  <si>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</si>
  <si>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</si>
  <si>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</si>
  <si>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</si>
  <si>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</si>
  <si>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</si>
  <si>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</si>
  <si>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</si>
  <si>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</si>
  <si>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</si>
  <si>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</si>
  <si>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</si>
  <si>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</si>
  <si>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</si>
  <si>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</si>
  <si>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</si>
  <si>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</si>
  <si>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</si>
  <si>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</si>
  <si>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</si>
  <si>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</si>
  <si>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</si>
  <si>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</si>
  <si>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</si>
  <si>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</si>
  <si>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</si>
  <si>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</si>
  <si>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</si>
  <si>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</si>
  <si>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</si>
  <si>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</si>
  <si>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</si>
  <si>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</si>
  <si>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</si>
  <si>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</si>
  <si>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</si>
  <si>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</si>
  <si>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</si>
  <si>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</si>
  <si>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</si>
  <si>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</si>
  <si>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</si>
  <si>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</si>
  <si>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</si>
  <si>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</si>
  <si>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</si>
  <si>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</si>
  <si>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</si>
  <si>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</si>
  <si>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</si>
  <si>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</si>
  <si>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</si>
  <si>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</si>
  <si>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</si>
  <si>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</si>
  <si>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</si>
  <si>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</si>
  <si>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</si>
  <si>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</si>
  <si>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</si>
  <si>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</si>
  <si>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</si>
  <si>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</si>
  <si>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</si>
  <si>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</si>
  <si>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</si>
  <si>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</si>
  <si>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</si>
  <si>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</si>
  <si>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</si>
  <si>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</si>
  <si>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</si>
  <si>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</si>
  <si>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</si>
  <si>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</si>
  <si>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</si>
  <si>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</si>
  <si>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</si>
  <si>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</si>
  <si>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</si>
  <si>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</si>
  <si>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</si>
  <si>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</si>
  <si>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</si>
  <si>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</si>
  <si>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</si>
  <si>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</si>
  <si>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</si>
  <si>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</si>
  <si>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</si>
  <si>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</si>
  <si>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</si>
  <si>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</si>
  <si>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</si>
  <si>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</si>
  <si>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</si>
  <si>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</si>
  <si>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</si>
  <si>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</si>
  <si>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</si>
  <si>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</si>
  <si>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</si>
  <si>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</si>
  <si>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</si>
  <si>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</si>
  <si>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</si>
  <si>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</si>
  <si>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</si>
  <si>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</si>
  <si>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</si>
  <si>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</si>
  <si>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</si>
  <si>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</si>
  <si>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</si>
  <si>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</si>
  <si>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</si>
  <si>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</si>
  <si>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</si>
  <si>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</si>
  <si>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</si>
  <si>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</si>
  <si>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</si>
  <si>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</si>
  <si>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</si>
  <si>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</si>
  <si>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</si>
  <si>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</si>
  <si>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</si>
  <si>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</si>
  <si>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</si>
  <si>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</si>
  <si>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</si>
  <si>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</si>
  <si>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</si>
  <si>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</si>
  <si>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</si>
  <si>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</si>
  <si>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</si>
  <si>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</si>
  <si>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</si>
  <si>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</si>
  <si>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</si>
  <si>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</si>
  <si>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</si>
  <si>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</si>
  <si>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</si>
  <si>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</si>
  <si>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</si>
  <si>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</si>
  <si>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</si>
  <si>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</si>
  <si>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</si>
  <si>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</si>
  <si>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</si>
  <si>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</si>
  <si>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</si>
  <si>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</si>
  <si>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</si>
  <si>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</si>
  <si>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</si>
  <si>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</si>
  <si>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</si>
  <si>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</si>
  <si>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</si>
  <si>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</si>
  <si>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</si>
  <si>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</si>
  <si>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</si>
  <si>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</si>
  <si>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</si>
  <si>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</si>
  <si>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</si>
  <si>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</si>
  <si>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</si>
  <si>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</si>
  <si>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</si>
  <si>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</si>
  <si>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</si>
  <si>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</si>
  <si>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</si>
  <si>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</si>
  <si>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</si>
  <si>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</si>
  <si>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</si>
  <si>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</si>
  <si>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</si>
  <si>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</si>
  <si>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</si>
  <si>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</si>
  <si>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</si>
  <si>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</si>
  <si>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</si>
  <si>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</si>
  <si>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</si>
  <si>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</si>
  <si>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</si>
  <si>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</si>
  <si>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</si>
  <si>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</si>
  <si>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</si>
  <si>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</si>
  <si>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</si>
  <si>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</si>
  <si>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</si>
  <si>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</si>
  <si>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</si>
  <si>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</si>
  <si>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</si>
  <si>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</si>
  <si>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</si>
  <si>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</si>
  <si>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</si>
  <si>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</si>
  <si>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</si>
  <si>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</si>
  <si>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</si>
  <si>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</si>
  <si>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</si>
  <si>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</si>
  <si>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</si>
  <si>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</si>
  <si>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</si>
  <si>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</si>
  <si>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</si>
  <si>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</si>
  <si>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</si>
  <si>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</si>
  <si>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</si>
  <si>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</si>
  <si>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</si>
  <si>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</si>
  <si>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</si>
  <si>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</si>
  <si>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</si>
  <si>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</si>
  <si>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</si>
  <si>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</si>
  <si>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</si>
  <si>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</si>
  <si>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</si>
  <si>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</si>
  <si>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</si>
  <si>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</si>
  <si>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</si>
  <si>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</si>
  <si>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</si>
  <si>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</si>
  <si>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</si>
  <si>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</si>
  <si>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</si>
  <si>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</si>
  <si>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</si>
  <si>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</si>
  <si>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</si>
  <si>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</si>
  <si>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</si>
  <si>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</si>
  <si>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</si>
  <si>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</si>
  <si>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</si>
  <si>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</si>
  <si>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</si>
  <si>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</si>
  <si>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</si>
  <si>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</si>
  <si>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</si>
  <si>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</si>
  <si>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</si>
  <si>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</si>
  <si>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</si>
  <si>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</si>
  <si>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</si>
  <si>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</si>
  <si>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</si>
  <si>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</si>
  <si>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</si>
  <si>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</si>
  <si>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</si>
  <si>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</si>
  <si>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</si>
  <si>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</si>
  <si>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</si>
  <si>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</si>
  <si>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</si>
  <si>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</si>
  <si>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</si>
  <si>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</si>
  <si>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</si>
  <si>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</si>
  <si>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</si>
  <si>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</si>
  <si>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</si>
  <si>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</si>
  <si>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</si>
  <si>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</si>
  <si>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</si>
  <si>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</si>
  <si>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</si>
  <si>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</si>
  <si>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</si>
  <si>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</si>
  <si>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</si>
  <si>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</si>
  <si>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</si>
  <si>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</si>
  <si>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</si>
  <si>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</si>
  <si>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</si>
  <si>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</si>
  <si>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</si>
  <si>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</si>
  <si>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</si>
  <si>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</si>
  <si>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</si>
  <si>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</si>
  <si>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</si>
  <si>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</si>
  <si>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</si>
  <si>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</si>
  <si>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</si>
  <si>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</si>
  <si>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</si>
  <si>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</si>
  <si>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</si>
  <si>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</si>
  <si>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</si>
  <si>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</si>
  <si>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</si>
  <si>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</si>
  <si>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</si>
  <si>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</si>
  <si>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</si>
  <si>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</si>
  <si>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</si>
  <si>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</si>
  <si>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</si>
  <si>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</si>
  <si>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</si>
  <si>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</si>
  <si>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</si>
  <si>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</si>
  <si>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</si>
  <si>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</si>
  <si>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</si>
  <si>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</si>
  <si>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</si>
  <si>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</si>
  <si>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</si>
  <si>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</si>
  <si>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</si>
  <si>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</si>
  <si>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</si>
  <si>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</si>
  <si>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</si>
  <si>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</si>
  <si>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</si>
  <si>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</si>
  <si>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</si>
  <si>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</si>
  <si>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</si>
  <si>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</si>
  <si>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</si>
  <si>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</si>
  <si>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</si>
  <si>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</si>
  <si>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</si>
  <si>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</si>
  <si>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</si>
  <si>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</si>
  <si>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</si>
  <si>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</si>
  <si>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</si>
  <si>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</si>
  <si>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</si>
  <si>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</si>
  <si>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</si>
  <si>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</si>
  <si>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</si>
  <si>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</si>
  <si>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</si>
  <si>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</si>
  <si>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</si>
  <si>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</si>
  <si>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</si>
  <si>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</si>
  <si>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</si>
  <si>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</si>
  <si>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</si>
  <si>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</si>
  <si>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</si>
  <si>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</si>
  <si>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</si>
  <si>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</si>
  <si>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</si>
  <si>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</si>
  <si>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</si>
  <si>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</si>
  <si>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</si>
  <si>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</si>
  <si>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</si>
  <si>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</si>
  <si>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</si>
  <si>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</si>
  <si>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</si>
  <si>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</si>
  <si>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</si>
  <si>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</si>
  <si>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</si>
  <si>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</si>
  <si>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</si>
  <si>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</si>
  <si>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</si>
  <si>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</si>
  <si>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</si>
  <si>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</si>
  <si>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</si>
  <si>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</si>
  <si>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</si>
  <si>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</si>
  <si>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</si>
  <si>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</si>
  <si>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</si>
  <si>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</si>
  <si>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</si>
  <si>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</si>
  <si>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</si>
  <si>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</si>
  <si>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</si>
  <si>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</si>
  <si>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</si>
  <si>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</si>
  <si>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</si>
  <si>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</si>
  <si>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</si>
  <si>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</si>
  <si>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</si>
  <si>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</si>
  <si>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</si>
  <si>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</si>
  <si>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</si>
  <si>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</si>
  <si>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</si>
  <si>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</si>
  <si>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</si>
  <si>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</si>
  <si>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</si>
  <si>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</si>
  <si>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</si>
  <si>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</si>
  <si>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</si>
  <si>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</si>
  <si>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</si>
  <si>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</si>
  <si>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</si>
  <si>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</si>
  <si>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</si>
  <si>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</si>
  <si>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</si>
  <si>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</si>
  <si>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</si>
  <si>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</si>
  <si>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</si>
  <si>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</si>
  <si>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</si>
  <si>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</si>
  <si>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</si>
  <si>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</si>
  <si>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</si>
  <si>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</si>
  <si>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</si>
  <si>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</si>
  <si>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</si>
  <si>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</si>
  <si>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</si>
  <si>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</si>
  <si>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</si>
  <si>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</si>
  <si>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</si>
  <si>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</si>
  <si>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</si>
  <si>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</si>
  <si>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</si>
  <si>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</si>
  <si>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</si>
  <si>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</si>
  <si>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</si>
  <si>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</si>
  <si>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</si>
  <si>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</si>
  <si>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</si>
  <si>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</si>
  <si>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</si>
  <si>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</si>
  <si>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</si>
  <si>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</si>
  <si>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</si>
  <si>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</si>
  <si>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</si>
  <si>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</si>
  <si>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</si>
  <si>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</si>
  <si>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</si>
  <si>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</si>
  <si>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</si>
  <si>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</si>
  <si>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</si>
  <si>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</si>
  <si>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</si>
  <si>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</si>
  <si>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</si>
  <si>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</si>
  <si>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</si>
  <si>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</si>
  <si>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</si>
  <si>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</si>
  <si>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</si>
  <si>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</si>
  <si>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</si>
  <si>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</si>
  <si>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</si>
  <si>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</si>
  <si>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</si>
  <si>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</si>
  <si>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</si>
  <si>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</si>
  <si>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</si>
  <si>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</si>
  <si>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</si>
  <si>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</si>
  <si>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</si>
  <si>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</si>
  <si>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</si>
  <si>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</si>
  <si>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</si>
  <si>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</si>
  <si>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</si>
  <si>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</si>
  <si>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</si>
  <si>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</si>
  <si>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</si>
  <si>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</si>
  <si>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</si>
  <si>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</si>
  <si>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</si>
  <si>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</si>
  <si>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</si>
  <si>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</si>
  <si>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</si>
  <si>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</si>
  <si>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</si>
  <si>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</si>
  <si>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</si>
  <si>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</si>
  <si>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</si>
  <si>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</si>
  <si>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</si>
  <si>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</si>
  <si>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</si>
  <si>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</si>
  <si>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</si>
  <si>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</si>
  <si>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</si>
  <si>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</si>
  <si>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</si>
  <si>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</si>
  <si>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</si>
  <si>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</si>
  <si>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</si>
  <si>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</si>
  <si>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</si>
  <si>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</si>
  <si>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</si>
  <si>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</si>
  <si>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</si>
  <si>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</si>
  <si>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</si>
  <si>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</si>
  <si>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</si>
  <si>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</si>
  <si>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</si>
  <si>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</si>
  <si>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</si>
  <si>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</si>
  <si>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</si>
  <si>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</si>
  <si>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</si>
  <si>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</si>
  <si>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</si>
  <si>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</si>
  <si>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</si>
  <si>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</si>
  <si>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</si>
  <si>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</si>
  <si>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</si>
  <si>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</si>
  <si>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</si>
  <si>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</si>
  <si>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</si>
  <si>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</si>
  <si>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</si>
  <si>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</si>
  <si>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</si>
  <si>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</si>
  <si>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</si>
  <si>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</si>
  <si>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</si>
  <si>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</si>
  <si>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</si>
  <si>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</si>
  <si>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</si>
  <si>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</si>
  <si>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</si>
  <si>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</si>
  <si>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</si>
  <si>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</si>
  <si>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</si>
  <si>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</si>
  <si>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</si>
  <si>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</si>
  <si>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</si>
  <si>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</si>
  <si>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</si>
  <si>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</si>
  <si>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</si>
  <si>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</si>
  <si>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</si>
  <si>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</si>
  <si>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</si>
  <si>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</si>
  <si>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</si>
  <si>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</si>
  <si>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</si>
  <si>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</si>
  <si>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</si>
  <si>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</si>
  <si>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</si>
  <si>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</si>
  <si>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</si>
  <si>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</si>
  <si>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</si>
  <si>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</si>
  <si>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</si>
  <si>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</si>
  <si>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</si>
  <si>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</si>
  <si>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</si>
  <si>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</si>
  <si>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</si>
  <si>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</si>
  <si>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</si>
  <si>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</si>
  <si>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</si>
  <si>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</si>
  <si>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</si>
  <si>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</si>
  <si>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</si>
  <si>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</si>
  <si>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</si>
  <si>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</si>
  <si>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</si>
  <si>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</si>
  <si>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</si>
  <si>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</si>
  <si>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</si>
  <si>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</si>
  <si>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</si>
  <si>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</si>
  <si>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</si>
  <si>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</si>
  <si>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</si>
  <si>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</si>
  <si>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</si>
  <si>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</si>
  <si>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</si>
  <si>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</si>
  <si>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</si>
  <si>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</si>
  <si>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</si>
  <si>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</si>
  <si>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</si>
  <si>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</si>
  <si>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</si>
  <si>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</si>
  <si>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</si>
  <si>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</si>
  <si>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</si>
  <si>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</si>
  <si>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</si>
  <si>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</si>
  <si>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</si>
  <si>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</si>
  <si>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</si>
  <si>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</si>
  <si>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</si>
  <si>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</si>
  <si>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</si>
  <si>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</si>
  <si>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</si>
  <si>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</si>
  <si>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</si>
  <si>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</si>
  <si>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</si>
  <si>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</si>
  <si>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</si>
  <si>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</si>
  <si>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</si>
  <si>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</si>
  <si>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</si>
  <si>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</si>
  <si>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</si>
  <si>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</si>
  <si>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</si>
  <si>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</si>
  <si>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</si>
  <si>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</si>
  <si>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</si>
  <si>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</si>
  <si>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</si>
  <si>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</si>
  <si>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</si>
  <si>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</si>
  <si>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</si>
  <si>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</si>
  <si>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</si>
  <si>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</si>
  <si>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</si>
  <si>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</si>
  <si>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</si>
  <si>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</si>
  <si>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</si>
  <si>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</si>
  <si>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</si>
  <si>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</si>
  <si>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</si>
  <si>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</si>
  <si>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</si>
  <si>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</si>
  <si>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</si>
  <si>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</si>
  <si>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</si>
  <si>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</si>
  <si>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</si>
  <si>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</si>
  <si>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</si>
  <si>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</si>
  <si>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</si>
  <si>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</si>
  <si>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</si>
  <si>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</si>
  <si>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</si>
  <si>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</si>
  <si>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</si>
  <si>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</si>
  <si>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</si>
  <si>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</si>
  <si>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</si>
  <si>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</si>
  <si>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</si>
  <si>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</si>
  <si>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</si>
  <si>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</si>
  <si>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</si>
  <si>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</si>
  <si>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</si>
  <si>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</si>
  <si>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</si>
  <si>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</si>
  <si>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</si>
  <si>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</si>
  <si>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</si>
  <si>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</si>
  <si>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</si>
  <si>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</si>
  <si>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</si>
  <si>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</si>
  <si>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</si>
  <si>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</si>
  <si>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</si>
  <si>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</si>
  <si>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</si>
  <si>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</si>
  <si>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</si>
  <si>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</si>
  <si>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</si>
  <si>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</si>
  <si>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</si>
  <si>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</si>
  <si>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</si>
  <si>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</si>
  <si>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</si>
  <si>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</si>
  <si>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</si>
  <si>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</si>
  <si>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</si>
  <si>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</si>
  <si>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</si>
  <si>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</si>
  <si>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</si>
  <si>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</si>
  <si>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</si>
  <si>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</si>
  <si>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</si>
  <si>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</si>
  <si>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</si>
  <si>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</si>
  <si>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</si>
  <si>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</si>
  <si>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</si>
  <si>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</si>
  <si>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</si>
  <si>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</si>
  <si>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</si>
  <si>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</si>
  <si>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</si>
  <si>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</si>
  <si>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</si>
  <si>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</si>
  <si>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</si>
  <si>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</si>
  <si>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</si>
  <si>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</si>
  <si>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</si>
  <si>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</si>
  <si>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</si>
  <si>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</si>
  <si>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</si>
  <si>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</si>
  <si>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</si>
  <si>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</si>
  <si>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</si>
  <si>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</si>
  <si>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</si>
  <si>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</si>
  <si>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</si>
  <si>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</si>
  <si>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</si>
  <si>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</si>
  <si>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</si>
  <si>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</si>
  <si>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</si>
  <si>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</si>
  <si>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</si>
  <si>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</si>
  <si>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</si>
  <si>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</si>
  <si>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</si>
  <si>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</si>
  <si>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</si>
  <si>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</si>
  <si>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</si>
  <si>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</si>
  <si>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</si>
  <si>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</si>
  <si>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</si>
  <si>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</si>
  <si>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</si>
  <si>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</si>
  <si>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</si>
  <si>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</si>
  <si>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</si>
  <si>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</si>
  <si>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</si>
  <si>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</si>
  <si>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</si>
  <si>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</si>
  <si>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</si>
  <si>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</si>
  <si>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</si>
  <si>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</si>
  <si>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</si>
  <si>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</si>
  <si>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</si>
  <si>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</si>
  <si>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</si>
  <si>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</si>
  <si>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</si>
  <si>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</si>
  <si>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</si>
  <si>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</si>
  <si>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</si>
  <si>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</si>
  <si>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</si>
  <si>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</si>
  <si>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</si>
  <si>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</si>
  <si>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</si>
  <si>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</si>
  <si>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</si>
  <si>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</si>
  <si>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</si>
  <si>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</si>
  <si>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</si>
  <si>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</si>
  <si>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</si>
  <si>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</si>
  <si>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</si>
  <si>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</si>
  <si>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</si>
  <si>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</si>
  <si>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</si>
  <si>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</si>
  <si>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</si>
  <si>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</si>
  <si>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</si>
  <si>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</si>
  <si>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</si>
  <si>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</si>
  <si>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</si>
  <si>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</si>
  <si>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</si>
  <si>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</si>
  <si>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</si>
  <si>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</si>
  <si>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</si>
  <si>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</si>
  <si>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</si>
  <si>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</si>
  <si>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</si>
  <si>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</si>
  <si>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</si>
  <si>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</si>
  <si>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</si>
  <si>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</si>
  <si>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</si>
  <si>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</si>
  <si>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</si>
  <si>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</si>
  <si>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</si>
  <si>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</si>
  <si>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</si>
  <si>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</si>
  <si>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</si>
  <si>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</si>
  <si>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</si>
  <si>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</si>
  <si>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</si>
  <si>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</si>
  <si>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</si>
  <si>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</si>
  <si>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</si>
  <si>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</si>
  <si>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</si>
  <si>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</si>
  <si>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</si>
  <si>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</si>
  <si>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</si>
  <si>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</si>
  <si>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</si>
  <si>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</si>
  <si>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</si>
  <si>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</si>
  <si>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</si>
  <si>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</si>
  <si>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</si>
  <si>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</si>
  <si>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</si>
  <si>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</si>
  <si>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</si>
  <si>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</si>
  <si>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</si>
  <si>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</si>
  <si>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</si>
  <si>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</si>
  <si>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</si>
  <si>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</si>
  <si>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</si>
  <si>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</si>
  <si>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</si>
  <si>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</si>
  <si>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</si>
  <si>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</si>
  <si>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</si>
  <si>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</si>
  <si>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</si>
  <si>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</si>
  <si>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</si>
  <si>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</si>
  <si>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</si>
  <si>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</si>
  <si>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</si>
  <si>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</si>
  <si>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</si>
  <si>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</si>
  <si>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</si>
  <si>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</si>
  <si>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</si>
  <si>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</si>
  <si>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</si>
  <si>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</si>
  <si>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</si>
  <si>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</si>
  <si>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</si>
  <si>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</si>
  <si>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</si>
  <si>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</si>
  <si>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</si>
  <si>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</si>
  <si>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</si>
  <si>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</si>
  <si>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</si>
  <si>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</si>
  <si>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</si>
  <si>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</si>
  <si>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</si>
  <si>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</si>
  <si>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</si>
  <si>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</si>
  <si>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</si>
  <si>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</si>
  <si>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</si>
  <si>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</si>
  <si>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</si>
  <si>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</si>
  <si>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</si>
  <si>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</si>
  <si>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</si>
  <si>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</si>
  <si>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</si>
  <si>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</si>
  <si>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</si>
  <si>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</si>
  <si>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</si>
  <si>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</si>
  <si>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</si>
  <si>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</si>
  <si>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</si>
  <si>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</si>
  <si>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</si>
  <si>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</si>
  <si>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</si>
  <si>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</si>
  <si>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</si>
  <si>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</si>
  <si>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</si>
  <si>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</si>
  <si>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</si>
  <si>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</si>
  <si>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</si>
  <si>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</si>
  <si>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</si>
  <si>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</si>
  <si>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</si>
  <si>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</si>
  <si>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</si>
  <si>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</si>
  <si>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</si>
  <si>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</si>
  <si>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</si>
  <si>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</si>
  <si>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</si>
  <si>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</si>
  <si>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</si>
  <si>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</si>
  <si>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</si>
  <si>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</si>
  <si>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</si>
  <si>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</si>
  <si>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</si>
  <si>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</si>
  <si>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</si>
  <si>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</si>
  <si>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</si>
  <si>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</si>
  <si>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</si>
  <si>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</si>
  <si>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</si>
  <si>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</si>
  <si>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</si>
  <si>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</si>
  <si>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</si>
  <si>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</si>
  <si>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</si>
  <si>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</si>
  <si>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</si>
  <si>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</si>
  <si>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</si>
  <si>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</si>
  <si>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</si>
  <si>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</si>
  <si>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</si>
  <si>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</si>
  <si>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</si>
  <si>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</si>
  <si>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</si>
  <si>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</si>
  <si>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</si>
  <si>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</si>
  <si>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</si>
  <si>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</si>
  <si>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</si>
  <si>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</si>
  <si>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</si>
  <si>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</si>
  <si>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</si>
  <si>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</si>
  <si>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</si>
  <si>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</si>
  <si>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</si>
  <si>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</si>
  <si>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</si>
  <si>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</si>
  <si>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</si>
  <si>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</si>
  <si>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</si>
  <si>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</si>
  <si>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</si>
  <si>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</si>
  <si>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</si>
  <si>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</si>
  <si>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</si>
  <si>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</si>
  <si>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</si>
  <si>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</si>
  <si>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</si>
  <si>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</si>
  <si>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</si>
  <si>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</si>
  <si>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</si>
  <si>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</si>
  <si>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</si>
  <si>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</si>
  <si>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</si>
  <si>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</si>
  <si>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</si>
  <si>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</si>
  <si>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</si>
  <si>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</si>
  <si>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</si>
  <si>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</si>
  <si>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</si>
  <si>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</si>
  <si>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</si>
  <si>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</si>
  <si>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</si>
  <si>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</si>
  <si>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</si>
  <si>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</si>
  <si>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</si>
  <si>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</si>
  <si>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</si>
  <si>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</si>
  <si>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</si>
  <si>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</si>
  <si>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</si>
  <si>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</si>
  <si>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</si>
  <si>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</si>
  <si>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</si>
  <si>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</si>
  <si>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</si>
  <si>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</si>
  <si>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</si>
  <si>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</si>
  <si>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</si>
  <si>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</si>
  <si>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</si>
  <si>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</si>
  <si>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</si>
  <si>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</si>
  <si>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</si>
  <si>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</si>
  <si>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</si>
  <si>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</si>
  <si>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</si>
  <si>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</si>
  <si>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</si>
  <si>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</si>
  <si>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</si>
  <si>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</si>
  <si>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</si>
  <si>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</si>
  <si>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</si>
  <si>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</si>
  <si>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</si>
  <si>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</si>
  <si>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</si>
  <si>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</si>
  <si>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</si>
  <si>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</si>
  <si>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</si>
  <si>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</si>
  <si>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</si>
  <si>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</si>
  <si>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</si>
  <si>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</si>
  <si>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</si>
  <si>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</si>
  <si>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</si>
  <si>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</si>
  <si>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</si>
  <si>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</si>
  <si>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</si>
  <si>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</si>
  <si>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</si>
  <si>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</si>
  <si>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</si>
  <si>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</si>
  <si>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</si>
  <si>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</si>
  <si>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</si>
  <si>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</si>
  <si>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</si>
  <si>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</si>
  <si>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</si>
  <si>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</si>
  <si>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</si>
  <si>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</si>
  <si>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</si>
  <si>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</si>
  <si>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</si>
  <si>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</si>
  <si>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</si>
  <si>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</si>
  <si>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</si>
  <si>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</si>
  <si>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</si>
  <si>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</si>
  <si>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</si>
  <si>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</si>
  <si>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</si>
  <si>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</si>
  <si>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</si>
  <si>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</si>
  <si>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</si>
  <si>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</si>
  <si>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</si>
  <si>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</si>
  <si>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</si>
  <si>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</si>
  <si>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</si>
  <si>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</si>
  <si>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</si>
  <si>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</si>
  <si>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</si>
  <si>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</si>
  <si>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</si>
  <si>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</si>
  <si>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</si>
  <si>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</si>
  <si>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</si>
  <si>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</si>
  <si>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</si>
  <si>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</si>
  <si>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</si>
  <si>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</si>
  <si>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</si>
  <si>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</si>
  <si>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</si>
  <si>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</si>
  <si>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</si>
  <si>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</si>
  <si>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</si>
  <si>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</si>
  <si>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</si>
  <si>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</si>
  <si>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</si>
  <si>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</si>
  <si>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</si>
  <si>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</si>
  <si>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</si>
  <si>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</si>
  <si>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</si>
  <si>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</si>
  <si>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</si>
  <si>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</si>
  <si>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</si>
  <si>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</si>
  <si>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</si>
  <si>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</si>
  <si>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</si>
  <si>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</si>
  <si>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</si>
  <si>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</si>
  <si>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</si>
  <si>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</si>
  <si>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</si>
  <si>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</si>
  <si>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</si>
  <si>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</si>
  <si>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</si>
  <si>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</si>
  <si>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</si>
  <si>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</si>
  <si>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</si>
  <si>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</si>
  <si>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</si>
  <si>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</si>
  <si>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</si>
  <si>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</si>
  <si>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</si>
  <si>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</si>
  <si>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</si>
  <si>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</si>
  <si>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</si>
  <si>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</si>
  <si>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</si>
  <si>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</si>
  <si>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</si>
  <si>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</si>
  <si>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</si>
  <si>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</si>
  <si>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</si>
  <si>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</si>
  <si>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</si>
  <si>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</si>
  <si>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</si>
  <si>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</si>
  <si>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</si>
  <si>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</si>
  <si>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</si>
  <si>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</si>
  <si>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</si>
  <si>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</si>
  <si>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</si>
  <si>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</si>
  <si>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</si>
  <si>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</si>
  <si>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</si>
  <si>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</si>
  <si>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</si>
  <si>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</si>
  <si>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</si>
  <si>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</si>
  <si>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</si>
  <si>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</si>
  <si>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</si>
  <si>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</si>
  <si>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</si>
  <si>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</si>
  <si>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</si>
  <si>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</si>
  <si>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</si>
  <si>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</si>
  <si>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</si>
  <si>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</si>
  <si>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</si>
  <si>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</si>
  <si>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</si>
  <si>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</si>
  <si>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</si>
  <si>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</si>
  <si>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</si>
  <si>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</si>
  <si>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</si>
  <si>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</si>
  <si>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</si>
  <si>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</si>
  <si>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</si>
  <si>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</si>
  <si>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</si>
  <si>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</si>
  <si>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</si>
  <si>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</si>
  <si>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</si>
  <si>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</si>
  <si>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</si>
  <si>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</si>
  <si>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</si>
  <si>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</si>
  <si>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</si>
  <si>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</si>
  <si>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</si>
  <si>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</si>
  <si>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</si>
  <si>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</si>
  <si>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</si>
  <si>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</si>
  <si>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</si>
  <si>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</si>
  <si>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</si>
  <si>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</si>
  <si>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</si>
  <si>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</si>
  <si>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</si>
  <si>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</si>
  <si>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</si>
  <si>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</si>
  <si>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</si>
  <si>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</si>
  <si>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</si>
  <si>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</si>
  <si>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</si>
  <si>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</si>
  <si>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</si>
  <si>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</si>
  <si>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</si>
  <si>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</si>
  <si>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</si>
  <si>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</si>
  <si>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</si>
  <si>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</si>
  <si>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</si>
  <si>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</si>
  <si>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</si>
  <si>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</si>
  <si>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</si>
  <si>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</si>
  <si>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</si>
  <si>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</si>
  <si>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</si>
  <si>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</si>
  <si>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</si>
  <si>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</si>
  <si>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</si>
  <si>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</si>
  <si>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</si>
  <si>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</si>
  <si>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</si>
  <si>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</si>
  <si>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</si>
  <si>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</si>
  <si>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</si>
  <si>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</si>
  <si>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</si>
  <si>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</si>
  <si>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</si>
  <si>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</si>
  <si>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</si>
  <si>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</si>
  <si>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</si>
  <si>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</si>
  <si>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</si>
  <si>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</si>
  <si>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</si>
  <si>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</si>
  <si>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</si>
  <si>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</si>
  <si>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</si>
  <si>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</si>
  <si>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</si>
  <si>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</si>
  <si>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</si>
  <si>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</si>
  <si>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</si>
  <si>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</si>
  <si>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</si>
  <si>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</si>
  <si>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</si>
  <si>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</si>
  <si>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</si>
  <si>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</si>
  <si>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</si>
  <si>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</si>
  <si>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</si>
  <si>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</si>
  <si>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</si>
  <si>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</si>
  <si>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</si>
  <si>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</si>
  <si>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</si>
  <si>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</si>
  <si>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</si>
  <si>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</si>
  <si>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</si>
  <si>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</si>
  <si>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</si>
  <si>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</si>
  <si>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</si>
  <si>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</si>
  <si>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</si>
  <si>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</si>
  <si>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</si>
  <si>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</si>
  <si>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</si>
  <si>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</si>
  <si>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</si>
  <si>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</si>
  <si>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</si>
  <si>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</si>
  <si>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</si>
  <si>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</si>
  <si>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</si>
  <si>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</si>
  <si>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</si>
  <si>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</si>
  <si>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</si>
  <si>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</si>
  <si>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</si>
  <si>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</si>
  <si>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</si>
  <si>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</si>
  <si>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</si>
  <si>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</si>
  <si>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</si>
  <si>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</si>
  <si>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</si>
  <si>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</si>
  <si>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</si>
  <si>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</si>
  <si>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</si>
  <si>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</si>
  <si>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</si>
  <si>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</si>
  <si>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</si>
  <si>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</si>
  <si>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</si>
  <si>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</si>
  <si>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</si>
  <si>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</si>
  <si>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</si>
  <si>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</si>
  <si>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</si>
  <si>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</si>
  <si>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</si>
  <si>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</si>
  <si>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</si>
  <si>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</si>
  <si>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</si>
  <si>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</si>
  <si>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</si>
  <si>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</si>
  <si>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</si>
  <si>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</si>
  <si>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</si>
  <si>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</si>
  <si>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</si>
  <si>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</si>
  <si>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</si>
  <si>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</si>
  <si>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</si>
  <si>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</si>
  <si>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</si>
  <si>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</si>
  <si>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</si>
  <si>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</si>
  <si>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</si>
  <si>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</si>
  <si>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</si>
  <si>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</si>
  <si>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</si>
  <si>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</si>
  <si>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</si>
  <si>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</si>
  <si>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</si>
  <si>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</si>
  <si>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</si>
  <si>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</si>
  <si>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</si>
  <si>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</si>
  <si>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</si>
  <si>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</si>
  <si>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</si>
  <si>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</si>
  <si>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</si>
  <si>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</si>
  <si>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</si>
  <si>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</si>
  <si>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</si>
  <si>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</si>
  <si>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</si>
  <si>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</si>
  <si>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</si>
  <si>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</si>
  <si>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</si>
  <si>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</si>
  <si>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</si>
  <si>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</si>
  <si>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</si>
  <si>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</si>
  <si>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</si>
  <si>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</si>
  <si>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</si>
  <si>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</si>
  <si>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</si>
  <si>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</si>
  <si>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</si>
  <si>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</si>
  <si>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</si>
  <si>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</si>
  <si>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</si>
  <si>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</si>
  <si>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</si>
  <si>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</si>
  <si>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</si>
  <si>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</si>
  <si>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</si>
  <si>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</si>
  <si>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</si>
  <si>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</si>
  <si>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</si>
  <si>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</si>
  <si>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</si>
  <si>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</si>
  <si>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</si>
  <si>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</si>
  <si>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</si>
  <si>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</si>
  <si>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</si>
  <si>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</si>
  <si>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</si>
  <si>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</si>
  <si>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</si>
  <si>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</si>
  <si>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</si>
  <si>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</si>
  <si>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</si>
  <si>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</si>
  <si>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</si>
  <si>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</si>
  <si>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</si>
  <si>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</si>
  <si>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</si>
  <si>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</si>
  <si>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</si>
  <si>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</si>
  <si>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</si>
  <si>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</si>
  <si>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</si>
  <si>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</si>
  <si>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</si>
  <si>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</si>
  <si>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</si>
  <si>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</si>
  <si>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</si>
  <si>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</si>
  <si>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</si>
  <si>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</si>
  <si>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</si>
  <si>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</si>
  <si>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</si>
  <si>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</si>
  <si>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</si>
  <si>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</si>
  <si>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</si>
  <si>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</si>
  <si>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</si>
  <si>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</si>
  <si>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</si>
  <si>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</si>
  <si>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</si>
  <si>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</si>
  <si>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</si>
  <si>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</si>
  <si>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</si>
  <si>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</si>
  <si>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</si>
  <si>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</si>
  <si>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</si>
  <si>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</si>
  <si>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</si>
  <si>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</si>
  <si>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</si>
  <si>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</si>
  <si>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</si>
  <si>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</si>
  <si>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</si>
  <si>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</si>
  <si>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</si>
  <si>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</si>
  <si>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</si>
  <si>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</si>
  <si>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</si>
  <si>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</si>
  <si>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</si>
  <si>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</si>
  <si>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</si>
  <si>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</si>
  <si>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</si>
  <si>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</si>
  <si>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</si>
  <si>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</si>
  <si>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</si>
  <si>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</si>
  <si>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</si>
  <si>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</si>
  <si>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</si>
  <si>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</si>
  <si>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</si>
  <si>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</si>
  <si>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</si>
  <si>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</si>
  <si>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</si>
  <si>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</si>
  <si>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</si>
  <si>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</si>
  <si>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</si>
  <si>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</si>
  <si>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</si>
  <si>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</si>
  <si>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</si>
  <si>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</si>
  <si>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</si>
  <si>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</si>
  <si>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</si>
  <si>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</si>
  <si>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</si>
  <si>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</si>
  <si>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</si>
  <si>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</si>
  <si>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</si>
  <si>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</si>
  <si>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</si>
  <si>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</si>
  <si>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</si>
  <si>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</si>
  <si>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</si>
  <si>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</si>
  <si>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</si>
  <si>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</si>
  <si>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</si>
  <si>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</si>
  <si>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</si>
  <si>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</si>
  <si>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</si>
  <si>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</si>
  <si>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</si>
  <si>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</si>
  <si>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</si>
  <si>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</si>
  <si>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</si>
  <si>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</si>
  <si>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</si>
  <si>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</si>
  <si>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</si>
  <si>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</si>
  <si>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</si>
  <si>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</si>
  <si>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</si>
  <si>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</si>
  <si>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</si>
  <si>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</si>
  <si>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</si>
  <si>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</si>
  <si>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</si>
  <si>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</si>
  <si>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</si>
  <si>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</si>
  <si>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</si>
  <si>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</si>
  <si>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</si>
  <si>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</si>
  <si>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</si>
  <si>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</si>
  <si>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</si>
  <si>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</si>
  <si>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</si>
  <si>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</si>
  <si>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</si>
  <si>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</si>
  <si>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</si>
  <si>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</si>
  <si>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</si>
  <si>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</si>
  <si>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</si>
  <si>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</si>
  <si>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</si>
  <si>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</si>
  <si>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</si>
  <si>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</si>
  <si>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</si>
  <si>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</si>
  <si>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</si>
  <si>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</si>
  <si>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</si>
  <si>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</si>
  <si>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</si>
  <si>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</si>
  <si>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</si>
  <si>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</si>
  <si>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</si>
  <si>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</si>
  <si>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</si>
  <si>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</si>
  <si>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</si>
  <si>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</si>
  <si>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</si>
  <si>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</si>
  <si>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</si>
  <si>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</si>
  <si>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</si>
  <si>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</si>
  <si>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</si>
  <si>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</si>
  <si>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</si>
  <si>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</si>
  <si>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</si>
  <si>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</si>
  <si>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</si>
  <si>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</si>
  <si>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</si>
  <si>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</si>
  <si>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</si>
  <si>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</si>
  <si>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</si>
  <si>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</si>
  <si>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</si>
  <si>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</si>
  <si>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</si>
  <si>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</si>
  <si>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</si>
  <si>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</si>
  <si>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</si>
  <si>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</si>
  <si>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</si>
  <si>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</si>
  <si>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</si>
  <si>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</si>
  <si>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</si>
  <si>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</si>
  <si>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</si>
  <si>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</si>
  <si>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</si>
  <si>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</si>
  <si>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</si>
  <si>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</si>
  <si>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</si>
  <si>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</si>
  <si>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</si>
  <si>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</si>
  <si>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</si>
  <si>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</si>
  <si>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</si>
  <si>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</si>
  <si>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</si>
  <si>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</si>
  <si>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</si>
  <si>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</si>
  <si>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</si>
  <si>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</si>
  <si>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</si>
  <si>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</si>
  <si>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</si>
  <si>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</si>
  <si>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</si>
  <si>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</si>
  <si>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</si>
  <si>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</si>
  <si>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</si>
  <si>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</si>
  <si>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</si>
  <si>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</si>
  <si>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</si>
  <si>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</si>
  <si>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</si>
  <si>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</si>
  <si>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</si>
  <si>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</si>
  <si>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</si>
  <si>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</si>
  <si>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</si>
  <si>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</si>
  <si>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</si>
  <si>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</si>
  <si>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</si>
  <si>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</si>
  <si>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</si>
  <si>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</si>
  <si>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</si>
  <si>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</si>
  <si>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</si>
  <si>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</si>
  <si>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</si>
  <si>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</si>
  <si>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</si>
  <si>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</si>
  <si>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</si>
  <si>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</si>
  <si>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</si>
  <si>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</si>
  <si>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</si>
  <si>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</si>
  <si>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</si>
  <si>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</si>
  <si>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</si>
  <si>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</si>
  <si>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</si>
  <si>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</si>
  <si>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</si>
  <si>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</si>
  <si>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</si>
  <si>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</si>
  <si>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</si>
  <si>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</si>
  <si>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</si>
  <si>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</si>
  <si>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</si>
  <si>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</si>
  <si>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</si>
  <si>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</si>
  <si>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</si>
  <si>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</si>
  <si>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</si>
  <si>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</si>
  <si>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</si>
  <si>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</si>
  <si>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</si>
  <si>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</si>
  <si>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</si>
  <si>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</si>
  <si>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</si>
  <si>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</si>
  <si>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</si>
  <si>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</si>
  <si>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</si>
  <si>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</si>
  <si>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</si>
  <si>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</si>
  <si>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</si>
  <si>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</si>
  <si>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</si>
  <si>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</si>
  <si>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</si>
  <si>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</si>
  <si>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</si>
  <si>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</si>
  <si>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</si>
  <si>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</si>
  <si>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</si>
  <si>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</si>
  <si>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</si>
  <si>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</si>
  <si>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</si>
  <si>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</si>
  <si>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</si>
  <si>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</si>
  <si>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</si>
  <si>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</si>
  <si>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</si>
  <si>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</si>
  <si>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</si>
  <si>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</si>
  <si>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</si>
  <si>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</si>
  <si>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</si>
  <si>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</si>
  <si>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</si>
  <si>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</si>
  <si>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</si>
  <si>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</si>
  <si>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</si>
  <si>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02211021</t>
  </si>
  <si>
    <t>New installation</t>
  </si>
  <si>
    <t>*reseal openings with hardcast</t>
  </si>
  <si>
    <t>*rewire controls to furnace</t>
  </si>
  <si>
    <t>subtotal</t>
  </si>
  <si>
    <t>M/N: A4AH4P30A1B60BA  /  S/N: 21164XXT3V</t>
  </si>
  <si>
    <t>Notes:</t>
  </si>
  <si>
    <t>HPS provides a two-year labor warranty</t>
  </si>
  <si>
    <t>Email manufacturer warranty information to equipment owner.</t>
  </si>
  <si>
    <t>Install new 2.5 30k BTU gas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</si>
</sst>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  <font>
      <b/>
      <u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44" fontId="2" fillId="0" borderId="1" xfId="3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7" fillId="0" borderId="8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6" totalsRowShown="0" headerRowDxfId="8" dataDxfId="7" tableBorderDxfId="6">
  <autoFilter ref="A1:G776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20" sqref="A20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6" t="s">
        <v>1</v>
      </c>
      <c r="C1" s="57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44496</v>
      </c>
    </row>
    <row r="5" spans="1:6" x14ac:dyDescent="0.25">
      <c r="A5" s="1" t="s">
        <v>5</v>
      </c>
      <c r="B5" s="7" t="s">
        <v>6</v>
      </c>
      <c r="C5" s="21" t="s">
        <v>2324</v>
      </c>
    </row>
    <row r="6" spans="1:6" s="3" customFormat="1" x14ac:dyDescent="0.25">
      <c r="A6" s="3" t="s">
        <v>7</v>
      </c>
      <c r="B6" s="8" t="s">
        <v>8</v>
      </c>
      <c r="C6" s="18" t="s">
        <v>2325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2320</v>
      </c>
    </row>
    <row r="12" spans="1:6" ht="14.4" x14ac:dyDescent="0.3">
      <c r="A12" s="29" t="str">
        <f>VLOOKUP(Invoice!A11,Table2[], 6, FALSE)</f>
        <v>1616 Fountainview #401</v>
      </c>
    </row>
    <row r="13" spans="1:6" x14ac:dyDescent="0.25">
      <c r="A13" s="28" t="str">
        <f>VLOOKUP(Invoice!A11, Table2[], 7, FALSE)</f>
        <v>Houston,Texas 77057</v>
      </c>
    </row>
    <row r="14" spans="1:6" x14ac:dyDescent="0.25">
      <c r="A14" s="30">
        <f>VLOOKUP(Invoice!A11, Table2[],2, FALSE)</f>
        <v>7139537079</v>
      </c>
    </row>
    <row r="15" spans="1:6" x14ac:dyDescent="0.25">
      <c r="A15" s="1" t="str">
        <f>VLOOKUP(Invoice!A11,Table2[],4, FALSE)</f>
        <v>mgraves@cockrell.com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4" t="s">
        <v>10</v>
      </c>
      <c r="B17" s="55"/>
      <c r="C17" s="22" t="s">
        <v>11</v>
      </c>
      <c r="E17" s="53"/>
      <c r="F17" s="53"/>
    </row>
    <row r="18" spans="1:6" s="4" customFormat="1" ht="20.100000000000001" customHeight="1" x14ac:dyDescent="0.25">
      <c r="A18" s="33" t="s">
        <v>2333</v>
      </c>
      <c r="B18" s="34"/>
      <c r="C18" s="25"/>
      <c r="E18" s="53"/>
      <c r="F18" s="53"/>
    </row>
    <row r="19" spans="1:6" s="4" customFormat="1" ht="20.100000000000001" customHeight="1" x14ac:dyDescent="0.25">
      <c r="A19" s="35" t="s">
        <v>2329</v>
      </c>
      <c r="B19" s="36"/>
      <c r="C19" s="26"/>
      <c r="E19" s="53"/>
      <c r="F19" s="53"/>
    </row>
    <row r="20" spans="1:6" s="4" customFormat="1" ht="20.100000000000001" customHeight="1" x14ac:dyDescent="0.25">
      <c r="A20" s="35" t="s">
        <v>2326</v>
      </c>
      <c r="B20" s="36"/>
      <c r="C20" s="26"/>
      <c r="E20" s="53"/>
      <c r="F20" s="53"/>
    </row>
    <row r="21" spans="1:6" s="4" customFormat="1" ht="20.100000000000001" customHeight="1" x14ac:dyDescent="0.25">
      <c r="A21" s="35" t="s">
        <v>2327</v>
      </c>
      <c r="B21" s="36"/>
      <c r="C21" s="52"/>
      <c r="E21" s="53"/>
      <c r="F21" s="53"/>
    </row>
    <row r="22" spans="1:6" s="4" customFormat="1" ht="20.100000000000001" customHeight="1" x14ac:dyDescent="0.25">
      <c r="A22" s="35"/>
      <c r="B22" s="38" t="s">
        <v>2328</v>
      </c>
      <c r="C22" s="52">
        <v>2875</v>
      </c>
      <c r="E22" s="53"/>
      <c r="F22" s="53"/>
    </row>
    <row r="23" spans="1:6" s="4" customFormat="1" ht="20.100000000000001" customHeight="1" x14ac:dyDescent="0.25">
      <c r="A23" s="35"/>
      <c r="B23" s="36"/>
      <c r="C23" s="27"/>
      <c r="E23" s="53"/>
      <c r="F23" s="53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60"/>
      <c r="B29" s="61"/>
      <c r="C29" s="24"/>
      <c r="E29" s="31"/>
      <c r="F29" s="31"/>
    </row>
    <row r="30" spans="1:6" s="4" customFormat="1" ht="20.100000000000001" customHeight="1" x14ac:dyDescent="0.25">
      <c r="A30" s="60"/>
      <c r="B30" s="61"/>
      <c r="C30" s="15"/>
      <c r="E30" s="31"/>
      <c r="F30" s="31"/>
    </row>
    <row r="31" spans="1:6" s="4" customFormat="1" ht="20.100000000000001" customHeight="1" x14ac:dyDescent="0.25">
      <c r="A31" s="64"/>
      <c r="B31" s="65"/>
      <c r="C31" s="16"/>
      <c r="E31" s="31"/>
      <c r="F31" s="31"/>
    </row>
    <row r="32" spans="1:6" s="4" customFormat="1" ht="19.8" customHeight="1" x14ac:dyDescent="0.25">
      <c r="A32" s="66" t="s">
        <v>2330</v>
      </c>
      <c r="B32" s="67"/>
      <c r="C32" s="16"/>
    </row>
    <row r="33" spans="1:3" s="4" customFormat="1" ht="20.100000000000001" customHeight="1" x14ac:dyDescent="0.25">
      <c r="A33" s="60" t="s">
        <v>2332</v>
      </c>
      <c r="B33" s="61"/>
      <c r="C33" s="13"/>
    </row>
    <row r="34" spans="1:3" s="4" customFormat="1" ht="20.100000000000001" customHeight="1" x14ac:dyDescent="0.25">
      <c r="A34" s="62" t="s">
        <v>2331</v>
      </c>
      <c r="B34" s="63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2875</v>
      </c>
    </row>
    <row r="38" spans="1:3" x14ac:dyDescent="0.25">
      <c r="A38" s="1" t="s">
        <v>13</v>
      </c>
    </row>
    <row r="39" spans="1:3" x14ac:dyDescent="0.25">
      <c r="A39" s="58" t="s">
        <v>14</v>
      </c>
      <c r="B39" s="58"/>
      <c r="C39" s="58"/>
    </row>
    <row r="42" spans="1:3" x14ac:dyDescent="0.25">
      <c r="A42" s="59" t="s">
        <v>15</v>
      </c>
      <c r="B42" s="59"/>
      <c r="C42" s="59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6"/>
  <sheetViews>
    <sheetView topLeftCell="A759" workbookViewId="0">
      <selection activeCell="C784" sqref="C784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  <row r="772" spans="1:7" ht="14.4" x14ac:dyDescent="0.3">
      <c r="A772" s="45" t="s">
        <v>2305</v>
      </c>
      <c r="B772" s="46" t="s">
        <v>2306</v>
      </c>
      <c r="C772" s="46"/>
      <c r="E772" s="45"/>
      <c r="F772" s="45" t="s">
        <v>2307</v>
      </c>
      <c r="G772" s="45" t="s">
        <v>2310</v>
      </c>
    </row>
    <row r="773" spans="1:7" ht="14.4" x14ac:dyDescent="0.3">
      <c r="A773" s="45" t="s">
        <v>2308</v>
      </c>
      <c r="B773" s="46">
        <v>8322838555</v>
      </c>
      <c r="C773" s="46"/>
      <c r="D773" s="42" t="s">
        <v>2311</v>
      </c>
      <c r="E773" s="45"/>
      <c r="F773" s="45" t="s">
        <v>2309</v>
      </c>
      <c r="G773" s="45" t="s">
        <v>2179</v>
      </c>
    </row>
    <row r="774" spans="1:7" ht="14.4" x14ac:dyDescent="0.3">
      <c r="A774" s="45" t="s">
        <v>2312</v>
      </c>
      <c r="B774" s="46">
        <v>7138265686</v>
      </c>
      <c r="C774" s="46"/>
      <c r="D774" s="42" t="s">
        <v>2313</v>
      </c>
      <c r="E774" s="45"/>
      <c r="F774" s="45" t="s">
        <v>2314</v>
      </c>
      <c r="G774" s="45" t="s">
        <v>2315</v>
      </c>
    </row>
    <row r="775" spans="1:7" ht="14.4" x14ac:dyDescent="0.3">
      <c r="A775" s="45" t="s">
        <v>2316</v>
      </c>
      <c r="B775" s="46"/>
      <c r="C775" s="46"/>
      <c r="D775" s="51" t="s">
        <v>2319</v>
      </c>
      <c r="E775" s="45"/>
      <c r="F775" s="50" t="s">
        <v>2317</v>
      </c>
      <c r="G775" s="45" t="s">
        <v>2318</v>
      </c>
    </row>
    <row r="776" spans="1:7" ht="14.4" x14ac:dyDescent="0.3">
      <c r="A776" s="45" t="s">
        <v>2320</v>
      </c>
      <c r="B776" s="46">
        <v>7139537079</v>
      </c>
      <c r="C776" s="46"/>
      <c r="D776" s="51" t="s">
        <v>2323</v>
      </c>
      <c r="E776" s="45"/>
      <c r="F776" s="45" t="s">
        <v>2321</v>
      </c>
      <c r="G776" s="45" t="s">
        <v>2322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2021-10-21T23:23:35Z</cp:lastPrinted>
  <dcterms:created xsi:type="dcterms:W3CDTF">2020-09-16T19:56:13Z</dcterms:created>
  <dcterms:modified xsi:type="dcterms:W3CDTF">2021-10-28T03:17:54Z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