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2" documentId="8_{F0AD1B52-27E4-45D5-B51F-CB0557242787}" xr6:coauthVersionLast="47" xr6:coauthVersionMax="47" xr10:uidLastSave="{B23DA1B8-3993-46A6-9580-30DE6CF6E6FB}"/>
  <bookViews>
    <workbookView xWindow="-72" yWindow="624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<sst xmlns="http://schemas.openxmlformats.org/spreadsheetml/2006/main" count="3555" uniqueCount="2409">
  <si>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</si>
  <si>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</si>
  <si>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</si>
  <si>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</si>
  <si>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</si>
  <si>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</si>
  <si>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</si>
  <si>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</si>
  <si>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</si>
  <si>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</si>
  <si>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</si>
  <si>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</si>
  <si>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</si>
  <si>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</si>
  <si>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</si>
  <si>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</si>
  <si>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</si>
  <si>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</si>
  <si>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</si>
  <si>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</si>
  <si>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</si>
  <si>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</si>
  <si>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</si>
  <si>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</si>
  <si>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</si>
  <si>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</si>
  <si>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</si>
  <si>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</si>
  <si>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</si>
  <si>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</si>
  <si>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</si>
  <si>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</si>
  <si>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</si>
  <si>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</si>
  <si>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</si>
  <si>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</si>
  <si>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</si>
  <si>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</si>
  <si>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</si>
  <si>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</si>
  <si>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</si>
  <si>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</si>
  <si>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</si>
  <si>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</si>
  <si>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</si>
  <si>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</si>
  <si>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</si>
  <si>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</si>
  <si>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</si>
  <si>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</si>
  <si>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</si>
  <si>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</si>
  <si>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</si>
  <si>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</si>
  <si>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</si>
  <si>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</si>
  <si>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</si>
  <si>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</si>
  <si>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</si>
  <si>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</si>
  <si>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</si>
  <si>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</si>
  <si>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</si>
  <si>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</si>
  <si>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</si>
  <si>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</si>
  <si>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</si>
  <si>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</si>
  <si>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</si>
  <si>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</si>
  <si>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</si>
  <si>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</si>
  <si>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</si>
  <si>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</si>
  <si>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</si>
  <si>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</si>
  <si>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</si>
  <si>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</si>
  <si>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</si>
  <si>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</si>
  <si>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</si>
  <si>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</si>
  <si>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</si>
  <si>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</si>
  <si>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</si>
  <si>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</si>
  <si>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</si>
  <si>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</si>
  <si>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</si>
  <si>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</si>
  <si>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</si>
  <si>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</si>
  <si>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</si>
  <si>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</si>
  <si>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</si>
  <si>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</si>
  <si>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</si>
  <si>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</si>
  <si>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</si>
  <si>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</si>
  <si>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</si>
  <si>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</si>
  <si>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</si>
  <si>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</si>
  <si>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</si>
  <si>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</si>
  <si>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</si>
  <si>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</si>
  <si>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</si>
  <si>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</si>
  <si>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</si>
  <si>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</si>
  <si>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</si>
  <si>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</si>
  <si>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</si>
  <si>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</si>
  <si>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</si>
  <si>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</si>
  <si>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</si>
  <si>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</si>
  <si>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</si>
  <si>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</si>
  <si>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</si>
  <si>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</si>
  <si>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</si>
  <si>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</si>
  <si>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</si>
  <si>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</si>
  <si>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</si>
  <si>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</si>
  <si>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</si>
  <si>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</si>
  <si>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</si>
  <si>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</si>
  <si>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</si>
  <si>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</si>
  <si>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</si>
  <si>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</si>
  <si>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</si>
  <si>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</si>
  <si>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</si>
  <si>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</si>
  <si>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</si>
  <si>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</si>
  <si>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</si>
  <si>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</si>
  <si>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</si>
  <si>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</si>
  <si>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</si>
  <si>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</si>
  <si>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</si>
  <si>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</si>
  <si>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</si>
  <si>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</si>
  <si>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</si>
  <si>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</si>
  <si>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</si>
  <si>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</si>
  <si>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</si>
  <si>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</si>
  <si>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</si>
  <si>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</si>
  <si>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</si>
  <si>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</si>
  <si>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</si>
  <si>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</si>
  <si>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</si>
  <si>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</si>
  <si>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</si>
  <si>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</si>
  <si>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</si>
  <si>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</si>
  <si>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</si>
  <si>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</si>
  <si>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</si>
  <si>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</si>
  <si>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</si>
  <si>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</si>
  <si>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</si>
  <si>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</si>
  <si>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</si>
  <si>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</si>
  <si>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</si>
  <si>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</si>
  <si>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</si>
  <si>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</si>
  <si>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</si>
  <si>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</si>
  <si>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</si>
  <si>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</si>
  <si>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</si>
  <si>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</si>
  <si>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</si>
  <si>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</si>
  <si>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</si>
  <si>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</si>
  <si>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</si>
  <si>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</si>
  <si>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</si>
  <si>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</si>
  <si>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</si>
  <si>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</si>
  <si>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</si>
  <si>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</si>
  <si>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</si>
  <si>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</si>
  <si>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</si>
  <si>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</si>
  <si>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</si>
  <si>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</si>
  <si>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</si>
  <si>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</si>
  <si>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</si>
  <si>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</si>
  <si>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</si>
  <si>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</si>
  <si>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</si>
  <si>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</si>
  <si>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</si>
  <si>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</si>
  <si>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</si>
  <si>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</si>
  <si>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</si>
  <si>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</si>
  <si>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</si>
  <si>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</si>
  <si>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</si>
  <si>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</si>
  <si>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</si>
  <si>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</si>
  <si>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</si>
  <si>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</si>
  <si>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</si>
  <si>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</si>
  <si>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</si>
  <si>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</si>
  <si>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</si>
  <si>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</si>
  <si>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</si>
  <si>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</si>
  <si>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</si>
  <si>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</si>
  <si>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</si>
  <si>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</si>
  <si>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</si>
  <si>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</si>
  <si>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</si>
  <si>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</si>
  <si>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</si>
  <si>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</si>
  <si>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</si>
  <si>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</si>
  <si>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</si>
  <si>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</si>
  <si>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</si>
  <si>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</si>
  <si>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</si>
  <si>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</si>
  <si>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</si>
  <si>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</si>
  <si>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</si>
  <si>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</si>
  <si>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</si>
  <si>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</si>
  <si>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</si>
  <si>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</si>
  <si>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</si>
  <si>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</si>
  <si>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</si>
  <si>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</si>
  <si>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</si>
  <si>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</si>
  <si>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</si>
  <si>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</si>
  <si>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</si>
  <si>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</si>
  <si>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</si>
  <si>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</si>
  <si>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</si>
  <si>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</si>
  <si>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</si>
  <si>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</si>
  <si>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</si>
  <si>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</si>
  <si>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</si>
  <si>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</si>
  <si>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</si>
  <si>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</si>
  <si>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</si>
  <si>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</si>
  <si>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</si>
  <si>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</si>
  <si>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</si>
  <si>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</si>
  <si>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</si>
  <si>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</si>
  <si>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</si>
  <si>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</si>
  <si>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</si>
  <si>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</si>
  <si>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</si>
  <si>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</si>
  <si>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</si>
  <si>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</si>
  <si>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</si>
  <si>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</si>
  <si>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</si>
  <si>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</si>
  <si>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</si>
  <si>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</si>
  <si>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</si>
  <si>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</si>
  <si>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</si>
  <si>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</si>
  <si>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</si>
  <si>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</si>
  <si>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</si>
  <si>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</si>
  <si>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</si>
  <si>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</si>
  <si>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</si>
  <si>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</si>
  <si>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</si>
  <si>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</si>
  <si>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</si>
  <si>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</si>
  <si>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</si>
  <si>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</si>
  <si>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</si>
  <si>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</si>
  <si>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</si>
  <si>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</si>
  <si>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</si>
  <si>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</si>
  <si>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</si>
  <si>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</si>
  <si>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</si>
  <si>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</si>
  <si>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</si>
  <si>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</si>
  <si>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</si>
  <si>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</si>
  <si>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</si>
  <si>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</si>
  <si>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</si>
  <si>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</si>
  <si>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</si>
  <si>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</si>
  <si>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</si>
  <si>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</si>
  <si>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</si>
  <si>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</si>
  <si>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</si>
  <si>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</si>
  <si>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</si>
  <si>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</si>
  <si>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</si>
  <si>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</si>
  <si>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</si>
  <si>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</si>
  <si>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</si>
  <si>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</si>
  <si>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</si>
  <si>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</si>
  <si>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</si>
  <si>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</si>
  <si>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</si>
  <si>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</si>
  <si>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</si>
  <si>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</si>
  <si>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</si>
  <si>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</si>
  <si>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</si>
  <si>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</si>
  <si>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</si>
  <si>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</si>
  <si>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</si>
  <si>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</si>
  <si>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</si>
  <si>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</si>
  <si>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</si>
  <si>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</si>
  <si>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</si>
  <si>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</si>
  <si>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</si>
  <si>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</si>
  <si>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</si>
  <si>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</si>
  <si>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</si>
  <si>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</si>
  <si>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</si>
  <si>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</si>
  <si>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</si>
  <si>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</si>
  <si>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</si>
  <si>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</si>
  <si>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</si>
  <si>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</si>
  <si>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</si>
  <si>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</si>
  <si>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</si>
  <si>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</si>
  <si>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</si>
  <si>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</si>
  <si>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</si>
  <si>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</si>
  <si>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</si>
  <si>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</si>
  <si>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</si>
  <si>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</si>
  <si>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</si>
  <si>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</si>
  <si>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</si>
  <si>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</si>
  <si>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</si>
  <si>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</si>
  <si>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</si>
  <si>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</si>
  <si>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</si>
  <si>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</si>
  <si>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</si>
  <si>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</si>
  <si>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</si>
  <si>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</si>
  <si>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</si>
  <si>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</si>
  <si>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</si>
  <si>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</si>
  <si>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</si>
  <si>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</si>
  <si>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</si>
  <si>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</si>
  <si>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</si>
  <si>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</si>
  <si>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</si>
  <si>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</si>
  <si>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</si>
  <si>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</si>
  <si>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</si>
  <si>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</si>
  <si>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</si>
  <si>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</si>
  <si>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</si>
  <si>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</si>
  <si>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</si>
  <si>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</si>
  <si>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</si>
  <si>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</si>
  <si>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</si>
  <si>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</si>
  <si>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</si>
  <si>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</si>
  <si>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</si>
  <si>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</si>
  <si>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</si>
  <si>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</si>
  <si>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</si>
  <si>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</si>
  <si>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</si>
  <si>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</si>
  <si>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</si>
  <si>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</si>
  <si>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</si>
  <si>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</si>
  <si>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</si>
  <si>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</si>
  <si>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</si>
  <si>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</si>
  <si>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</si>
  <si>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</si>
  <si>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</si>
  <si>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</si>
  <si>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</si>
  <si>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</si>
  <si>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</si>
  <si>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</si>
  <si>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</si>
  <si>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</si>
  <si>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</si>
  <si>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</si>
  <si>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</si>
  <si>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</si>
  <si>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</si>
  <si>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</si>
  <si>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</si>
  <si>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</si>
  <si>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</si>
  <si>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</si>
  <si>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</si>
  <si>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</si>
  <si>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</si>
  <si>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</si>
  <si>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</si>
  <si>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</si>
  <si>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</si>
  <si>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</si>
  <si>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</si>
  <si>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</si>
  <si>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</si>
  <si>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</si>
  <si>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</si>
  <si>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</si>
  <si>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</si>
  <si>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</si>
  <si>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</si>
  <si>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</si>
  <si>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</si>
  <si>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</si>
  <si>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</si>
  <si>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</si>
  <si>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</si>
  <si>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</si>
  <si>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</si>
  <si>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</si>
  <si>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</si>
  <si>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</si>
  <si>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</si>
  <si>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</si>
  <si>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</si>
  <si>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</si>
  <si>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</si>
  <si>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</si>
  <si>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</si>
  <si>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</si>
  <si>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</si>
  <si>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</si>
  <si>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</si>
  <si>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</si>
  <si>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</si>
  <si>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</si>
  <si>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</si>
  <si>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</si>
  <si>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</si>
  <si>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</si>
  <si>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</si>
  <si>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</si>
  <si>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</si>
  <si>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</si>
  <si>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</si>
  <si>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</si>
  <si>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</si>
  <si>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</si>
  <si>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</si>
  <si>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</si>
  <si>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</si>
  <si>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</si>
  <si>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</si>
  <si>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</si>
  <si>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</si>
  <si>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</si>
  <si>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</si>
  <si>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</si>
  <si>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</si>
  <si>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</si>
  <si>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</si>
  <si>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</si>
  <si>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</si>
  <si>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</si>
  <si>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</si>
  <si>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</si>
  <si>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</si>
  <si>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</si>
  <si>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</si>
  <si>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</si>
  <si>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</si>
  <si>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</si>
  <si>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</si>
  <si>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</si>
  <si>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</si>
  <si>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</si>
  <si>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</si>
  <si>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</si>
  <si>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</si>
  <si>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</si>
  <si>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</si>
  <si>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</si>
  <si>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</si>
  <si>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</si>
  <si>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</si>
  <si>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</si>
  <si>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</si>
  <si>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</si>
  <si>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</si>
  <si>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</si>
  <si>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</si>
  <si>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</si>
  <si>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</si>
  <si>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</si>
  <si>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</si>
  <si>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</si>
  <si>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</si>
  <si>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</si>
  <si>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</si>
  <si>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</si>
  <si>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</si>
  <si>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</si>
  <si>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</si>
  <si>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</si>
  <si>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</si>
  <si>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</si>
  <si>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</si>
  <si>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</si>
  <si>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</si>
  <si>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</si>
  <si>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</si>
  <si>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</si>
  <si>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</si>
  <si>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</si>
  <si>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</si>
  <si>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</si>
  <si>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</si>
  <si>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</si>
  <si>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</si>
  <si>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</si>
  <si>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</si>
  <si>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</si>
  <si>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</si>
  <si>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</si>
  <si>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</si>
  <si>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</si>
  <si>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</si>
  <si>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</si>
  <si>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</si>
  <si>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</si>
  <si>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</si>
  <si>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</si>
  <si>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</si>
  <si>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</si>
  <si>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</si>
  <si>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</si>
  <si>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</si>
  <si>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</si>
  <si>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</si>
  <si>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</si>
  <si>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</si>
  <si>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</si>
  <si>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</si>
  <si>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</si>
  <si>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</si>
  <si>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</si>
  <si>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</si>
  <si>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</si>
  <si>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</si>
  <si>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</si>
  <si>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</si>
  <si>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</si>
  <si>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</si>
  <si>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</si>
  <si>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</si>
  <si>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</si>
  <si>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</si>
  <si>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</si>
  <si>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</si>
  <si>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</si>
  <si>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</si>
  <si>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</si>
  <si>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</si>
  <si>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</si>
  <si>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</si>
  <si>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</si>
  <si>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</si>
  <si>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</si>
  <si>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</si>
  <si>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</si>
  <si>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</si>
  <si>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</si>
  <si>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</si>
  <si>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</si>
  <si>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</si>
  <si>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</si>
  <si>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</si>
  <si>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</si>
  <si>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</si>
  <si>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</si>
  <si>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</si>
  <si>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</si>
  <si>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</si>
  <si>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</si>
  <si>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</si>
  <si>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</si>
  <si>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</si>
  <si>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</si>
  <si>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</si>
  <si>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</si>
  <si>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</si>
  <si>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</si>
  <si>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</si>
  <si>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</si>
  <si>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</si>
  <si>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</si>
  <si>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</si>
  <si>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</si>
  <si>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</si>
  <si>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</si>
  <si>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</si>
  <si>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</si>
  <si>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</si>
  <si>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</si>
  <si>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</si>
  <si>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</si>
  <si>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</si>
  <si>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</si>
  <si>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</si>
  <si>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</si>
  <si>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</si>
  <si>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</si>
  <si>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</si>
  <si>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</si>
  <si>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</si>
  <si>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</si>
  <si>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</si>
  <si>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</si>
  <si>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</si>
  <si>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</si>
  <si>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</si>
  <si>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</si>
  <si>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</si>
  <si>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</si>
  <si>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</si>
  <si>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</si>
  <si>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</si>
  <si>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</si>
  <si>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</si>
  <si>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</si>
  <si>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</si>
  <si>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</si>
  <si>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</si>
  <si>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</si>
  <si>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</si>
  <si>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</si>
  <si>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</si>
  <si>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</si>
  <si>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</si>
  <si>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</si>
  <si>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</si>
  <si>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</si>
  <si>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</si>
  <si>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</si>
  <si>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</si>
  <si>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</si>
  <si>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</si>
  <si>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</si>
  <si>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</si>
  <si>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</si>
  <si>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</si>
  <si>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</si>
  <si>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</si>
  <si>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</si>
  <si>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</si>
  <si>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</si>
  <si>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</si>
  <si>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</si>
  <si>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</si>
  <si>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</si>
  <si>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</si>
  <si>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</si>
  <si>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</si>
  <si>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</si>
  <si>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</si>
  <si>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</si>
  <si>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</si>
  <si>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</si>
  <si>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</si>
  <si>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</si>
  <si>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</si>
  <si>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</si>
  <si>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</si>
  <si>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</si>
  <si>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</si>
  <si>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</si>
  <si>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</si>
  <si>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</si>
  <si>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</si>
  <si>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</si>
  <si>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</si>
  <si>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</si>
  <si>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</si>
  <si>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</si>
  <si>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</si>
  <si>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</si>
  <si>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</si>
  <si>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</si>
  <si>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</si>
  <si>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</si>
  <si>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</si>
  <si>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</si>
  <si>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</si>
  <si>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</si>
  <si>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</si>
  <si>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</si>
  <si>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</si>
  <si>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</si>
  <si>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</si>
  <si>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</si>
  <si>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</si>
  <si>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</si>
  <si>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</si>
  <si>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</si>
  <si>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</si>
  <si>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</si>
  <si>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</si>
  <si>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</si>
  <si>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</si>
  <si>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</si>
  <si>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</si>
  <si>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</si>
  <si>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</si>
  <si>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</si>
  <si>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</si>
  <si>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</si>
  <si>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</si>
  <si>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</si>
  <si>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</si>
  <si>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</si>
  <si>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</si>
  <si>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</si>
  <si>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</si>
  <si>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</si>
  <si>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</si>
  <si>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</si>
  <si>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</si>
  <si>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</si>
  <si>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</si>
  <si>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</si>
  <si>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</si>
  <si>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</si>
  <si>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</si>
  <si>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</si>
  <si>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</si>
  <si>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</si>
  <si>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</si>
  <si>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</si>
  <si>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</si>
  <si>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</si>
  <si>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</si>
  <si>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</si>
  <si>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</si>
  <si>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</si>
  <si>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</si>
  <si>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</si>
  <si>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</si>
  <si>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</si>
  <si>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</si>
  <si>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</si>
  <si>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</si>
  <si>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</si>
  <si>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</si>
  <si>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</si>
  <si>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</si>
  <si>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</si>
  <si>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</si>
  <si>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</si>
  <si>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</si>
  <si>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</si>
  <si>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</si>
  <si>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</si>
  <si>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</si>
  <si>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</si>
  <si>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</si>
  <si>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</si>
  <si>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</si>
  <si>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</si>
  <si>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</si>
  <si>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</si>
  <si>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</si>
  <si>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</si>
  <si>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</si>
  <si>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</si>
  <si>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</si>
  <si>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</si>
  <si>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</si>
  <si>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</si>
  <si>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</si>
  <si>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</si>
  <si>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</si>
  <si>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</si>
  <si>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</si>
  <si>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</si>
  <si>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</si>
  <si>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</si>
  <si>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</si>
  <si>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</si>
  <si>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</si>
  <si>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</si>
  <si>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</si>
  <si>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</si>
  <si>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</si>
  <si>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</si>
  <si>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</si>
  <si>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</si>
  <si>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</si>
  <si>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</si>
  <si>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</si>
  <si>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</si>
  <si>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</si>
  <si>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</si>
  <si>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</si>
  <si>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</si>
  <si>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</si>
  <si>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</si>
  <si>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</si>
  <si>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</si>
  <si>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</si>
  <si>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</si>
  <si>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</si>
  <si>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</si>
  <si>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</si>
  <si>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</si>
  <si>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</si>
  <si>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</si>
  <si>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</si>
  <si>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</si>
  <si>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</si>
  <si>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</si>
  <si>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</si>
  <si>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</si>
  <si>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</si>
  <si>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</si>
  <si>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</si>
  <si>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</si>
  <si>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</si>
  <si>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</si>
  <si>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</si>
  <si>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</si>
  <si>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</si>
  <si>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</si>
  <si>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</si>
  <si>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</si>
  <si>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</si>
  <si>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</si>
  <si>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</si>
  <si>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</si>
  <si>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</si>
  <si>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</si>
  <si>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</si>
  <si>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</si>
  <si>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</si>
  <si>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</si>
  <si>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</si>
  <si>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</si>
  <si>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</si>
  <si>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</si>
  <si>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</si>
  <si>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</si>
  <si>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</si>
  <si>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</si>
  <si>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</si>
  <si>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</si>
  <si>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</si>
  <si>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</si>
  <si>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</si>
  <si>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</si>
  <si>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</si>
  <si>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</si>
  <si>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</si>
  <si>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</si>
  <si>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</si>
  <si>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</si>
  <si>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</si>
  <si>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</si>
  <si>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</si>
  <si>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</si>
  <si>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</si>
  <si>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</si>
  <si>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</si>
  <si>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</si>
  <si>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</si>
  <si>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</si>
  <si>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</si>
  <si>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</si>
  <si>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</si>
  <si>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</si>
  <si>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</si>
  <si>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</si>
  <si>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</si>
  <si>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</si>
  <si>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</si>
  <si>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</si>
  <si>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</si>
  <si>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</si>
  <si>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</si>
  <si>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</si>
  <si>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</si>
  <si>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</si>
  <si>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</si>
  <si>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</si>
  <si>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</si>
  <si>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</si>
  <si>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</si>
  <si>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</si>
  <si>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</si>
  <si>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</si>
  <si>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</si>
  <si>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</si>
  <si>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</si>
  <si>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</si>
  <si>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</si>
  <si>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</si>
  <si>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</si>
  <si>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</si>
  <si>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</si>
  <si>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</si>
  <si>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</si>
  <si>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</si>
  <si>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</si>
  <si>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</si>
  <si>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</si>
  <si>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</si>
  <si>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</si>
  <si>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</si>
  <si>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</si>
  <si>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</si>
  <si>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</si>
  <si>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</si>
  <si>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</si>
  <si>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</si>
  <si>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</si>
  <si>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</si>
  <si>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</si>
  <si>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</si>
  <si>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</si>
  <si>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</si>
  <si>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</si>
  <si>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</si>
  <si>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</si>
  <si>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</si>
  <si>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</si>
  <si>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</si>
  <si>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</si>
  <si>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</si>
  <si>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</si>
  <si>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</si>
  <si>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</si>
  <si>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</si>
  <si>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</si>
  <si>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</si>
  <si>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</si>
  <si>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</si>
  <si>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</si>
  <si>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</si>
  <si>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</si>
  <si>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</si>
  <si>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</si>
  <si>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</si>
  <si>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</si>
  <si>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</si>
  <si>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</si>
  <si>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</si>
  <si>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</si>
  <si>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</si>
  <si>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</si>
  <si>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</si>
  <si>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</si>
  <si>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</si>
  <si>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</si>
  <si>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</si>
  <si>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</si>
  <si>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</si>
  <si>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</si>
  <si>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</si>
  <si>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</si>
  <si>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</si>
  <si>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</si>
  <si>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</si>
  <si>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</si>
  <si>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</si>
  <si>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</si>
  <si>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</si>
  <si>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</si>
  <si>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</si>
  <si>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</si>
  <si>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</si>
  <si>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</si>
  <si>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</si>
  <si>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</si>
  <si>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</si>
  <si>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</si>
  <si>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</si>
  <si>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</si>
  <si>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</si>
  <si>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</si>
  <si>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</si>
  <si>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</si>
  <si>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</si>
  <si>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</si>
  <si>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</si>
  <si>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</si>
  <si>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</si>
  <si>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</si>
  <si>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</si>
  <si>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</si>
  <si>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</si>
  <si>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</si>
  <si>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</si>
  <si>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</si>
  <si>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</si>
  <si>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</si>
  <si>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</si>
  <si>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</si>
  <si>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</si>
  <si>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</si>
  <si>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</si>
  <si>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</si>
  <si>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</si>
  <si>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</si>
  <si>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</si>
  <si>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</si>
  <si>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</si>
  <si>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</si>
  <si>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</si>
  <si>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</si>
  <si>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</si>
  <si>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</si>
  <si>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</si>
  <si>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</si>
  <si>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</si>
  <si>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</si>
  <si>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</si>
  <si>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</si>
  <si>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</si>
  <si>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</si>
  <si>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</si>
  <si>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</si>
  <si>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</si>
  <si>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</si>
  <si>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</si>
  <si>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</si>
  <si>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</si>
  <si>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</si>
  <si>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</si>
  <si>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</si>
  <si>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</si>
  <si>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</si>
  <si>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</si>
  <si>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</si>
  <si>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</si>
  <si>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</si>
  <si>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</si>
  <si>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</si>
  <si>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</si>
  <si>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</si>
  <si>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</si>
  <si>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</si>
  <si>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</si>
  <si>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</si>
  <si>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</si>
  <si>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</si>
  <si>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</si>
  <si>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</si>
  <si>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</si>
  <si>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</si>
  <si>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</si>
  <si>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</si>
  <si>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</si>
  <si>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</si>
  <si>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</si>
  <si>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</si>
  <si>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</si>
  <si>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</si>
  <si>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</si>
  <si>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</si>
  <si>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</si>
  <si>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</si>
  <si>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</si>
  <si>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</si>
  <si>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</si>
  <si>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</si>
  <si>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</si>
  <si>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</si>
  <si>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</si>
  <si>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</si>
  <si>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</si>
  <si>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</si>
  <si>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</si>
  <si>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</si>
  <si>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</si>
  <si>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</si>
  <si>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</si>
  <si>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</si>
  <si>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</si>
  <si>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</si>
  <si>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</si>
  <si>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</si>
  <si>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</si>
  <si>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</si>
  <si>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</si>
  <si>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</si>
  <si>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</si>
  <si>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</si>
  <si>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</si>
  <si>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</si>
  <si>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</si>
  <si>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</si>
  <si>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</si>
  <si>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</si>
  <si>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</si>
  <si>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</si>
  <si>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</si>
  <si>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</si>
  <si>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</si>
  <si>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</si>
  <si>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</si>
  <si>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</si>
  <si>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</si>
  <si>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</si>
  <si>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</si>
  <si>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</si>
  <si>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</si>
  <si>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</si>
  <si>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</si>
  <si>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</si>
  <si>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</si>
  <si>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</si>
  <si>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</si>
  <si>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</si>
  <si>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</si>
  <si>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</si>
  <si>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</si>
  <si>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</si>
  <si>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</si>
  <si>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</si>
  <si>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</si>
  <si>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</si>
  <si>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</si>
  <si>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</si>
  <si>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</si>
  <si>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</si>
  <si>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</si>
  <si>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</si>
  <si>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</si>
  <si>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</si>
  <si>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</si>
  <si>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</si>
  <si>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</si>
  <si>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</si>
  <si>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</si>
  <si>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</si>
  <si>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</si>
  <si>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</si>
  <si>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</si>
  <si>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</si>
  <si>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</si>
  <si>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</si>
  <si>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</si>
  <si>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</si>
  <si>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</si>
  <si>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</si>
  <si>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</si>
  <si>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</si>
  <si>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</si>
  <si>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</si>
  <si>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</si>
  <si>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</si>
  <si>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</si>
  <si>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</si>
  <si>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</si>
  <si>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</si>
  <si>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</si>
  <si>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</si>
  <si>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</si>
  <si>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</si>
  <si>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</si>
  <si>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</si>
  <si>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</si>
  <si>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</si>
  <si>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</si>
  <si>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</si>
  <si>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</si>
  <si>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</si>
  <si>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</si>
  <si>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</si>
  <si>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</si>
  <si>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</si>
  <si>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</si>
  <si>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</si>
  <si>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</si>
  <si>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</si>
  <si>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</si>
  <si>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</si>
  <si>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</si>
  <si>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</si>
  <si>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</si>
  <si>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</si>
  <si>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</si>
  <si>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</si>
  <si>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</si>
  <si>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</si>
  <si>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</si>
  <si>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</si>
  <si>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</si>
  <si>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</si>
  <si>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</si>
  <si>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</si>
  <si>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</si>
  <si>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</si>
  <si>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</si>
  <si>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</si>
  <si>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</si>
  <si>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</si>
  <si>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</si>
  <si>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</si>
  <si>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</si>
  <si>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</si>
  <si>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</si>
  <si>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</si>
  <si>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</si>
  <si>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</si>
  <si>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</si>
  <si>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</si>
  <si>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</si>
  <si>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</si>
  <si>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</si>
  <si>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</si>
  <si>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</si>
  <si>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</si>
  <si>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</si>
  <si>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</si>
  <si>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</si>
  <si>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</si>
  <si>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</si>
  <si>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</si>
  <si>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</si>
  <si>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</si>
  <si>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</si>
  <si>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</si>
  <si>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</si>
  <si>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</si>
  <si>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</si>
  <si>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</si>
  <si>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</si>
  <si>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</si>
  <si>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</si>
  <si>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</si>
  <si>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</si>
  <si>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</si>
  <si>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</si>
  <si>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</si>
  <si>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</si>
  <si>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</si>
  <si>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</si>
  <si>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</si>
  <si>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</si>
  <si>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</si>
  <si>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</si>
  <si>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</si>
  <si>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</si>
  <si>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</si>
  <si>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</si>
  <si>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</si>
  <si>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</si>
  <si>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</si>
  <si>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</si>
  <si>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</si>
  <si>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</si>
  <si>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</si>
  <si>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</si>
  <si>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</si>
  <si>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</si>
  <si>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</si>
  <si>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</si>
  <si>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</si>
  <si>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</si>
  <si>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</si>
  <si>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</si>
  <si>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</si>
  <si>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</si>
  <si>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</si>
  <si>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</si>
  <si>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</si>
  <si>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</si>
  <si>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</si>
  <si>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</si>
  <si>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</si>
  <si>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</si>
  <si>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</si>
  <si>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</si>
  <si>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</si>
  <si>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</si>
  <si>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</si>
  <si>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</si>
  <si>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</si>
  <si>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</si>
  <si>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</si>
  <si>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</si>
  <si>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</si>
  <si>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</si>
  <si>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</si>
  <si>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</si>
  <si>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</si>
  <si>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</si>
  <si>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</si>
  <si>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</si>
  <si>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</si>
  <si>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</si>
  <si>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</si>
  <si>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</si>
  <si>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</si>
  <si>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</si>
  <si>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</si>
  <si>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</si>
  <si>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</si>
  <si>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</si>
  <si>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</si>
  <si>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</si>
  <si>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</si>
  <si>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</si>
  <si>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</si>
  <si>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</si>
  <si>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</si>
  <si>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</si>
  <si>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</si>
  <si>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</si>
  <si>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</si>
  <si>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</si>
  <si>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</si>
  <si>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</si>
  <si>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</si>
  <si>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</si>
  <si>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</si>
  <si>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</si>
  <si>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</si>
  <si>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</si>
  <si>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</si>
  <si>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</si>
  <si>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</si>
  <si>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</si>
  <si>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</si>
  <si>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</si>
  <si>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</si>
  <si>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</si>
  <si>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</si>
  <si>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</si>
  <si>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</si>
  <si>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</si>
  <si>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</si>
  <si>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</si>
  <si>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</si>
  <si>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</si>
  <si>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</si>
  <si>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</si>
  <si>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</si>
  <si>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</si>
  <si>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</si>
  <si>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</si>
  <si>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</si>
  <si>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</si>
  <si>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</si>
  <si>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</si>
  <si>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</si>
  <si>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</si>
  <si>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</si>
  <si>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</si>
  <si>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</si>
  <si>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</si>
  <si>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</si>
  <si>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</si>
  <si>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</si>
  <si>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</si>
  <si>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</si>
  <si>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</si>
  <si>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</si>
  <si>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</si>
  <si>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</si>
  <si>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</si>
  <si>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</si>
  <si>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</si>
  <si>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</si>
  <si>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</si>
  <si>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</si>
  <si>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</si>
  <si>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</si>
  <si>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</si>
  <si>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</si>
  <si>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</si>
  <si>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</si>
  <si>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</si>
  <si>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</si>
  <si>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</si>
  <si>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</si>
  <si>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</si>
  <si>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</si>
  <si>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</si>
  <si>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</si>
  <si>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</si>
  <si>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</si>
  <si>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</si>
  <si>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</si>
  <si>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</si>
  <si>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</si>
  <si>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</si>
  <si>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</si>
  <si>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</si>
  <si>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</si>
  <si>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</si>
  <si>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</si>
  <si>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</si>
  <si>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</si>
  <si>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</si>
  <si>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</si>
  <si>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</si>
  <si>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</si>
  <si>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</si>
  <si>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</si>
  <si>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</si>
  <si>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</si>
  <si>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</si>
  <si>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</si>
  <si>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</si>
  <si>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</si>
  <si>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</si>
  <si>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</si>
  <si>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</si>
  <si>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</si>
  <si>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</si>
  <si>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</si>
  <si>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</si>
  <si>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</si>
  <si>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</si>
  <si>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</si>
  <si>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</si>
  <si>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</si>
  <si>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</si>
  <si>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</si>
  <si>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</si>
  <si>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</si>
  <si>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</si>
  <si>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</si>
  <si>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</si>
  <si>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</si>
  <si>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</si>
  <si>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</si>
  <si>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</si>
  <si>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</si>
  <si>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</si>
  <si>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</si>
  <si>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</si>
  <si>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</si>
  <si>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</si>
  <si>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</si>
  <si>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</si>
  <si>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</si>
  <si>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</si>
  <si>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</si>
  <si>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</si>
  <si>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</si>
  <si>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</si>
  <si>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</si>
  <si>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</si>
  <si>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</si>
  <si>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</si>
  <si>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</si>
  <si>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</si>
  <si>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</si>
  <si>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</si>
  <si>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</si>
  <si>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</si>
  <si>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</si>
  <si>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</si>
  <si>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</si>
  <si>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</si>
  <si>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</si>
  <si>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</si>
  <si>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</si>
  <si>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</si>
  <si>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</si>
  <si>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</si>
  <si>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</si>
  <si>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</si>
  <si>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</si>
  <si>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</si>
  <si>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</si>
  <si>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</si>
  <si>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</si>
  <si>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</si>
  <si>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</si>
  <si>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</si>
  <si>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</si>
  <si>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</si>
  <si>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</si>
  <si>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</si>
  <si>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</si>
  <si>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</si>
  <si>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</si>
  <si>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</si>
  <si>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</si>
  <si>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</si>
  <si>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</si>
  <si>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</si>
  <si>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</si>
  <si>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</si>
  <si>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</si>
  <si>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</si>
  <si>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</si>
  <si>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</si>
  <si>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</si>
  <si>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</si>
  <si>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</si>
  <si>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</si>
  <si>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</si>
  <si>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</si>
  <si>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</si>
  <si>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</si>
  <si>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</si>
  <si>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</si>
  <si>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</si>
  <si>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</si>
  <si>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</si>
  <si>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</si>
  <si>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</si>
  <si>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</si>
  <si>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</si>
  <si>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</si>
  <si>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</si>
  <si>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</si>
  <si>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</si>
  <si>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</si>
  <si>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</si>
  <si>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</si>
  <si>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</si>
  <si>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</si>
  <si>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</si>
  <si>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</si>
  <si>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</si>
  <si>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</si>
  <si>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</si>
  <si>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</si>
  <si>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</si>
  <si>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</si>
  <si>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</si>
  <si>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</si>
  <si>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</si>
  <si>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</si>
  <si>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</si>
  <si>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</si>
  <si>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</si>
  <si>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</si>
  <si>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</si>
  <si>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</si>
  <si>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</si>
  <si>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</si>
  <si>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</si>
  <si>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</si>
  <si>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</si>
  <si>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</si>
  <si>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</si>
  <si>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</si>
  <si>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</si>
  <si>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</si>
  <si>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</si>
  <si>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</si>
  <si>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</si>
  <si>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</si>
  <si>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</si>
  <si>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</si>
  <si>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</si>
  <si>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</si>
  <si>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</si>
  <si>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</si>
  <si>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</si>
  <si>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</si>
  <si>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</si>
  <si>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</si>
  <si>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</si>
  <si>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</si>
  <si>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</si>
  <si>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</si>
  <si>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</si>
  <si>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</si>
  <si>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</si>
  <si>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</si>
  <si>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</si>
  <si>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</si>
  <si>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</si>
  <si>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</si>
  <si>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</si>
  <si>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</si>
  <si>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</si>
  <si>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</si>
  <si>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</si>
  <si>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</si>
  <si>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</si>
  <si>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</si>
  <si>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</si>
  <si>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</si>
  <si>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</si>
  <si>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</si>
  <si>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</si>
  <si>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</si>
  <si>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</si>
  <si>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</si>
  <si>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</si>
  <si>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</si>
  <si>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</si>
  <si>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</si>
  <si>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</si>
  <si>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</si>
  <si>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</si>
  <si>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</si>
  <si>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</si>
  <si>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</si>
  <si>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</si>
  <si>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</si>
  <si>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</si>
  <si>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</si>
  <si>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</si>
  <si>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</si>
  <si>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</si>
  <si>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</si>
  <si>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</si>
  <si>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</si>
  <si>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</si>
  <si>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</si>
  <si>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</si>
  <si>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</si>
  <si>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</si>
  <si>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</si>
  <si>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</si>
  <si>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</si>
  <si>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</si>
  <si>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</si>
  <si>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</si>
  <si>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</si>
  <si>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</si>
  <si>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</si>
  <si>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</si>
  <si>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</si>
  <si>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</si>
  <si>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</si>
  <si>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</si>
  <si>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</si>
  <si>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</si>
  <si>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</si>
  <si>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</si>
  <si>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</si>
  <si>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</si>
  <si>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</si>
  <si>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</si>
  <si>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</si>
  <si>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</si>
  <si>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</si>
  <si>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</si>
  <si>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</si>
  <si>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</si>
  <si>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</si>
  <si>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</si>
  <si>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</si>
  <si>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</si>
  <si>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</si>
  <si>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</si>
  <si>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</si>
  <si>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</si>
  <si>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</si>
  <si>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</si>
  <si>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</si>
  <si>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</si>
  <si>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</si>
  <si>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</si>
  <si>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</si>
  <si>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</si>
  <si>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</si>
  <si>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</si>
  <si>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</si>
  <si>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</si>
  <si>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</si>
  <si>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</si>
  <si>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</si>
  <si>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</si>
  <si>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</si>
  <si>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</si>
  <si>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</si>
  <si>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</si>
  <si>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</si>
  <si>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</si>
  <si>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</si>
  <si>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</si>
  <si>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</si>
  <si>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</si>
  <si>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</si>
  <si>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</si>
  <si>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</si>
  <si>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</si>
  <si>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</si>
  <si>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</si>
  <si>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</si>
  <si>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</si>
  <si>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</si>
  <si>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</si>
  <si>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</si>
  <si>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</si>
  <si>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</si>
  <si>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</si>
  <si>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</si>
  <si>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</si>
  <si>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</si>
  <si>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</si>
  <si>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</si>
  <si>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</si>
  <si>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</si>
  <si>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</si>
  <si>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</si>
  <si>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</si>
  <si>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</si>
  <si>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</si>
  <si>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</si>
  <si>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</si>
  <si>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</si>
  <si>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</si>
  <si>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</si>
  <si>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</si>
  <si>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</si>
  <si>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</si>
  <si>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</si>
  <si>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</si>
  <si>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</si>
  <si>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</si>
  <si>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</si>
  <si>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</si>
  <si>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</si>
  <si>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</si>
  <si>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</si>
  <si>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</si>
  <si>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</si>
  <si>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</si>
  <si>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</si>
  <si>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</si>
  <si>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</si>
  <si>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</si>
  <si>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</si>
  <si>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</si>
  <si>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</si>
  <si>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</si>
  <si>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</si>
  <si>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</si>
  <si>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</si>
  <si>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</si>
  <si>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</si>
  <si>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</si>
  <si>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</si>
  <si>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</si>
  <si>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</si>
  <si>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</si>
  <si>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</si>
  <si>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</si>
  <si>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</si>
  <si>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</si>
  <si>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</si>
  <si>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</si>
  <si>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</si>
  <si>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</si>
  <si>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</si>
  <si>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</si>
  <si>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</si>
  <si>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</si>
  <si>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</si>
  <si>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</si>
  <si>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</si>
  <si>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</si>
  <si>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</si>
  <si>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</si>
  <si>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</si>
  <si>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</si>
  <si>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</si>
  <si>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</si>
  <si>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</si>
  <si>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</si>
  <si>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</si>
  <si>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</si>
  <si>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</si>
  <si>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</si>
  <si>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</si>
  <si>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</si>
  <si>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</si>
  <si>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</si>
  <si>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</si>
  <si>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</si>
  <si>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</si>
  <si>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</si>
  <si>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</si>
  <si>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</si>
  <si>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</si>
  <si>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</si>
  <si>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</si>
  <si>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</si>
  <si>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</si>
  <si>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</si>
  <si>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</si>
  <si>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</si>
  <si>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</si>
  <si>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</si>
  <si>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</si>
  <si>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</si>
  <si>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</si>
  <si>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</si>
  <si>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</si>
  <si>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</si>
  <si>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</si>
  <si>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</si>
  <si>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</si>
  <si>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</si>
  <si>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</si>
  <si>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</si>
  <si>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</si>
  <si>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</si>
  <si>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</si>
  <si>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</si>
  <si>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</si>
  <si>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</si>
  <si>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</si>
  <si>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</si>
  <si>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</si>
  <si>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</si>
  <si>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</si>
  <si>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</si>
  <si>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</si>
  <si>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</si>
  <si>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</si>
  <si>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</si>
  <si>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</si>
  <si>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</si>
  <si>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</si>
  <si>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</si>
  <si>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</si>
  <si>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</si>
  <si>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</si>
  <si>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</si>
  <si>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</si>
  <si>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</si>
  <si>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</si>
  <si>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</si>
  <si>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</si>
  <si>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</si>
  <si>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</si>
  <si>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</si>
  <si>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</si>
  <si>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</si>
  <si>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</si>
  <si>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</si>
  <si>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</si>
  <si>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</si>
  <si>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</si>
  <si>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</si>
  <si>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</si>
  <si>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</si>
  <si>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</si>
  <si>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</si>
  <si>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</si>
  <si>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</si>
  <si>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</si>
  <si>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</si>
  <si>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</si>
  <si>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</si>
  <si>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</si>
  <si>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</si>
  <si>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</si>
  <si>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</si>
  <si>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</si>
  <si>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</si>
  <si>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</si>
  <si>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</si>
  <si>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</si>
  <si>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</si>
  <si>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</si>
  <si>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</si>
  <si>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</si>
  <si>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</si>
  <si>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</si>
  <si>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</si>
  <si>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</si>
  <si>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</si>
  <si>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</si>
  <si>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</si>
  <si>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</si>
  <si>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</si>
  <si>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</si>
  <si>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</si>
  <si>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</si>
  <si>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</si>
  <si>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</si>
  <si>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</si>
  <si>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</si>
  <si>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</si>
  <si>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</si>
  <si>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</si>
  <si>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</si>
  <si>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</si>
  <si>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</si>
  <si>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</si>
  <si>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</si>
  <si>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</si>
  <si>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</si>
  <si>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</si>
  <si>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</si>
  <si>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</si>
  <si>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</si>
  <si>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</si>
  <si>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</si>
  <si>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</si>
  <si>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</si>
  <si>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</si>
  <si>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</si>
  <si>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</si>
  <si>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</si>
  <si>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</si>
  <si>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</si>
  <si>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</si>
  <si>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</si>
  <si>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</si>
  <si>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</si>
  <si>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</si>
  <si>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</si>
  <si>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</si>
  <si>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</si>
  <si>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</si>
  <si>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</si>
  <si>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</si>
  <si>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</si>
  <si>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</si>
  <si>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</si>
  <si>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</si>
  <si>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</si>
  <si>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</si>
  <si>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</si>
  <si>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</si>
  <si>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</si>
  <si>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</si>
  <si>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</si>
  <si>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</si>
  <si>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</si>
  <si>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</si>
  <si>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</si>
  <si>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</si>
  <si>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</si>
  <si>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</si>
  <si>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</si>
  <si>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</si>
  <si>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</si>
  <si>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</si>
  <si>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</si>
  <si>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</si>
  <si>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</si>
  <si>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</si>
  <si>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</si>
  <si>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</si>
  <si>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</si>
  <si>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</si>
  <si>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</si>
  <si>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</si>
  <si>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</si>
  <si>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</si>
  <si>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</si>
  <si>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</si>
  <si>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</si>
  <si>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</si>
  <si>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</si>
  <si>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</si>
  <si>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</si>
  <si>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</si>
  <si>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</si>
  <si>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</si>
  <si>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</si>
  <si>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</si>
  <si>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</si>
  <si>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</si>
  <si>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</si>
  <si>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</si>
  <si>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</si>
  <si>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</si>
  <si>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</si>
  <si>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</si>
  <si>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</si>
  <si>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</si>
  <si>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</si>
  <si>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</si>
  <si>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</si>
  <si>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</si>
  <si>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</si>
  <si>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</si>
  <si>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</si>
  <si>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</si>
  <si>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</si>
  <si>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</si>
  <si>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</si>
  <si>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</si>
  <si>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</si>
  <si>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</si>
  <si>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</si>
  <si>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</si>
  <si>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</si>
  <si>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</si>
  <si>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</si>
  <si>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</si>
  <si>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</si>
  <si>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</si>
  <si>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</si>
  <si>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</si>
  <si>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</si>
  <si>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</si>
  <si>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</si>
  <si>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</si>
  <si>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</si>
  <si>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</si>
  <si>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</si>
  <si>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</si>
  <si>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</si>
  <si>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</si>
  <si>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</si>
  <si>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</si>
  <si>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</si>
  <si>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</si>
  <si>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</si>
  <si>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</si>
  <si>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</si>
  <si>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</si>
  <si>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</si>
  <si>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</si>
  <si>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</si>
  <si>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</si>
  <si>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</si>
  <si>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</si>
  <si>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</si>
  <si>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</si>
  <si>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</si>
  <si>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</si>
  <si>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</si>
  <si>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</si>
  <si>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</si>
  <si>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</si>
  <si>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</si>
  <si>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</si>
  <si>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</si>
  <si>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</si>
  <si>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</si>
  <si>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</si>
  <si>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</si>
  <si>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</si>
  <si>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</si>
  <si>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</si>
  <si>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</si>
  <si>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</si>
  <si>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</si>
  <si>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</si>
  <si>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</si>
  <si>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</si>
  <si>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</si>
  <si>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</si>
  <si>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</si>
  <si>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</si>
  <si>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</si>
  <si>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</si>
  <si>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</si>
  <si>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</si>
  <si>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</si>
  <si>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</si>
  <si>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</si>
  <si>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</si>
  <si>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</si>
  <si>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</si>
  <si>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</si>
  <si>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</si>
  <si>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</si>
  <si>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</si>
  <si>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</si>
  <si>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</si>
  <si>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</si>
  <si>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</si>
  <si>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</si>
  <si>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</si>
  <si>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</si>
  <si>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</si>
  <si>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</si>
  <si>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</si>
  <si>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</si>
  <si>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</si>
  <si>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</si>
  <si>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</si>
  <si>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</si>
  <si>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</si>
  <si>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</si>
  <si>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</si>
  <si>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</si>
  <si>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</si>
  <si>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</si>
  <si>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</si>
  <si>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</si>
  <si>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</si>
  <si>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</si>
  <si>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</si>
  <si>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</si>
  <si>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</si>
  <si>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</si>
  <si>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</si>
  <si>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</si>
  <si>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</si>
  <si>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</si>
  <si>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</si>
  <si>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</si>
  <si>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</si>
  <si>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</si>
  <si>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</si>
  <si>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</si>
  <si>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</si>
  <si>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</si>
  <si>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</si>
  <si>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</si>
  <si>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</si>
  <si>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</si>
  <si>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</si>
  <si>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</si>
  <si>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</si>
  <si>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</si>
  <si>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</si>
  <si>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</si>
  <si>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</si>
  <si>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</si>
  <si>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</si>
  <si>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</si>
  <si>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</si>
  <si>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</si>
  <si>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</si>
  <si>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</si>
  <si>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</si>
  <si>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</si>
  <si>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</si>
  <si>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</si>
  <si>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</si>
  <si>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</si>
  <si>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</si>
  <si>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</si>
  <si>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</si>
  <si>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</si>
  <si>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</si>
  <si>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</si>
  <si>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</si>
  <si>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</si>
  <si>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</si>
  <si>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</si>
  <si>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</si>
  <si>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</si>
  <si>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</si>
  <si>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</si>
  <si>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</si>
  <si>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</si>
  <si>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</si>
  <si>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</si>
  <si>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</si>
  <si>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</si>
  <si>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</si>
  <si>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</si>
  <si>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</si>
  <si>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</si>
  <si>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</si>
  <si>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</si>
  <si>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</si>
  <si>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</si>
  <si>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</si>
  <si>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</si>
  <si>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</si>
  <si>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</si>
  <si>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</si>
  <si>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</si>
  <si>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</si>
  <si>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</si>
  <si>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</si>
  <si>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</si>
  <si>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</si>
  <si>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</si>
  <si>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</si>
  <si>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</si>
  <si>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</si>
  <si>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</si>
  <si>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</si>
  <si>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</si>
  <si>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</si>
  <si>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</si>
  <si>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</si>
  <si>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</si>
  <si>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</si>
  <si>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</si>
  <si>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</si>
  <si>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</si>
  <si>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</si>
  <si>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</si>
  <si>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</si>
  <si>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</si>
  <si>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</si>
  <si>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</si>
  <si>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</si>
  <si>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</si>
  <si>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</si>
  <si>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</si>
  <si>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</si>
  <si>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</si>
  <si>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</si>
  <si>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</si>
  <si>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</si>
  <si>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</si>
  <si>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</si>
  <si>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</si>
  <si>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</si>
  <si>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</si>
  <si>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</si>
  <si>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</si>
  <si>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</si>
  <si>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</si>
  <si>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</si>
  <si>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</si>
  <si>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</si>
  <si>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</si>
  <si>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</si>
  <si>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</si>
  <si>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</si>
  <si>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</si>
  <si>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</si>
  <si>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</si>
  <si>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</si>
  <si>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</si>
  <si>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</si>
  <si>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</si>
  <si>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</si>
  <si>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</si>
  <si>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</si>
  <si>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</si>
  <si>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</si>
  <si>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</si>
  <si>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</si>
  <si>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</si>
  <si>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</si>
  <si>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</si>
  <si>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</si>
  <si>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</si>
  <si>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</si>
  <si>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</si>
  <si>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</si>
  <si>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</si>
  <si>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</si>
  <si>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</si>
  <si>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</si>
  <si>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</si>
  <si>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</si>
  <si>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</si>
  <si>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</si>
  <si>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</si>
  <si>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</si>
  <si>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</si>
  <si>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</si>
  <si>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</si>
  <si>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</si>
  <si>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</si>
  <si>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</si>
  <si>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</si>
  <si>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</si>
  <si>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</si>
  <si>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</si>
  <si>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</si>
  <si>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</si>
  <si>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</si>
  <si>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</si>
  <si>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</si>
  <si>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</si>
  <si>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</si>
  <si>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</si>
  <si>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</si>
  <si>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</si>
  <si>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</si>
  <si>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</si>
  <si>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</si>
  <si>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</si>
  <si>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</si>
  <si>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</si>
  <si>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</si>
  <si>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</si>
  <si>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</si>
  <si>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</si>
  <si>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</si>
  <si>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</si>
  <si>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</si>
  <si>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</si>
  <si>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</si>
  <si>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</si>
  <si>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</si>
  <si>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</si>
  <si>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</si>
  <si>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</si>
  <si>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</si>
  <si>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</si>
  <si>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</si>
  <si>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</si>
  <si>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</si>
  <si>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</si>
  <si>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</si>
  <si>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</si>
  <si>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</si>
  <si>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</si>
  <si>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</si>
  <si>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</si>
  <si>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</si>
  <si>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Houston, TX 77008</t>
  </si>
  <si>
    <t>stephen.c.leslie@gmail.com</t>
  </si>
  <si>
    <t>Toby Dagenhart</t>
  </si>
  <si>
    <t>TobyDagenhart@gmail.com</t>
  </si>
  <si>
    <t>2222 Briarwest Blvd</t>
  </si>
  <si>
    <t>Houston, TX 77077</t>
  </si>
  <si>
    <t>icc414</t>
  </si>
  <si>
    <t>Add new drain pan and float switch</t>
  </si>
  <si>
    <t>M/N: CH36A34-000  /  S/N: F20-00031919</t>
  </si>
  <si>
    <t>*recharge with R-427A</t>
  </si>
  <si>
    <t>Notes:</t>
  </si>
  <si>
    <t>Emailed all manufacturer warranty info to equipment owner</t>
  </si>
  <si>
    <t>HPS provides a two-year labor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</si>
</sst>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</font>
    <font>
      <b/>
      <u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9" xfId="2" applyFont="1" applyFill="1" applyBorder="1"/>
    <xf numFmtId="166" fontId="13" fillId="4" borderId="9" xfId="2" applyNumberFormat="1" applyFont="1" applyFill="1" applyBorder="1" applyAlignment="1">
      <alignment horizontal="left"/>
    </xf>
    <xf numFmtId="0" fontId="13" fillId="0" borderId="9" xfId="2" applyFont="1" applyBorder="1"/>
    <xf numFmtId="166" fontId="13" fillId="0" borderId="9" xfId="2" applyNumberFormat="1" applyFont="1" applyBorder="1" applyAlignment="1">
      <alignment horizontal="left"/>
    </xf>
    <xf numFmtId="0" fontId="14" fillId="0" borderId="9" xfId="2" applyFont="1" applyBorder="1"/>
    <xf numFmtId="0" fontId="10" fillId="4" borderId="9" xfId="1" applyFill="1" applyBorder="1" applyAlignment="1"/>
    <xf numFmtId="0" fontId="14" fillId="4" borderId="9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2" fillId="0" borderId="10" xfId="3" applyFont="1" applyBorder="1" applyAlignment="1">
      <alignment horizontal="right" vertical="center"/>
    </xf>
    <xf numFmtId="44" fontId="2" fillId="0" borderId="10" xfId="3" applyFont="1" applyFill="1" applyBorder="1" applyAlignment="1">
      <alignment horizontal="center" vertical="center"/>
    </xf>
    <xf numFmtId="44" fontId="2" fillId="0" borderId="10" xfId="3" applyFont="1" applyFill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1" xfId="3" applyFont="1" applyBorder="1" applyAlignment="1">
      <alignment horizontal="right" vertical="center"/>
    </xf>
    <xf numFmtId="44" fontId="2" fillId="0" borderId="12" xfId="3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0" fillId="0" borderId="8" xfId="0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numFmt numFmtId="167" formatCode="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80" totalsRowShown="0" headerRowDxfId="9" dataDxfId="8" tableBorderDxfId="7">
  <autoFilter ref="A1:G780" xr:uid="{EFC69FE7-5683-475B-B845-7CC58440148C}"/>
  <tableColumns count="7">
    <tableColumn id="1" xr3:uid="{808303F8-F880-4796-B247-0580698E8DAE}" name="Name" dataDxfId="6"/>
    <tableColumn id="2" xr3:uid="{B3BE1B75-A112-4FE0-AFD1-5F81B22F50AF}" name="Phone1" dataDxfId="5"/>
    <tableColumn id="3" xr3:uid="{10F94CDE-EB96-4E60-BB72-54C899AF5C62}" name="Phone2(ext)" dataDxfId="4"/>
    <tableColumn id="4" xr3:uid="{0D20D8A5-B977-4A11-8204-569157A59F3E}" name="Email"/>
    <tableColumn id="5" xr3:uid="{E71D1265-8B0D-4760-B1FF-86CD86E87847}" name="Email2" dataDxfId="3"/>
    <tableColumn id="6" xr3:uid="{FE72ABEA-3076-43C3-968E-F1BE2AD3FD05}" name="Address" dataDxfId="2"/>
    <tableColumn id="7" xr3:uid="{F8083D9F-65F2-4E52-9045-4D082606C021}" name="C_S_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21" zoomScale="94" zoomScaleNormal="94" workbookViewId="0">
      <selection activeCell="E32" sqref="E3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2402</v>
      </c>
    </row>
    <row r="4" spans="1:6" x14ac:dyDescent="0.25">
      <c r="A4" s="1" t="s">
        <v>3</v>
      </c>
      <c r="B4" s="7" t="s">
        <v>4</v>
      </c>
      <c r="C4" s="2">
        <f ca="1">TODAY()</f>
        <v>44505</v>
      </c>
    </row>
    <row r="5" spans="1:6" x14ac:dyDescent="0.25">
      <c r="A5" s="1" t="s">
        <v>5</v>
      </c>
      <c r="B5" s="7" t="s">
        <v>6</v>
      </c>
      <c r="C5" s="17"/>
    </row>
    <row r="6" spans="1:6" s="3" customFormat="1" x14ac:dyDescent="0.25">
      <c r="A6" s="3" t="s">
        <v>7</v>
      </c>
      <c r="B6" s="8" t="s">
        <v>8</v>
      </c>
      <c r="C6" s="14"/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2398</v>
      </c>
    </row>
    <row r="12" spans="1:6" ht="14.4" x14ac:dyDescent="0.3">
      <c r="A12" s="20" t="str">
        <f>VLOOKUP(Invoice!A11,Table2[], 6, FALSE)</f>
        <v>2222 Briarwest Blvd</v>
      </c>
    </row>
    <row r="13" spans="1:6" x14ac:dyDescent="0.25">
      <c r="A13" s="19" t="str">
        <f>VLOOKUP(Invoice!A11, Table2[], 7, FALSE)</f>
        <v>Houston, TX 77077</v>
      </c>
    </row>
    <row r="14" spans="1:6" x14ac:dyDescent="0.25">
      <c r="A14" s="21">
        <f>VLOOKUP(Invoice!A11, Table2[],2, FALSE)</f>
        <v>7135152658</v>
      </c>
    </row>
    <row r="15" spans="1:6" x14ac:dyDescent="0.25">
      <c r="A15" s="1" t="str">
        <f>VLOOKUP(Invoice!A11,Table2[],4, FALSE)</f>
        <v>TobyDagenhart@gmail.com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0" t="s">
        <v>10</v>
      </c>
      <c r="B17" s="51"/>
      <c r="C17" s="18" t="s">
        <v>11</v>
      </c>
      <c r="E17" s="56"/>
      <c r="F17" s="56"/>
    </row>
    <row r="18" spans="1:6" s="4" customFormat="1" ht="20.100000000000001" customHeight="1" x14ac:dyDescent="0.25">
      <c r="A18" s="41" t="s">
        <v>2364</v>
      </c>
      <c r="B18" s="39">
        <v>0</v>
      </c>
      <c r="C18" s="48">
        <v>0</v>
      </c>
      <c r="E18" s="56"/>
      <c r="F18" s="56"/>
    </row>
    <row r="19" spans="1:6" s="4" customFormat="1" ht="20.100000000000001" customHeight="1" x14ac:dyDescent="0.25">
      <c r="A19" s="42" t="s">
        <v>2404</v>
      </c>
      <c r="B19" s="24">
        <v>0</v>
      </c>
      <c r="C19" s="43">
        <v>0</v>
      </c>
      <c r="E19" s="56"/>
      <c r="F19" s="56"/>
    </row>
    <row r="20" spans="1:6" s="4" customFormat="1" ht="20.100000000000001" customHeight="1" x14ac:dyDescent="0.25">
      <c r="A20" s="42" t="s">
        <v>2356</v>
      </c>
      <c r="B20" s="24">
        <v>0</v>
      </c>
      <c r="C20" s="43">
        <v>0</v>
      </c>
      <c r="E20" s="56"/>
      <c r="F20" s="56"/>
    </row>
    <row r="21" spans="1:6" s="4" customFormat="1" ht="20.100000000000001" customHeight="1" x14ac:dyDescent="0.25">
      <c r="A21" s="42" t="s">
        <v>2351</v>
      </c>
      <c r="B21" s="24"/>
      <c r="C21" s="43">
        <v>0</v>
      </c>
      <c r="E21" s="56"/>
      <c r="F21" s="56"/>
    </row>
    <row r="22" spans="1:6" s="4" customFormat="1" ht="20.100000000000001" customHeight="1" x14ac:dyDescent="0.25">
      <c r="A22" s="42" t="s">
        <v>2352</v>
      </c>
      <c r="B22" s="24"/>
      <c r="C22" s="43">
        <v>0</v>
      </c>
      <c r="E22" s="56"/>
      <c r="F22" s="56"/>
    </row>
    <row r="23" spans="1:6" s="4" customFormat="1" ht="20.100000000000001" customHeight="1" x14ac:dyDescent="0.25">
      <c r="A23" s="42" t="s">
        <v>2353</v>
      </c>
      <c r="B23" s="24"/>
      <c r="C23" s="43">
        <v>0</v>
      </c>
      <c r="E23" s="56"/>
      <c r="F23" s="56"/>
    </row>
    <row r="24" spans="1:6" s="4" customFormat="1" ht="20.100000000000001" customHeight="1" x14ac:dyDescent="0.25">
      <c r="A24" s="42" t="s">
        <v>2405</v>
      </c>
      <c r="B24" s="24"/>
      <c r="C24" s="43">
        <v>0</v>
      </c>
      <c r="E24" s="22"/>
      <c r="F24" s="22"/>
    </row>
    <row r="25" spans="1:6" s="4" customFormat="1" ht="20.100000000000001" customHeight="1" x14ac:dyDescent="0.25">
      <c r="A25" s="46"/>
      <c r="B25" s="24" t="s">
        <v>2338</v>
      </c>
      <c r="C25" s="43">
        <v>1475</v>
      </c>
      <c r="E25" s="22"/>
      <c r="F25" s="22"/>
    </row>
    <row r="26" spans="1:6" s="4" customFormat="1" ht="20.100000000000001" customHeight="1" x14ac:dyDescent="0.25">
      <c r="A26" s="46" t="s">
        <v>2403</v>
      </c>
      <c r="B26" s="24"/>
      <c r="C26" s="43">
        <v>0</v>
      </c>
      <c r="E26" s="22"/>
      <c r="F26" s="22"/>
    </row>
    <row r="27" spans="1:6" s="4" customFormat="1" ht="20.100000000000001" customHeight="1" x14ac:dyDescent="0.25">
      <c r="A27" s="46"/>
      <c r="B27" s="24" t="s">
        <v>2338</v>
      </c>
      <c r="C27" s="44">
        <v>147</v>
      </c>
      <c r="E27" s="22"/>
      <c r="F27" s="22"/>
    </row>
    <row r="28" spans="1:6" s="4" customFormat="1" ht="20.100000000000001" customHeight="1" x14ac:dyDescent="0.25">
      <c r="A28" s="46"/>
      <c r="B28" s="47"/>
      <c r="C28" s="44">
        <v>0</v>
      </c>
      <c r="E28" s="22"/>
      <c r="F28" s="22"/>
    </row>
    <row r="29" spans="1:6" s="4" customFormat="1" ht="20.100000000000001" customHeight="1" x14ac:dyDescent="0.25">
      <c r="A29" s="46"/>
      <c r="B29" s="47"/>
      <c r="C29" s="44"/>
      <c r="E29" s="22"/>
      <c r="F29" s="22"/>
    </row>
    <row r="30" spans="1:6" s="4" customFormat="1" ht="20.100000000000001" customHeight="1" x14ac:dyDescent="0.25">
      <c r="A30" s="46"/>
      <c r="B30" s="47"/>
      <c r="C30" s="45"/>
      <c r="E30" s="22"/>
      <c r="F30" s="22"/>
    </row>
    <row r="31" spans="1:6" s="4" customFormat="1" ht="20.100000000000001" customHeight="1" x14ac:dyDescent="0.25">
      <c r="A31" s="46"/>
      <c r="B31" s="47"/>
      <c r="C31" s="45"/>
      <c r="E31" s="22"/>
      <c r="F31" s="22"/>
    </row>
    <row r="32" spans="1:6" s="4" customFormat="1" ht="19.8" customHeight="1" x14ac:dyDescent="0.25">
      <c r="A32" s="59" t="s">
        <v>2406</v>
      </c>
      <c r="B32" s="24"/>
      <c r="C32" s="45"/>
    </row>
    <row r="33" spans="1:3" s="4" customFormat="1" ht="20.100000000000001" customHeight="1" x14ac:dyDescent="0.25">
      <c r="A33" s="57" t="s">
        <v>2407</v>
      </c>
      <c r="B33" s="58"/>
      <c r="C33" s="45"/>
    </row>
    <row r="34" spans="1:3" s="4" customFormat="1" ht="20.100000000000001" customHeight="1" x14ac:dyDescent="0.25">
      <c r="A34" s="60" t="s">
        <v>2408</v>
      </c>
      <c r="B34" s="61"/>
      <c r="C34" s="49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1622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3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  <mergeCell ref="A33:B33"/>
    <mergeCell ref="A34:B34"/>
  </mergeCells>
  <phoneticPr fontId="0" type="noConversion"/>
  <conditionalFormatting sqref="C25:C31 A18:C24 C34 A32:C33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0"/>
  <sheetViews>
    <sheetView topLeftCell="A757" workbookViewId="0">
      <selection activeCell="C782" sqref="C782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  <row r="779" spans="1:7" ht="14.4" x14ac:dyDescent="0.3">
      <c r="A779" s="30" t="s">
        <v>2394</v>
      </c>
      <c r="B779" s="31">
        <v>7138994571</v>
      </c>
      <c r="C779" s="31"/>
      <c r="D779" s="27" t="s">
        <v>2397</v>
      </c>
      <c r="E779" s="30"/>
      <c r="F779" s="30" t="s">
        <v>2395</v>
      </c>
      <c r="G779" s="30" t="s">
        <v>2396</v>
      </c>
    </row>
    <row r="780" spans="1:7" ht="14.4" x14ac:dyDescent="0.3">
      <c r="A780" s="30" t="s">
        <v>2398</v>
      </c>
      <c r="B780" s="31">
        <v>7135152658</v>
      </c>
      <c r="C780" s="31"/>
      <c r="D780" s="36" t="s">
        <v>2399</v>
      </c>
      <c r="E780" s="30"/>
      <c r="F780" s="30" t="s">
        <v>2400</v>
      </c>
      <c r="G780" s="30" t="s">
        <v>2401</v>
      </c>
    </row>
  </sheetData>
  <phoneticPr fontId="19" type="noConversion"/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18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0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0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2021-11-05T17:13:53Z</cp:lastPrinted>
  <dcterms:created xsi:type="dcterms:W3CDTF">2020-09-16T19:56:13Z</dcterms:created>
  <dcterms:modified xsi:type="dcterms:W3CDTF">2021-11-05T17:13:53Z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