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dacity Course\Data Analysis\Lesson 1\Project1\"/>
    </mc:Choice>
  </mc:AlternateContent>
  <bookViews>
    <workbookView xWindow="0" yWindow="0" windowWidth="16785" windowHeight="7290" activeTab="3"/>
  </bookViews>
  <sheets>
    <sheet name="Difference" sheetId="13" r:id="rId1"/>
    <sheet name="Congruent" sheetId="12" r:id="rId2"/>
    <sheet name="Incongruent" sheetId="11" r:id="rId3"/>
    <sheet name="stroopdata" sheetId="1" r:id="rId4"/>
    <sheet name="graphs" sheetId="14" r:id="rId5"/>
  </sheets>
  <definedNames>
    <definedName name="stroopdata" localSheetId="3">stroopdata!#REF!</definedName>
  </definedNames>
  <calcPr calcId="152511"/>
</workbook>
</file>

<file path=xl/calcChain.xml><?xml version="1.0" encoding="utf-8"?>
<calcChain xmlns="http://schemas.openxmlformats.org/spreadsheetml/2006/main">
  <c r="N15" i="1" l="1"/>
  <c r="O15" i="1"/>
  <c r="N16" i="1"/>
  <c r="O16" i="1"/>
  <c r="M16" i="1"/>
  <c r="M15" i="1"/>
  <c r="N11" i="1"/>
  <c r="O11" i="1"/>
  <c r="N12" i="1"/>
  <c r="O12" i="1"/>
  <c r="N13" i="1"/>
  <c r="O13" i="1"/>
  <c r="M13" i="1"/>
  <c r="M12" i="1"/>
  <c r="M11" i="1"/>
  <c r="N5" i="1"/>
  <c r="O5" i="1"/>
  <c r="N6" i="1"/>
  <c r="O6" i="1"/>
  <c r="N7" i="1"/>
  <c r="O7" i="1"/>
  <c r="N8" i="1"/>
  <c r="O8" i="1"/>
  <c r="N9" i="1"/>
  <c r="O9" i="1"/>
  <c r="M9" i="1"/>
  <c r="M8" i="1"/>
  <c r="M7" i="1"/>
  <c r="M6" i="1"/>
  <c r="M5" i="1"/>
  <c r="L27" i="1" l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G25" i="1" l="1"/>
  <c r="L26" i="1" l="1"/>
  <c r="C28" i="1"/>
  <c r="B28" i="1"/>
  <c r="B29" i="1" s="1"/>
  <c r="M502" i="1"/>
  <c r="N502" i="1" s="1"/>
  <c r="K502" i="1"/>
  <c r="C26" i="1"/>
  <c r="C27" i="1"/>
  <c r="C29" i="1"/>
  <c r="B27" i="1"/>
  <c r="B26" i="1"/>
  <c r="D3" i="1"/>
  <c r="D4" i="1"/>
  <c r="D5" i="1"/>
  <c r="D28" i="1" s="1"/>
  <c r="F26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26" i="1" l="1"/>
  <c r="F25" i="1" s="1"/>
  <c r="D27" i="1"/>
  <c r="D29" i="1"/>
</calcChain>
</file>

<file path=xl/sharedStrings.xml><?xml version="1.0" encoding="utf-8"?>
<sst xmlns="http://schemas.openxmlformats.org/spreadsheetml/2006/main" count="35" uniqueCount="25">
  <si>
    <t>Congruent</t>
  </si>
  <si>
    <t>Incongruent</t>
  </si>
  <si>
    <t>r^2</t>
  </si>
  <si>
    <t>Cohen's</t>
  </si>
  <si>
    <t>Diferenca</t>
  </si>
  <si>
    <t>mean</t>
  </si>
  <si>
    <t>median</t>
  </si>
  <si>
    <t>Standard Deviation</t>
  </si>
  <si>
    <t>variance</t>
  </si>
  <si>
    <t>Mean</t>
  </si>
  <si>
    <t>Median</t>
  </si>
  <si>
    <t>Variance</t>
  </si>
  <si>
    <t>t</t>
  </si>
  <si>
    <t>Frequency</t>
  </si>
  <si>
    <t>Seconds</t>
  </si>
  <si>
    <t>Q1</t>
  </si>
  <si>
    <t>Min</t>
  </si>
  <si>
    <t>Q3</t>
  </si>
  <si>
    <t>Max</t>
  </si>
  <si>
    <t>Difference</t>
  </si>
  <si>
    <t>Box 2 - lower</t>
  </si>
  <si>
    <t>Box 1 - hidden</t>
  </si>
  <si>
    <t>Box 3 - upper</t>
  </si>
  <si>
    <t>Whisker top</t>
  </si>
  <si>
    <t>Whisker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</si>
</sst>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horizontal="right" wrapText="1"/>
    </xf>
    <xf numFmtId="0" fontId="0" fillId="0" borderId="0" xfId="0" applyFill="1" applyBorder="1" applyAlignment="1"/>
    <xf numFmtId="0" fontId="19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Incongruent List Reading</a:t>
            </a:r>
            <a:r>
              <a:rPr lang="pt-BR" sz="1400" baseline="0"/>
              <a:t> Time - Congruent List Reading Time</a:t>
            </a:r>
            <a:endParaRPr lang="pt-BR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Difference!$A$2:$A$17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Difference!$B$2:$B$17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03536"/>
        <c:axId val="255404096"/>
      </c:barChart>
      <c:catAx>
        <c:axId val="25540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404096"/>
        <c:crosses val="autoZero"/>
        <c:auto val="1"/>
        <c:lblAlgn val="ctr"/>
        <c:lblOffset val="100"/>
        <c:noMultiLvlLbl val="0"/>
      </c:catAx>
      <c:valAx>
        <c:axId val="25540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40353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aseline="0"/>
              <a:t>Congruent List </a:t>
            </a:r>
            <a:r>
              <a:rPr lang="pt-BR" sz="1400" b="1" i="0" u="none" strike="noStrike" baseline="0">
                <a:effectLst/>
              </a:rPr>
              <a:t>Reading Times </a:t>
            </a:r>
            <a:endParaRPr lang="pt-BR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Congruent!$B$1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Congruent!$A$2:$A$22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Congruent!$B$2:$B$22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497824"/>
        <c:axId val="254498384"/>
      </c:barChart>
      <c:catAx>
        <c:axId val="2544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498384"/>
        <c:crosses val="autoZero"/>
        <c:auto val="1"/>
        <c:lblAlgn val="ctr"/>
        <c:lblOffset val="100"/>
        <c:noMultiLvlLbl val="0"/>
      </c:catAx>
      <c:valAx>
        <c:axId val="25449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4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baseline="0">
                <a:effectLst/>
              </a:rPr>
              <a:t>Incongruent List</a:t>
            </a:r>
            <a:r>
              <a:rPr lang="pt-BR" sz="1400" b="1"/>
              <a:t> Reading Times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Incongruent!$B$1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Incongruent!$A$2:$A$22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Incongruent!$B$2:$B$22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00624"/>
        <c:axId val="254501184"/>
      </c:barChart>
      <c:catAx>
        <c:axId val="25450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501184"/>
        <c:crosses val="autoZero"/>
        <c:auto val="1"/>
        <c:lblAlgn val="ctr"/>
        <c:lblOffset val="100"/>
        <c:noMultiLvlLbl val="0"/>
      </c:catAx>
      <c:valAx>
        <c:axId val="25450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500624"/>
        <c:crosses val="autoZero"/>
        <c:crossBetween val="between"/>
        <c:majorUnit val="1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Samples</a:t>
            </a:r>
            <a:r>
              <a:rPr lang="pt-BR" baseline="0"/>
              <a:t> Box-Plot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stroopdata!$L$11</c:f>
              <c:strCache>
                <c:ptCount val="1"/>
                <c:pt idx="0">
                  <c:v>Box 1 - 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stroopdata!$M$16:$O$16</c:f>
                <c:numCache>
                  <c:formatCode>General</c:formatCode>
                  <c:ptCount val="3"/>
                  <c:pt idx="0">
                    <c:v>3.26525</c:v>
                  </c:pt>
                  <c:pt idx="1">
                    <c:v>3.0297499999999982</c:v>
                  </c:pt>
                  <c:pt idx="2">
                    <c:v>1.6955000000000009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stroopdata!$M$4:$O$4</c:f>
              <c:strCache>
                <c:ptCount val="3"/>
                <c:pt idx="0">
                  <c:v>Congruent</c:v>
                </c:pt>
                <c:pt idx="1">
                  <c:v>Incongruent</c:v>
                </c:pt>
                <c:pt idx="2">
                  <c:v>Difference</c:v>
                </c:pt>
              </c:strCache>
            </c:strRef>
          </c:cat>
          <c:val>
            <c:numRef>
              <c:f>stroopdata!$M$11:$O$11</c:f>
              <c:numCache>
                <c:formatCode>General</c:formatCode>
                <c:ptCount val="3"/>
                <c:pt idx="0">
                  <c:v>11.895250000000001</c:v>
                </c:pt>
                <c:pt idx="1">
                  <c:v>18.716749999999998</c:v>
                </c:pt>
                <c:pt idx="2">
                  <c:v>3.6455000000000002</c:v>
                </c:pt>
              </c:numCache>
            </c:numRef>
          </c:val>
        </c:ser>
        <c:ser>
          <c:idx val="1"/>
          <c:order val="1"/>
          <c:tx>
            <c:strRef>
              <c:f>stroopdata!$L$12</c:f>
              <c:strCache>
                <c:ptCount val="1"/>
                <c:pt idx="0">
                  <c:v>Box 2 - lower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stroopdata!$M$4:$O$4</c:f>
              <c:strCache>
                <c:ptCount val="3"/>
                <c:pt idx="0">
                  <c:v>Congruent</c:v>
                </c:pt>
                <c:pt idx="1">
                  <c:v>Incongruent</c:v>
                </c:pt>
                <c:pt idx="2">
                  <c:v>Difference</c:v>
                </c:pt>
              </c:strCache>
            </c:strRef>
          </c:cat>
          <c:val>
            <c:numRef>
              <c:f>stroopdata!$M$12:$O$12</c:f>
              <c:numCache>
                <c:formatCode>General</c:formatCode>
                <c:ptCount val="3"/>
                <c:pt idx="0">
                  <c:v>2.4612499999999997</c:v>
                </c:pt>
                <c:pt idx="1">
                  <c:v>2.3007500000000007</c:v>
                </c:pt>
                <c:pt idx="2">
                  <c:v>4.020999999999999</c:v>
                </c:pt>
              </c:numCache>
            </c:numRef>
          </c:val>
        </c:ser>
        <c:ser>
          <c:idx val="2"/>
          <c:order val="2"/>
          <c:tx>
            <c:strRef>
              <c:f>stroopdata!$L$13</c:f>
              <c:strCache>
                <c:ptCount val="1"/>
                <c:pt idx="0">
                  <c:v>Box 3 - upper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stroopdata!$M$15:$O$15</c:f>
                <c:numCache>
                  <c:formatCode>General</c:formatCode>
                  <c:ptCount val="3"/>
                  <c:pt idx="0">
                    <c:v>6.1272500000000001</c:v>
                  </c:pt>
                  <c:pt idx="1">
                    <c:v>11.203500000000005</c:v>
                  </c:pt>
                  <c:pt idx="2">
                    <c:v>11.660499999999997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stroopdata!$M$4:$O$4</c:f>
              <c:strCache>
                <c:ptCount val="3"/>
                <c:pt idx="0">
                  <c:v>Congruent</c:v>
                </c:pt>
                <c:pt idx="1">
                  <c:v>Incongruent</c:v>
                </c:pt>
                <c:pt idx="2">
                  <c:v>Difference</c:v>
                </c:pt>
              </c:strCache>
            </c:strRef>
          </c:cat>
          <c:val>
            <c:numRef>
              <c:f>stroopdata!$M$13:$O$13</c:f>
              <c:numCache>
                <c:formatCode>General</c:formatCode>
                <c:ptCount val="3"/>
                <c:pt idx="0">
                  <c:v>1.8442499999999988</c:v>
                </c:pt>
                <c:pt idx="1">
                  <c:v>3.0339999999999989</c:v>
                </c:pt>
                <c:pt idx="2">
                  <c:v>2.5920000000000005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374704"/>
        <c:axId val="305375264"/>
      </c:barChart>
      <c:catAx>
        <c:axId val="3053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375264"/>
        <c:crosses val="autoZero"/>
        <c:auto val="1"/>
        <c:lblAlgn val="ctr"/>
        <c:lblOffset val="100"/>
        <c:noMultiLvlLbl val="0"/>
      </c:catAx>
      <c:valAx>
        <c:axId val="3053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37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/>
              </a:rPr>
              <a:t>Incongruent List</a:t>
            </a:r>
            <a:r>
              <a:rPr lang="pt-BR" sz="1200" b="1"/>
              <a:t> Reading Times (ILRT)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Incongruent!$B$1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Incongruent!$A$2:$A$22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Incongruent!$B$2:$B$22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03424"/>
        <c:axId val="254503984"/>
      </c:barChart>
      <c:catAx>
        <c:axId val="2545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503984"/>
        <c:crosses val="autoZero"/>
        <c:auto val="1"/>
        <c:lblAlgn val="ctr"/>
        <c:lblOffset val="100"/>
        <c:noMultiLvlLbl val="0"/>
      </c:catAx>
      <c:valAx>
        <c:axId val="25450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503424"/>
        <c:crosses val="autoZero"/>
        <c:crossBetween val="between"/>
        <c:majorUnit val="1"/>
        <c:minorUnit val="0.2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200" baseline="0"/>
              <a:t>Congruent List </a:t>
            </a:r>
            <a:r>
              <a:rPr lang="pt-BR" sz="1200" b="1" i="0" u="none" strike="noStrike" baseline="0">
                <a:effectLst/>
              </a:rPr>
              <a:t>Reading Times (CLRT) </a:t>
            </a:r>
            <a:endParaRPr lang="pt-BR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Congruent!$B$1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Congruent!$A$2:$A$22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Congruent!$B$2:$B$22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06224"/>
        <c:axId val="254506784"/>
      </c:barChart>
      <c:catAx>
        <c:axId val="25450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506784"/>
        <c:crosses val="autoZero"/>
        <c:auto val="1"/>
        <c:lblAlgn val="ctr"/>
        <c:lblOffset val="100"/>
        <c:noMultiLvlLbl val="0"/>
      </c:catAx>
      <c:valAx>
        <c:axId val="25450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50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100"/>
              <a:t>Reading Time </a:t>
            </a:r>
            <a:r>
              <a:rPr lang="pt-BR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Difference (</a:t>
            </a:r>
            <a:r>
              <a:rPr lang="pt-BR" sz="1100" baseline="0"/>
              <a:t>ILRT - CLRT)</a:t>
            </a:r>
            <a:endParaRPr lang="pt-BR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Difference!$A$2:$A$17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Difference!$B$2:$B$17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09024"/>
        <c:axId val="254509584"/>
      </c:barChart>
      <c:catAx>
        <c:axId val="25450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509584"/>
        <c:crosses val="autoZero"/>
        <c:auto val="1"/>
        <c:lblAlgn val="ctr"/>
        <c:lblOffset val="100"/>
        <c:noMultiLvlLbl val="0"/>
      </c:catAx>
      <c:valAx>
        <c:axId val="25450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50902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13</xdr:col>
      <xdr:colOff>133350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12</xdr:col>
      <xdr:colOff>323849</xdr:colOff>
      <xdr:row>18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13</xdr:col>
      <xdr:colOff>533399</xdr:colOff>
      <xdr:row>21</xdr:row>
      <xdr:rowOff>114299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3</xdr:row>
      <xdr:rowOff>90487</xdr:rowOff>
    </xdr:from>
    <xdr:to>
      <xdr:col>13</xdr:col>
      <xdr:colOff>409575</xdr:colOff>
      <xdr:row>15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302400</xdr:colOff>
      <xdr:row>11</xdr:row>
      <xdr:rowOff>64500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590549</xdr:colOff>
      <xdr:row>0</xdr:row>
      <xdr:rowOff>0</xdr:rowOff>
    </xdr:from>
    <xdr:to>
      <xdr:col>15</xdr:col>
      <xdr:colOff>283349</xdr:colOff>
      <xdr:row>11</xdr:row>
      <xdr:rowOff>64500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114299</xdr:colOff>
      <xdr:row>13</xdr:row>
      <xdr:rowOff>47624</xdr:rowOff>
    </xdr:from>
    <xdr:to>
      <xdr:col>10</xdr:col>
      <xdr:colOff>416699</xdr:colOff>
      <xdr:row>24</xdr:row>
      <xdr:rowOff>112124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20" sqref="C20"/>
    </sheetView>
  </sheetViews>
  <sheetFormatPr defaultRowHeight="15" x14ac:dyDescent="0.25"/>
  <sheetData>
    <row r="1" spans="1:2" x14ac:dyDescent="0.25">
      <c r="A1" s="3" t="s">
        <v>14</v>
      </c>
      <c r="B1" s="3" t="s">
        <v>13</v>
      </c>
    </row>
    <row r="2" spans="1:2" x14ac:dyDescent="0.25">
      <c r="A2" s="4">
        <v>0</v>
      </c>
      <c r="B2" s="2">
        <v>0</v>
      </c>
    </row>
    <row r="3" spans="1:2" x14ac:dyDescent="0.25">
      <c r="A3" s="4">
        <v>2</v>
      </c>
      <c r="B3" s="2">
        <v>1</v>
      </c>
    </row>
    <row r="4" spans="1:2" x14ac:dyDescent="0.25">
      <c r="A4" s="4">
        <v>4</v>
      </c>
      <c r="B4" s="2">
        <v>6</v>
      </c>
    </row>
    <row r="5" spans="1:2" x14ac:dyDescent="0.25">
      <c r="A5" s="4">
        <v>6</v>
      </c>
      <c r="B5" s="2">
        <v>1</v>
      </c>
    </row>
    <row r="6" spans="1:2" x14ac:dyDescent="0.25">
      <c r="A6" s="4">
        <v>8</v>
      </c>
      <c r="B6" s="2">
        <v>4</v>
      </c>
    </row>
    <row r="7" spans="1:2" x14ac:dyDescent="0.25">
      <c r="A7" s="4">
        <v>10</v>
      </c>
      <c r="B7" s="2">
        <v>5</v>
      </c>
    </row>
    <row r="8" spans="1:2" x14ac:dyDescent="0.25">
      <c r="A8" s="4">
        <v>12</v>
      </c>
      <c r="B8" s="2">
        <v>5</v>
      </c>
    </row>
    <row r="9" spans="1:2" x14ac:dyDescent="0.25">
      <c r="A9" s="4">
        <v>14</v>
      </c>
      <c r="B9" s="2">
        <v>0</v>
      </c>
    </row>
    <row r="10" spans="1:2" x14ac:dyDescent="0.25">
      <c r="A10" s="4">
        <v>16</v>
      </c>
      <c r="B10" s="2">
        <v>0</v>
      </c>
    </row>
    <row r="11" spans="1:2" x14ac:dyDescent="0.25">
      <c r="A11" s="4">
        <v>18</v>
      </c>
      <c r="B11" s="2">
        <v>1</v>
      </c>
    </row>
    <row r="12" spans="1:2" x14ac:dyDescent="0.25">
      <c r="A12" s="4">
        <v>20</v>
      </c>
      <c r="B12" s="2">
        <v>0</v>
      </c>
    </row>
    <row r="13" spans="1:2" x14ac:dyDescent="0.25">
      <c r="A13" s="4">
        <v>22</v>
      </c>
      <c r="B13" s="2">
        <v>1</v>
      </c>
    </row>
    <row r="14" spans="1:2" x14ac:dyDescent="0.25">
      <c r="A14" s="4">
        <v>24</v>
      </c>
      <c r="B14" s="2">
        <v>0</v>
      </c>
    </row>
    <row r="15" spans="1:2" x14ac:dyDescent="0.25">
      <c r="A15" s="4">
        <v>26</v>
      </c>
      <c r="B15" s="2">
        <v>0</v>
      </c>
    </row>
    <row r="16" spans="1:2" x14ac:dyDescent="0.25">
      <c r="A16" s="4">
        <v>28</v>
      </c>
      <c r="B16" s="2">
        <v>0</v>
      </c>
    </row>
    <row r="17" spans="1:2" x14ac:dyDescent="0.25">
      <c r="A17" s="4">
        <v>30</v>
      </c>
      <c r="B17" s="2">
        <v>0</v>
      </c>
    </row>
    <row r="18" spans="1:2" x14ac:dyDescent="0.25">
      <c r="A18" s="4">
        <v>32</v>
      </c>
      <c r="B18" s="2">
        <v>0</v>
      </c>
    </row>
    <row r="19" spans="1:2" x14ac:dyDescent="0.25">
      <c r="A19" s="4">
        <v>34</v>
      </c>
      <c r="B19" s="2">
        <v>0</v>
      </c>
    </row>
    <row r="20" spans="1:2" x14ac:dyDescent="0.25">
      <c r="A20" s="4">
        <v>36</v>
      </c>
      <c r="B20" s="2">
        <v>0</v>
      </c>
    </row>
    <row r="21" spans="1:2" x14ac:dyDescent="0.25">
      <c r="A21" s="4">
        <v>38</v>
      </c>
      <c r="B21" s="2">
        <v>0</v>
      </c>
    </row>
    <row r="22" spans="1:2" x14ac:dyDescent="0.25">
      <c r="A22" s="4">
        <v>40</v>
      </c>
      <c r="B22" s="2">
        <v>0</v>
      </c>
    </row>
  </sheetData>
  <sortState ref="A2:A22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s="3" t="s">
        <v>14</v>
      </c>
      <c r="B1" s="3" t="s">
        <v>13</v>
      </c>
    </row>
    <row r="2" spans="1:2" x14ac:dyDescent="0.25">
      <c r="A2" s="4">
        <v>0</v>
      </c>
      <c r="B2" s="2">
        <v>0</v>
      </c>
    </row>
    <row r="3" spans="1:2" x14ac:dyDescent="0.25">
      <c r="A3" s="4">
        <v>2</v>
      </c>
      <c r="B3" s="2">
        <v>0</v>
      </c>
    </row>
    <row r="4" spans="1:2" x14ac:dyDescent="0.25">
      <c r="A4" s="4">
        <v>4</v>
      </c>
      <c r="B4" s="2">
        <v>0</v>
      </c>
    </row>
    <row r="5" spans="1:2" x14ac:dyDescent="0.25">
      <c r="A5" s="4">
        <v>6</v>
      </c>
      <c r="B5" s="2">
        <v>0</v>
      </c>
    </row>
    <row r="6" spans="1:2" x14ac:dyDescent="0.25">
      <c r="A6" s="4">
        <v>8</v>
      </c>
      <c r="B6" s="2">
        <v>0</v>
      </c>
    </row>
    <row r="7" spans="1:2" x14ac:dyDescent="0.25">
      <c r="A7" s="4">
        <v>10</v>
      </c>
      <c r="B7" s="2">
        <v>4</v>
      </c>
    </row>
    <row r="8" spans="1:2" x14ac:dyDescent="0.25">
      <c r="A8" s="4">
        <v>12</v>
      </c>
      <c r="B8" s="2">
        <v>2</v>
      </c>
    </row>
    <row r="9" spans="1:2" x14ac:dyDescent="0.25">
      <c r="A9" s="4">
        <v>14</v>
      </c>
      <c r="B9" s="2">
        <v>5</v>
      </c>
    </row>
    <row r="10" spans="1:2" x14ac:dyDescent="0.25">
      <c r="A10" s="4">
        <v>16</v>
      </c>
      <c r="B10" s="2">
        <v>6</v>
      </c>
    </row>
    <row r="11" spans="1:2" x14ac:dyDescent="0.25">
      <c r="A11" s="4">
        <v>18</v>
      </c>
      <c r="B11" s="2">
        <v>3</v>
      </c>
    </row>
    <row r="12" spans="1:2" x14ac:dyDescent="0.25">
      <c r="A12" s="4">
        <v>20</v>
      </c>
      <c r="B12" s="2">
        <v>3</v>
      </c>
    </row>
    <row r="13" spans="1:2" x14ac:dyDescent="0.25">
      <c r="A13" s="4">
        <v>22</v>
      </c>
      <c r="B13" s="2">
        <v>0</v>
      </c>
    </row>
    <row r="14" spans="1:2" x14ac:dyDescent="0.25">
      <c r="A14" s="4">
        <v>24</v>
      </c>
      <c r="B14" s="2">
        <v>1</v>
      </c>
    </row>
    <row r="15" spans="1:2" x14ac:dyDescent="0.25">
      <c r="A15" s="4">
        <v>26</v>
      </c>
      <c r="B15" s="2">
        <v>0</v>
      </c>
    </row>
    <row r="16" spans="1:2" x14ac:dyDescent="0.25">
      <c r="A16" s="4">
        <v>28</v>
      </c>
      <c r="B16" s="2">
        <v>0</v>
      </c>
    </row>
    <row r="17" spans="1:2" x14ac:dyDescent="0.25">
      <c r="A17" s="4">
        <v>30</v>
      </c>
      <c r="B17" s="2">
        <v>0</v>
      </c>
    </row>
    <row r="18" spans="1:2" x14ac:dyDescent="0.25">
      <c r="A18" s="4">
        <v>32</v>
      </c>
      <c r="B18" s="2">
        <v>0</v>
      </c>
    </row>
    <row r="19" spans="1:2" x14ac:dyDescent="0.25">
      <c r="A19" s="4">
        <v>34</v>
      </c>
      <c r="B19" s="2">
        <v>0</v>
      </c>
    </row>
    <row r="20" spans="1:2" x14ac:dyDescent="0.25">
      <c r="A20" s="4">
        <v>36</v>
      </c>
      <c r="B20" s="2">
        <v>0</v>
      </c>
    </row>
    <row r="21" spans="1:2" x14ac:dyDescent="0.25">
      <c r="A21" s="4">
        <v>38</v>
      </c>
      <c r="B21" s="2">
        <v>0</v>
      </c>
    </row>
    <row r="22" spans="1:2" x14ac:dyDescent="0.25">
      <c r="A22" s="4">
        <v>40</v>
      </c>
      <c r="B22" s="2">
        <v>0</v>
      </c>
    </row>
  </sheetData>
  <sortState ref="A2:A22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2" workbookViewId="0">
      <selection activeCell="A23" sqref="A23:XFD23"/>
    </sheetView>
  </sheetViews>
  <sheetFormatPr defaultRowHeight="15" x14ac:dyDescent="0.25"/>
  <sheetData>
    <row r="1" spans="1:2" x14ac:dyDescent="0.25">
      <c r="A1" s="3" t="s">
        <v>14</v>
      </c>
      <c r="B1" s="3" t="s">
        <v>13</v>
      </c>
    </row>
    <row r="2" spans="1:2" x14ac:dyDescent="0.25">
      <c r="A2" s="4">
        <v>0</v>
      </c>
      <c r="B2" s="2">
        <v>0</v>
      </c>
    </row>
    <row r="3" spans="1:2" x14ac:dyDescent="0.25">
      <c r="A3" s="4">
        <v>2</v>
      </c>
      <c r="B3" s="2">
        <v>0</v>
      </c>
    </row>
    <row r="4" spans="1:2" x14ac:dyDescent="0.25">
      <c r="A4" s="4">
        <v>4</v>
      </c>
      <c r="B4" s="2">
        <v>0</v>
      </c>
    </row>
    <row r="5" spans="1:2" x14ac:dyDescent="0.25">
      <c r="A5" s="4">
        <v>6</v>
      </c>
      <c r="B5" s="2">
        <v>0</v>
      </c>
    </row>
    <row r="6" spans="1:2" x14ac:dyDescent="0.25">
      <c r="A6" s="4">
        <v>8</v>
      </c>
      <c r="B6" s="2">
        <v>0</v>
      </c>
    </row>
    <row r="7" spans="1:2" x14ac:dyDescent="0.25">
      <c r="A7" s="4">
        <v>10</v>
      </c>
      <c r="B7" s="2">
        <v>0</v>
      </c>
    </row>
    <row r="8" spans="1:2" x14ac:dyDescent="0.25">
      <c r="A8" s="4">
        <v>12</v>
      </c>
      <c r="B8" s="2">
        <v>0</v>
      </c>
    </row>
    <row r="9" spans="1:2" x14ac:dyDescent="0.25">
      <c r="A9" s="4">
        <v>14</v>
      </c>
      <c r="B9" s="2">
        <v>0</v>
      </c>
    </row>
    <row r="10" spans="1:2" x14ac:dyDescent="0.25">
      <c r="A10" s="4">
        <v>16</v>
      </c>
      <c r="B10" s="2">
        <v>1</v>
      </c>
    </row>
    <row r="11" spans="1:2" x14ac:dyDescent="0.25">
      <c r="A11" s="4">
        <v>18</v>
      </c>
      <c r="B11" s="2">
        <v>4</v>
      </c>
    </row>
    <row r="12" spans="1:2" x14ac:dyDescent="0.25">
      <c r="A12" s="4">
        <v>20</v>
      </c>
      <c r="B12" s="2">
        <v>3</v>
      </c>
    </row>
    <row r="13" spans="1:2" x14ac:dyDescent="0.25">
      <c r="A13" s="4">
        <v>22</v>
      </c>
      <c r="B13" s="2">
        <v>6</v>
      </c>
    </row>
    <row r="14" spans="1:2" x14ac:dyDescent="0.25">
      <c r="A14" s="4">
        <v>24</v>
      </c>
      <c r="B14" s="2">
        <v>4</v>
      </c>
    </row>
    <row r="15" spans="1:2" x14ac:dyDescent="0.25">
      <c r="A15" s="4">
        <v>26</v>
      </c>
      <c r="B15" s="2">
        <v>3</v>
      </c>
    </row>
    <row r="16" spans="1:2" x14ac:dyDescent="0.25">
      <c r="A16" s="4">
        <v>28</v>
      </c>
      <c r="B16" s="2">
        <v>1</v>
      </c>
    </row>
    <row r="17" spans="1:2" x14ac:dyDescent="0.25">
      <c r="A17" s="4">
        <v>30</v>
      </c>
      <c r="B17" s="2">
        <v>0</v>
      </c>
    </row>
    <row r="18" spans="1:2" x14ac:dyDescent="0.25">
      <c r="A18" s="4">
        <v>32</v>
      </c>
      <c r="B18" s="2">
        <v>0</v>
      </c>
    </row>
    <row r="19" spans="1:2" x14ac:dyDescent="0.25">
      <c r="A19" s="4">
        <v>34</v>
      </c>
      <c r="B19" s="2">
        <v>0</v>
      </c>
    </row>
    <row r="20" spans="1:2" x14ac:dyDescent="0.25">
      <c r="A20" s="4">
        <v>36</v>
      </c>
      <c r="B20" s="2">
        <v>2</v>
      </c>
    </row>
    <row r="21" spans="1:2" x14ac:dyDescent="0.25">
      <c r="A21" s="4">
        <v>38</v>
      </c>
      <c r="B21" s="2">
        <v>0</v>
      </c>
    </row>
    <row r="22" spans="1:2" x14ac:dyDescent="0.25">
      <c r="A22" s="4">
        <v>40</v>
      </c>
      <c r="B22" s="2">
        <v>0</v>
      </c>
    </row>
  </sheetData>
  <sortState ref="A2:A22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tabSelected="1" topLeftCell="D1" workbookViewId="0">
      <selection activeCell="P18" sqref="N15:P18"/>
    </sheetView>
  </sheetViews>
  <sheetFormatPr defaultRowHeight="15" x14ac:dyDescent="0.25"/>
  <cols>
    <col min="1" max="1" width="13.5703125" bestFit="1" customWidth="1"/>
    <col min="2" max="2" width="10.28515625" bestFit="1" customWidth="1"/>
    <col min="3" max="3" width="11.7109375" bestFit="1" customWidth="1"/>
    <col min="11" max="11" width="18.140625" bestFit="1" customWidth="1"/>
    <col min="12" max="12" width="15.42578125" bestFit="1" customWidth="1"/>
    <col min="13" max="13" width="10.28515625" bestFit="1" customWidth="1"/>
    <col min="14" max="14" width="11.7109375" bestFit="1" customWidth="1"/>
    <col min="15" max="15" width="10.42578125" bestFit="1" customWidth="1"/>
  </cols>
  <sheetData>
    <row r="1" spans="1:15" ht="15.75" thickBot="1" x14ac:dyDescent="0.3">
      <c r="B1" t="s">
        <v>0</v>
      </c>
      <c r="C1" t="s">
        <v>1</v>
      </c>
      <c r="D1" t="s">
        <v>4</v>
      </c>
    </row>
    <row r="2" spans="1:15" ht="15.75" thickBot="1" x14ac:dyDescent="0.3">
      <c r="A2">
        <v>1</v>
      </c>
      <c r="B2">
        <v>12.079000000000001</v>
      </c>
      <c r="C2">
        <v>19.277999999999999</v>
      </c>
      <c r="D2">
        <f>C2-B2</f>
        <v>7.1989999999999981</v>
      </c>
      <c r="J2" s="1"/>
    </row>
    <row r="3" spans="1:15" ht="15.75" thickBot="1" x14ac:dyDescent="0.3">
      <c r="A3">
        <v>2</v>
      </c>
      <c r="B3">
        <v>16.791</v>
      </c>
      <c r="C3">
        <v>18.741</v>
      </c>
      <c r="D3">
        <f t="shared" ref="D3:D25" si="0">C3-B3</f>
        <v>1.9499999999999993</v>
      </c>
      <c r="J3" s="1"/>
    </row>
    <row r="4" spans="1:15" ht="15.75" thickBot="1" x14ac:dyDescent="0.3">
      <c r="A4">
        <v>3</v>
      </c>
      <c r="B4">
        <v>9.5640000000000001</v>
      </c>
      <c r="C4">
        <v>21.213999999999999</v>
      </c>
      <c r="D4">
        <f t="shared" si="0"/>
        <v>11.649999999999999</v>
      </c>
      <c r="I4">
        <v>0</v>
      </c>
      <c r="J4" s="1"/>
      <c r="M4" t="s">
        <v>0</v>
      </c>
      <c r="N4" t="s">
        <v>1</v>
      </c>
      <c r="O4" t="s">
        <v>19</v>
      </c>
    </row>
    <row r="5" spans="1:15" ht="15.75" thickBot="1" x14ac:dyDescent="0.3">
      <c r="A5">
        <v>4</v>
      </c>
      <c r="B5">
        <v>8.6300000000000008</v>
      </c>
      <c r="C5">
        <v>15.686999999999999</v>
      </c>
      <c r="D5">
        <f t="shared" si="0"/>
        <v>7.0569999999999986</v>
      </c>
      <c r="F5">
        <v>5</v>
      </c>
      <c r="I5">
        <f>I4+2</f>
        <v>2</v>
      </c>
      <c r="J5" s="1"/>
      <c r="L5" t="s">
        <v>16</v>
      </c>
      <c r="M5">
        <f>MIN(B2:B25)</f>
        <v>8.6300000000000008</v>
      </c>
      <c r="N5">
        <f t="shared" ref="N5:O5" si="1">MIN(C2:C25)</f>
        <v>15.686999999999999</v>
      </c>
      <c r="O5">
        <f t="shared" si="1"/>
        <v>1.9499999999999993</v>
      </c>
    </row>
    <row r="6" spans="1:15" ht="15.75" thickBot="1" x14ac:dyDescent="0.3">
      <c r="A6">
        <v>5</v>
      </c>
      <c r="B6">
        <v>14.669</v>
      </c>
      <c r="C6">
        <v>22.803000000000001</v>
      </c>
      <c r="D6">
        <f t="shared" si="0"/>
        <v>8.1340000000000003</v>
      </c>
      <c r="F6">
        <v>10</v>
      </c>
      <c r="I6">
        <f t="shared" ref="I6:I24" si="2">I5+2</f>
        <v>4</v>
      </c>
      <c r="J6" s="1"/>
      <c r="L6" t="s">
        <v>15</v>
      </c>
      <c r="M6">
        <f>QUARTILE(B2:B25,1)</f>
        <v>11.895250000000001</v>
      </c>
      <c r="N6">
        <f t="shared" ref="N6:O6" si="3">QUARTILE(C2:C25,1)</f>
        <v>18.716749999999998</v>
      </c>
      <c r="O6">
        <f t="shared" si="3"/>
        <v>3.6455000000000002</v>
      </c>
    </row>
    <row r="7" spans="1:15" ht="15.75" thickBot="1" x14ac:dyDescent="0.3">
      <c r="A7">
        <v>6</v>
      </c>
      <c r="B7">
        <v>12.238</v>
      </c>
      <c r="C7">
        <v>20.878</v>
      </c>
      <c r="D7">
        <f t="shared" si="0"/>
        <v>8.64</v>
      </c>
      <c r="F7">
        <v>15</v>
      </c>
      <c r="I7">
        <f t="shared" si="2"/>
        <v>6</v>
      </c>
      <c r="J7" s="1"/>
      <c r="L7" t="s">
        <v>10</v>
      </c>
      <c r="M7">
        <f>MEDIAN(B2:B25)</f>
        <v>14.3565</v>
      </c>
      <c r="N7">
        <f t="shared" ref="N7:O7" si="4">MEDIAN(C2:C25)</f>
        <v>21.017499999999998</v>
      </c>
      <c r="O7">
        <f t="shared" si="4"/>
        <v>7.6664999999999992</v>
      </c>
    </row>
    <row r="8" spans="1:15" ht="15.75" thickBot="1" x14ac:dyDescent="0.3">
      <c r="A8">
        <v>7</v>
      </c>
      <c r="B8">
        <v>14.692</v>
      </c>
      <c r="C8">
        <v>24.571999999999999</v>
      </c>
      <c r="D8">
        <f t="shared" si="0"/>
        <v>9.879999999999999</v>
      </c>
      <c r="F8">
        <v>20</v>
      </c>
      <c r="I8">
        <f t="shared" si="2"/>
        <v>8</v>
      </c>
      <c r="J8" s="1"/>
      <c r="L8" t="s">
        <v>17</v>
      </c>
      <c r="M8">
        <f>QUARTILE(B2:B25,3)</f>
        <v>16.200749999999999</v>
      </c>
      <c r="N8">
        <f t="shared" ref="N8:O8" si="5">QUARTILE(C2:C25,3)</f>
        <v>24.051499999999997</v>
      </c>
      <c r="O8">
        <f t="shared" si="5"/>
        <v>10.2585</v>
      </c>
    </row>
    <row r="9" spans="1:15" ht="15.75" thickBot="1" x14ac:dyDescent="0.3">
      <c r="A9">
        <v>8</v>
      </c>
      <c r="B9">
        <v>8.9870000000000001</v>
      </c>
      <c r="C9">
        <v>17.393999999999998</v>
      </c>
      <c r="D9">
        <f t="shared" si="0"/>
        <v>8.4069999999999983</v>
      </c>
      <c r="F9">
        <v>25</v>
      </c>
      <c r="I9">
        <f t="shared" si="2"/>
        <v>10</v>
      </c>
      <c r="J9" s="1"/>
      <c r="L9" t="s">
        <v>18</v>
      </c>
      <c r="M9">
        <f>MAX(B2:B25)</f>
        <v>22.327999999999999</v>
      </c>
      <c r="N9">
        <f t="shared" ref="N9:O9" si="6">MAX(C2:C25)</f>
        <v>35.255000000000003</v>
      </c>
      <c r="O9">
        <f t="shared" si="6"/>
        <v>21.918999999999997</v>
      </c>
    </row>
    <row r="10" spans="1:15" ht="15.75" thickBot="1" x14ac:dyDescent="0.3">
      <c r="A10">
        <v>9</v>
      </c>
      <c r="B10">
        <v>9.4009999999999998</v>
      </c>
      <c r="C10">
        <v>20.762</v>
      </c>
      <c r="D10">
        <f t="shared" si="0"/>
        <v>11.361000000000001</v>
      </c>
      <c r="I10">
        <f t="shared" si="2"/>
        <v>12</v>
      </c>
      <c r="J10" s="1"/>
    </row>
    <row r="11" spans="1:15" ht="15.75" thickBot="1" x14ac:dyDescent="0.3">
      <c r="A11">
        <v>10</v>
      </c>
      <c r="B11">
        <v>14.48</v>
      </c>
      <c r="C11">
        <v>26.282</v>
      </c>
      <c r="D11">
        <f t="shared" si="0"/>
        <v>11.802</v>
      </c>
      <c r="I11">
        <f t="shared" si="2"/>
        <v>14</v>
      </c>
      <c r="J11" s="1"/>
      <c r="L11" t="s">
        <v>21</v>
      </c>
      <c r="M11">
        <f>M6</f>
        <v>11.895250000000001</v>
      </c>
      <c r="N11">
        <f t="shared" ref="N11:O11" si="7">N6</f>
        <v>18.716749999999998</v>
      </c>
      <c r="O11">
        <f t="shared" si="7"/>
        <v>3.6455000000000002</v>
      </c>
    </row>
    <row r="12" spans="1:15" ht="15.75" thickBot="1" x14ac:dyDescent="0.3">
      <c r="A12">
        <v>11</v>
      </c>
      <c r="B12">
        <v>22.327999999999999</v>
      </c>
      <c r="C12">
        <v>24.524000000000001</v>
      </c>
      <c r="D12">
        <f t="shared" si="0"/>
        <v>2.1960000000000015</v>
      </c>
      <c r="I12">
        <f t="shared" si="2"/>
        <v>16</v>
      </c>
      <c r="J12" s="1"/>
      <c r="L12" t="s">
        <v>20</v>
      </c>
      <c r="M12">
        <f>M7-M6</f>
        <v>2.4612499999999997</v>
      </c>
      <c r="N12">
        <f t="shared" ref="N12:O12" si="8">N7-N6</f>
        <v>2.3007500000000007</v>
      </c>
      <c r="O12">
        <f t="shared" si="8"/>
        <v>4.020999999999999</v>
      </c>
    </row>
    <row r="13" spans="1:15" ht="15.75" thickBot="1" x14ac:dyDescent="0.3">
      <c r="A13">
        <v>12</v>
      </c>
      <c r="B13">
        <v>15.298</v>
      </c>
      <c r="C13">
        <v>18.643999999999998</v>
      </c>
      <c r="D13">
        <f t="shared" si="0"/>
        <v>3.3459999999999983</v>
      </c>
      <c r="I13">
        <f t="shared" si="2"/>
        <v>18</v>
      </c>
      <c r="J13" s="1"/>
      <c r="L13" t="s">
        <v>22</v>
      </c>
      <c r="M13">
        <f>M8-M7</f>
        <v>1.8442499999999988</v>
      </c>
      <c r="N13">
        <f t="shared" ref="N13:O13" si="9">N8-N7</f>
        <v>3.0339999999999989</v>
      </c>
      <c r="O13">
        <f t="shared" si="9"/>
        <v>2.5920000000000005</v>
      </c>
    </row>
    <row r="14" spans="1:15" ht="15.75" thickBot="1" x14ac:dyDescent="0.3">
      <c r="A14">
        <v>13</v>
      </c>
      <c r="B14">
        <v>15.073</v>
      </c>
      <c r="C14">
        <v>17.510000000000002</v>
      </c>
      <c r="D14">
        <f t="shared" si="0"/>
        <v>2.4370000000000012</v>
      </c>
      <c r="I14">
        <f t="shared" si="2"/>
        <v>20</v>
      </c>
      <c r="J14" s="1"/>
    </row>
    <row r="15" spans="1:15" ht="15.75" thickBot="1" x14ac:dyDescent="0.3">
      <c r="A15">
        <v>14</v>
      </c>
      <c r="B15">
        <v>16.928999999999998</v>
      </c>
      <c r="C15">
        <v>20.329999999999998</v>
      </c>
      <c r="D15">
        <f t="shared" si="0"/>
        <v>3.4009999999999998</v>
      </c>
      <c r="I15">
        <f t="shared" si="2"/>
        <v>22</v>
      </c>
      <c r="J15" s="1"/>
      <c r="L15" t="s">
        <v>23</v>
      </c>
      <c r="M15">
        <f>M9-M8</f>
        <v>6.1272500000000001</v>
      </c>
      <c r="N15">
        <f t="shared" ref="N15:O15" si="10">N9-N8</f>
        <v>11.203500000000005</v>
      </c>
      <c r="O15">
        <f t="shared" si="10"/>
        <v>11.660499999999997</v>
      </c>
    </row>
    <row r="16" spans="1:15" ht="15.75" thickBot="1" x14ac:dyDescent="0.3">
      <c r="A16">
        <v>15</v>
      </c>
      <c r="B16">
        <v>18.2</v>
      </c>
      <c r="C16">
        <v>35.255000000000003</v>
      </c>
      <c r="D16">
        <f t="shared" si="0"/>
        <v>17.055000000000003</v>
      </c>
      <c r="I16">
        <f t="shared" si="2"/>
        <v>24</v>
      </c>
      <c r="J16" s="1"/>
      <c r="L16" t="s">
        <v>24</v>
      </c>
      <c r="M16">
        <f>M6-M5</f>
        <v>3.26525</v>
      </c>
      <c r="N16">
        <f t="shared" ref="N16:O16" si="11">N6-N5</f>
        <v>3.0297499999999982</v>
      </c>
      <c r="O16">
        <f t="shared" si="11"/>
        <v>1.6955000000000009</v>
      </c>
    </row>
    <row r="17" spans="1:12" ht="15.75" thickBot="1" x14ac:dyDescent="0.3">
      <c r="A17">
        <v>16</v>
      </c>
      <c r="B17">
        <v>12.13</v>
      </c>
      <c r="C17">
        <v>22.158000000000001</v>
      </c>
      <c r="D17">
        <f t="shared" si="0"/>
        <v>10.028</v>
      </c>
      <c r="I17">
        <f t="shared" si="2"/>
        <v>26</v>
      </c>
      <c r="J17" s="1"/>
    </row>
    <row r="18" spans="1:12" ht="15.75" thickBot="1" x14ac:dyDescent="0.3">
      <c r="A18">
        <v>17</v>
      </c>
      <c r="B18">
        <v>18.495000000000001</v>
      </c>
      <c r="C18">
        <v>25.138999999999999</v>
      </c>
      <c r="D18">
        <f t="shared" si="0"/>
        <v>6.6439999999999984</v>
      </c>
      <c r="I18">
        <f t="shared" si="2"/>
        <v>28</v>
      </c>
      <c r="J18" s="1"/>
    </row>
    <row r="19" spans="1:12" ht="15.75" thickBot="1" x14ac:dyDescent="0.3">
      <c r="A19">
        <v>18</v>
      </c>
      <c r="B19">
        <v>10.638999999999999</v>
      </c>
      <c r="C19">
        <v>20.428999999999998</v>
      </c>
      <c r="D19">
        <f t="shared" si="0"/>
        <v>9.7899999999999991</v>
      </c>
      <c r="I19">
        <f t="shared" si="2"/>
        <v>30</v>
      </c>
      <c r="J19" s="1"/>
    </row>
    <row r="20" spans="1:12" ht="15.75" thickBot="1" x14ac:dyDescent="0.3">
      <c r="A20">
        <v>19</v>
      </c>
      <c r="B20">
        <v>11.343999999999999</v>
      </c>
      <c r="C20">
        <v>17.425000000000001</v>
      </c>
      <c r="D20">
        <f t="shared" si="0"/>
        <v>6.0810000000000013</v>
      </c>
      <c r="I20">
        <f t="shared" si="2"/>
        <v>32</v>
      </c>
      <c r="J20" s="1"/>
    </row>
    <row r="21" spans="1:12" ht="15.75" thickBot="1" x14ac:dyDescent="0.3">
      <c r="A21">
        <v>20</v>
      </c>
      <c r="B21">
        <v>12.369</v>
      </c>
      <c r="C21">
        <v>34.287999999999997</v>
      </c>
      <c r="D21">
        <f t="shared" si="0"/>
        <v>21.918999999999997</v>
      </c>
      <c r="I21">
        <f t="shared" si="2"/>
        <v>34</v>
      </c>
      <c r="J21" s="1"/>
    </row>
    <row r="22" spans="1:12" ht="15.75" thickBot="1" x14ac:dyDescent="0.3">
      <c r="A22">
        <v>21</v>
      </c>
      <c r="B22">
        <v>12.944000000000001</v>
      </c>
      <c r="C22">
        <v>23.893999999999998</v>
      </c>
      <c r="D22">
        <f t="shared" si="0"/>
        <v>10.949999999999998</v>
      </c>
      <c r="I22">
        <f t="shared" si="2"/>
        <v>36</v>
      </c>
      <c r="J22" s="1"/>
      <c r="K22" t="s">
        <v>9</v>
      </c>
      <c r="L22">
        <v>7.964791666666664</v>
      </c>
    </row>
    <row r="23" spans="1:12" ht="15.75" thickBot="1" x14ac:dyDescent="0.3">
      <c r="A23">
        <v>22</v>
      </c>
      <c r="B23">
        <v>14.233000000000001</v>
      </c>
      <c r="C23">
        <v>17.96</v>
      </c>
      <c r="D23">
        <f t="shared" si="0"/>
        <v>3.7270000000000003</v>
      </c>
      <c r="I23">
        <f t="shared" si="2"/>
        <v>38</v>
      </c>
      <c r="J23" s="1"/>
      <c r="K23" t="s">
        <v>10</v>
      </c>
      <c r="L23">
        <v>7.6664999999999992</v>
      </c>
    </row>
    <row r="24" spans="1:12" ht="15.75" thickBot="1" x14ac:dyDescent="0.3">
      <c r="A24">
        <v>23</v>
      </c>
      <c r="B24">
        <v>19.71</v>
      </c>
      <c r="C24">
        <v>22.058</v>
      </c>
      <c r="D24">
        <f t="shared" si="0"/>
        <v>2.347999999999999</v>
      </c>
      <c r="G24" t="s">
        <v>12</v>
      </c>
      <c r="I24">
        <f t="shared" si="2"/>
        <v>40</v>
      </c>
      <c r="J24" s="1"/>
      <c r="K24" t="s">
        <v>7</v>
      </c>
      <c r="L24">
        <v>4.8648269103590565</v>
      </c>
    </row>
    <row r="25" spans="1:12" ht="15.75" thickBot="1" x14ac:dyDescent="0.3">
      <c r="A25">
        <v>24</v>
      </c>
      <c r="B25">
        <v>16.004000000000001</v>
      </c>
      <c r="C25">
        <v>21.157</v>
      </c>
      <c r="D25">
        <f t="shared" si="0"/>
        <v>5.1529999999999987</v>
      </c>
      <c r="F25">
        <f>D26-0</f>
        <v>7.964791666666664</v>
      </c>
      <c r="G25">
        <f>F25/F26</f>
        <v>8.0207069441099534</v>
      </c>
      <c r="H25">
        <v>23</v>
      </c>
      <c r="J25" s="1"/>
      <c r="K25" t="s">
        <v>11</v>
      </c>
      <c r="L25">
        <v>23.666540867753643</v>
      </c>
    </row>
    <row r="26" spans="1:12" ht="15.75" thickBot="1" x14ac:dyDescent="0.3">
      <c r="A26" t="s">
        <v>5</v>
      </c>
      <c r="B26">
        <f>AVERAGE(B2:B25)</f>
        <v>14.051125000000001</v>
      </c>
      <c r="C26">
        <f t="shared" ref="C26:D26" si="12">AVERAGE(C2:C25)</f>
        <v>22.015916666666669</v>
      </c>
      <c r="D26">
        <f t="shared" si="12"/>
        <v>7.964791666666664</v>
      </c>
      <c r="F26">
        <f>(D28/24^(0.5))</f>
        <v>0.9930286347783408</v>
      </c>
      <c r="J26" s="1"/>
      <c r="K26" t="s">
        <v>3</v>
      </c>
      <c r="L26">
        <f>L22/L24</f>
        <v>1.6372199491222617</v>
      </c>
    </row>
    <row r="27" spans="1:12" ht="15.75" thickBot="1" x14ac:dyDescent="0.3">
      <c r="A27" t="s">
        <v>6</v>
      </c>
      <c r="B27">
        <f>MEDIAN(B2:B25)</f>
        <v>14.3565</v>
      </c>
      <c r="C27">
        <f t="shared" ref="C27:D27" si="13">MEDIAN(C2:C25)</f>
        <v>21.017499999999998</v>
      </c>
      <c r="D27">
        <f t="shared" si="13"/>
        <v>7.6664999999999992</v>
      </c>
      <c r="J27" s="1"/>
      <c r="K27" t="s">
        <v>2</v>
      </c>
      <c r="L27">
        <f>G25/(G25+H25)</f>
        <v>0.25855977294653121</v>
      </c>
    </row>
    <row r="28" spans="1:12" ht="15.75" thickBot="1" x14ac:dyDescent="0.3">
      <c r="A28" t="s">
        <v>7</v>
      </c>
      <c r="B28">
        <f>_xlfn.STDEV.S(B2:B25)</f>
        <v>3.559357957645187</v>
      </c>
      <c r="C28">
        <f t="shared" ref="C28:D28" si="14">_xlfn.STDEV.S(C2:C25)</f>
        <v>4.7970571224691367</v>
      </c>
      <c r="D28">
        <f t="shared" si="14"/>
        <v>4.8648269103590565</v>
      </c>
      <c r="J28" s="1"/>
    </row>
    <row r="29" spans="1:12" ht="15.75" thickBot="1" x14ac:dyDescent="0.3">
      <c r="A29" t="s">
        <v>8</v>
      </c>
      <c r="B29">
        <f>B28^2</f>
        <v>12.669029070652117</v>
      </c>
      <c r="C29">
        <f t="shared" ref="C29:D29" si="15">C28^2</f>
        <v>23.011757036231874</v>
      </c>
      <c r="D29">
        <f t="shared" si="15"/>
        <v>23.666540867753643</v>
      </c>
      <c r="J29" s="1"/>
    </row>
    <row r="30" spans="1:12" ht="15.75" thickBot="1" x14ac:dyDescent="0.3">
      <c r="A30" t="s">
        <v>3</v>
      </c>
      <c r="J30" s="1"/>
    </row>
    <row r="31" spans="1:12" ht="15.75" thickBot="1" x14ac:dyDescent="0.3">
      <c r="A31" t="s">
        <v>2</v>
      </c>
      <c r="J31" s="1"/>
    </row>
    <row r="32" spans="1:12" ht="15.75" thickBot="1" x14ac:dyDescent="0.3">
      <c r="J32" s="1"/>
    </row>
    <row r="33" spans="10:10" ht="15.75" thickBot="1" x14ac:dyDescent="0.3">
      <c r="J33" s="1"/>
    </row>
    <row r="34" spans="10:10" ht="15.75" thickBot="1" x14ac:dyDescent="0.3">
      <c r="J34" s="1"/>
    </row>
    <row r="35" spans="10:10" ht="15.75" thickBot="1" x14ac:dyDescent="0.3">
      <c r="J35" s="1"/>
    </row>
    <row r="36" spans="10:10" ht="15.75" thickBot="1" x14ac:dyDescent="0.3">
      <c r="J36" s="1"/>
    </row>
    <row r="37" spans="10:10" ht="15.75" thickBot="1" x14ac:dyDescent="0.3">
      <c r="J37" s="1"/>
    </row>
    <row r="38" spans="10:10" ht="15.75" thickBot="1" x14ac:dyDescent="0.3">
      <c r="J38" s="1"/>
    </row>
    <row r="39" spans="10:10" ht="15.75" thickBot="1" x14ac:dyDescent="0.3">
      <c r="J39" s="1"/>
    </row>
    <row r="40" spans="10:10" ht="15.75" thickBot="1" x14ac:dyDescent="0.3">
      <c r="J40" s="1"/>
    </row>
    <row r="41" spans="10:10" ht="15.75" thickBot="1" x14ac:dyDescent="0.3">
      <c r="J41" s="1"/>
    </row>
    <row r="42" spans="10:10" ht="15.75" thickBot="1" x14ac:dyDescent="0.3">
      <c r="J42" s="1"/>
    </row>
    <row r="43" spans="10:10" ht="15.75" thickBot="1" x14ac:dyDescent="0.3">
      <c r="J43" s="1"/>
    </row>
    <row r="44" spans="10:10" ht="15.75" thickBot="1" x14ac:dyDescent="0.3">
      <c r="J44" s="1"/>
    </row>
    <row r="45" spans="10:10" ht="15.75" thickBot="1" x14ac:dyDescent="0.3">
      <c r="J45" s="1"/>
    </row>
    <row r="46" spans="10:10" ht="15.75" thickBot="1" x14ac:dyDescent="0.3">
      <c r="J46" s="1"/>
    </row>
    <row r="47" spans="10:10" ht="15.75" thickBot="1" x14ac:dyDescent="0.3">
      <c r="J47" s="1"/>
    </row>
    <row r="48" spans="10:10" ht="15.75" thickBot="1" x14ac:dyDescent="0.3">
      <c r="J48" s="1"/>
    </row>
    <row r="49" spans="10:10" ht="15.75" thickBot="1" x14ac:dyDescent="0.3">
      <c r="J49" s="1"/>
    </row>
    <row r="50" spans="10:10" ht="15.75" thickBot="1" x14ac:dyDescent="0.3">
      <c r="J50" s="1"/>
    </row>
    <row r="51" spans="10:10" ht="15.75" thickBot="1" x14ac:dyDescent="0.3">
      <c r="J51" s="1"/>
    </row>
    <row r="52" spans="10:10" ht="15.75" thickBot="1" x14ac:dyDescent="0.3">
      <c r="J52" s="1"/>
    </row>
    <row r="53" spans="10:10" ht="15.75" thickBot="1" x14ac:dyDescent="0.3">
      <c r="J53" s="1"/>
    </row>
    <row r="54" spans="10:10" ht="15.75" thickBot="1" x14ac:dyDescent="0.3">
      <c r="J54" s="1"/>
    </row>
    <row r="55" spans="10:10" ht="15.75" thickBot="1" x14ac:dyDescent="0.3">
      <c r="J55" s="1"/>
    </row>
    <row r="56" spans="10:10" ht="15.75" thickBot="1" x14ac:dyDescent="0.3">
      <c r="J56" s="1"/>
    </row>
    <row r="57" spans="10:10" ht="15.75" thickBot="1" x14ac:dyDescent="0.3">
      <c r="J57" s="1"/>
    </row>
    <row r="58" spans="10:10" ht="15.75" thickBot="1" x14ac:dyDescent="0.3">
      <c r="J58" s="1"/>
    </row>
    <row r="59" spans="10:10" ht="15.75" thickBot="1" x14ac:dyDescent="0.3">
      <c r="J59" s="1"/>
    </row>
    <row r="60" spans="10:10" ht="15.75" thickBot="1" x14ac:dyDescent="0.3">
      <c r="J60" s="1"/>
    </row>
    <row r="61" spans="10:10" ht="15.75" thickBot="1" x14ac:dyDescent="0.3">
      <c r="J61" s="1"/>
    </row>
    <row r="62" spans="10:10" ht="15.75" thickBot="1" x14ac:dyDescent="0.3">
      <c r="J62" s="1"/>
    </row>
    <row r="63" spans="10:10" ht="15.75" thickBot="1" x14ac:dyDescent="0.3">
      <c r="J63" s="1"/>
    </row>
    <row r="64" spans="10:10" ht="15.75" thickBot="1" x14ac:dyDescent="0.3">
      <c r="J64" s="1"/>
    </row>
    <row r="65" spans="10:10" ht="15.75" thickBot="1" x14ac:dyDescent="0.3">
      <c r="J65" s="1"/>
    </row>
    <row r="66" spans="10:10" ht="15.75" thickBot="1" x14ac:dyDescent="0.3">
      <c r="J66" s="1"/>
    </row>
    <row r="67" spans="10:10" ht="15.75" thickBot="1" x14ac:dyDescent="0.3">
      <c r="J67" s="1"/>
    </row>
    <row r="68" spans="10:10" ht="15.75" thickBot="1" x14ac:dyDescent="0.3">
      <c r="J68" s="1"/>
    </row>
    <row r="69" spans="10:10" ht="15.75" thickBot="1" x14ac:dyDescent="0.3">
      <c r="J69" s="1"/>
    </row>
    <row r="70" spans="10:10" ht="15.75" thickBot="1" x14ac:dyDescent="0.3">
      <c r="J70" s="1"/>
    </row>
    <row r="71" spans="10:10" ht="15.75" thickBot="1" x14ac:dyDescent="0.3">
      <c r="J71" s="1"/>
    </row>
    <row r="72" spans="10:10" ht="15.75" thickBot="1" x14ac:dyDescent="0.3">
      <c r="J72" s="1"/>
    </row>
    <row r="73" spans="10:10" ht="15.75" thickBot="1" x14ac:dyDescent="0.3">
      <c r="J73" s="1"/>
    </row>
    <row r="74" spans="10:10" ht="15.75" thickBot="1" x14ac:dyDescent="0.3">
      <c r="J74" s="1"/>
    </row>
    <row r="75" spans="10:10" ht="15.75" thickBot="1" x14ac:dyDescent="0.3">
      <c r="J75" s="1"/>
    </row>
    <row r="76" spans="10:10" ht="15.75" thickBot="1" x14ac:dyDescent="0.3">
      <c r="J76" s="1"/>
    </row>
    <row r="77" spans="10:10" ht="15.75" thickBot="1" x14ac:dyDescent="0.3">
      <c r="J77" s="1"/>
    </row>
    <row r="78" spans="10:10" ht="15.75" thickBot="1" x14ac:dyDescent="0.3">
      <c r="J78" s="1"/>
    </row>
    <row r="79" spans="10:10" ht="15.75" thickBot="1" x14ac:dyDescent="0.3">
      <c r="J79" s="1"/>
    </row>
    <row r="80" spans="10:10" ht="15.75" thickBot="1" x14ac:dyDescent="0.3">
      <c r="J80" s="1"/>
    </row>
    <row r="81" spans="10:10" ht="15.75" thickBot="1" x14ac:dyDescent="0.3">
      <c r="J81" s="1"/>
    </row>
    <row r="82" spans="10:10" ht="15.75" thickBot="1" x14ac:dyDescent="0.3">
      <c r="J82" s="1"/>
    </row>
    <row r="83" spans="10:10" ht="15.75" thickBot="1" x14ac:dyDescent="0.3">
      <c r="J83" s="1"/>
    </row>
    <row r="84" spans="10:10" ht="15.75" thickBot="1" x14ac:dyDescent="0.3">
      <c r="J84" s="1"/>
    </row>
    <row r="85" spans="10:10" ht="15.75" thickBot="1" x14ac:dyDescent="0.3">
      <c r="J85" s="1"/>
    </row>
    <row r="86" spans="10:10" ht="15.75" thickBot="1" x14ac:dyDescent="0.3">
      <c r="J86" s="1"/>
    </row>
    <row r="87" spans="10:10" ht="15.75" thickBot="1" x14ac:dyDescent="0.3">
      <c r="J87" s="1"/>
    </row>
    <row r="88" spans="10:10" ht="15.75" thickBot="1" x14ac:dyDescent="0.3">
      <c r="J88" s="1"/>
    </row>
    <row r="89" spans="10:10" ht="15.75" thickBot="1" x14ac:dyDescent="0.3">
      <c r="J89" s="1"/>
    </row>
    <row r="90" spans="10:10" ht="15.75" thickBot="1" x14ac:dyDescent="0.3">
      <c r="J90" s="1"/>
    </row>
    <row r="91" spans="10:10" ht="15.75" thickBot="1" x14ac:dyDescent="0.3">
      <c r="J91" s="1"/>
    </row>
    <row r="92" spans="10:10" ht="15.75" thickBot="1" x14ac:dyDescent="0.3">
      <c r="J92" s="1"/>
    </row>
    <row r="93" spans="10:10" ht="15.75" thickBot="1" x14ac:dyDescent="0.3">
      <c r="J93" s="1"/>
    </row>
    <row r="94" spans="10:10" ht="15.75" thickBot="1" x14ac:dyDescent="0.3">
      <c r="J94" s="1"/>
    </row>
    <row r="95" spans="10:10" ht="15.75" thickBot="1" x14ac:dyDescent="0.3">
      <c r="J95" s="1"/>
    </row>
    <row r="96" spans="10:10" ht="15.75" thickBot="1" x14ac:dyDescent="0.3">
      <c r="J96" s="1"/>
    </row>
    <row r="97" spans="10:10" ht="15.75" thickBot="1" x14ac:dyDescent="0.3">
      <c r="J97" s="1"/>
    </row>
    <row r="98" spans="10:10" ht="15.75" thickBot="1" x14ac:dyDescent="0.3">
      <c r="J98" s="1"/>
    </row>
    <row r="99" spans="10:10" ht="15.75" thickBot="1" x14ac:dyDescent="0.3">
      <c r="J99" s="1"/>
    </row>
    <row r="100" spans="10:10" ht="15.75" thickBot="1" x14ac:dyDescent="0.3">
      <c r="J100" s="1"/>
    </row>
    <row r="101" spans="10:10" ht="15.75" thickBot="1" x14ac:dyDescent="0.3">
      <c r="J101" s="1"/>
    </row>
    <row r="102" spans="10:10" ht="15.75" thickBot="1" x14ac:dyDescent="0.3">
      <c r="J102" s="1"/>
    </row>
    <row r="103" spans="10:10" ht="15.75" thickBot="1" x14ac:dyDescent="0.3">
      <c r="J103" s="1"/>
    </row>
    <row r="104" spans="10:10" ht="15.75" thickBot="1" x14ac:dyDescent="0.3">
      <c r="J104" s="1"/>
    </row>
    <row r="105" spans="10:10" ht="15.75" thickBot="1" x14ac:dyDescent="0.3">
      <c r="J105" s="1"/>
    </row>
    <row r="106" spans="10:10" ht="15.75" thickBot="1" x14ac:dyDescent="0.3">
      <c r="J106" s="1"/>
    </row>
    <row r="107" spans="10:10" ht="15.75" thickBot="1" x14ac:dyDescent="0.3">
      <c r="J107" s="1"/>
    </row>
    <row r="108" spans="10:10" ht="15.75" thickBot="1" x14ac:dyDescent="0.3">
      <c r="J108" s="1"/>
    </row>
    <row r="109" spans="10:10" ht="15.75" thickBot="1" x14ac:dyDescent="0.3">
      <c r="J109" s="1"/>
    </row>
    <row r="110" spans="10:10" ht="15.75" thickBot="1" x14ac:dyDescent="0.3">
      <c r="J110" s="1"/>
    </row>
    <row r="111" spans="10:10" ht="15.75" thickBot="1" x14ac:dyDescent="0.3">
      <c r="J111" s="1"/>
    </row>
    <row r="112" spans="10:10" ht="15.75" thickBot="1" x14ac:dyDescent="0.3">
      <c r="J112" s="1"/>
    </row>
    <row r="113" spans="10:10" ht="15.75" thickBot="1" x14ac:dyDescent="0.3">
      <c r="J113" s="1"/>
    </row>
    <row r="114" spans="10:10" ht="15.75" thickBot="1" x14ac:dyDescent="0.3">
      <c r="J114" s="1"/>
    </row>
    <row r="115" spans="10:10" ht="15.75" thickBot="1" x14ac:dyDescent="0.3">
      <c r="J115" s="1"/>
    </row>
    <row r="116" spans="10:10" ht="15.75" thickBot="1" x14ac:dyDescent="0.3">
      <c r="J116" s="1"/>
    </row>
    <row r="117" spans="10:10" ht="15.75" thickBot="1" x14ac:dyDescent="0.3">
      <c r="J117" s="1"/>
    </row>
    <row r="118" spans="10:10" ht="15.75" thickBot="1" x14ac:dyDescent="0.3">
      <c r="J118" s="1"/>
    </row>
    <row r="119" spans="10:10" ht="15.75" thickBot="1" x14ac:dyDescent="0.3">
      <c r="J119" s="1"/>
    </row>
    <row r="120" spans="10:10" ht="15.75" thickBot="1" x14ac:dyDescent="0.3">
      <c r="J120" s="1"/>
    </row>
    <row r="121" spans="10:10" ht="15.75" thickBot="1" x14ac:dyDescent="0.3">
      <c r="J121" s="1"/>
    </row>
    <row r="122" spans="10:10" ht="15.75" thickBot="1" x14ac:dyDescent="0.3">
      <c r="J122" s="1"/>
    </row>
    <row r="123" spans="10:10" ht="15.75" thickBot="1" x14ac:dyDescent="0.3">
      <c r="J123" s="1"/>
    </row>
    <row r="124" spans="10:10" ht="15.75" thickBot="1" x14ac:dyDescent="0.3">
      <c r="J124" s="1"/>
    </row>
    <row r="125" spans="10:10" ht="15.75" thickBot="1" x14ac:dyDescent="0.3">
      <c r="J125" s="1"/>
    </row>
    <row r="126" spans="10:10" ht="15.75" thickBot="1" x14ac:dyDescent="0.3">
      <c r="J126" s="1"/>
    </row>
    <row r="127" spans="10:10" ht="15.75" thickBot="1" x14ac:dyDescent="0.3">
      <c r="J127" s="1"/>
    </row>
    <row r="128" spans="10:10" ht="15.75" thickBot="1" x14ac:dyDescent="0.3">
      <c r="J128" s="1"/>
    </row>
    <row r="129" spans="10:10" ht="15.75" thickBot="1" x14ac:dyDescent="0.3">
      <c r="J129" s="1"/>
    </row>
    <row r="130" spans="10:10" ht="15.75" thickBot="1" x14ac:dyDescent="0.3">
      <c r="J130" s="1"/>
    </row>
    <row r="131" spans="10:10" ht="15.75" thickBot="1" x14ac:dyDescent="0.3">
      <c r="J131" s="1"/>
    </row>
    <row r="132" spans="10:10" ht="15.75" thickBot="1" x14ac:dyDescent="0.3">
      <c r="J132" s="1"/>
    </row>
    <row r="133" spans="10:10" ht="15.75" thickBot="1" x14ac:dyDescent="0.3">
      <c r="J133" s="1"/>
    </row>
    <row r="134" spans="10:10" ht="15.75" thickBot="1" x14ac:dyDescent="0.3">
      <c r="J134" s="1"/>
    </row>
    <row r="135" spans="10:10" ht="15.75" thickBot="1" x14ac:dyDescent="0.3">
      <c r="J135" s="1"/>
    </row>
    <row r="136" spans="10:10" ht="15.75" thickBot="1" x14ac:dyDescent="0.3">
      <c r="J136" s="1"/>
    </row>
    <row r="137" spans="10:10" ht="15.75" thickBot="1" x14ac:dyDescent="0.3">
      <c r="J137" s="1"/>
    </row>
    <row r="138" spans="10:10" ht="15.75" thickBot="1" x14ac:dyDescent="0.3">
      <c r="J138" s="1"/>
    </row>
    <row r="139" spans="10:10" ht="15.75" thickBot="1" x14ac:dyDescent="0.3">
      <c r="J139" s="1"/>
    </row>
    <row r="140" spans="10:10" ht="15.75" thickBot="1" x14ac:dyDescent="0.3">
      <c r="J140" s="1"/>
    </row>
    <row r="141" spans="10:10" ht="15.75" thickBot="1" x14ac:dyDescent="0.3">
      <c r="J141" s="1"/>
    </row>
    <row r="142" spans="10:10" ht="15.75" thickBot="1" x14ac:dyDescent="0.3">
      <c r="J142" s="1"/>
    </row>
    <row r="143" spans="10:10" ht="15.75" thickBot="1" x14ac:dyDescent="0.3">
      <c r="J143" s="1"/>
    </row>
    <row r="144" spans="10:10" ht="15.75" thickBot="1" x14ac:dyDescent="0.3">
      <c r="J144" s="1"/>
    </row>
    <row r="145" spans="10:10" ht="15.75" thickBot="1" x14ac:dyDescent="0.3">
      <c r="J145" s="1"/>
    </row>
    <row r="146" spans="10:10" ht="15.75" thickBot="1" x14ac:dyDescent="0.3">
      <c r="J146" s="1"/>
    </row>
    <row r="147" spans="10:10" ht="15.75" thickBot="1" x14ac:dyDescent="0.3">
      <c r="J147" s="1"/>
    </row>
    <row r="148" spans="10:10" ht="15.75" thickBot="1" x14ac:dyDescent="0.3">
      <c r="J148" s="1"/>
    </row>
    <row r="149" spans="10:10" ht="15.75" thickBot="1" x14ac:dyDescent="0.3">
      <c r="J149" s="1"/>
    </row>
    <row r="150" spans="10:10" ht="15.75" thickBot="1" x14ac:dyDescent="0.3">
      <c r="J150" s="1"/>
    </row>
    <row r="151" spans="10:10" ht="15.75" thickBot="1" x14ac:dyDescent="0.3">
      <c r="J151" s="1"/>
    </row>
    <row r="152" spans="10:10" ht="15.75" thickBot="1" x14ac:dyDescent="0.3">
      <c r="J152" s="1"/>
    </row>
    <row r="153" spans="10:10" ht="15.75" thickBot="1" x14ac:dyDescent="0.3">
      <c r="J153" s="1"/>
    </row>
    <row r="154" spans="10:10" ht="15.75" thickBot="1" x14ac:dyDescent="0.3">
      <c r="J154" s="1"/>
    </row>
    <row r="155" spans="10:10" ht="15.75" thickBot="1" x14ac:dyDescent="0.3">
      <c r="J155" s="1"/>
    </row>
    <row r="156" spans="10:10" ht="15.75" thickBot="1" x14ac:dyDescent="0.3">
      <c r="J156" s="1"/>
    </row>
    <row r="157" spans="10:10" ht="15.75" thickBot="1" x14ac:dyDescent="0.3">
      <c r="J157" s="1"/>
    </row>
    <row r="158" spans="10:10" ht="15.75" thickBot="1" x14ac:dyDescent="0.3">
      <c r="J158" s="1"/>
    </row>
    <row r="159" spans="10:10" ht="15.75" thickBot="1" x14ac:dyDescent="0.3">
      <c r="J159" s="1"/>
    </row>
    <row r="160" spans="10:10" ht="15.75" thickBot="1" x14ac:dyDescent="0.3">
      <c r="J160" s="1"/>
    </row>
    <row r="161" spans="10:10" ht="15.75" thickBot="1" x14ac:dyDescent="0.3">
      <c r="J161" s="1"/>
    </row>
    <row r="162" spans="10:10" ht="15.75" thickBot="1" x14ac:dyDescent="0.3">
      <c r="J162" s="1"/>
    </row>
    <row r="163" spans="10:10" ht="15.75" thickBot="1" x14ac:dyDescent="0.3">
      <c r="J163" s="1"/>
    </row>
    <row r="164" spans="10:10" ht="15.75" thickBot="1" x14ac:dyDescent="0.3">
      <c r="J164" s="1"/>
    </row>
    <row r="165" spans="10:10" ht="15.75" thickBot="1" x14ac:dyDescent="0.3">
      <c r="J165" s="1"/>
    </row>
    <row r="166" spans="10:10" ht="15.75" thickBot="1" x14ac:dyDescent="0.3">
      <c r="J166" s="1"/>
    </row>
    <row r="167" spans="10:10" ht="15.75" thickBot="1" x14ac:dyDescent="0.3">
      <c r="J167" s="1"/>
    </row>
    <row r="168" spans="10:10" ht="15.75" thickBot="1" x14ac:dyDescent="0.3">
      <c r="J168" s="1"/>
    </row>
    <row r="169" spans="10:10" ht="15.75" thickBot="1" x14ac:dyDescent="0.3">
      <c r="J169" s="1"/>
    </row>
    <row r="170" spans="10:10" ht="15.75" thickBot="1" x14ac:dyDescent="0.3">
      <c r="J170" s="1"/>
    </row>
    <row r="171" spans="10:10" ht="15.75" thickBot="1" x14ac:dyDescent="0.3">
      <c r="J171" s="1"/>
    </row>
    <row r="172" spans="10:10" ht="15.75" thickBot="1" x14ac:dyDescent="0.3">
      <c r="J172" s="1"/>
    </row>
    <row r="173" spans="10:10" ht="15.75" thickBot="1" x14ac:dyDescent="0.3">
      <c r="J173" s="1"/>
    </row>
    <row r="174" spans="10:10" ht="15.75" thickBot="1" x14ac:dyDescent="0.3">
      <c r="J174" s="1"/>
    </row>
    <row r="175" spans="10:10" ht="15.75" thickBot="1" x14ac:dyDescent="0.3">
      <c r="J175" s="1"/>
    </row>
    <row r="176" spans="10:10" ht="15.75" thickBot="1" x14ac:dyDescent="0.3">
      <c r="J176" s="1"/>
    </row>
    <row r="177" spans="10:10" ht="15.75" thickBot="1" x14ac:dyDescent="0.3">
      <c r="J177" s="1"/>
    </row>
    <row r="178" spans="10:10" ht="15.75" thickBot="1" x14ac:dyDescent="0.3">
      <c r="J178" s="1"/>
    </row>
    <row r="179" spans="10:10" ht="15.75" thickBot="1" x14ac:dyDescent="0.3">
      <c r="J179" s="1"/>
    </row>
    <row r="180" spans="10:10" ht="15.75" thickBot="1" x14ac:dyDescent="0.3">
      <c r="J180" s="1"/>
    </row>
    <row r="181" spans="10:10" ht="15.75" thickBot="1" x14ac:dyDescent="0.3">
      <c r="J181" s="1"/>
    </row>
    <row r="182" spans="10:10" ht="15.75" thickBot="1" x14ac:dyDescent="0.3">
      <c r="J182" s="1"/>
    </row>
    <row r="183" spans="10:10" ht="15.75" thickBot="1" x14ac:dyDescent="0.3">
      <c r="J183" s="1"/>
    </row>
    <row r="184" spans="10:10" ht="15.75" thickBot="1" x14ac:dyDescent="0.3">
      <c r="J184" s="1"/>
    </row>
    <row r="185" spans="10:10" ht="15.75" thickBot="1" x14ac:dyDescent="0.3">
      <c r="J185" s="1"/>
    </row>
    <row r="186" spans="10:10" ht="15.75" thickBot="1" x14ac:dyDescent="0.3">
      <c r="J186" s="1"/>
    </row>
    <row r="187" spans="10:10" ht="15.75" thickBot="1" x14ac:dyDescent="0.3">
      <c r="J187" s="1"/>
    </row>
    <row r="188" spans="10:10" ht="15.75" thickBot="1" x14ac:dyDescent="0.3">
      <c r="J188" s="1"/>
    </row>
    <row r="189" spans="10:10" ht="15.75" thickBot="1" x14ac:dyDescent="0.3">
      <c r="J189" s="1"/>
    </row>
    <row r="190" spans="10:10" ht="15.75" thickBot="1" x14ac:dyDescent="0.3">
      <c r="J190" s="1"/>
    </row>
    <row r="191" spans="10:10" ht="15.75" thickBot="1" x14ac:dyDescent="0.3">
      <c r="J191" s="1"/>
    </row>
    <row r="192" spans="10:10" ht="15.75" thickBot="1" x14ac:dyDescent="0.3">
      <c r="J192" s="1"/>
    </row>
    <row r="193" spans="10:10" ht="15.75" thickBot="1" x14ac:dyDescent="0.3">
      <c r="J193" s="1"/>
    </row>
    <row r="194" spans="10:10" ht="15.75" thickBot="1" x14ac:dyDescent="0.3">
      <c r="J194" s="1"/>
    </row>
    <row r="195" spans="10:10" ht="15.75" thickBot="1" x14ac:dyDescent="0.3">
      <c r="J195" s="1"/>
    </row>
    <row r="196" spans="10:10" ht="15.75" thickBot="1" x14ac:dyDescent="0.3">
      <c r="J196" s="1"/>
    </row>
    <row r="197" spans="10:10" ht="15.75" thickBot="1" x14ac:dyDescent="0.3">
      <c r="J197" s="1"/>
    </row>
    <row r="198" spans="10:10" ht="15.75" thickBot="1" x14ac:dyDescent="0.3">
      <c r="J198" s="1"/>
    </row>
    <row r="199" spans="10:10" ht="15.75" thickBot="1" x14ac:dyDescent="0.3">
      <c r="J199" s="1"/>
    </row>
    <row r="200" spans="10:10" ht="15.75" thickBot="1" x14ac:dyDescent="0.3">
      <c r="J200" s="1"/>
    </row>
    <row r="201" spans="10:10" ht="15.75" thickBot="1" x14ac:dyDescent="0.3">
      <c r="J201" s="1"/>
    </row>
    <row r="202" spans="10:10" ht="15.75" thickBot="1" x14ac:dyDescent="0.3">
      <c r="J202" s="1"/>
    </row>
    <row r="203" spans="10:10" ht="15.75" thickBot="1" x14ac:dyDescent="0.3">
      <c r="J203" s="1"/>
    </row>
    <row r="204" spans="10:10" ht="15.75" thickBot="1" x14ac:dyDescent="0.3">
      <c r="J204" s="1"/>
    </row>
    <row r="205" spans="10:10" ht="15.75" thickBot="1" x14ac:dyDescent="0.3">
      <c r="J205" s="1"/>
    </row>
    <row r="206" spans="10:10" ht="15.75" thickBot="1" x14ac:dyDescent="0.3">
      <c r="J206" s="1"/>
    </row>
    <row r="207" spans="10:10" ht="15.75" thickBot="1" x14ac:dyDescent="0.3">
      <c r="J207" s="1"/>
    </row>
    <row r="208" spans="10:10" ht="15.75" thickBot="1" x14ac:dyDescent="0.3">
      <c r="J208" s="1"/>
    </row>
    <row r="209" spans="10:10" ht="15.75" thickBot="1" x14ac:dyDescent="0.3">
      <c r="J209" s="1"/>
    </row>
    <row r="210" spans="10:10" ht="15.75" thickBot="1" x14ac:dyDescent="0.3">
      <c r="J210" s="1"/>
    </row>
    <row r="211" spans="10:10" ht="15.75" thickBot="1" x14ac:dyDescent="0.3">
      <c r="J211" s="1"/>
    </row>
    <row r="212" spans="10:10" ht="15.75" thickBot="1" x14ac:dyDescent="0.3">
      <c r="J212" s="1"/>
    </row>
    <row r="213" spans="10:10" ht="15.75" thickBot="1" x14ac:dyDescent="0.3">
      <c r="J213" s="1"/>
    </row>
    <row r="214" spans="10:10" ht="15.75" thickBot="1" x14ac:dyDescent="0.3">
      <c r="J214" s="1"/>
    </row>
    <row r="215" spans="10:10" ht="15.75" thickBot="1" x14ac:dyDescent="0.3">
      <c r="J215" s="1"/>
    </row>
    <row r="216" spans="10:10" ht="15.75" thickBot="1" x14ac:dyDescent="0.3">
      <c r="J216" s="1"/>
    </row>
    <row r="217" spans="10:10" ht="15.75" thickBot="1" x14ac:dyDescent="0.3">
      <c r="J217" s="1"/>
    </row>
    <row r="218" spans="10:10" ht="15.75" thickBot="1" x14ac:dyDescent="0.3">
      <c r="J218" s="1"/>
    </row>
    <row r="219" spans="10:10" ht="15.75" thickBot="1" x14ac:dyDescent="0.3">
      <c r="J219" s="1"/>
    </row>
    <row r="220" spans="10:10" ht="15.75" thickBot="1" x14ac:dyDescent="0.3">
      <c r="J220" s="1"/>
    </row>
    <row r="221" spans="10:10" ht="15.75" thickBot="1" x14ac:dyDescent="0.3">
      <c r="J221" s="1"/>
    </row>
    <row r="222" spans="10:10" ht="15.75" thickBot="1" x14ac:dyDescent="0.3">
      <c r="J222" s="1"/>
    </row>
    <row r="223" spans="10:10" ht="15.75" thickBot="1" x14ac:dyDescent="0.3">
      <c r="J223" s="1"/>
    </row>
    <row r="224" spans="10:10" ht="15.75" thickBot="1" x14ac:dyDescent="0.3">
      <c r="J224" s="1"/>
    </row>
    <row r="225" spans="10:10" ht="15.75" thickBot="1" x14ac:dyDescent="0.3">
      <c r="J225" s="1"/>
    </row>
    <row r="226" spans="10:10" ht="15.75" thickBot="1" x14ac:dyDescent="0.3">
      <c r="J226" s="1"/>
    </row>
    <row r="227" spans="10:10" ht="15.75" thickBot="1" x14ac:dyDescent="0.3">
      <c r="J227" s="1"/>
    </row>
    <row r="228" spans="10:10" ht="15.75" thickBot="1" x14ac:dyDescent="0.3">
      <c r="J228" s="1"/>
    </row>
    <row r="229" spans="10:10" ht="15.75" thickBot="1" x14ac:dyDescent="0.3">
      <c r="J229" s="1"/>
    </row>
    <row r="230" spans="10:10" ht="15.75" thickBot="1" x14ac:dyDescent="0.3">
      <c r="J230" s="1"/>
    </row>
    <row r="231" spans="10:10" ht="15.75" thickBot="1" x14ac:dyDescent="0.3">
      <c r="J231" s="1"/>
    </row>
    <row r="232" spans="10:10" ht="15.75" thickBot="1" x14ac:dyDescent="0.3">
      <c r="J232" s="1"/>
    </row>
    <row r="233" spans="10:10" ht="15.75" thickBot="1" x14ac:dyDescent="0.3">
      <c r="J233" s="1"/>
    </row>
    <row r="234" spans="10:10" ht="15.75" thickBot="1" x14ac:dyDescent="0.3">
      <c r="J234" s="1"/>
    </row>
    <row r="235" spans="10:10" ht="15.75" thickBot="1" x14ac:dyDescent="0.3">
      <c r="J235" s="1"/>
    </row>
    <row r="236" spans="10:10" ht="15.75" thickBot="1" x14ac:dyDescent="0.3">
      <c r="J236" s="1"/>
    </row>
    <row r="237" spans="10:10" ht="15.75" thickBot="1" x14ac:dyDescent="0.3">
      <c r="J237" s="1"/>
    </row>
    <row r="238" spans="10:10" ht="15.75" thickBot="1" x14ac:dyDescent="0.3">
      <c r="J238" s="1"/>
    </row>
    <row r="239" spans="10:10" ht="15.75" thickBot="1" x14ac:dyDescent="0.3">
      <c r="J239" s="1"/>
    </row>
    <row r="240" spans="10:10" ht="15.75" thickBot="1" x14ac:dyDescent="0.3">
      <c r="J240" s="1"/>
    </row>
    <row r="241" spans="10:10" ht="15.75" thickBot="1" x14ac:dyDescent="0.3">
      <c r="J241" s="1"/>
    </row>
    <row r="242" spans="10:10" ht="15.75" thickBot="1" x14ac:dyDescent="0.3">
      <c r="J242" s="1"/>
    </row>
    <row r="243" spans="10:10" ht="15.75" thickBot="1" x14ac:dyDescent="0.3">
      <c r="J243" s="1"/>
    </row>
    <row r="244" spans="10:10" ht="15.75" thickBot="1" x14ac:dyDescent="0.3">
      <c r="J244" s="1"/>
    </row>
    <row r="245" spans="10:10" ht="15.75" thickBot="1" x14ac:dyDescent="0.3">
      <c r="J245" s="1"/>
    </row>
    <row r="246" spans="10:10" ht="15.75" thickBot="1" x14ac:dyDescent="0.3">
      <c r="J246" s="1"/>
    </row>
    <row r="247" spans="10:10" ht="15.75" thickBot="1" x14ac:dyDescent="0.3">
      <c r="J247" s="1"/>
    </row>
    <row r="248" spans="10:10" ht="15.75" thickBot="1" x14ac:dyDescent="0.3">
      <c r="J248" s="1"/>
    </row>
    <row r="249" spans="10:10" ht="15.75" thickBot="1" x14ac:dyDescent="0.3">
      <c r="J249" s="1"/>
    </row>
    <row r="250" spans="10:10" ht="15.75" thickBot="1" x14ac:dyDescent="0.3">
      <c r="J250" s="1"/>
    </row>
    <row r="251" spans="10:10" ht="15.75" thickBot="1" x14ac:dyDescent="0.3">
      <c r="J251" s="1"/>
    </row>
    <row r="252" spans="10:10" ht="15.75" thickBot="1" x14ac:dyDescent="0.3">
      <c r="J252" s="1"/>
    </row>
    <row r="253" spans="10:10" ht="15.75" thickBot="1" x14ac:dyDescent="0.3">
      <c r="J253" s="1"/>
    </row>
    <row r="254" spans="10:10" ht="15.75" thickBot="1" x14ac:dyDescent="0.3">
      <c r="J254" s="1"/>
    </row>
    <row r="255" spans="10:10" ht="15.75" thickBot="1" x14ac:dyDescent="0.3">
      <c r="J255" s="1"/>
    </row>
    <row r="256" spans="10:10" ht="15.75" thickBot="1" x14ac:dyDescent="0.3">
      <c r="J256" s="1"/>
    </row>
    <row r="257" spans="10:10" ht="15.75" thickBot="1" x14ac:dyDescent="0.3">
      <c r="J257" s="1"/>
    </row>
    <row r="258" spans="10:10" ht="15.75" thickBot="1" x14ac:dyDescent="0.3">
      <c r="J258" s="1"/>
    </row>
    <row r="259" spans="10:10" ht="15.75" thickBot="1" x14ac:dyDescent="0.3">
      <c r="J259" s="1"/>
    </row>
    <row r="260" spans="10:10" ht="15.75" thickBot="1" x14ac:dyDescent="0.3">
      <c r="J260" s="1"/>
    </row>
    <row r="261" spans="10:10" ht="15.75" thickBot="1" x14ac:dyDescent="0.3">
      <c r="J261" s="1"/>
    </row>
    <row r="262" spans="10:10" ht="15.75" thickBot="1" x14ac:dyDescent="0.3">
      <c r="J262" s="1"/>
    </row>
    <row r="263" spans="10:10" ht="15.75" thickBot="1" x14ac:dyDescent="0.3">
      <c r="J263" s="1"/>
    </row>
    <row r="264" spans="10:10" ht="15.75" thickBot="1" x14ac:dyDescent="0.3">
      <c r="J264" s="1"/>
    </row>
    <row r="265" spans="10:10" ht="15.75" thickBot="1" x14ac:dyDescent="0.3">
      <c r="J265" s="1"/>
    </row>
    <row r="266" spans="10:10" ht="15.75" thickBot="1" x14ac:dyDescent="0.3">
      <c r="J266" s="1"/>
    </row>
    <row r="267" spans="10:10" ht="15.75" thickBot="1" x14ac:dyDescent="0.3">
      <c r="J267" s="1"/>
    </row>
    <row r="268" spans="10:10" ht="15.75" thickBot="1" x14ac:dyDescent="0.3">
      <c r="J268" s="1"/>
    </row>
    <row r="269" spans="10:10" ht="15.75" thickBot="1" x14ac:dyDescent="0.3">
      <c r="J269" s="1"/>
    </row>
    <row r="270" spans="10:10" ht="15.75" thickBot="1" x14ac:dyDescent="0.3">
      <c r="J270" s="1"/>
    </row>
    <row r="271" spans="10:10" ht="15.75" thickBot="1" x14ac:dyDescent="0.3">
      <c r="J271" s="1"/>
    </row>
    <row r="272" spans="10:10" ht="15.75" thickBot="1" x14ac:dyDescent="0.3">
      <c r="J272" s="1"/>
    </row>
    <row r="273" spans="10:10" ht="15.75" thickBot="1" x14ac:dyDescent="0.3">
      <c r="J273" s="1"/>
    </row>
    <row r="274" spans="10:10" ht="15.75" thickBot="1" x14ac:dyDescent="0.3">
      <c r="J274" s="1"/>
    </row>
    <row r="275" spans="10:10" ht="15.75" thickBot="1" x14ac:dyDescent="0.3">
      <c r="J275" s="1"/>
    </row>
    <row r="276" spans="10:10" ht="15.75" thickBot="1" x14ac:dyDescent="0.3">
      <c r="J276" s="1"/>
    </row>
    <row r="277" spans="10:10" ht="15.75" thickBot="1" x14ac:dyDescent="0.3">
      <c r="J277" s="1"/>
    </row>
    <row r="278" spans="10:10" ht="15.75" thickBot="1" x14ac:dyDescent="0.3">
      <c r="J278" s="1"/>
    </row>
    <row r="279" spans="10:10" ht="15.75" thickBot="1" x14ac:dyDescent="0.3">
      <c r="J279" s="1"/>
    </row>
    <row r="280" spans="10:10" ht="15.75" thickBot="1" x14ac:dyDescent="0.3">
      <c r="J280" s="1"/>
    </row>
    <row r="281" spans="10:10" ht="15.75" thickBot="1" x14ac:dyDescent="0.3">
      <c r="J281" s="1"/>
    </row>
    <row r="282" spans="10:10" ht="15.75" thickBot="1" x14ac:dyDescent="0.3">
      <c r="J282" s="1"/>
    </row>
    <row r="283" spans="10:10" ht="15.75" thickBot="1" x14ac:dyDescent="0.3">
      <c r="J283" s="1"/>
    </row>
    <row r="284" spans="10:10" ht="15.75" thickBot="1" x14ac:dyDescent="0.3">
      <c r="J284" s="1"/>
    </row>
    <row r="285" spans="10:10" ht="15.75" thickBot="1" x14ac:dyDescent="0.3">
      <c r="J285" s="1"/>
    </row>
    <row r="286" spans="10:10" ht="15.75" thickBot="1" x14ac:dyDescent="0.3">
      <c r="J286" s="1"/>
    </row>
    <row r="287" spans="10:10" ht="15.75" thickBot="1" x14ac:dyDescent="0.3">
      <c r="J287" s="1"/>
    </row>
    <row r="288" spans="10:10" ht="15.75" thickBot="1" x14ac:dyDescent="0.3">
      <c r="J288" s="1"/>
    </row>
    <row r="289" spans="10:10" ht="15.75" thickBot="1" x14ac:dyDescent="0.3">
      <c r="J289" s="1"/>
    </row>
    <row r="290" spans="10:10" ht="15.75" thickBot="1" x14ac:dyDescent="0.3">
      <c r="J290" s="1"/>
    </row>
    <row r="291" spans="10:10" ht="15.75" thickBot="1" x14ac:dyDescent="0.3">
      <c r="J291" s="1"/>
    </row>
    <row r="292" spans="10:10" ht="15.75" thickBot="1" x14ac:dyDescent="0.3">
      <c r="J292" s="1"/>
    </row>
    <row r="293" spans="10:10" ht="15.75" thickBot="1" x14ac:dyDescent="0.3">
      <c r="J293" s="1"/>
    </row>
    <row r="294" spans="10:10" ht="15.75" thickBot="1" x14ac:dyDescent="0.3">
      <c r="J294" s="1"/>
    </row>
    <row r="295" spans="10:10" ht="15.75" thickBot="1" x14ac:dyDescent="0.3">
      <c r="J295" s="1"/>
    </row>
    <row r="296" spans="10:10" ht="15.75" thickBot="1" x14ac:dyDescent="0.3">
      <c r="J296" s="1"/>
    </row>
    <row r="297" spans="10:10" ht="15.75" thickBot="1" x14ac:dyDescent="0.3">
      <c r="J297" s="1"/>
    </row>
    <row r="298" spans="10:10" ht="15.75" thickBot="1" x14ac:dyDescent="0.3">
      <c r="J298" s="1"/>
    </row>
    <row r="299" spans="10:10" ht="15.75" thickBot="1" x14ac:dyDescent="0.3">
      <c r="J299" s="1"/>
    </row>
    <row r="300" spans="10:10" ht="15.75" thickBot="1" x14ac:dyDescent="0.3">
      <c r="J300" s="1"/>
    </row>
    <row r="301" spans="10:10" ht="15.75" thickBot="1" x14ac:dyDescent="0.3">
      <c r="J301" s="1"/>
    </row>
    <row r="302" spans="10:10" ht="15.75" thickBot="1" x14ac:dyDescent="0.3">
      <c r="J302" s="1"/>
    </row>
    <row r="303" spans="10:10" ht="15.75" thickBot="1" x14ac:dyDescent="0.3">
      <c r="J303" s="1"/>
    </row>
    <row r="304" spans="10:10" ht="15.75" thickBot="1" x14ac:dyDescent="0.3">
      <c r="J304" s="1"/>
    </row>
    <row r="305" spans="10:10" ht="15.75" thickBot="1" x14ac:dyDescent="0.3">
      <c r="J305" s="1"/>
    </row>
    <row r="306" spans="10:10" ht="15.75" thickBot="1" x14ac:dyDescent="0.3">
      <c r="J306" s="1"/>
    </row>
    <row r="307" spans="10:10" ht="15.75" thickBot="1" x14ac:dyDescent="0.3">
      <c r="J307" s="1"/>
    </row>
    <row r="308" spans="10:10" ht="15.75" thickBot="1" x14ac:dyDescent="0.3">
      <c r="J308" s="1"/>
    </row>
    <row r="309" spans="10:10" ht="15.75" thickBot="1" x14ac:dyDescent="0.3">
      <c r="J309" s="1"/>
    </row>
    <row r="310" spans="10:10" ht="15.75" thickBot="1" x14ac:dyDescent="0.3">
      <c r="J310" s="1"/>
    </row>
    <row r="311" spans="10:10" ht="15.75" thickBot="1" x14ac:dyDescent="0.3">
      <c r="J311" s="1"/>
    </row>
    <row r="312" spans="10:10" ht="15.75" thickBot="1" x14ac:dyDescent="0.3">
      <c r="J312" s="1"/>
    </row>
    <row r="313" spans="10:10" ht="15.75" thickBot="1" x14ac:dyDescent="0.3">
      <c r="J313" s="1"/>
    </row>
    <row r="314" spans="10:10" ht="15.75" thickBot="1" x14ac:dyDescent="0.3">
      <c r="J314" s="1"/>
    </row>
    <row r="315" spans="10:10" ht="15.75" thickBot="1" x14ac:dyDescent="0.3">
      <c r="J315" s="1"/>
    </row>
    <row r="316" spans="10:10" ht="15.75" thickBot="1" x14ac:dyDescent="0.3">
      <c r="J316" s="1"/>
    </row>
    <row r="317" spans="10:10" ht="15.75" thickBot="1" x14ac:dyDescent="0.3">
      <c r="J317" s="1"/>
    </row>
    <row r="318" spans="10:10" ht="15.75" thickBot="1" x14ac:dyDescent="0.3">
      <c r="J318" s="1"/>
    </row>
    <row r="319" spans="10:10" ht="15.75" thickBot="1" x14ac:dyDescent="0.3">
      <c r="J319" s="1"/>
    </row>
    <row r="320" spans="10:10" ht="15.75" thickBot="1" x14ac:dyDescent="0.3">
      <c r="J320" s="1"/>
    </row>
    <row r="321" spans="10:10" ht="15.75" thickBot="1" x14ac:dyDescent="0.3">
      <c r="J321" s="1"/>
    </row>
    <row r="322" spans="10:10" ht="15.75" thickBot="1" x14ac:dyDescent="0.3">
      <c r="J322" s="1"/>
    </row>
    <row r="323" spans="10:10" ht="15.75" thickBot="1" x14ac:dyDescent="0.3">
      <c r="J323" s="1"/>
    </row>
    <row r="324" spans="10:10" ht="15.75" thickBot="1" x14ac:dyDescent="0.3">
      <c r="J324" s="1"/>
    </row>
    <row r="325" spans="10:10" ht="15.75" thickBot="1" x14ac:dyDescent="0.3">
      <c r="J325" s="1"/>
    </row>
    <row r="326" spans="10:10" ht="15.75" thickBot="1" x14ac:dyDescent="0.3">
      <c r="J326" s="1"/>
    </row>
    <row r="327" spans="10:10" ht="15.75" thickBot="1" x14ac:dyDescent="0.3">
      <c r="J327" s="1"/>
    </row>
    <row r="328" spans="10:10" ht="15.75" thickBot="1" x14ac:dyDescent="0.3">
      <c r="J328" s="1"/>
    </row>
    <row r="329" spans="10:10" ht="15.75" thickBot="1" x14ac:dyDescent="0.3">
      <c r="J329" s="1"/>
    </row>
    <row r="330" spans="10:10" ht="15.75" thickBot="1" x14ac:dyDescent="0.3">
      <c r="J330" s="1"/>
    </row>
    <row r="331" spans="10:10" ht="15.75" thickBot="1" x14ac:dyDescent="0.3">
      <c r="J331" s="1"/>
    </row>
    <row r="332" spans="10:10" ht="15.75" thickBot="1" x14ac:dyDescent="0.3">
      <c r="J332" s="1"/>
    </row>
    <row r="333" spans="10:10" ht="15.75" thickBot="1" x14ac:dyDescent="0.3">
      <c r="J333" s="1"/>
    </row>
    <row r="334" spans="10:10" ht="15.75" thickBot="1" x14ac:dyDescent="0.3">
      <c r="J334" s="1"/>
    </row>
    <row r="335" spans="10:10" ht="15.75" thickBot="1" x14ac:dyDescent="0.3">
      <c r="J335" s="1"/>
    </row>
    <row r="336" spans="10:10" ht="15.75" thickBot="1" x14ac:dyDescent="0.3">
      <c r="J336" s="1"/>
    </row>
    <row r="337" spans="10:10" ht="15.75" thickBot="1" x14ac:dyDescent="0.3">
      <c r="J337" s="1"/>
    </row>
    <row r="338" spans="10:10" ht="15.75" thickBot="1" x14ac:dyDescent="0.3">
      <c r="J338" s="1"/>
    </row>
    <row r="339" spans="10:10" ht="15.75" thickBot="1" x14ac:dyDescent="0.3">
      <c r="J339" s="1"/>
    </row>
    <row r="340" spans="10:10" ht="15.75" thickBot="1" x14ac:dyDescent="0.3">
      <c r="J340" s="1"/>
    </row>
    <row r="341" spans="10:10" ht="15.75" thickBot="1" x14ac:dyDescent="0.3">
      <c r="J341" s="1"/>
    </row>
    <row r="342" spans="10:10" ht="15.75" thickBot="1" x14ac:dyDescent="0.3">
      <c r="J342" s="1"/>
    </row>
    <row r="343" spans="10:10" ht="15.75" thickBot="1" x14ac:dyDescent="0.3">
      <c r="J343" s="1"/>
    </row>
    <row r="344" spans="10:10" ht="15.75" thickBot="1" x14ac:dyDescent="0.3">
      <c r="J344" s="1"/>
    </row>
    <row r="345" spans="10:10" ht="15.75" thickBot="1" x14ac:dyDescent="0.3">
      <c r="J345" s="1"/>
    </row>
    <row r="346" spans="10:10" ht="15.75" thickBot="1" x14ac:dyDescent="0.3">
      <c r="J346" s="1"/>
    </row>
    <row r="347" spans="10:10" ht="15.75" thickBot="1" x14ac:dyDescent="0.3">
      <c r="J347" s="1"/>
    </row>
    <row r="348" spans="10:10" ht="15.75" thickBot="1" x14ac:dyDescent="0.3">
      <c r="J348" s="1"/>
    </row>
    <row r="349" spans="10:10" ht="15.75" thickBot="1" x14ac:dyDescent="0.3">
      <c r="J349" s="1"/>
    </row>
    <row r="350" spans="10:10" ht="15.75" thickBot="1" x14ac:dyDescent="0.3">
      <c r="J350" s="1"/>
    </row>
    <row r="351" spans="10:10" ht="15.75" thickBot="1" x14ac:dyDescent="0.3">
      <c r="J351" s="1"/>
    </row>
    <row r="352" spans="10:10" ht="15.75" thickBot="1" x14ac:dyDescent="0.3">
      <c r="J352" s="1"/>
    </row>
    <row r="353" spans="10:10" ht="15.75" thickBot="1" x14ac:dyDescent="0.3">
      <c r="J353" s="1"/>
    </row>
    <row r="354" spans="10:10" ht="15.75" thickBot="1" x14ac:dyDescent="0.3">
      <c r="J354" s="1"/>
    </row>
    <row r="355" spans="10:10" ht="15.75" thickBot="1" x14ac:dyDescent="0.3">
      <c r="J355" s="1"/>
    </row>
    <row r="356" spans="10:10" ht="15.75" thickBot="1" x14ac:dyDescent="0.3">
      <c r="J356" s="1"/>
    </row>
    <row r="357" spans="10:10" ht="15.75" thickBot="1" x14ac:dyDescent="0.3">
      <c r="J357" s="1"/>
    </row>
    <row r="358" spans="10:10" ht="15.75" thickBot="1" x14ac:dyDescent="0.3">
      <c r="J358" s="1"/>
    </row>
    <row r="359" spans="10:10" ht="15.75" thickBot="1" x14ac:dyDescent="0.3">
      <c r="J359" s="1"/>
    </row>
    <row r="360" spans="10:10" ht="15.75" thickBot="1" x14ac:dyDescent="0.3">
      <c r="J360" s="1"/>
    </row>
    <row r="361" spans="10:10" ht="15.75" thickBot="1" x14ac:dyDescent="0.3">
      <c r="J361" s="1"/>
    </row>
    <row r="362" spans="10:10" ht="15.75" thickBot="1" x14ac:dyDescent="0.3">
      <c r="J362" s="1"/>
    </row>
    <row r="363" spans="10:10" ht="15.75" thickBot="1" x14ac:dyDescent="0.3">
      <c r="J363" s="1"/>
    </row>
    <row r="364" spans="10:10" ht="15.75" thickBot="1" x14ac:dyDescent="0.3">
      <c r="J364" s="1"/>
    </row>
    <row r="365" spans="10:10" ht="15.75" thickBot="1" x14ac:dyDescent="0.3">
      <c r="J365" s="1"/>
    </row>
    <row r="366" spans="10:10" ht="15.75" thickBot="1" x14ac:dyDescent="0.3">
      <c r="J366" s="1"/>
    </row>
    <row r="367" spans="10:10" ht="15.75" thickBot="1" x14ac:dyDescent="0.3">
      <c r="J367" s="1"/>
    </row>
    <row r="368" spans="10:10" ht="15.75" thickBot="1" x14ac:dyDescent="0.3">
      <c r="J368" s="1"/>
    </row>
    <row r="369" spans="10:10" ht="15.75" thickBot="1" x14ac:dyDescent="0.3">
      <c r="J369" s="1"/>
    </row>
    <row r="370" spans="10:10" ht="15.75" thickBot="1" x14ac:dyDescent="0.3">
      <c r="J370" s="1"/>
    </row>
    <row r="371" spans="10:10" ht="15.75" thickBot="1" x14ac:dyDescent="0.3">
      <c r="J371" s="1"/>
    </row>
    <row r="372" spans="10:10" ht="15.75" thickBot="1" x14ac:dyDescent="0.3">
      <c r="J372" s="1"/>
    </row>
    <row r="373" spans="10:10" ht="15.75" thickBot="1" x14ac:dyDescent="0.3">
      <c r="J373" s="1"/>
    </row>
    <row r="374" spans="10:10" ht="15.75" thickBot="1" x14ac:dyDescent="0.3">
      <c r="J374" s="1"/>
    </row>
    <row r="375" spans="10:10" ht="15.75" thickBot="1" x14ac:dyDescent="0.3">
      <c r="J375" s="1"/>
    </row>
    <row r="376" spans="10:10" ht="15.75" thickBot="1" x14ac:dyDescent="0.3">
      <c r="J376" s="1"/>
    </row>
    <row r="377" spans="10:10" ht="15.75" thickBot="1" x14ac:dyDescent="0.3">
      <c r="J377" s="1"/>
    </row>
    <row r="378" spans="10:10" ht="15.75" thickBot="1" x14ac:dyDescent="0.3">
      <c r="J378" s="1"/>
    </row>
    <row r="379" spans="10:10" ht="15.75" thickBot="1" x14ac:dyDescent="0.3">
      <c r="J379" s="1"/>
    </row>
    <row r="380" spans="10:10" ht="15.75" thickBot="1" x14ac:dyDescent="0.3">
      <c r="J380" s="1"/>
    </row>
    <row r="381" spans="10:10" ht="15.75" thickBot="1" x14ac:dyDescent="0.3">
      <c r="J381" s="1"/>
    </row>
    <row r="382" spans="10:10" ht="15.75" thickBot="1" x14ac:dyDescent="0.3">
      <c r="J382" s="1"/>
    </row>
    <row r="383" spans="10:10" ht="15.75" thickBot="1" x14ac:dyDescent="0.3">
      <c r="J383" s="1"/>
    </row>
    <row r="384" spans="10:10" ht="15.75" thickBot="1" x14ac:dyDescent="0.3">
      <c r="J384" s="1"/>
    </row>
    <row r="385" spans="10:10" ht="15.75" thickBot="1" x14ac:dyDescent="0.3">
      <c r="J385" s="1"/>
    </row>
    <row r="386" spans="10:10" ht="15.75" thickBot="1" x14ac:dyDescent="0.3">
      <c r="J386" s="1"/>
    </row>
    <row r="387" spans="10:10" ht="15.75" thickBot="1" x14ac:dyDescent="0.3">
      <c r="J387" s="1"/>
    </row>
    <row r="388" spans="10:10" ht="15.75" thickBot="1" x14ac:dyDescent="0.3">
      <c r="J388" s="1"/>
    </row>
    <row r="389" spans="10:10" ht="15.75" thickBot="1" x14ac:dyDescent="0.3">
      <c r="J389" s="1"/>
    </row>
    <row r="390" spans="10:10" ht="15.75" thickBot="1" x14ac:dyDescent="0.3">
      <c r="J390" s="1"/>
    </row>
    <row r="391" spans="10:10" ht="15.75" thickBot="1" x14ac:dyDescent="0.3">
      <c r="J391" s="1"/>
    </row>
    <row r="392" spans="10:10" ht="15.75" thickBot="1" x14ac:dyDescent="0.3">
      <c r="J392" s="1"/>
    </row>
    <row r="393" spans="10:10" ht="15.75" thickBot="1" x14ac:dyDescent="0.3">
      <c r="J393" s="1"/>
    </row>
    <row r="394" spans="10:10" ht="15.75" thickBot="1" x14ac:dyDescent="0.3">
      <c r="J394" s="1"/>
    </row>
    <row r="395" spans="10:10" ht="15.75" thickBot="1" x14ac:dyDescent="0.3">
      <c r="J395" s="1"/>
    </row>
    <row r="396" spans="10:10" ht="15.75" thickBot="1" x14ac:dyDescent="0.3">
      <c r="J396" s="1"/>
    </row>
    <row r="397" spans="10:10" ht="15.75" thickBot="1" x14ac:dyDescent="0.3">
      <c r="J397" s="1"/>
    </row>
    <row r="398" spans="10:10" ht="15.75" thickBot="1" x14ac:dyDescent="0.3">
      <c r="J398" s="1"/>
    </row>
    <row r="399" spans="10:10" ht="15.75" thickBot="1" x14ac:dyDescent="0.3">
      <c r="J399" s="1"/>
    </row>
    <row r="400" spans="10:10" ht="15.75" thickBot="1" x14ac:dyDescent="0.3">
      <c r="J400" s="1"/>
    </row>
    <row r="401" spans="10:10" ht="15.75" thickBot="1" x14ac:dyDescent="0.3">
      <c r="J401" s="1"/>
    </row>
    <row r="402" spans="10:10" ht="15.75" thickBot="1" x14ac:dyDescent="0.3">
      <c r="J402" s="1"/>
    </row>
    <row r="403" spans="10:10" ht="15.75" thickBot="1" x14ac:dyDescent="0.3">
      <c r="J403" s="1"/>
    </row>
    <row r="404" spans="10:10" ht="15.75" thickBot="1" x14ac:dyDescent="0.3">
      <c r="J404" s="1"/>
    </row>
    <row r="405" spans="10:10" ht="15.75" thickBot="1" x14ac:dyDescent="0.3">
      <c r="J405" s="1"/>
    </row>
    <row r="406" spans="10:10" ht="15.75" thickBot="1" x14ac:dyDescent="0.3">
      <c r="J406" s="1"/>
    </row>
    <row r="407" spans="10:10" ht="15.75" thickBot="1" x14ac:dyDescent="0.3">
      <c r="J407" s="1"/>
    </row>
    <row r="408" spans="10:10" ht="15.75" thickBot="1" x14ac:dyDescent="0.3">
      <c r="J408" s="1"/>
    </row>
    <row r="409" spans="10:10" ht="15.75" thickBot="1" x14ac:dyDescent="0.3">
      <c r="J409" s="1"/>
    </row>
    <row r="410" spans="10:10" ht="15.75" thickBot="1" x14ac:dyDescent="0.3">
      <c r="J410" s="1"/>
    </row>
    <row r="411" spans="10:10" ht="15.75" thickBot="1" x14ac:dyDescent="0.3">
      <c r="J411" s="1"/>
    </row>
    <row r="412" spans="10:10" ht="15.75" thickBot="1" x14ac:dyDescent="0.3">
      <c r="J412" s="1"/>
    </row>
    <row r="413" spans="10:10" ht="15.75" thickBot="1" x14ac:dyDescent="0.3">
      <c r="J413" s="1"/>
    </row>
    <row r="414" spans="10:10" ht="15.75" thickBot="1" x14ac:dyDescent="0.3">
      <c r="J414" s="1"/>
    </row>
    <row r="415" spans="10:10" ht="15.75" thickBot="1" x14ac:dyDescent="0.3">
      <c r="J415" s="1"/>
    </row>
    <row r="416" spans="10:10" ht="15.75" thickBot="1" x14ac:dyDescent="0.3">
      <c r="J416" s="1"/>
    </row>
    <row r="417" spans="10:10" ht="15.75" thickBot="1" x14ac:dyDescent="0.3">
      <c r="J417" s="1"/>
    </row>
    <row r="418" spans="10:10" ht="15.75" thickBot="1" x14ac:dyDescent="0.3">
      <c r="J418" s="1"/>
    </row>
    <row r="419" spans="10:10" ht="15.75" thickBot="1" x14ac:dyDescent="0.3">
      <c r="J419" s="1"/>
    </row>
    <row r="420" spans="10:10" ht="15.75" thickBot="1" x14ac:dyDescent="0.3">
      <c r="J420" s="1"/>
    </row>
    <row r="421" spans="10:10" ht="15.75" thickBot="1" x14ac:dyDescent="0.3">
      <c r="J421" s="1"/>
    </row>
    <row r="422" spans="10:10" ht="15.75" thickBot="1" x14ac:dyDescent="0.3">
      <c r="J422" s="1"/>
    </row>
    <row r="423" spans="10:10" ht="15.75" thickBot="1" x14ac:dyDescent="0.3">
      <c r="J423" s="1"/>
    </row>
    <row r="424" spans="10:10" ht="15.75" thickBot="1" x14ac:dyDescent="0.3">
      <c r="J424" s="1"/>
    </row>
    <row r="425" spans="10:10" ht="15.75" thickBot="1" x14ac:dyDescent="0.3">
      <c r="J425" s="1"/>
    </row>
    <row r="426" spans="10:10" ht="15.75" thickBot="1" x14ac:dyDescent="0.3">
      <c r="J426" s="1"/>
    </row>
    <row r="427" spans="10:10" ht="15.75" thickBot="1" x14ac:dyDescent="0.3">
      <c r="J427" s="1"/>
    </row>
    <row r="428" spans="10:10" ht="15.75" thickBot="1" x14ac:dyDescent="0.3">
      <c r="J428" s="1"/>
    </row>
    <row r="429" spans="10:10" ht="15.75" thickBot="1" x14ac:dyDescent="0.3">
      <c r="J429" s="1"/>
    </row>
    <row r="430" spans="10:10" ht="15.75" thickBot="1" x14ac:dyDescent="0.3">
      <c r="J430" s="1"/>
    </row>
    <row r="431" spans="10:10" ht="15.75" thickBot="1" x14ac:dyDescent="0.3">
      <c r="J431" s="1"/>
    </row>
    <row r="432" spans="10:10" ht="15.75" thickBot="1" x14ac:dyDescent="0.3">
      <c r="J432" s="1"/>
    </row>
    <row r="433" spans="10:10" ht="15.75" thickBot="1" x14ac:dyDescent="0.3">
      <c r="J433" s="1"/>
    </row>
    <row r="434" spans="10:10" ht="15.75" thickBot="1" x14ac:dyDescent="0.3">
      <c r="J434" s="1"/>
    </row>
    <row r="435" spans="10:10" ht="15.75" thickBot="1" x14ac:dyDescent="0.3">
      <c r="J435" s="1"/>
    </row>
    <row r="436" spans="10:10" ht="15.75" thickBot="1" x14ac:dyDescent="0.3">
      <c r="J436" s="1"/>
    </row>
    <row r="437" spans="10:10" ht="15.75" thickBot="1" x14ac:dyDescent="0.3">
      <c r="J437" s="1"/>
    </row>
    <row r="438" spans="10:10" ht="15.75" thickBot="1" x14ac:dyDescent="0.3">
      <c r="J438" s="1"/>
    </row>
    <row r="439" spans="10:10" ht="15.75" thickBot="1" x14ac:dyDescent="0.3">
      <c r="J439" s="1"/>
    </row>
    <row r="440" spans="10:10" ht="15.75" thickBot="1" x14ac:dyDescent="0.3">
      <c r="J440" s="1"/>
    </row>
    <row r="441" spans="10:10" ht="15.75" thickBot="1" x14ac:dyDescent="0.3">
      <c r="J441" s="1"/>
    </row>
    <row r="442" spans="10:10" ht="15.75" thickBot="1" x14ac:dyDescent="0.3">
      <c r="J442" s="1"/>
    </row>
    <row r="443" spans="10:10" ht="15.75" thickBot="1" x14ac:dyDescent="0.3">
      <c r="J443" s="1"/>
    </row>
    <row r="444" spans="10:10" ht="15.75" thickBot="1" x14ac:dyDescent="0.3">
      <c r="J444" s="1"/>
    </row>
    <row r="445" spans="10:10" ht="15.75" thickBot="1" x14ac:dyDescent="0.3">
      <c r="J445" s="1"/>
    </row>
    <row r="446" spans="10:10" ht="15.75" thickBot="1" x14ac:dyDescent="0.3">
      <c r="J446" s="1"/>
    </row>
    <row r="447" spans="10:10" ht="15.75" thickBot="1" x14ac:dyDescent="0.3">
      <c r="J447" s="1"/>
    </row>
    <row r="448" spans="10:10" ht="15.75" thickBot="1" x14ac:dyDescent="0.3">
      <c r="J448" s="1"/>
    </row>
    <row r="449" spans="10:10" ht="15.75" thickBot="1" x14ac:dyDescent="0.3">
      <c r="J449" s="1"/>
    </row>
    <row r="450" spans="10:10" ht="15.75" thickBot="1" x14ac:dyDescent="0.3">
      <c r="J450" s="1"/>
    </row>
    <row r="451" spans="10:10" ht="15.75" thickBot="1" x14ac:dyDescent="0.3">
      <c r="J451" s="1"/>
    </row>
    <row r="452" spans="10:10" ht="15.75" thickBot="1" x14ac:dyDescent="0.3">
      <c r="J452" s="1"/>
    </row>
    <row r="453" spans="10:10" ht="15.75" thickBot="1" x14ac:dyDescent="0.3">
      <c r="J453" s="1"/>
    </row>
    <row r="454" spans="10:10" ht="15.75" thickBot="1" x14ac:dyDescent="0.3">
      <c r="J454" s="1"/>
    </row>
    <row r="455" spans="10:10" ht="15.75" thickBot="1" x14ac:dyDescent="0.3">
      <c r="J455" s="1"/>
    </row>
    <row r="456" spans="10:10" ht="15.75" thickBot="1" x14ac:dyDescent="0.3">
      <c r="J456" s="1"/>
    </row>
    <row r="457" spans="10:10" ht="15.75" thickBot="1" x14ac:dyDescent="0.3">
      <c r="J457" s="1"/>
    </row>
    <row r="458" spans="10:10" ht="15.75" thickBot="1" x14ac:dyDescent="0.3">
      <c r="J458" s="1"/>
    </row>
    <row r="459" spans="10:10" ht="15.75" thickBot="1" x14ac:dyDescent="0.3">
      <c r="J459" s="1"/>
    </row>
    <row r="460" spans="10:10" ht="15.75" thickBot="1" x14ac:dyDescent="0.3">
      <c r="J460" s="1"/>
    </row>
    <row r="461" spans="10:10" ht="15.75" thickBot="1" x14ac:dyDescent="0.3">
      <c r="J461" s="1"/>
    </row>
    <row r="462" spans="10:10" ht="15.75" thickBot="1" x14ac:dyDescent="0.3">
      <c r="J462" s="1"/>
    </row>
    <row r="463" spans="10:10" ht="15.75" thickBot="1" x14ac:dyDescent="0.3">
      <c r="J463" s="1"/>
    </row>
    <row r="464" spans="10:10" ht="15.75" thickBot="1" x14ac:dyDescent="0.3">
      <c r="J464" s="1"/>
    </row>
    <row r="465" spans="10:10" ht="15.75" thickBot="1" x14ac:dyDescent="0.3">
      <c r="J465" s="1"/>
    </row>
    <row r="466" spans="10:10" ht="15.75" thickBot="1" x14ac:dyDescent="0.3">
      <c r="J466" s="1"/>
    </row>
    <row r="467" spans="10:10" ht="15.75" thickBot="1" x14ac:dyDescent="0.3">
      <c r="J467" s="1"/>
    </row>
    <row r="468" spans="10:10" ht="15.75" thickBot="1" x14ac:dyDescent="0.3">
      <c r="J468" s="1"/>
    </row>
    <row r="469" spans="10:10" ht="15.75" thickBot="1" x14ac:dyDescent="0.3">
      <c r="J469" s="1"/>
    </row>
    <row r="470" spans="10:10" ht="15.75" thickBot="1" x14ac:dyDescent="0.3">
      <c r="J470" s="1"/>
    </row>
    <row r="471" spans="10:10" ht="15.75" thickBot="1" x14ac:dyDescent="0.3">
      <c r="J471" s="1"/>
    </row>
    <row r="472" spans="10:10" ht="15.75" thickBot="1" x14ac:dyDescent="0.3">
      <c r="J472" s="1"/>
    </row>
    <row r="473" spans="10:10" ht="15.75" thickBot="1" x14ac:dyDescent="0.3">
      <c r="J473" s="1"/>
    </row>
    <row r="474" spans="10:10" ht="15.75" thickBot="1" x14ac:dyDescent="0.3">
      <c r="J474" s="1"/>
    </row>
    <row r="475" spans="10:10" ht="15.75" thickBot="1" x14ac:dyDescent="0.3">
      <c r="J475" s="1"/>
    </row>
    <row r="476" spans="10:10" ht="15.75" thickBot="1" x14ac:dyDescent="0.3">
      <c r="J476" s="1"/>
    </row>
    <row r="477" spans="10:10" ht="15.75" thickBot="1" x14ac:dyDescent="0.3">
      <c r="J477" s="1"/>
    </row>
    <row r="478" spans="10:10" ht="15.75" thickBot="1" x14ac:dyDescent="0.3">
      <c r="J478" s="1"/>
    </row>
    <row r="479" spans="10:10" ht="15.75" thickBot="1" x14ac:dyDescent="0.3">
      <c r="J479" s="1"/>
    </row>
    <row r="480" spans="10:10" ht="15.75" thickBot="1" x14ac:dyDescent="0.3">
      <c r="J480" s="1"/>
    </row>
    <row r="481" spans="10:10" ht="15.75" thickBot="1" x14ac:dyDescent="0.3">
      <c r="J481" s="1"/>
    </row>
    <row r="482" spans="10:10" ht="15.75" thickBot="1" x14ac:dyDescent="0.3">
      <c r="J482" s="1"/>
    </row>
    <row r="483" spans="10:10" ht="15.75" thickBot="1" x14ac:dyDescent="0.3">
      <c r="J483" s="1"/>
    </row>
    <row r="484" spans="10:10" ht="15.75" thickBot="1" x14ac:dyDescent="0.3">
      <c r="J484" s="1"/>
    </row>
    <row r="485" spans="10:10" ht="15.75" thickBot="1" x14ac:dyDescent="0.3">
      <c r="J485" s="1"/>
    </row>
    <row r="486" spans="10:10" ht="15.75" thickBot="1" x14ac:dyDescent="0.3">
      <c r="J486" s="1"/>
    </row>
    <row r="487" spans="10:10" ht="15.75" thickBot="1" x14ac:dyDescent="0.3">
      <c r="J487" s="1"/>
    </row>
    <row r="488" spans="10:10" ht="15.75" thickBot="1" x14ac:dyDescent="0.3">
      <c r="J488" s="1"/>
    </row>
    <row r="489" spans="10:10" ht="15.75" thickBot="1" x14ac:dyDescent="0.3">
      <c r="J489" s="1"/>
    </row>
    <row r="490" spans="10:10" ht="15.75" thickBot="1" x14ac:dyDescent="0.3">
      <c r="J490" s="1"/>
    </row>
    <row r="491" spans="10:10" ht="15.75" thickBot="1" x14ac:dyDescent="0.3">
      <c r="J491" s="1"/>
    </row>
    <row r="492" spans="10:10" ht="15.75" thickBot="1" x14ac:dyDescent="0.3">
      <c r="J492" s="1"/>
    </row>
    <row r="493" spans="10:10" ht="15.75" thickBot="1" x14ac:dyDescent="0.3">
      <c r="J493" s="1"/>
    </row>
    <row r="494" spans="10:10" ht="15.75" thickBot="1" x14ac:dyDescent="0.3">
      <c r="J494" s="1"/>
    </row>
    <row r="495" spans="10:10" ht="15.75" thickBot="1" x14ac:dyDescent="0.3">
      <c r="J495" s="1"/>
    </row>
    <row r="496" spans="10:10" ht="15.75" thickBot="1" x14ac:dyDescent="0.3">
      <c r="J496" s="1"/>
    </row>
    <row r="497" spans="10:14" ht="15.75" thickBot="1" x14ac:dyDescent="0.3">
      <c r="J497" s="1"/>
    </row>
    <row r="498" spans="10:14" ht="15.75" thickBot="1" x14ac:dyDescent="0.3">
      <c r="J498" s="1"/>
    </row>
    <row r="499" spans="10:14" ht="15.75" thickBot="1" x14ac:dyDescent="0.3">
      <c r="J499" s="1"/>
    </row>
    <row r="500" spans="10:14" ht="15.75" thickBot="1" x14ac:dyDescent="0.3">
      <c r="J500" s="1"/>
    </row>
    <row r="501" spans="10:14" ht="15.75" thickBot="1" x14ac:dyDescent="0.3">
      <c r="J501" s="1"/>
    </row>
    <row r="502" spans="10:14" x14ac:dyDescent="0.25">
      <c r="K502" t="e">
        <f>AVERAGE(K2:K501)</f>
        <v>#DIV/0!</v>
      </c>
      <c r="M502">
        <f>SUM(M2:M501)</f>
        <v>99.003749999999997</v>
      </c>
      <c r="N502">
        <f>M502</f>
        <v>99.003749999999997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Difference</vt:lpstr>
      <vt:lpstr>Congruent</vt:lpstr>
      <vt:lpstr>Incongruent</vt:lpstr>
      <vt:lpstr>stroopdata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</dc:creator>
  <cp:lastModifiedBy>Guilherme A</cp:lastModifiedBy>
  <dcterms:created xsi:type="dcterms:W3CDTF">2016-11-16T00:32:20Z</dcterms:created>
  <dcterms:modified xsi:type="dcterms:W3CDTF">2016-11-19T01:33:33Z</dcterms:modified>
</cp:coreProperties>
</file>