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ANFORD\1_RESEARCH\WSMF Building database\Database_postprocessing_v1\1_Input_files_per_frame\"/>
    </mc:Choice>
  </mc:AlternateContent>
  <xr:revisionPtr revIDLastSave="0" documentId="13_ncr:1_{8D38738F-25AF-494D-A0AF-318252E6E580}" xr6:coauthVersionLast="47" xr6:coauthVersionMax="47" xr10:uidLastSave="{00000000-0000-0000-0000-000000000000}"/>
  <bookViews>
    <workbookView xWindow="-20685" yWindow="4230" windowWidth="17280" windowHeight="9060" tabRatio="771" firstSheet="3" activeTab="8" xr2:uid="{46F8751E-057D-4751-BD21-DB7D257B3918}"/>
  </bookViews>
  <sheets>
    <sheet name="basics" sheetId="1" r:id="rId1"/>
    <sheet name="bayLgth" sheetId="3" r:id="rId2"/>
    <sheet name="storyHgt" sheetId="2" r:id="rId3"/>
    <sheet name="colSize" sheetId="12" r:id="rId4"/>
    <sheet name="beamSize" sheetId="14" r:id="rId5"/>
    <sheet name="colSplice" sheetId="20" r:id="rId6"/>
    <sheet name="DoublerPlates" sheetId="29" r:id="rId7"/>
    <sheet name="nColEGF" sheetId="30" r:id="rId8"/>
    <sheet name="nBeamsEGF" sheetId="31" r:id="rId9"/>
    <sheet name="wgtOnBeam" sheetId="27" r:id="rId10"/>
    <sheet name="wgtOnCol" sheetId="28" r:id="rId11"/>
    <sheet name="wgtOnEGF" sheetId="26" r:id="rId12"/>
    <sheet name="webConnection" sheetId="24" r:id="rId1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8" l="1"/>
  <c r="C2" i="28"/>
  <c r="G2" i="1"/>
  <c r="E12" i="28"/>
  <c r="F12" i="28"/>
  <c r="K2" i="1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8" i="28"/>
  <c r="G30" i="27" l="1"/>
  <c r="G31" i="27"/>
  <c r="G32" i="27"/>
  <c r="G33" i="27"/>
  <c r="G34" i="27"/>
  <c r="G35" i="27"/>
  <c r="G36" i="27"/>
  <c r="B2" i="27"/>
  <c r="B3" i="27"/>
  <c r="B4" i="27"/>
  <c r="B5" i="27"/>
  <c r="B6" i="27"/>
  <c r="B7" i="27"/>
  <c r="C2" i="27"/>
  <c r="D2" i="27"/>
  <c r="C3" i="27"/>
  <c r="D3" i="27"/>
  <c r="C4" i="27"/>
  <c r="D4" i="27"/>
  <c r="E4" i="27"/>
  <c r="F4" i="27"/>
  <c r="C5" i="27"/>
  <c r="D5" i="27"/>
  <c r="E5" i="27"/>
  <c r="F5" i="27"/>
  <c r="C6" i="27"/>
  <c r="D6" i="27"/>
  <c r="E6" i="27"/>
  <c r="F6" i="27"/>
  <c r="C7" i="27"/>
  <c r="D7" i="27"/>
  <c r="E7" i="27"/>
  <c r="F7" i="27"/>
  <c r="D8" i="27"/>
  <c r="E8" i="27"/>
  <c r="F8" i="27"/>
  <c r="G8" i="27"/>
  <c r="D9" i="27"/>
  <c r="E9" i="27"/>
  <c r="F9" i="27"/>
  <c r="G9" i="27"/>
  <c r="D10" i="27"/>
  <c r="E10" i="27"/>
  <c r="F10" i="27"/>
  <c r="G10" i="27"/>
  <c r="D11" i="27"/>
  <c r="E11" i="27"/>
  <c r="F11" i="27"/>
  <c r="G11" i="27"/>
  <c r="D12" i="27"/>
  <c r="E12" i="27"/>
  <c r="F12" i="27"/>
  <c r="G12" i="27"/>
  <c r="D13" i="27"/>
  <c r="E13" i="27"/>
  <c r="F13" i="27"/>
  <c r="G13" i="27"/>
  <c r="D14" i="27"/>
  <c r="E14" i="27"/>
  <c r="F14" i="27"/>
  <c r="G14" i="27"/>
  <c r="G2" i="27"/>
  <c r="H2" i="28" s="1"/>
  <c r="G3" i="27"/>
  <c r="H3" i="28" s="1"/>
  <c r="G4" i="27"/>
  <c r="H4" i="28" s="1"/>
  <c r="G5" i="27"/>
  <c r="H5" i="28" s="1"/>
  <c r="G6" i="27"/>
  <c r="H6" i="28" s="1"/>
  <c r="G7" i="27"/>
  <c r="H7" i="28" s="1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2" i="28" l="1"/>
  <c r="G6" i="28"/>
  <c r="G4" i="28"/>
  <c r="G7" i="28"/>
  <c r="G3" i="28"/>
  <c r="G5" i="28"/>
  <c r="B3" i="28"/>
  <c r="C3" i="28"/>
  <c r="D3" i="28"/>
  <c r="B4" i="28"/>
  <c r="C4" i="28"/>
  <c r="D4" i="28"/>
  <c r="B5" i="28"/>
  <c r="C5" i="28"/>
  <c r="D5" i="28"/>
  <c r="B6" i="28"/>
  <c r="C6" i="28"/>
  <c r="D6" i="28"/>
  <c r="B7" i="28"/>
  <c r="C7" i="28"/>
  <c r="D7" i="28"/>
  <c r="D8" i="28"/>
  <c r="E8" i="28"/>
  <c r="D9" i="28"/>
  <c r="E9" i="28"/>
  <c r="D10" i="28"/>
  <c r="D11" i="28"/>
  <c r="D12" i="28"/>
  <c r="D13" i="28"/>
  <c r="E13" i="28"/>
  <c r="D14" i="28"/>
  <c r="E14" i="28"/>
  <c r="E29" i="28"/>
  <c r="B2" i="28"/>
  <c r="F4" i="28"/>
  <c r="F5" i="28"/>
  <c r="F6" i="28"/>
  <c r="F7" i="28"/>
  <c r="G8" i="28"/>
  <c r="G9" i="28"/>
  <c r="G10" i="28"/>
  <c r="G11" i="28"/>
  <c r="G12" i="28"/>
  <c r="G13" i="28"/>
  <c r="G14" i="28"/>
  <c r="E15" i="27"/>
  <c r="F15" i="27"/>
  <c r="G15" i="28" s="1"/>
  <c r="E16" i="27"/>
  <c r="E16" i="28" s="1"/>
  <c r="F16" i="27"/>
  <c r="G16" i="28" s="1"/>
  <c r="E17" i="27"/>
  <c r="E17" i="28" s="1"/>
  <c r="F17" i="27"/>
  <c r="G17" i="28" s="1"/>
  <c r="E18" i="27"/>
  <c r="F18" i="27"/>
  <c r="G18" i="28" s="1"/>
  <c r="E19" i="27"/>
  <c r="F19" i="27"/>
  <c r="G19" i="28" s="1"/>
  <c r="E20" i="27"/>
  <c r="E20" i="28" s="1"/>
  <c r="F20" i="27"/>
  <c r="G20" i="28" s="1"/>
  <c r="E21" i="27"/>
  <c r="E21" i="28" s="1"/>
  <c r="F21" i="27"/>
  <c r="G21" i="28" s="1"/>
  <c r="E22" i="27"/>
  <c r="F22" i="27"/>
  <c r="G22" i="28" s="1"/>
  <c r="E23" i="27"/>
  <c r="F23" i="27"/>
  <c r="G23" i="28" s="1"/>
  <c r="E24" i="27"/>
  <c r="E24" i="28" s="1"/>
  <c r="F24" i="27"/>
  <c r="G24" i="28" s="1"/>
  <c r="E25" i="27"/>
  <c r="E25" i="28" s="1"/>
  <c r="F25" i="27"/>
  <c r="G25" i="28" s="1"/>
  <c r="E26" i="27"/>
  <c r="F26" i="27"/>
  <c r="G26" i="28" s="1"/>
  <c r="E27" i="27"/>
  <c r="F27" i="27"/>
  <c r="G27" i="28" s="1"/>
  <c r="E28" i="27"/>
  <c r="E28" i="28" s="1"/>
  <c r="F28" i="27"/>
  <c r="G28" i="28" s="1"/>
  <c r="E29" i="27"/>
  <c r="F29" i="27"/>
  <c r="G29" i="28" s="1"/>
  <c r="G30" i="28"/>
  <c r="G31" i="28"/>
  <c r="B31" i="26" s="1"/>
  <c r="G32" i="28"/>
  <c r="B32" i="26" s="1"/>
  <c r="G33" i="28"/>
  <c r="B33" i="26" s="1"/>
  <c r="G34" i="28"/>
  <c r="G35" i="28"/>
  <c r="G36" i="28"/>
  <c r="B36" i="26" l="1"/>
  <c r="B34" i="26"/>
  <c r="B30" i="26"/>
  <c r="B35" i="26"/>
  <c r="E27" i="28"/>
  <c r="E19" i="28"/>
  <c r="E26" i="28"/>
  <c r="E18" i="28"/>
  <c r="E23" i="28"/>
  <c r="B23" i="26" s="1"/>
  <c r="E15" i="28"/>
  <c r="E22" i="28"/>
  <c r="B10" i="26"/>
  <c r="F8" i="28"/>
  <c r="B8" i="26" s="1"/>
  <c r="F26" i="28"/>
  <c r="B26" i="26" s="1"/>
  <c r="B12" i="26"/>
  <c r="F28" i="28"/>
  <c r="B28" i="26" s="1"/>
  <c r="E2" i="28"/>
  <c r="B2" i="26" s="1"/>
  <c r="F18" i="28"/>
  <c r="F16" i="28"/>
  <c r="B16" i="26" s="1"/>
  <c r="F20" i="28"/>
  <c r="B20" i="26" s="1"/>
  <c r="E5" i="28"/>
  <c r="B5" i="26" s="1"/>
  <c r="F21" i="28"/>
  <c r="B21" i="26" s="1"/>
  <c r="F29" i="28"/>
  <c r="B29" i="26" s="1"/>
  <c r="F24" i="28"/>
  <c r="B24" i="26" s="1"/>
  <c r="B11" i="26"/>
  <c r="E6" i="28"/>
  <c r="B6" i="26" s="1"/>
  <c r="F13" i="28"/>
  <c r="B13" i="26" s="1"/>
  <c r="F19" i="28"/>
  <c r="F14" i="28"/>
  <c r="B14" i="26" s="1"/>
  <c r="F9" i="28"/>
  <c r="B9" i="26" s="1"/>
  <c r="F23" i="28"/>
  <c r="E3" i="28"/>
  <c r="B3" i="26" s="1"/>
  <c r="F27" i="28"/>
  <c r="F22" i="28"/>
  <c r="F17" i="28"/>
  <c r="B17" i="26" s="1"/>
  <c r="E4" i="28"/>
  <c r="B4" i="26" s="1"/>
  <c r="F25" i="28"/>
  <c r="B25" i="26" s="1"/>
  <c r="E7" i="28"/>
  <c r="B7" i="26" s="1"/>
  <c r="F15" i="28"/>
  <c r="E4" i="24"/>
  <c r="E3" i="24"/>
  <c r="E2" i="24"/>
  <c r="B22" i="26" l="1"/>
  <c r="B19" i="26"/>
  <c r="B18" i="26"/>
  <c r="B15" i="26"/>
  <c r="B27" i="26"/>
</calcChain>
</file>

<file path=xl/sharedStrings.xml><?xml version="1.0" encoding="utf-8"?>
<sst xmlns="http://schemas.openxmlformats.org/spreadsheetml/2006/main" count="765" uniqueCount="134">
  <si>
    <t>story3</t>
  </si>
  <si>
    <t>story4</t>
  </si>
  <si>
    <t>story5</t>
  </si>
  <si>
    <t>story6</t>
  </si>
  <si>
    <t>story7</t>
  </si>
  <si>
    <t>story8</t>
  </si>
  <si>
    <t>story9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</si>
  <si>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</si>
  <si>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</si>
  <si>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</si>
  <si>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</si>
  <si>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</si>
  <si>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</si>
  <si>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</si>
  <si>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</si>
  <si>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</t>
    <phoneticPr fontId="1" type="noConversion"/>
  </si>
  <si>
    <t>story2</t>
  </si>
  <si>
    <t>Size</t>
    <phoneticPr fontId="1" type="noConversion"/>
  </si>
  <si>
    <t>Lc</t>
    <phoneticPr fontId="1" type="noConversion"/>
  </si>
  <si>
    <t>Heigth</t>
  </si>
  <si>
    <t>Bay1</t>
  </si>
  <si>
    <t>Bay2</t>
  </si>
  <si>
    <t>Bay3</t>
  </si>
  <si>
    <t>Bay4</t>
  </si>
  <si>
    <t>Bay5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</si>
  <si>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</si>
  <si>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</si>
  <si>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</si>
  <si>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</si>
  <si>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</si>
  <si>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</si>
  <si>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</si>
  <si>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</si>
  <si>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</si>
  <si>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</si>
  <si>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</si>
  <si>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</si>
  <si>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</si>
  <si>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story31</t>
  </si>
  <si>
    <t>story32</t>
  </si>
  <si>
    <t>story33</t>
  </si>
  <si>
    <t>story34</t>
  </si>
  <si>
    <t>story35</t>
  </si>
  <si>
    <t>FL 4.02x24 + Web 4.02x15.96</t>
  </si>
  <si>
    <t>BOX 17.96-35.8-3.015-4.02</t>
  </si>
  <si>
    <t>FL 3.5x24 + Web 1.5x17</t>
  </si>
  <si>
    <t>FL 4.02x26 + Web 2.01x15.96</t>
  </si>
  <si>
    <t>FL 2.99x24 + Web 1.5x18.02</t>
  </si>
  <si>
    <t>FL 3.5x26 + Web 1.5x17</t>
  </si>
  <si>
    <t>FL 2.52x24 + Web 0.98x18.96</t>
  </si>
  <si>
    <t>FL 2.52x26 + Web 0.98x18.96</t>
  </si>
  <si>
    <t>FL 2.01x24 + Web 0.98x19.98</t>
  </si>
  <si>
    <t>FL 2.01x26 + Web 0.98x19.98</t>
  </si>
  <si>
    <t>FL 1.5x24 + Web 0.98x21</t>
  </si>
  <si>
    <t>Floor2</t>
  </si>
  <si>
    <t>Floor3</t>
  </si>
  <si>
    <t>Floor4</t>
  </si>
  <si>
    <t>Floor5</t>
  </si>
  <si>
    <t>Floor6</t>
  </si>
  <si>
    <t>Floor7</t>
  </si>
  <si>
    <t>Floor8</t>
  </si>
  <si>
    <t>Floor9</t>
  </si>
  <si>
    <t>Floor10</t>
  </si>
  <si>
    <t>Floor11</t>
  </si>
  <si>
    <t>Floor12</t>
  </si>
  <si>
    <t>Floor13</t>
  </si>
  <si>
    <t>Floor14</t>
  </si>
  <si>
    <t>Floor15</t>
  </si>
  <si>
    <t>Floor16</t>
  </si>
  <si>
    <t>Floor17</t>
  </si>
  <si>
    <t>Floor18</t>
  </si>
  <si>
    <t>Floor19</t>
  </si>
  <si>
    <t>Floor20</t>
  </si>
  <si>
    <t>Floor21</t>
  </si>
  <si>
    <t>Floor22</t>
  </si>
  <si>
    <t>Floor23</t>
  </si>
  <si>
    <t>Floor24</t>
  </si>
  <si>
    <t>Floor25</t>
  </si>
  <si>
    <t>Floor26</t>
  </si>
  <si>
    <t>Floor27</t>
  </si>
  <si>
    <t>Floor28</t>
  </si>
  <si>
    <t>Floor29</t>
  </si>
  <si>
    <t>Floor30</t>
  </si>
  <si>
    <t>Floor31</t>
  </si>
  <si>
    <t>Floor32</t>
  </si>
  <si>
    <t>Floor33</t>
  </si>
  <si>
    <t>Floor34</t>
  </si>
  <si>
    <t>Floor35</t>
  </si>
  <si>
    <t>Floor36</t>
  </si>
  <si>
    <t>FL 2.24x17.52 + Web 0.75x42.1</t>
  </si>
  <si>
    <t>FL 1.5x19 + Web 0.51x35.8</t>
  </si>
  <si>
    <t>FL 0.79x10.22 + Web 0.59x35.4</t>
  </si>
  <si>
    <t>KIPS</t>
  </si>
  <si>
    <t>IN</t>
  </si>
  <si>
    <t>Bay6</t>
  </si>
  <si>
    <t>W14X90</t>
  </si>
  <si>
    <t>W24X55</t>
  </si>
  <si>
    <t>colSizeEGF</t>
  </si>
  <si>
    <t>beamSizeEGF</t>
  </si>
  <si>
    <t>MaximumBayNumber</t>
  </si>
  <si>
    <t>GravitySystemLoad</t>
  </si>
  <si>
    <t>BoltNumber</t>
  </si>
  <si>
    <t>BoltDiameter</t>
  </si>
  <si>
    <t>tabThickness</t>
  </si>
  <si>
    <t>bolSpacing</t>
  </si>
  <si>
    <t>BayLength</t>
  </si>
  <si>
    <t>storiesAboveGrade</t>
  </si>
  <si>
    <t>Axis1</t>
  </si>
  <si>
    <t>Axis2</t>
  </si>
  <si>
    <t>Axis3</t>
  </si>
  <si>
    <t>Axis4</t>
  </si>
  <si>
    <t>Axis5</t>
  </si>
  <si>
    <t>Axis6</t>
  </si>
  <si>
    <t>Axis7</t>
  </si>
  <si>
    <t>tTypicalContinuityPlate</t>
  </si>
  <si>
    <t>tSteelDeckRib</t>
  </si>
  <si>
    <t>tConcreteSlab</t>
  </si>
  <si>
    <t>dtab</t>
  </si>
  <si>
    <t>Bolted</t>
  </si>
  <si>
    <t>Type</t>
  </si>
  <si>
    <t>AslabSteel</t>
  </si>
  <si>
    <t>boltMaterial</t>
  </si>
  <si>
    <t>tabMaterial</t>
  </si>
  <si>
    <t>A36</t>
  </si>
  <si>
    <t>A490</t>
  </si>
  <si>
    <t>tabLength</t>
  </si>
  <si>
    <t>colEGForientation</t>
  </si>
  <si>
    <t>Strong</t>
  </si>
  <si>
    <t>spliceLoc</t>
  </si>
  <si>
    <t>spliceFraction</t>
  </si>
  <si>
    <t>effectiveSlabWidth</t>
  </si>
  <si>
    <t>nBeamsEGF</t>
  </si>
  <si>
    <t>nColEGF</t>
  </si>
  <si>
    <t>nColMRForthogonal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</si>
</sst>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1A65-9BCF-4D4D-A529-3AB9D6D50A44}">
  <dimension ref="A1:L2"/>
  <sheetViews>
    <sheetView topLeftCell="E1" zoomScale="115" zoomScaleNormal="115" workbookViewId="0">
      <selection activeCell="E1" sqref="E1:E1048576"/>
    </sheetView>
  </sheetViews>
  <sheetFormatPr defaultColWidth="9" defaultRowHeight="14.4"/>
  <cols>
    <col min="1" max="1" width="18.44140625" style="1" bestFit="1" customWidth="1"/>
    <col min="2" max="2" width="20.6640625" style="1" bestFit="1" customWidth="1"/>
    <col min="3" max="3" width="22.109375" style="1" bestFit="1" customWidth="1"/>
    <col min="4" max="4" width="10.5546875" style="25" customWidth="1"/>
    <col min="5" max="6" width="13.5546875" style="1" bestFit="1" customWidth="1"/>
    <col min="7" max="7" width="13.5546875" style="25" customWidth="1"/>
    <col min="8" max="8" width="10.88671875" style="1" bestFit="1" customWidth="1"/>
    <col min="9" max="9" width="12.109375" style="1" bestFit="1" customWidth="1"/>
    <col min="10" max="10" width="11.44140625" style="1" bestFit="1" customWidth="1"/>
    <col min="11" max="11" width="9" style="1"/>
    <col min="12" max="12" width="13.44140625" style="1" bestFit="1" customWidth="1"/>
    <col min="13" max="16384" width="9" style="1"/>
  </cols>
  <sheetData>
    <row r="1" spans="1:12">
      <c r="A1" s="10" t="s">
        <v>106</v>
      </c>
      <c r="B1" s="10" t="s">
        <v>99</v>
      </c>
      <c r="C1" s="36" t="s">
        <v>114</v>
      </c>
      <c r="D1" s="36" t="s">
        <v>126</v>
      </c>
      <c r="E1" s="11" t="s">
        <v>115</v>
      </c>
      <c r="F1" s="11" t="s">
        <v>116</v>
      </c>
      <c r="G1" s="11" t="s">
        <v>130</v>
      </c>
      <c r="H1" s="11" t="s">
        <v>120</v>
      </c>
      <c r="I1" s="2" t="s">
        <v>121</v>
      </c>
      <c r="J1" s="2" t="s">
        <v>122</v>
      </c>
      <c r="K1" s="36" t="s">
        <v>128</v>
      </c>
      <c r="L1" s="36" t="s">
        <v>129</v>
      </c>
    </row>
    <row r="2" spans="1:12">
      <c r="A2" s="12">
        <v>35</v>
      </c>
      <c r="B2" s="12">
        <v>6</v>
      </c>
      <c r="C2" s="1">
        <v>0.25</v>
      </c>
      <c r="D2" s="25" t="s">
        <v>127</v>
      </c>
      <c r="E2" s="1">
        <v>3</v>
      </c>
      <c r="F2" s="1">
        <v>3</v>
      </c>
      <c r="G2" s="25">
        <f>3*12</f>
        <v>36</v>
      </c>
      <c r="H2" s="1">
        <v>30</v>
      </c>
      <c r="I2" s="1" t="s">
        <v>124</v>
      </c>
      <c r="J2" s="1" t="s">
        <v>123</v>
      </c>
      <c r="K2" s="1">
        <f>4*12</f>
        <v>48</v>
      </c>
      <c r="L2" s="1">
        <v>0.5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C93C-2FDA-4BEF-A1B7-566734C8D131}">
  <dimension ref="A1:G36"/>
  <sheetViews>
    <sheetView workbookViewId="0">
      <selection activeCell="D38" sqref="D38"/>
    </sheetView>
  </sheetViews>
  <sheetFormatPr defaultColWidth="9" defaultRowHeight="14.4"/>
  <cols>
    <col min="1" max="1" width="7.5546875" style="28" bestFit="1" customWidth="1"/>
    <col min="2" max="2" width="10.33203125" style="30" customWidth="1"/>
    <col min="3" max="5" width="10.33203125" style="29" customWidth="1"/>
    <col min="6" max="7" width="10.33203125" style="32" customWidth="1"/>
    <col min="8" max="16384" width="9" style="29"/>
  </cols>
  <sheetData>
    <row r="1" spans="1:7" s="14" customFormat="1">
      <c r="A1" s="11" t="s">
        <v>92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94</v>
      </c>
    </row>
    <row r="2" spans="1:7">
      <c r="A2" s="4" t="s">
        <v>54</v>
      </c>
      <c r="B2" s="34">
        <f>90/1000*(bayLgth!$B$2/12*bayLgth!$B$2/12/4)</f>
        <v>49.041347301444596</v>
      </c>
      <c r="C2" s="34">
        <f>90/1000*(bayLgth!$B$4/12*bayLgth!$B$2/12/4)</f>
        <v>31.533982440022143</v>
      </c>
      <c r="D2" s="34">
        <f>90/1000*(bayLgth!$B$5/12*bayLgth!$B$2/12/4)</f>
        <v>31.533982440022143</v>
      </c>
      <c r="E2" s="34"/>
      <c r="F2" s="34"/>
      <c r="G2" s="34">
        <f>90/1000*(bayLgth!$B$3/12*bayLgth!$B$2/12/4)</f>
        <v>31.533982440022143</v>
      </c>
    </row>
    <row r="3" spans="1:7">
      <c r="A3" s="4" t="s">
        <v>55</v>
      </c>
      <c r="B3" s="34">
        <f>90/1000*(bayLgth!$B$2/12*bayLgth!$B$2/12/4)</f>
        <v>49.041347301444596</v>
      </c>
      <c r="C3" s="34">
        <f>90/1000*(bayLgth!$B$4/12*bayLgth!$B$2/12/4)</f>
        <v>31.533982440022143</v>
      </c>
      <c r="D3" s="34">
        <f>90/1000*(bayLgth!$B$5/12*bayLgth!$B$2/12/4)</f>
        <v>31.533982440022143</v>
      </c>
      <c r="E3" s="34"/>
      <c r="F3" s="34"/>
      <c r="G3" s="34">
        <f>90/1000*(bayLgth!$B$3/12*bayLgth!$B$2/12/4)</f>
        <v>31.533982440022143</v>
      </c>
    </row>
    <row r="4" spans="1:7">
      <c r="A4" s="4" t="s">
        <v>56</v>
      </c>
      <c r="B4" s="34">
        <f>90/1000*(bayLgth!$B$2/12*bayLgth!$B$2/12/4)</f>
        <v>49.041347301444596</v>
      </c>
      <c r="C4" s="34">
        <f>90/1000*(bayLgth!$B$4/12*bayLgth!$B$2/12/4)</f>
        <v>31.533982440022143</v>
      </c>
      <c r="D4" s="34">
        <f>90/1000*(bayLgth!$B$5/12*bayLgth!$B$2/12/4)</f>
        <v>31.533982440022143</v>
      </c>
      <c r="E4" s="34">
        <f>90/1000*(bayLgth!$B$6/12*bayLgth!$B$2/12/4)</f>
        <v>31.533982440022143</v>
      </c>
      <c r="F4" s="34">
        <f>90/1000*(bayLgth!$B$6/12*bayLgth!$B$2/12/4)</f>
        <v>31.533982440022143</v>
      </c>
      <c r="G4" s="34">
        <f>90/1000*(bayLgth!$B$3/12*bayLgth!$B$2/12/4)</f>
        <v>31.533982440022143</v>
      </c>
    </row>
    <row r="5" spans="1:7">
      <c r="A5" s="4" t="s">
        <v>57</v>
      </c>
      <c r="B5" s="34">
        <f>90/1000*(bayLgth!$B$2/12*bayLgth!$B$2/12/4)</f>
        <v>49.041347301444596</v>
      </c>
      <c r="C5" s="34">
        <f>90/1000*(bayLgth!$B$4/12*bayLgth!$B$2/12/4)</f>
        <v>31.533982440022143</v>
      </c>
      <c r="D5" s="34">
        <f>90/1000*(bayLgth!$B$5/12*bayLgth!$B$2/12/4)</f>
        <v>31.533982440022143</v>
      </c>
      <c r="E5" s="34">
        <f>90/1000*(bayLgth!$B$6/12*bayLgth!$B$2/12/4)</f>
        <v>31.533982440022143</v>
      </c>
      <c r="F5" s="34">
        <f>90/1000*(bayLgth!$B$6/12*bayLgth!$B$2/12/4)</f>
        <v>31.533982440022143</v>
      </c>
      <c r="G5" s="34">
        <f>90/1000*(bayLgth!$B$3/12*bayLgth!$B$2/12/4)</f>
        <v>31.533982440022143</v>
      </c>
    </row>
    <row r="6" spans="1:7">
      <c r="A6" s="4" t="s">
        <v>58</v>
      </c>
      <c r="B6" s="34">
        <f>90/1000*(bayLgth!$B$2/12*bayLgth!$B$2/12/4)</f>
        <v>49.041347301444596</v>
      </c>
      <c r="C6" s="34">
        <f>90/1000*(bayLgth!$B$4/12*bayLgth!$B$2/12/4)</f>
        <v>31.533982440022143</v>
      </c>
      <c r="D6" s="34">
        <f>90/1000*(bayLgth!$B$5/12*bayLgth!$B$2/12/4)</f>
        <v>31.533982440022143</v>
      </c>
      <c r="E6" s="34">
        <f>90/1000*(bayLgth!$B$6/12*bayLgth!$B$2/12/4)</f>
        <v>31.533982440022143</v>
      </c>
      <c r="F6" s="34">
        <f>90/1000*(bayLgth!$B$6/12*bayLgth!$B$2/12/4)</f>
        <v>31.533982440022143</v>
      </c>
      <c r="G6" s="34">
        <f>90/1000*(bayLgth!$B$3/12*bayLgth!$B$2/12/4)</f>
        <v>31.533982440022143</v>
      </c>
    </row>
    <row r="7" spans="1:7">
      <c r="A7" s="4" t="s">
        <v>59</v>
      </c>
      <c r="B7" s="34">
        <f>90/1000*(bayLgth!$B$2/12*bayLgth!$B$2/12/4)</f>
        <v>49.041347301444596</v>
      </c>
      <c r="C7" s="34">
        <f>90/1000*(bayLgth!$B$4/12*bayLgth!$B$2/12/4)</f>
        <v>31.533982440022143</v>
      </c>
      <c r="D7" s="34">
        <f>90/1000*(bayLgth!$B$5/12*bayLgth!$B$2/12/4)</f>
        <v>31.533982440022143</v>
      </c>
      <c r="E7" s="34">
        <f>90/1000*(bayLgth!$B$6/12*bayLgth!$B$2/12/4)</f>
        <v>31.533982440022143</v>
      </c>
      <c r="F7" s="34">
        <f>90/1000*(bayLgth!$B$6/12*bayLgth!$B$2/12/4)</f>
        <v>31.533982440022143</v>
      </c>
      <c r="G7" s="34">
        <f>90/1000*(bayLgth!$B$3/12*bayLgth!$B$2/12/4)</f>
        <v>31.533982440022143</v>
      </c>
    </row>
    <row r="8" spans="1:7">
      <c r="A8" s="4" t="s">
        <v>60</v>
      </c>
      <c r="B8" s="34"/>
      <c r="D8" s="34">
        <f>90/1000*(bayLgth!$B$4/12*bayLgth!$B$2/12/4)</f>
        <v>31.533982440022143</v>
      </c>
      <c r="E8" s="34">
        <f>90/1000*(bayLgth!$B$5/12*bayLgth!$B$2/12/4)</f>
        <v>31.533982440022143</v>
      </c>
      <c r="F8" s="34">
        <f>90/1000*(bayLgth!$B$6/12*bayLgth!$B$2/12/4)</f>
        <v>31.533982440022143</v>
      </c>
      <c r="G8" s="34">
        <f>90/1000*(bayLgth!$B$6/12*bayLgth!$B$2/12/4)</f>
        <v>31.533982440022143</v>
      </c>
    </row>
    <row r="9" spans="1:7">
      <c r="A9" s="4" t="s">
        <v>61</v>
      </c>
      <c r="B9" s="34"/>
      <c r="D9" s="34">
        <f>90/1000*(bayLgth!$B$4/12*bayLgth!$B$2/12/4)</f>
        <v>31.533982440022143</v>
      </c>
      <c r="E9" s="34">
        <f>90/1000*(bayLgth!$B$5/12*bayLgth!$B$2/12/4)</f>
        <v>31.533982440022143</v>
      </c>
      <c r="F9" s="34">
        <f>90/1000*(bayLgth!$B$6/12*bayLgth!$B$2/12/4)</f>
        <v>31.533982440022143</v>
      </c>
      <c r="G9" s="34">
        <f>90/1000*(bayLgth!$B$6/12*bayLgth!$B$2/12/4)</f>
        <v>31.533982440022143</v>
      </c>
    </row>
    <row r="10" spans="1:7">
      <c r="A10" s="4" t="s">
        <v>62</v>
      </c>
      <c r="B10" s="34"/>
      <c r="D10" s="34">
        <f>90/1000*(bayLgth!$B$4/12*bayLgth!$B$2/12/4)</f>
        <v>31.533982440022143</v>
      </c>
      <c r="E10" s="34">
        <f>90/1000*(bayLgth!$B$5/12*bayLgth!$B$2/12/4)</f>
        <v>31.533982440022143</v>
      </c>
      <c r="F10" s="34">
        <f>90/1000*(bayLgth!$B$6/12*bayLgth!$B$2/12/4)</f>
        <v>31.533982440022143</v>
      </c>
      <c r="G10" s="34">
        <f>90/1000*(bayLgth!$B$6/12*bayLgth!$B$2/12/4)</f>
        <v>31.533982440022143</v>
      </c>
    </row>
    <row r="11" spans="1:7">
      <c r="A11" s="4" t="s">
        <v>63</v>
      </c>
      <c r="B11" s="34"/>
      <c r="D11" s="34">
        <f>90/1000*(bayLgth!$B$4/12*bayLgth!$B$2/12/4)</f>
        <v>31.533982440022143</v>
      </c>
      <c r="E11" s="34">
        <f>90/1000*(bayLgth!$B$5/12*bayLgth!$B$2/12/4)</f>
        <v>31.533982440022143</v>
      </c>
      <c r="F11" s="34">
        <f>90/1000*(bayLgth!$B$6/12*bayLgth!$B$2/12/4)</f>
        <v>31.533982440022143</v>
      </c>
      <c r="G11" s="34">
        <f>90/1000*(bayLgth!$B$6/12*bayLgth!$B$2/12/4)</f>
        <v>31.533982440022143</v>
      </c>
    </row>
    <row r="12" spans="1:7">
      <c r="A12" s="4" t="s">
        <v>64</v>
      </c>
      <c r="B12" s="34"/>
      <c r="D12" s="34">
        <f>90/1000*(bayLgth!$B$4/12*bayLgth!$B$2/12/4)</f>
        <v>31.533982440022143</v>
      </c>
      <c r="E12" s="34">
        <f>90/1000*(bayLgth!$B$5/12*bayLgth!$B$2/12/4)</f>
        <v>31.533982440022143</v>
      </c>
      <c r="F12" s="34">
        <f>90/1000*(bayLgth!$B$6/12*bayLgth!$B$2/12/4)</f>
        <v>31.533982440022143</v>
      </c>
      <c r="G12" s="34">
        <f>90/1000*(bayLgth!$B$6/12*bayLgth!$B$2/12/4)</f>
        <v>31.533982440022143</v>
      </c>
    </row>
    <row r="13" spans="1:7">
      <c r="A13" s="4" t="s">
        <v>65</v>
      </c>
      <c r="B13" s="34"/>
      <c r="D13" s="34">
        <f>90/1000*(bayLgth!$B$4/12*bayLgth!$B$2/12/4)</f>
        <v>31.533982440022143</v>
      </c>
      <c r="E13" s="34">
        <f>90/1000*(bayLgth!$B$5/12*bayLgth!$B$2/12/4)</f>
        <v>31.533982440022143</v>
      </c>
      <c r="F13" s="34">
        <f>90/1000*(bayLgth!$B$6/12*bayLgth!$B$2/12/4)</f>
        <v>31.533982440022143</v>
      </c>
      <c r="G13" s="34">
        <f>90/1000*(bayLgth!$B$6/12*bayLgth!$B$2/12/4)</f>
        <v>31.533982440022143</v>
      </c>
    </row>
    <row r="14" spans="1:7">
      <c r="A14" s="4" t="s">
        <v>66</v>
      </c>
      <c r="B14" s="34"/>
      <c r="D14" s="34">
        <f>90/1000*(bayLgth!$B$4/12*bayLgth!$B$2/12/4)</f>
        <v>31.533982440022143</v>
      </c>
      <c r="E14" s="34">
        <f>90/1000*(bayLgth!$B$5/12*bayLgth!$B$2/12/4)</f>
        <v>31.533982440022143</v>
      </c>
      <c r="F14" s="34">
        <f>90/1000*(bayLgth!$B$6/12*bayLgth!$B$2/12/4)</f>
        <v>31.533982440022143</v>
      </c>
      <c r="G14" s="34">
        <f>90/1000*(bayLgth!$B$6/12*bayLgth!$B$2/12/4)</f>
        <v>31.533982440022143</v>
      </c>
    </row>
    <row r="15" spans="1:7">
      <c r="A15" s="4" t="s">
        <v>67</v>
      </c>
      <c r="B15" s="34"/>
      <c r="D15" s="34"/>
      <c r="E15" s="34">
        <f>90/1000*(bayLgth!$B$5/12*bayLgth!$B$2/12/4)</f>
        <v>31.533982440022143</v>
      </c>
      <c r="F15" s="34">
        <f>90/1000*(bayLgth!$B$6/12*bayLgth!$B$2/12/4)</f>
        <v>31.533982440022143</v>
      </c>
      <c r="G15" s="34">
        <f>90/1000*(bayLgth!$B$6/12*bayLgth!$B$2/12/4)</f>
        <v>31.533982440022143</v>
      </c>
    </row>
    <row r="16" spans="1:7">
      <c r="A16" s="4" t="s">
        <v>68</v>
      </c>
      <c r="B16" s="34"/>
      <c r="D16" s="34"/>
      <c r="E16" s="34">
        <f>90/1000*(bayLgth!$B$5/12*bayLgth!$B$2/12/4)</f>
        <v>31.533982440022143</v>
      </c>
      <c r="F16" s="34">
        <f>90/1000*(bayLgth!$B$6/12*bayLgth!$B$2/12/4)</f>
        <v>31.533982440022143</v>
      </c>
      <c r="G16" s="34">
        <f>90/1000*(bayLgth!$B$6/12*bayLgth!$B$2/12/4)</f>
        <v>31.533982440022143</v>
      </c>
    </row>
    <row r="17" spans="1:7">
      <c r="A17" s="4" t="s">
        <v>69</v>
      </c>
      <c r="B17" s="34"/>
      <c r="D17" s="34"/>
      <c r="E17" s="34">
        <f>90/1000*(bayLgth!$B$5/12*bayLgth!$B$2/12/4)</f>
        <v>31.533982440022143</v>
      </c>
      <c r="F17" s="34">
        <f>90/1000*(bayLgth!$B$6/12*bayLgth!$B$2/12/4)</f>
        <v>31.533982440022143</v>
      </c>
      <c r="G17" s="34">
        <f>90/1000*(bayLgth!$B$6/12*bayLgth!$B$2/12/4)</f>
        <v>31.533982440022143</v>
      </c>
    </row>
    <row r="18" spans="1:7">
      <c r="A18" s="4" t="s">
        <v>70</v>
      </c>
      <c r="B18" s="34"/>
      <c r="D18" s="34"/>
      <c r="E18" s="34">
        <f>90/1000*(bayLgth!$B$5/12*bayLgth!$B$2/12/4)</f>
        <v>31.533982440022143</v>
      </c>
      <c r="F18" s="34">
        <f>90/1000*(bayLgth!$B$6/12*bayLgth!$B$2/12/4)</f>
        <v>31.533982440022143</v>
      </c>
      <c r="G18" s="34">
        <f>90/1000*(bayLgth!$B$6/12*bayLgth!$B$2/12/4)</f>
        <v>31.533982440022143</v>
      </c>
    </row>
    <row r="19" spans="1:7">
      <c r="A19" s="4" t="s">
        <v>71</v>
      </c>
      <c r="B19" s="34"/>
      <c r="D19" s="34"/>
      <c r="E19" s="34">
        <f>90/1000*(bayLgth!$B$5/12*bayLgth!$B$2/12/4)</f>
        <v>31.533982440022143</v>
      </c>
      <c r="F19" s="34">
        <f>90/1000*(bayLgth!$B$6/12*bayLgth!$B$2/12/4)</f>
        <v>31.533982440022143</v>
      </c>
      <c r="G19" s="34">
        <f>90/1000*(bayLgth!$B$6/12*bayLgth!$B$2/12/4)</f>
        <v>31.533982440022143</v>
      </c>
    </row>
    <row r="20" spans="1:7">
      <c r="A20" s="4" t="s">
        <v>72</v>
      </c>
      <c r="B20" s="34"/>
      <c r="D20" s="34"/>
      <c r="E20" s="34">
        <f>90/1000*(bayLgth!$B$5/12*bayLgth!$B$2/12/4)</f>
        <v>31.533982440022143</v>
      </c>
      <c r="F20" s="34">
        <f>90/1000*(bayLgth!$B$6/12*bayLgth!$B$2/12/4)</f>
        <v>31.533982440022143</v>
      </c>
      <c r="G20" s="34">
        <f>90/1000*(bayLgth!$B$6/12*bayLgth!$B$2/12/4)</f>
        <v>31.533982440022143</v>
      </c>
    </row>
    <row r="21" spans="1:7">
      <c r="A21" s="4" t="s">
        <v>73</v>
      </c>
      <c r="B21" s="34"/>
      <c r="D21" s="34"/>
      <c r="E21" s="34">
        <f>90/1000*(bayLgth!$B$5/12*bayLgth!$B$2/12/4)</f>
        <v>31.533982440022143</v>
      </c>
      <c r="F21" s="34">
        <f>90/1000*(bayLgth!$B$6/12*bayLgth!$B$2/12/4)</f>
        <v>31.533982440022143</v>
      </c>
      <c r="G21" s="34">
        <f>90/1000*(bayLgth!$B$6/12*bayLgth!$B$2/12/4)</f>
        <v>31.533982440022143</v>
      </c>
    </row>
    <row r="22" spans="1:7">
      <c r="A22" s="4" t="s">
        <v>74</v>
      </c>
      <c r="B22" s="34"/>
      <c r="D22" s="34"/>
      <c r="E22" s="34">
        <f>90/1000*(bayLgth!$B$5/12*bayLgth!$B$2/12/4)</f>
        <v>31.533982440022143</v>
      </c>
      <c r="F22" s="34">
        <f>90/1000*(bayLgth!$B$6/12*bayLgth!$B$2/12/4)</f>
        <v>31.533982440022143</v>
      </c>
      <c r="G22" s="34">
        <f>90/1000*(bayLgth!$B$6/12*bayLgth!$B$2/12/4)</f>
        <v>31.533982440022143</v>
      </c>
    </row>
    <row r="23" spans="1:7">
      <c r="A23" s="4" t="s">
        <v>75</v>
      </c>
      <c r="B23" s="34"/>
      <c r="D23" s="34"/>
      <c r="E23" s="34">
        <f>90/1000*(bayLgth!$B$5/12*bayLgth!$B$2/12/4)</f>
        <v>31.533982440022143</v>
      </c>
      <c r="F23" s="34">
        <f>90/1000*(bayLgth!$B$6/12*bayLgth!$B$2/12/4)</f>
        <v>31.533982440022143</v>
      </c>
      <c r="G23" s="34">
        <f>90/1000*(bayLgth!$B$6/12*bayLgth!$B$2/12/4)</f>
        <v>31.533982440022143</v>
      </c>
    </row>
    <row r="24" spans="1:7">
      <c r="A24" s="4" t="s">
        <v>76</v>
      </c>
      <c r="B24" s="34"/>
      <c r="D24" s="34"/>
      <c r="E24" s="34">
        <f>90/1000*(bayLgth!$B$5/12*bayLgth!$B$2/12/4)</f>
        <v>31.533982440022143</v>
      </c>
      <c r="F24" s="34">
        <f>90/1000*(bayLgth!$B$6/12*bayLgth!$B$2/12/4)</f>
        <v>31.533982440022143</v>
      </c>
      <c r="G24" s="34">
        <f>90/1000*(bayLgth!$B$6/12*bayLgth!$B$2/12/4)</f>
        <v>31.533982440022143</v>
      </c>
    </row>
    <row r="25" spans="1:7">
      <c r="A25" s="4" t="s">
        <v>77</v>
      </c>
      <c r="B25" s="34"/>
      <c r="D25" s="34"/>
      <c r="E25" s="34">
        <f>90/1000*(bayLgth!$B$5/12*bayLgth!$B$2/12/4)</f>
        <v>31.533982440022143</v>
      </c>
      <c r="F25" s="34">
        <f>90/1000*(bayLgth!$B$6/12*bayLgth!$B$2/12/4)</f>
        <v>31.533982440022143</v>
      </c>
      <c r="G25" s="34">
        <f>90/1000*(bayLgth!$B$6/12*bayLgth!$B$2/12/4)</f>
        <v>31.533982440022143</v>
      </c>
    </row>
    <row r="26" spans="1:7">
      <c r="A26" s="4" t="s">
        <v>78</v>
      </c>
      <c r="B26" s="34"/>
      <c r="D26" s="34"/>
      <c r="E26" s="34">
        <f>90/1000*(bayLgth!$B$5/12*bayLgth!$B$2/12/4)</f>
        <v>31.533982440022143</v>
      </c>
      <c r="F26" s="34">
        <f>90/1000*(bayLgth!$B$6/12*bayLgth!$B$2/12/4)</f>
        <v>31.533982440022143</v>
      </c>
      <c r="G26" s="34">
        <f>90/1000*(bayLgth!$B$6/12*bayLgth!$B$2/12/4)</f>
        <v>31.533982440022143</v>
      </c>
    </row>
    <row r="27" spans="1:7">
      <c r="A27" s="4" t="s">
        <v>79</v>
      </c>
      <c r="B27" s="34"/>
      <c r="D27" s="34"/>
      <c r="E27" s="34">
        <f>90/1000*(bayLgth!$B$5/12*bayLgth!$B$2/12/4)</f>
        <v>31.533982440022143</v>
      </c>
      <c r="F27" s="34">
        <f>90/1000*(bayLgth!$B$6/12*bayLgth!$B$2/12/4)</f>
        <v>31.533982440022143</v>
      </c>
      <c r="G27" s="34">
        <f>90/1000*(bayLgth!$B$6/12*bayLgth!$B$2/12/4)</f>
        <v>31.533982440022143</v>
      </c>
    </row>
    <row r="28" spans="1:7">
      <c r="A28" s="4" t="s">
        <v>80</v>
      </c>
      <c r="B28" s="34"/>
      <c r="D28" s="34"/>
      <c r="E28" s="34">
        <f>90/1000*(bayLgth!$B$5/12*bayLgth!$B$2/12/4)</f>
        <v>31.533982440022143</v>
      </c>
      <c r="F28" s="34">
        <f>90/1000*(bayLgth!$B$6/12*bayLgth!$B$2/12/4)</f>
        <v>31.533982440022143</v>
      </c>
      <c r="G28" s="34">
        <f>90/1000*(bayLgth!$B$6/12*bayLgth!$B$2/12/4)</f>
        <v>31.533982440022143</v>
      </c>
    </row>
    <row r="29" spans="1:7">
      <c r="A29" s="4" t="s">
        <v>81</v>
      </c>
      <c r="B29" s="34"/>
      <c r="D29" s="34"/>
      <c r="E29" s="34">
        <f>90/1000*(bayLgth!$B$5/12*bayLgth!$B$2/12/4)</f>
        <v>31.533982440022143</v>
      </c>
      <c r="F29" s="34">
        <f>90/1000*(bayLgth!$B$6/12*bayLgth!$B$2/12/4)</f>
        <v>31.533982440022143</v>
      </c>
      <c r="G29" s="34">
        <f>90/1000*(bayLgth!$B$6/12*bayLgth!$B$2/12/4)</f>
        <v>31.533982440022143</v>
      </c>
    </row>
    <row r="30" spans="1:7">
      <c r="A30" s="4" t="s">
        <v>82</v>
      </c>
      <c r="B30" s="34"/>
      <c r="D30" s="34"/>
      <c r="E30" s="34"/>
      <c r="F30" s="34"/>
      <c r="G30" s="34">
        <f>90/1000*(bayLgth!$B$6/12*bayLgth!$B$2/12/4)</f>
        <v>31.533982440022143</v>
      </c>
    </row>
    <row r="31" spans="1:7">
      <c r="A31" s="4" t="s">
        <v>83</v>
      </c>
      <c r="B31" s="34"/>
      <c r="D31" s="34"/>
      <c r="E31" s="34"/>
      <c r="F31" s="34"/>
      <c r="G31" s="34">
        <f>90/1000*(bayLgth!$B$6/12*bayLgth!$B$2/12/4)</f>
        <v>31.533982440022143</v>
      </c>
    </row>
    <row r="32" spans="1:7">
      <c r="A32" s="4" t="s">
        <v>84</v>
      </c>
      <c r="B32" s="34"/>
      <c r="D32" s="34"/>
      <c r="E32" s="34"/>
      <c r="F32" s="34"/>
      <c r="G32" s="34">
        <f>90/1000*(bayLgth!$B$6/12*bayLgth!$B$2/12/4)</f>
        <v>31.533982440022143</v>
      </c>
    </row>
    <row r="33" spans="1:7">
      <c r="A33" s="4" t="s">
        <v>85</v>
      </c>
      <c r="B33" s="34"/>
      <c r="D33" s="34"/>
      <c r="E33" s="34"/>
      <c r="F33" s="34"/>
      <c r="G33" s="34">
        <f>90/1000*(bayLgth!$B$6/12*bayLgth!$B$2/12/4)</f>
        <v>31.533982440022143</v>
      </c>
    </row>
    <row r="34" spans="1:7">
      <c r="A34" s="4" t="s">
        <v>86</v>
      </c>
      <c r="B34" s="34"/>
      <c r="D34" s="34"/>
      <c r="E34" s="34"/>
      <c r="F34" s="34"/>
      <c r="G34" s="34">
        <f>90/1000*(bayLgth!$B$6/12*bayLgth!$B$2/12/4)</f>
        <v>31.533982440022143</v>
      </c>
    </row>
    <row r="35" spans="1:7">
      <c r="A35" s="4" t="s">
        <v>87</v>
      </c>
      <c r="B35" s="34"/>
      <c r="D35" s="34"/>
      <c r="E35" s="34"/>
      <c r="F35" s="34"/>
      <c r="G35" s="34">
        <f>90/1000*(bayLgth!$B$6/12*bayLgth!$B$2/12/4)</f>
        <v>31.533982440022143</v>
      </c>
    </row>
    <row r="36" spans="1:7">
      <c r="A36" s="4" t="s">
        <v>88</v>
      </c>
      <c r="B36" s="34"/>
      <c r="D36" s="34"/>
      <c r="E36" s="34"/>
      <c r="F36" s="34"/>
      <c r="G36" s="34">
        <f>90/1000*(bayLgth!$B$6/12*bayLgth!$B$2/12/4)</f>
        <v>31.533982440022143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5382-3B3F-42A6-A7E3-706312E403EB}">
  <dimension ref="A1:H40"/>
  <sheetViews>
    <sheetView workbookViewId="0">
      <selection activeCell="D2" sqref="D2"/>
    </sheetView>
  </sheetViews>
  <sheetFormatPr defaultColWidth="9" defaultRowHeight="14.4"/>
  <cols>
    <col min="1" max="1" width="8.5546875" style="31" customWidth="1"/>
    <col min="2" max="2" width="8.5546875" style="33" customWidth="1"/>
    <col min="3" max="8" width="8.5546875" style="32" customWidth="1"/>
    <col min="9" max="16384" width="9" style="32"/>
  </cols>
  <sheetData>
    <row r="1" spans="1:8" s="14" customFormat="1">
      <c r="A1" s="11" t="s">
        <v>92</v>
      </c>
      <c r="B1" s="14" t="s">
        <v>107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</row>
    <row r="2" spans="1:8">
      <c r="A2" s="4" t="s">
        <v>54</v>
      </c>
      <c r="B2" s="34">
        <f>wgtOnBeam!B2/2</f>
        <v>24.520673650722298</v>
      </c>
      <c r="C2" s="34">
        <f>wgtOnBeam!B2/2+wgtOnBeam!C2/2</f>
        <v>40.287664870733366</v>
      </c>
      <c r="D2" s="34">
        <f>wgtOnBeam!C2/2+wgtOnBeam!D2/2</f>
        <v>31.533982440022143</v>
      </c>
      <c r="E2" s="34">
        <f>wgtOnBeam!D2/2+wgtOnBeam!E2/2</f>
        <v>15.766991220011072</v>
      </c>
      <c r="F2" s="34"/>
      <c r="G2" s="34">
        <f>wgtOnBeam!F2/2+wgtOnBeam!G2/2</f>
        <v>15.766991220011072</v>
      </c>
      <c r="H2" s="34">
        <f>wgtOnBeam!G2/2+wgtOnBeam!H2/2</f>
        <v>15.766991220011072</v>
      </c>
    </row>
    <row r="3" spans="1:8">
      <c r="A3" s="4" t="s">
        <v>55</v>
      </c>
      <c r="B3" s="34">
        <f>wgtOnBeam!B3/2</f>
        <v>24.520673650722298</v>
      </c>
      <c r="C3" s="34">
        <f>wgtOnBeam!B3/2+wgtOnBeam!C3/2</f>
        <v>40.287664870733366</v>
      </c>
      <c r="D3" s="34">
        <f>wgtOnBeam!C3/2+wgtOnBeam!D3/2</f>
        <v>31.533982440022143</v>
      </c>
      <c r="E3" s="34">
        <f>wgtOnBeam!D3/2+wgtOnBeam!E3/2</f>
        <v>15.766991220011072</v>
      </c>
      <c r="F3" s="34"/>
      <c r="G3" s="34">
        <f>wgtOnBeam!F3/2+wgtOnBeam!G3/2</f>
        <v>15.766991220011072</v>
      </c>
      <c r="H3" s="34">
        <f>wgtOnBeam!G3/2+wgtOnBeam!H3/2</f>
        <v>15.766991220011072</v>
      </c>
    </row>
    <row r="4" spans="1:8">
      <c r="A4" s="4" t="s">
        <v>56</v>
      </c>
      <c r="B4" s="34">
        <f>wgtOnBeam!B4/2</f>
        <v>24.520673650722298</v>
      </c>
      <c r="C4" s="34">
        <f>wgtOnBeam!B4/2+wgtOnBeam!C4/2</f>
        <v>40.287664870733366</v>
      </c>
      <c r="D4" s="34">
        <f>wgtOnBeam!C4/2+wgtOnBeam!D4/2</f>
        <v>31.533982440022143</v>
      </c>
      <c r="E4" s="34">
        <f>wgtOnBeam!D4/2+wgtOnBeam!E4/2</f>
        <v>31.533982440022143</v>
      </c>
      <c r="F4" s="34">
        <f>wgtOnBeam!E4/2+wgtOnBeam!F4/2</f>
        <v>31.533982440022143</v>
      </c>
      <c r="G4" s="34">
        <f>wgtOnBeam!F4/2+wgtOnBeam!G4/2</f>
        <v>31.533982440022143</v>
      </c>
      <c r="H4" s="34">
        <f>wgtOnBeam!G4/2+wgtOnBeam!H4/2</f>
        <v>15.766991220011072</v>
      </c>
    </row>
    <row r="5" spans="1:8">
      <c r="A5" s="4" t="s">
        <v>57</v>
      </c>
      <c r="B5" s="34">
        <f>wgtOnBeam!B5/2</f>
        <v>24.520673650722298</v>
      </c>
      <c r="C5" s="34">
        <f>wgtOnBeam!B5/2+wgtOnBeam!C5/2</f>
        <v>40.287664870733366</v>
      </c>
      <c r="D5" s="34">
        <f>wgtOnBeam!C5/2+wgtOnBeam!D5/2</f>
        <v>31.533982440022143</v>
      </c>
      <c r="E5" s="34">
        <f>wgtOnBeam!D5/2+wgtOnBeam!E5/2</f>
        <v>31.533982440022143</v>
      </c>
      <c r="F5" s="34">
        <f>wgtOnBeam!E5/2+wgtOnBeam!F5/2</f>
        <v>31.533982440022143</v>
      </c>
      <c r="G5" s="34">
        <f>wgtOnBeam!F5/2+wgtOnBeam!G5/2</f>
        <v>31.533982440022143</v>
      </c>
      <c r="H5" s="34">
        <f>wgtOnBeam!G5/2+wgtOnBeam!H5/2</f>
        <v>15.766991220011072</v>
      </c>
    </row>
    <row r="6" spans="1:8">
      <c r="A6" s="4" t="s">
        <v>58</v>
      </c>
      <c r="B6" s="34">
        <f>wgtOnBeam!B6/2</f>
        <v>24.520673650722298</v>
      </c>
      <c r="C6" s="34">
        <f>wgtOnBeam!B6/2+wgtOnBeam!C6/2</f>
        <v>40.287664870733366</v>
      </c>
      <c r="D6" s="34">
        <f>wgtOnBeam!C6/2+wgtOnBeam!D6/2</f>
        <v>31.533982440022143</v>
      </c>
      <c r="E6" s="34">
        <f>wgtOnBeam!D6/2+wgtOnBeam!E6/2</f>
        <v>31.533982440022143</v>
      </c>
      <c r="F6" s="34">
        <f>wgtOnBeam!E6/2+wgtOnBeam!F6/2</f>
        <v>31.533982440022143</v>
      </c>
      <c r="G6" s="34">
        <f>wgtOnBeam!F6/2+wgtOnBeam!G6/2</f>
        <v>31.533982440022143</v>
      </c>
      <c r="H6" s="34">
        <f>wgtOnBeam!G6/2+wgtOnBeam!H6/2</f>
        <v>15.766991220011072</v>
      </c>
    </row>
    <row r="7" spans="1:8">
      <c r="A7" s="4" t="s">
        <v>59</v>
      </c>
      <c r="B7" s="34">
        <f>wgtOnBeam!B7/2</f>
        <v>24.520673650722298</v>
      </c>
      <c r="C7" s="34">
        <f>wgtOnBeam!B7/2+wgtOnBeam!C7/2</f>
        <v>40.287664870733366</v>
      </c>
      <c r="D7" s="34">
        <f>wgtOnBeam!C7/2+wgtOnBeam!D7/2</f>
        <v>31.533982440022143</v>
      </c>
      <c r="E7" s="34">
        <f>wgtOnBeam!D7/2+wgtOnBeam!E7/2</f>
        <v>31.533982440022143</v>
      </c>
      <c r="F7" s="34">
        <f>wgtOnBeam!E7/2+wgtOnBeam!F7/2</f>
        <v>31.533982440022143</v>
      </c>
      <c r="G7" s="34">
        <f>wgtOnBeam!F7/2+wgtOnBeam!G7/2</f>
        <v>31.533982440022143</v>
      </c>
      <c r="H7" s="34">
        <f>wgtOnBeam!G7/2+wgtOnBeam!H7/2</f>
        <v>15.766991220011072</v>
      </c>
    </row>
    <row r="8" spans="1:8">
      <c r="A8" s="4" t="s">
        <v>60</v>
      </c>
      <c r="B8" s="34"/>
      <c r="D8" s="34">
        <f>wgtOnBeam!B8/2+wgtOnBeam!D8/2</f>
        <v>15.766991220011072</v>
      </c>
      <c r="E8" s="34">
        <f>wgtOnBeam!D8/2+wgtOnBeam!E8/2</f>
        <v>31.533982440022143</v>
      </c>
      <c r="F8" s="34">
        <f>wgtOnBeam!E8/2+wgtOnBeam!F8/2</f>
        <v>31.533982440022143</v>
      </c>
      <c r="G8" s="34">
        <f>wgtOnBeam!F8/2+wgtOnBeam!G8/2</f>
        <v>31.533982440022143</v>
      </c>
      <c r="H8" s="34">
        <f>wgtOnBeam!G8/2+wgtOnBeam!H8/2</f>
        <v>15.766991220011072</v>
      </c>
    </row>
    <row r="9" spans="1:8">
      <c r="A9" s="4" t="s">
        <v>61</v>
      </c>
      <c r="B9" s="34"/>
      <c r="D9" s="34">
        <f>wgtOnBeam!B9/2+wgtOnBeam!D9/2</f>
        <v>15.766991220011072</v>
      </c>
      <c r="E9" s="34">
        <f>wgtOnBeam!D9/2+wgtOnBeam!E9/2</f>
        <v>31.533982440022143</v>
      </c>
      <c r="F9" s="34">
        <f>wgtOnBeam!E9/2+wgtOnBeam!F9/2</f>
        <v>31.533982440022143</v>
      </c>
      <c r="G9" s="34">
        <f>wgtOnBeam!F9/2+wgtOnBeam!G9/2</f>
        <v>31.533982440022143</v>
      </c>
      <c r="H9" s="34">
        <f>wgtOnBeam!G9/2+wgtOnBeam!H9/2</f>
        <v>15.766991220011072</v>
      </c>
    </row>
    <row r="10" spans="1:8">
      <c r="A10" s="4" t="s">
        <v>62</v>
      </c>
      <c r="B10" s="34"/>
      <c r="D10" s="34">
        <f>wgtOnBeam!B10/2+wgtOnBeam!D10/2</f>
        <v>15.766991220011072</v>
      </c>
      <c r="E10" s="34"/>
      <c r="F10" s="34"/>
      <c r="G10" s="34">
        <f>wgtOnBeam!F10/2+wgtOnBeam!G10/2</f>
        <v>31.533982440022143</v>
      </c>
      <c r="H10" s="34">
        <f>wgtOnBeam!G10/2+wgtOnBeam!H10/2</f>
        <v>15.766991220011072</v>
      </c>
    </row>
    <row r="11" spans="1:8">
      <c r="A11" s="4" t="s">
        <v>63</v>
      </c>
      <c r="B11" s="34"/>
      <c r="D11" s="34">
        <f>wgtOnBeam!B11/2+wgtOnBeam!D11/2</f>
        <v>15.766991220011072</v>
      </c>
      <c r="E11" s="34"/>
      <c r="F11" s="34"/>
      <c r="G11" s="34">
        <f>wgtOnBeam!F11/2+wgtOnBeam!G11/2</f>
        <v>31.533982440022143</v>
      </c>
      <c r="H11" s="34">
        <f>wgtOnBeam!G11/2+wgtOnBeam!H11/2</f>
        <v>15.766991220011072</v>
      </c>
    </row>
    <row r="12" spans="1:8">
      <c r="A12" s="4" t="s">
        <v>64</v>
      </c>
      <c r="B12" s="34"/>
      <c r="D12" s="34">
        <f>wgtOnBeam!B12/2+wgtOnBeam!D12/2</f>
        <v>15.766991220011072</v>
      </c>
      <c r="E12" s="34">
        <f>wgtOnBeam!D12/2+wgtOnBeam!E12/2</f>
        <v>31.533982440022143</v>
      </c>
      <c r="F12" s="34">
        <f>wgtOnBeam!E12/2+wgtOnBeam!F12/2</f>
        <v>31.533982440022143</v>
      </c>
      <c r="G12" s="34">
        <f>wgtOnBeam!F12/2+wgtOnBeam!G12/2</f>
        <v>31.533982440022143</v>
      </c>
      <c r="H12" s="34">
        <f>wgtOnBeam!G12/2+wgtOnBeam!H12/2</f>
        <v>15.766991220011072</v>
      </c>
    </row>
    <row r="13" spans="1:8">
      <c r="A13" s="4" t="s">
        <v>65</v>
      </c>
      <c r="B13" s="34"/>
      <c r="D13" s="34">
        <f>wgtOnBeam!B13/2+wgtOnBeam!D13/2</f>
        <v>15.766991220011072</v>
      </c>
      <c r="E13" s="34">
        <f>wgtOnBeam!D13/2+wgtOnBeam!E13/2</f>
        <v>31.533982440022143</v>
      </c>
      <c r="F13" s="34">
        <f>wgtOnBeam!E13/2+wgtOnBeam!F13/2</f>
        <v>31.533982440022143</v>
      </c>
      <c r="G13" s="34">
        <f>wgtOnBeam!F13/2+wgtOnBeam!G13/2</f>
        <v>31.533982440022143</v>
      </c>
      <c r="H13" s="34">
        <f>wgtOnBeam!G13/2+wgtOnBeam!H13/2</f>
        <v>15.766991220011072</v>
      </c>
    </row>
    <row r="14" spans="1:8">
      <c r="A14" s="4" t="s">
        <v>66</v>
      </c>
      <c r="B14" s="34"/>
      <c r="D14" s="34">
        <f>wgtOnBeam!B14/2+wgtOnBeam!D14/2</f>
        <v>15.766991220011072</v>
      </c>
      <c r="E14" s="34">
        <f>wgtOnBeam!D14/2+wgtOnBeam!E14/2</f>
        <v>31.533982440022143</v>
      </c>
      <c r="F14" s="34">
        <f>wgtOnBeam!E14/2+wgtOnBeam!F14/2</f>
        <v>31.533982440022143</v>
      </c>
      <c r="G14" s="34">
        <f>wgtOnBeam!F14/2+wgtOnBeam!G14/2</f>
        <v>31.533982440022143</v>
      </c>
      <c r="H14" s="34">
        <f>wgtOnBeam!G14/2+wgtOnBeam!H14/2</f>
        <v>15.766991220011072</v>
      </c>
    </row>
    <row r="15" spans="1:8">
      <c r="A15" s="4" t="s">
        <v>67</v>
      </c>
      <c r="B15" s="34"/>
      <c r="D15" s="34"/>
      <c r="E15" s="34">
        <f>wgtOnBeam!D15/2+wgtOnBeam!E15/2</f>
        <v>15.766991220011072</v>
      </c>
      <c r="F15" s="34">
        <f>wgtOnBeam!E15/2+wgtOnBeam!F15/2</f>
        <v>31.533982440022143</v>
      </c>
      <c r="G15" s="34">
        <f>wgtOnBeam!F15/2+wgtOnBeam!G15/2</f>
        <v>31.533982440022143</v>
      </c>
      <c r="H15" s="34">
        <f>wgtOnBeam!G15/2+wgtOnBeam!H15/2</f>
        <v>15.766991220011072</v>
      </c>
    </row>
    <row r="16" spans="1:8">
      <c r="A16" s="4" t="s">
        <v>68</v>
      </c>
      <c r="B16" s="34"/>
      <c r="D16" s="34"/>
      <c r="E16" s="34">
        <f>wgtOnBeam!D16/2+wgtOnBeam!E16/2</f>
        <v>15.766991220011072</v>
      </c>
      <c r="F16" s="34">
        <f>wgtOnBeam!E16/2+wgtOnBeam!F16/2</f>
        <v>31.533982440022143</v>
      </c>
      <c r="G16" s="34">
        <f>wgtOnBeam!F16/2+wgtOnBeam!G16/2</f>
        <v>31.533982440022143</v>
      </c>
      <c r="H16" s="34">
        <f>wgtOnBeam!G16/2+wgtOnBeam!H16/2</f>
        <v>15.766991220011072</v>
      </c>
    </row>
    <row r="17" spans="1:8">
      <c r="A17" s="4" t="s">
        <v>69</v>
      </c>
      <c r="B17" s="34"/>
      <c r="D17" s="34"/>
      <c r="E17" s="34">
        <f>wgtOnBeam!D17/2+wgtOnBeam!E17/2</f>
        <v>15.766991220011072</v>
      </c>
      <c r="F17" s="34">
        <f>wgtOnBeam!E17/2+wgtOnBeam!F17/2</f>
        <v>31.533982440022143</v>
      </c>
      <c r="G17" s="34">
        <f>wgtOnBeam!F17/2+wgtOnBeam!G17/2</f>
        <v>31.533982440022143</v>
      </c>
      <c r="H17" s="34">
        <f>wgtOnBeam!G17/2+wgtOnBeam!H17/2</f>
        <v>15.766991220011072</v>
      </c>
    </row>
    <row r="18" spans="1:8">
      <c r="A18" s="4" t="s">
        <v>70</v>
      </c>
      <c r="B18" s="34"/>
      <c r="D18" s="34"/>
      <c r="E18" s="34">
        <f>wgtOnBeam!D18/2+wgtOnBeam!E18/2</f>
        <v>15.766991220011072</v>
      </c>
      <c r="F18" s="34">
        <f>wgtOnBeam!E18/2+wgtOnBeam!F18/2</f>
        <v>31.533982440022143</v>
      </c>
      <c r="G18" s="34">
        <f>wgtOnBeam!F18/2+wgtOnBeam!G18/2</f>
        <v>31.533982440022143</v>
      </c>
      <c r="H18" s="34">
        <f>wgtOnBeam!G18/2+wgtOnBeam!H18/2</f>
        <v>15.766991220011072</v>
      </c>
    </row>
    <row r="19" spans="1:8">
      <c r="A19" s="4" t="s">
        <v>71</v>
      </c>
      <c r="B19" s="34"/>
      <c r="D19" s="34"/>
      <c r="E19" s="34">
        <f>wgtOnBeam!D19/2+wgtOnBeam!E19/2</f>
        <v>15.766991220011072</v>
      </c>
      <c r="F19" s="34">
        <f>wgtOnBeam!E19/2+wgtOnBeam!F19/2</f>
        <v>31.533982440022143</v>
      </c>
      <c r="G19" s="34">
        <f>wgtOnBeam!F19/2+wgtOnBeam!G19/2</f>
        <v>31.533982440022143</v>
      </c>
      <c r="H19" s="34">
        <f>wgtOnBeam!G19/2+wgtOnBeam!H19/2</f>
        <v>15.766991220011072</v>
      </c>
    </row>
    <row r="20" spans="1:8">
      <c r="A20" s="4" t="s">
        <v>72</v>
      </c>
      <c r="B20" s="34"/>
      <c r="D20" s="34"/>
      <c r="E20" s="34">
        <f>wgtOnBeam!D20/2+wgtOnBeam!E20/2</f>
        <v>15.766991220011072</v>
      </c>
      <c r="F20" s="34">
        <f>wgtOnBeam!E20/2+wgtOnBeam!F20/2</f>
        <v>31.533982440022143</v>
      </c>
      <c r="G20" s="34">
        <f>wgtOnBeam!F20/2+wgtOnBeam!G20/2</f>
        <v>31.533982440022143</v>
      </c>
      <c r="H20" s="34">
        <f>wgtOnBeam!G20/2+wgtOnBeam!H20/2</f>
        <v>15.766991220011072</v>
      </c>
    </row>
    <row r="21" spans="1:8">
      <c r="A21" s="4" t="s">
        <v>73</v>
      </c>
      <c r="B21" s="34"/>
      <c r="D21" s="34"/>
      <c r="E21" s="34">
        <f>wgtOnBeam!D21/2+wgtOnBeam!E21/2</f>
        <v>15.766991220011072</v>
      </c>
      <c r="F21" s="34">
        <f>wgtOnBeam!E21/2+wgtOnBeam!F21/2</f>
        <v>31.533982440022143</v>
      </c>
      <c r="G21" s="34">
        <f>wgtOnBeam!F21/2+wgtOnBeam!G21/2</f>
        <v>31.533982440022143</v>
      </c>
      <c r="H21" s="34">
        <f>wgtOnBeam!G21/2+wgtOnBeam!H21/2</f>
        <v>15.766991220011072</v>
      </c>
    </row>
    <row r="22" spans="1:8">
      <c r="A22" s="4" t="s">
        <v>74</v>
      </c>
      <c r="B22" s="34"/>
      <c r="D22" s="34"/>
      <c r="E22" s="34">
        <f>wgtOnBeam!D22/2+wgtOnBeam!E22/2</f>
        <v>15.766991220011072</v>
      </c>
      <c r="F22" s="34">
        <f>wgtOnBeam!E22/2+wgtOnBeam!F22/2</f>
        <v>31.533982440022143</v>
      </c>
      <c r="G22" s="34">
        <f>wgtOnBeam!F22/2+wgtOnBeam!G22/2</f>
        <v>31.533982440022143</v>
      </c>
      <c r="H22" s="34">
        <f>wgtOnBeam!G22/2+wgtOnBeam!H22/2</f>
        <v>15.766991220011072</v>
      </c>
    </row>
    <row r="23" spans="1:8">
      <c r="A23" s="4" t="s">
        <v>75</v>
      </c>
      <c r="B23" s="34"/>
      <c r="D23" s="34"/>
      <c r="E23" s="34">
        <f>wgtOnBeam!D23/2+wgtOnBeam!E23/2</f>
        <v>15.766991220011072</v>
      </c>
      <c r="F23" s="34">
        <f>wgtOnBeam!E23/2+wgtOnBeam!F23/2</f>
        <v>31.533982440022143</v>
      </c>
      <c r="G23" s="34">
        <f>wgtOnBeam!F23/2+wgtOnBeam!G23/2</f>
        <v>31.533982440022143</v>
      </c>
      <c r="H23" s="34">
        <f>wgtOnBeam!G23/2+wgtOnBeam!H23/2</f>
        <v>15.766991220011072</v>
      </c>
    </row>
    <row r="24" spans="1:8">
      <c r="A24" s="4" t="s">
        <v>76</v>
      </c>
      <c r="B24" s="34"/>
      <c r="D24" s="34"/>
      <c r="E24" s="34">
        <f>wgtOnBeam!D24/2+wgtOnBeam!E24/2</f>
        <v>15.766991220011072</v>
      </c>
      <c r="F24" s="34">
        <f>wgtOnBeam!E24/2+wgtOnBeam!F24/2</f>
        <v>31.533982440022143</v>
      </c>
      <c r="G24" s="34">
        <f>wgtOnBeam!F24/2+wgtOnBeam!G24/2</f>
        <v>31.533982440022143</v>
      </c>
      <c r="H24" s="34">
        <f>wgtOnBeam!G24/2+wgtOnBeam!H24/2</f>
        <v>15.766991220011072</v>
      </c>
    </row>
    <row r="25" spans="1:8">
      <c r="A25" s="4" t="s">
        <v>77</v>
      </c>
      <c r="B25" s="34"/>
      <c r="D25" s="34"/>
      <c r="E25" s="34">
        <f>wgtOnBeam!D25/2+wgtOnBeam!E25/2</f>
        <v>15.766991220011072</v>
      </c>
      <c r="F25" s="34">
        <f>wgtOnBeam!E25/2+wgtOnBeam!F25/2</f>
        <v>31.533982440022143</v>
      </c>
      <c r="G25" s="34">
        <f>wgtOnBeam!F25/2+wgtOnBeam!G25/2</f>
        <v>31.533982440022143</v>
      </c>
      <c r="H25" s="34">
        <f>wgtOnBeam!G25/2+wgtOnBeam!H25/2</f>
        <v>15.766991220011072</v>
      </c>
    </row>
    <row r="26" spans="1:8">
      <c r="A26" s="4" t="s">
        <v>78</v>
      </c>
      <c r="B26" s="34"/>
      <c r="D26" s="34"/>
      <c r="E26" s="34">
        <f>wgtOnBeam!D26/2+wgtOnBeam!E26/2</f>
        <v>15.766991220011072</v>
      </c>
      <c r="F26" s="34">
        <f>wgtOnBeam!E26/2+wgtOnBeam!F26/2</f>
        <v>31.533982440022143</v>
      </c>
      <c r="G26" s="34">
        <f>wgtOnBeam!F26/2+wgtOnBeam!G26/2</f>
        <v>31.533982440022143</v>
      </c>
      <c r="H26" s="34">
        <f>wgtOnBeam!G26/2+wgtOnBeam!H26/2</f>
        <v>15.766991220011072</v>
      </c>
    </row>
    <row r="27" spans="1:8">
      <c r="A27" s="4" t="s">
        <v>79</v>
      </c>
      <c r="B27" s="34"/>
      <c r="D27" s="34"/>
      <c r="E27" s="34">
        <f>wgtOnBeam!D27/2+wgtOnBeam!E27/2</f>
        <v>15.766991220011072</v>
      </c>
      <c r="F27" s="34">
        <f>wgtOnBeam!E27/2+wgtOnBeam!F27/2</f>
        <v>31.533982440022143</v>
      </c>
      <c r="G27" s="34">
        <f>wgtOnBeam!F27/2+wgtOnBeam!G27/2</f>
        <v>31.533982440022143</v>
      </c>
      <c r="H27" s="34">
        <f>wgtOnBeam!G27/2+wgtOnBeam!H27/2</f>
        <v>15.766991220011072</v>
      </c>
    </row>
    <row r="28" spans="1:8">
      <c r="A28" s="4" t="s">
        <v>80</v>
      </c>
      <c r="B28" s="34"/>
      <c r="D28" s="34"/>
      <c r="E28" s="34">
        <f>wgtOnBeam!D28/2+wgtOnBeam!E28/2</f>
        <v>15.766991220011072</v>
      </c>
      <c r="F28" s="34">
        <f>wgtOnBeam!E28/2+wgtOnBeam!F28/2</f>
        <v>31.533982440022143</v>
      </c>
      <c r="G28" s="34">
        <f>wgtOnBeam!F28/2+wgtOnBeam!G28/2</f>
        <v>31.533982440022143</v>
      </c>
      <c r="H28" s="34">
        <f>wgtOnBeam!G28/2+wgtOnBeam!H28/2</f>
        <v>15.766991220011072</v>
      </c>
    </row>
    <row r="29" spans="1:8">
      <c r="A29" s="4" t="s">
        <v>81</v>
      </c>
      <c r="B29" s="34"/>
      <c r="D29" s="34"/>
      <c r="E29" s="34">
        <f>wgtOnBeam!D29/2+wgtOnBeam!E29/2</f>
        <v>15.766991220011072</v>
      </c>
      <c r="F29" s="34">
        <f>wgtOnBeam!E29/2+wgtOnBeam!F29/2</f>
        <v>31.533982440022143</v>
      </c>
      <c r="G29" s="34">
        <f>wgtOnBeam!F29/2+wgtOnBeam!G29/2</f>
        <v>31.533982440022143</v>
      </c>
      <c r="H29" s="34">
        <f>wgtOnBeam!G29/2+wgtOnBeam!H29/2</f>
        <v>15.766991220011072</v>
      </c>
    </row>
    <row r="30" spans="1:8">
      <c r="A30" s="4" t="s">
        <v>82</v>
      </c>
      <c r="B30" s="34"/>
      <c r="D30" s="34"/>
      <c r="E30" s="34"/>
      <c r="F30" s="34"/>
      <c r="G30" s="34">
        <f>wgtOnBeam!F30/2+wgtOnBeam!G30/2</f>
        <v>15.766991220011072</v>
      </c>
      <c r="H30" s="34">
        <f>wgtOnBeam!G30/2+wgtOnBeam!H30/2</f>
        <v>15.766991220011072</v>
      </c>
    </row>
    <row r="31" spans="1:8">
      <c r="A31" s="4" t="s">
        <v>83</v>
      </c>
      <c r="B31" s="34"/>
      <c r="D31" s="34"/>
      <c r="E31" s="34"/>
      <c r="F31" s="34"/>
      <c r="G31" s="34">
        <f>wgtOnBeam!F31/2+wgtOnBeam!G31/2</f>
        <v>15.766991220011072</v>
      </c>
      <c r="H31" s="34">
        <f>wgtOnBeam!G31/2+wgtOnBeam!H31/2</f>
        <v>15.766991220011072</v>
      </c>
    </row>
    <row r="32" spans="1:8">
      <c r="A32" s="4" t="s">
        <v>84</v>
      </c>
      <c r="B32" s="34"/>
      <c r="D32" s="34"/>
      <c r="E32" s="34"/>
      <c r="F32" s="34"/>
      <c r="G32" s="34">
        <f>wgtOnBeam!F32/2+wgtOnBeam!G32/2</f>
        <v>15.766991220011072</v>
      </c>
      <c r="H32" s="34">
        <f>wgtOnBeam!G32/2+wgtOnBeam!H32/2</f>
        <v>15.766991220011072</v>
      </c>
    </row>
    <row r="33" spans="1:8">
      <c r="A33" s="4" t="s">
        <v>85</v>
      </c>
      <c r="B33" s="34"/>
      <c r="D33" s="34"/>
      <c r="E33" s="34"/>
      <c r="F33" s="34"/>
      <c r="G33" s="34">
        <f>wgtOnBeam!F33/2+wgtOnBeam!G33/2</f>
        <v>15.766991220011072</v>
      </c>
      <c r="H33" s="34">
        <f>wgtOnBeam!G33/2+wgtOnBeam!H33/2</f>
        <v>15.766991220011072</v>
      </c>
    </row>
    <row r="34" spans="1:8">
      <c r="A34" s="4" t="s">
        <v>86</v>
      </c>
      <c r="B34" s="34"/>
      <c r="D34" s="34"/>
      <c r="E34" s="34"/>
      <c r="F34" s="34"/>
      <c r="G34" s="34">
        <f>wgtOnBeam!F34/2+wgtOnBeam!G34/2</f>
        <v>15.766991220011072</v>
      </c>
      <c r="H34" s="34">
        <f>wgtOnBeam!G34/2+wgtOnBeam!H34/2</f>
        <v>15.766991220011072</v>
      </c>
    </row>
    <row r="35" spans="1:8">
      <c r="A35" s="4" t="s">
        <v>87</v>
      </c>
      <c r="B35" s="34"/>
      <c r="D35" s="34"/>
      <c r="E35" s="34"/>
      <c r="F35" s="34"/>
      <c r="G35" s="34">
        <f>wgtOnBeam!F35/2+wgtOnBeam!G35/2</f>
        <v>15.766991220011072</v>
      </c>
      <c r="H35" s="34">
        <f>wgtOnBeam!G35/2+wgtOnBeam!H35/2</f>
        <v>15.766991220011072</v>
      </c>
    </row>
    <row r="36" spans="1:8">
      <c r="A36" s="4" t="s">
        <v>88</v>
      </c>
      <c r="B36" s="34"/>
      <c r="D36" s="34"/>
      <c r="E36" s="34"/>
      <c r="F36" s="34"/>
      <c r="G36" s="34">
        <f>wgtOnBeam!F36/2+wgtOnBeam!G36/2</f>
        <v>15.766991220011072</v>
      </c>
      <c r="H36" s="34">
        <f>wgtOnBeam!G36/2+wgtOnBeam!H36/2</f>
        <v>15.766991220011072</v>
      </c>
    </row>
    <row r="37" spans="1:8">
      <c r="H37" s="33"/>
    </row>
    <row r="38" spans="1:8">
      <c r="H38" s="33"/>
    </row>
    <row r="39" spans="1:8">
      <c r="H39" s="33"/>
    </row>
    <row r="40" spans="1:8">
      <c r="H40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347-AC5A-45F8-BCBB-831C54698148}">
  <dimension ref="A1:B36"/>
  <sheetViews>
    <sheetView workbookViewId="0">
      <selection activeCell="J11" sqref="J11"/>
    </sheetView>
  </sheetViews>
  <sheetFormatPr defaultColWidth="9" defaultRowHeight="14.4"/>
  <cols>
    <col min="1" max="1" width="7.5546875" style="36" bestFit="1" customWidth="1"/>
    <col min="2" max="2" width="18.6640625" style="39" bestFit="1" customWidth="1"/>
    <col min="25" max="25" width="21.33203125" bestFit="1" customWidth="1"/>
    <col min="26" max="26" width="19" bestFit="1" customWidth="1"/>
    <col min="27" max="27" width="15.6640625" bestFit="1" customWidth="1"/>
    <col min="28" max="28" width="15.44140625" bestFit="1" customWidth="1"/>
    <col min="29" max="29" width="11.33203125" bestFit="1" customWidth="1"/>
    <col min="30" max="30" width="25.6640625" bestFit="1" customWidth="1"/>
    <col min="31" max="31" width="16.33203125" bestFit="1" customWidth="1"/>
    <col min="32" max="32" width="17.44140625" bestFit="1" customWidth="1"/>
  </cols>
  <sheetData>
    <row r="1" spans="1:2">
      <c r="A1" s="11" t="s">
        <v>92</v>
      </c>
      <c r="B1" s="37" t="s">
        <v>100</v>
      </c>
    </row>
    <row r="2" spans="1:2">
      <c r="A2" s="4" t="s">
        <v>54</v>
      </c>
      <c r="B2" s="38">
        <f>1.2*(SUM(wgtOnBeam!B2:G2)+SUM(wgtOnCol!B2:H2))</f>
        <v>344.74390709162645</v>
      </c>
    </row>
    <row r="3" spans="1:2">
      <c r="A3" s="4" t="s">
        <v>55</v>
      </c>
      <c r="B3" s="38">
        <f>1.2*(SUM(wgtOnBeam!B3:G3)+SUM(wgtOnCol!B3:H3))</f>
        <v>344.74390709162645</v>
      </c>
    </row>
    <row r="4" spans="1:2">
      <c r="A4" s="4" t="s">
        <v>56</v>
      </c>
      <c r="B4" s="38">
        <f>1.2*(SUM(wgtOnBeam!B4:G4)+SUM(wgtOnCol!B4:H4))</f>
        <v>496.10702280373278</v>
      </c>
    </row>
    <row r="5" spans="1:2">
      <c r="A5" s="4" t="s">
        <v>57</v>
      </c>
      <c r="B5" s="38">
        <f>1.2*(SUM(wgtOnBeam!B5:G5)+SUM(wgtOnCol!B5:H5))</f>
        <v>496.10702280373278</v>
      </c>
    </row>
    <row r="6" spans="1:2">
      <c r="A6" s="4" t="s">
        <v>58</v>
      </c>
      <c r="B6" s="38">
        <f>1.2*(SUM(wgtOnBeam!B6:G6)+SUM(wgtOnCol!B6:H6))</f>
        <v>496.10702280373278</v>
      </c>
    </row>
    <row r="7" spans="1:2">
      <c r="A7" s="4" t="s">
        <v>59</v>
      </c>
      <c r="B7" s="38">
        <f>1.2*(SUM(wgtOnBeam!B7:G7)+SUM(wgtOnCol!B7:H7))</f>
        <v>496.10702280373278</v>
      </c>
    </row>
    <row r="8" spans="1:2">
      <c r="A8" s="4" t="s">
        <v>60</v>
      </c>
      <c r="B8" s="38">
        <f>1.2*(SUM(wgtOnBeam!B8:G8)+SUM(wgtOnCol!B8:H8))</f>
        <v>302.72623142421259</v>
      </c>
    </row>
    <row r="9" spans="1:2">
      <c r="A9" s="4" t="s">
        <v>61</v>
      </c>
      <c r="B9" s="38">
        <f>1.2*(SUM(wgtOnBeam!B9:G9)+SUM(wgtOnCol!B9:H9))</f>
        <v>302.72623142421259</v>
      </c>
    </row>
    <row r="10" spans="1:2">
      <c r="A10" s="4" t="s">
        <v>62</v>
      </c>
      <c r="B10" s="38">
        <f>1.2*(SUM(wgtOnBeam!B10:G10)+SUM(wgtOnCol!B10:H10))</f>
        <v>227.04467356815942</v>
      </c>
    </row>
    <row r="11" spans="1:2">
      <c r="A11" s="4" t="s">
        <v>63</v>
      </c>
      <c r="B11" s="38">
        <f>1.2*(SUM(wgtOnBeam!B11:G11)+SUM(wgtOnCol!B11:H11))</f>
        <v>227.04467356815942</v>
      </c>
    </row>
    <row r="12" spans="1:2">
      <c r="A12" s="4" t="s">
        <v>64</v>
      </c>
      <c r="B12" s="38">
        <f>1.2*(SUM(wgtOnBeam!B12:G12)+SUM(wgtOnCol!B12:H12))</f>
        <v>302.72623142421259</v>
      </c>
    </row>
    <row r="13" spans="1:2">
      <c r="A13" s="4" t="s">
        <v>65</v>
      </c>
      <c r="B13" s="38">
        <f>1.2*(SUM(wgtOnBeam!B13:G13)+SUM(wgtOnCol!B13:H13))</f>
        <v>302.72623142421259</v>
      </c>
    </row>
    <row r="14" spans="1:2">
      <c r="A14" s="4" t="s">
        <v>66</v>
      </c>
      <c r="B14" s="38">
        <f>1.2*(SUM(wgtOnBeam!B14:G14)+SUM(wgtOnCol!B14:H14))</f>
        <v>302.72623142421259</v>
      </c>
    </row>
    <row r="15" spans="1:2">
      <c r="A15" s="4" t="s">
        <v>67</v>
      </c>
      <c r="B15" s="38">
        <f>1.2*(SUM(wgtOnBeam!B15:G15)+SUM(wgtOnCol!B15:H15))</f>
        <v>227.04467356815945</v>
      </c>
    </row>
    <row r="16" spans="1:2">
      <c r="A16" s="4" t="s">
        <v>68</v>
      </c>
      <c r="B16" s="38">
        <f>1.2*(SUM(wgtOnBeam!B16:G16)+SUM(wgtOnCol!B16:H16))</f>
        <v>227.04467356815945</v>
      </c>
    </row>
    <row r="17" spans="1:2">
      <c r="A17" s="4" t="s">
        <v>69</v>
      </c>
      <c r="B17" s="38">
        <f>1.2*(SUM(wgtOnBeam!B17:G17)+SUM(wgtOnCol!B17:H17))</f>
        <v>227.04467356815945</v>
      </c>
    </row>
    <row r="18" spans="1:2">
      <c r="A18" s="4" t="s">
        <v>70</v>
      </c>
      <c r="B18" s="38">
        <f>1.2*(SUM(wgtOnBeam!B18:G18)+SUM(wgtOnCol!B18:H18))</f>
        <v>227.04467356815945</v>
      </c>
    </row>
    <row r="19" spans="1:2">
      <c r="A19" s="4" t="s">
        <v>71</v>
      </c>
      <c r="B19" s="38">
        <f>1.2*(SUM(wgtOnBeam!B19:G19)+SUM(wgtOnCol!B19:H19))</f>
        <v>227.04467356815945</v>
      </c>
    </row>
    <row r="20" spans="1:2">
      <c r="A20" s="4" t="s">
        <v>72</v>
      </c>
      <c r="B20" s="38">
        <f>1.2*(SUM(wgtOnBeam!B20:G20)+SUM(wgtOnCol!B20:H20))</f>
        <v>227.04467356815945</v>
      </c>
    </row>
    <row r="21" spans="1:2">
      <c r="A21" s="4" t="s">
        <v>73</v>
      </c>
      <c r="B21" s="38">
        <f>1.2*(SUM(wgtOnBeam!B21:G21)+SUM(wgtOnCol!B21:H21))</f>
        <v>227.04467356815945</v>
      </c>
    </row>
    <row r="22" spans="1:2">
      <c r="A22" s="4" t="s">
        <v>74</v>
      </c>
      <c r="B22" s="38">
        <f>1.2*(SUM(wgtOnBeam!B22:G22)+SUM(wgtOnCol!B22:H22))</f>
        <v>227.04467356815945</v>
      </c>
    </row>
    <row r="23" spans="1:2">
      <c r="A23" s="4" t="s">
        <v>75</v>
      </c>
      <c r="B23" s="38">
        <f>1.2*(SUM(wgtOnBeam!B23:G23)+SUM(wgtOnCol!B23:H23))</f>
        <v>227.04467356815945</v>
      </c>
    </row>
    <row r="24" spans="1:2">
      <c r="A24" s="4" t="s">
        <v>76</v>
      </c>
      <c r="B24" s="38">
        <f>1.2*(SUM(wgtOnBeam!B24:G24)+SUM(wgtOnCol!B24:H24))</f>
        <v>227.04467356815945</v>
      </c>
    </row>
    <row r="25" spans="1:2">
      <c r="A25" s="4" t="s">
        <v>77</v>
      </c>
      <c r="B25" s="38">
        <f>1.2*(SUM(wgtOnBeam!B25:G25)+SUM(wgtOnCol!B25:H25))</f>
        <v>227.04467356815945</v>
      </c>
    </row>
    <row r="26" spans="1:2">
      <c r="A26" s="4" t="s">
        <v>78</v>
      </c>
      <c r="B26" s="38">
        <f>1.2*(SUM(wgtOnBeam!B26:G26)+SUM(wgtOnCol!B26:H26))</f>
        <v>227.04467356815945</v>
      </c>
    </row>
    <row r="27" spans="1:2">
      <c r="A27" s="4" t="s">
        <v>79</v>
      </c>
      <c r="B27" s="38">
        <f>1.2*(SUM(wgtOnBeam!B27:G27)+SUM(wgtOnCol!B27:H27))</f>
        <v>227.04467356815945</v>
      </c>
    </row>
    <row r="28" spans="1:2">
      <c r="A28" s="4" t="s">
        <v>80</v>
      </c>
      <c r="B28" s="38">
        <f>1.2*(SUM(wgtOnBeam!B28:G28)+SUM(wgtOnCol!B28:H28))</f>
        <v>227.04467356815945</v>
      </c>
    </row>
    <row r="29" spans="1:2">
      <c r="A29" s="4" t="s">
        <v>81</v>
      </c>
      <c r="B29" s="38">
        <f>1.2*(SUM(wgtOnBeam!B29:G29)+SUM(wgtOnCol!B29:H29))</f>
        <v>227.04467356815945</v>
      </c>
    </row>
    <row r="30" spans="1:2">
      <c r="A30" s="4" t="s">
        <v>82</v>
      </c>
      <c r="B30" s="38">
        <f>1.2*(SUM(wgtOnBeam!B30:G30)+SUM(wgtOnCol!B30:H30))</f>
        <v>75.681557856053146</v>
      </c>
    </row>
    <row r="31" spans="1:2">
      <c r="A31" s="4" t="s">
        <v>83</v>
      </c>
      <c r="B31" s="38">
        <f>1.2*(SUM(wgtOnBeam!B31:G31)+SUM(wgtOnCol!B31:H31))</f>
        <v>75.681557856053146</v>
      </c>
    </row>
    <row r="32" spans="1:2">
      <c r="A32" s="4" t="s">
        <v>84</v>
      </c>
      <c r="B32" s="38">
        <f>1.2*(SUM(wgtOnBeam!B32:G32)+SUM(wgtOnCol!B32:H32))</f>
        <v>75.681557856053146</v>
      </c>
    </row>
    <row r="33" spans="1:2">
      <c r="A33" s="4" t="s">
        <v>85</v>
      </c>
      <c r="B33" s="38">
        <f>1.2*(SUM(wgtOnBeam!B33:G33)+SUM(wgtOnCol!B33:H33))</f>
        <v>75.681557856053146</v>
      </c>
    </row>
    <row r="34" spans="1:2">
      <c r="A34" s="4" t="s">
        <v>86</v>
      </c>
      <c r="B34" s="38">
        <f>1.2*(SUM(wgtOnBeam!B34:G34)+SUM(wgtOnCol!B34:H34))</f>
        <v>75.681557856053146</v>
      </c>
    </row>
    <row r="35" spans="1:2">
      <c r="A35" s="4" t="s">
        <v>87</v>
      </c>
      <c r="B35" s="38">
        <f>1.2*(SUM(wgtOnBeam!B35:G35)+SUM(wgtOnCol!B35:H35))</f>
        <v>75.681557856053146</v>
      </c>
    </row>
    <row r="36" spans="1:2">
      <c r="A36" s="4" t="s">
        <v>88</v>
      </c>
      <c r="B36" s="38">
        <f>1.2*(SUM(wgtOnBeam!B36:G36)+SUM(wgtOnCol!B36:H36))</f>
        <v>75.681557856053146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BAED-B109-42EF-B70B-BA26C60BEDAF}">
  <dimension ref="A1:O17"/>
  <sheetViews>
    <sheetView zoomScaleNormal="100" workbookViewId="0">
      <selection activeCell="J22" sqref="J22"/>
    </sheetView>
  </sheetViews>
  <sheetFormatPr defaultColWidth="9" defaultRowHeight="14.4"/>
  <cols>
    <col min="1" max="1" width="27.5546875" style="1" bestFit="1" customWidth="1"/>
    <col min="2" max="2" width="6.88671875" style="25" bestFit="1" customWidth="1"/>
    <col min="3" max="3" width="12" style="1" bestFit="1" customWidth="1"/>
    <col min="4" max="4" width="13.33203125" style="1" bestFit="1" customWidth="1"/>
    <col min="5" max="5" width="14.44140625" style="1" bestFit="1" customWidth="1"/>
    <col min="6" max="6" width="9.88671875" style="25" bestFit="1" customWidth="1"/>
    <col min="7" max="7" width="11.5546875" style="1" bestFit="1" customWidth="1"/>
    <col min="8" max="8" width="3.88671875" style="1" customWidth="1"/>
    <col min="9" max="9" width="9" style="1"/>
    <col min="10" max="10" width="9" style="1" bestFit="1"/>
    <col min="11" max="11" width="7.109375" style="1" bestFit="1" customWidth="1"/>
    <col min="12" max="12" width="6.44140625" style="1" bestFit="1" customWidth="1"/>
    <col min="13" max="13" width="6.33203125" style="1" bestFit="1" customWidth="1"/>
    <col min="14" max="14" width="9" style="1"/>
    <col min="15" max="15" width="14.33203125" style="1" bestFit="1" customWidth="1"/>
    <col min="16" max="16384" width="9" style="1"/>
  </cols>
  <sheetData>
    <row r="1" spans="1:15" s="2" customFormat="1">
      <c r="A1" s="2" t="s">
        <v>17</v>
      </c>
      <c r="B1" s="36" t="s">
        <v>119</v>
      </c>
      <c r="C1" s="2" t="s">
        <v>101</v>
      </c>
      <c r="D1" s="2" t="s">
        <v>102</v>
      </c>
      <c r="E1" s="2" t="s">
        <v>103</v>
      </c>
      <c r="F1" s="36" t="s">
        <v>125</v>
      </c>
      <c r="G1" s="2" t="s">
        <v>104</v>
      </c>
      <c r="H1" s="2" t="s">
        <v>18</v>
      </c>
      <c r="I1" s="2" t="s">
        <v>117</v>
      </c>
    </row>
    <row r="2" spans="1:15">
      <c r="A2" s="40" t="s">
        <v>89</v>
      </c>
      <c r="B2" s="40" t="s">
        <v>118</v>
      </c>
      <c r="C2" s="6">
        <v>10</v>
      </c>
      <c r="D2" s="6">
        <v>1.5</v>
      </c>
      <c r="E2" s="41">
        <f>3/8</f>
        <v>0.375</v>
      </c>
      <c r="F2" s="41">
        <v>5</v>
      </c>
      <c r="G2" s="6">
        <v>3</v>
      </c>
      <c r="H2" s="6">
        <v>2</v>
      </c>
      <c r="I2" s="6">
        <v>0</v>
      </c>
      <c r="J2" s="6"/>
      <c r="K2" s="6"/>
      <c r="L2" s="6"/>
      <c r="M2" s="6"/>
      <c r="N2" s="6"/>
    </row>
    <row r="3" spans="1:15">
      <c r="A3" s="40" t="s">
        <v>90</v>
      </c>
      <c r="B3" s="40" t="s">
        <v>118</v>
      </c>
      <c r="C3" s="6">
        <v>10</v>
      </c>
      <c r="D3" s="6">
        <v>1.5</v>
      </c>
      <c r="E3" s="41">
        <f t="shared" ref="E3:E4" si="0">3/8</f>
        <v>0.375</v>
      </c>
      <c r="F3" s="41">
        <v>5</v>
      </c>
      <c r="G3" s="6">
        <v>3</v>
      </c>
      <c r="H3" s="6">
        <v>2</v>
      </c>
      <c r="I3" s="6">
        <v>0</v>
      </c>
      <c r="J3" s="6"/>
      <c r="K3" s="6"/>
      <c r="L3" s="6"/>
      <c r="M3" s="6"/>
      <c r="N3" s="6"/>
    </row>
    <row r="4" spans="1:15">
      <c r="A4" s="40" t="s">
        <v>91</v>
      </c>
      <c r="B4" s="40" t="s">
        <v>118</v>
      </c>
      <c r="C4" s="6">
        <v>10</v>
      </c>
      <c r="D4" s="6">
        <v>1.5</v>
      </c>
      <c r="E4" s="41">
        <f t="shared" si="0"/>
        <v>0.375</v>
      </c>
      <c r="F4" s="41">
        <v>5</v>
      </c>
      <c r="G4" s="6">
        <v>3</v>
      </c>
      <c r="H4" s="6">
        <v>2</v>
      </c>
      <c r="I4" s="6">
        <v>0</v>
      </c>
      <c r="J4" s="6"/>
      <c r="K4" s="6"/>
      <c r="L4" s="6"/>
      <c r="M4" s="6"/>
      <c r="N4" s="6"/>
    </row>
    <row r="12" spans="1:15">
      <c r="H12" s="9"/>
      <c r="O12" s="7"/>
    </row>
    <row r="13" spans="1:15">
      <c r="H13" s="7"/>
      <c r="O13" s="9"/>
    </row>
    <row r="16" spans="1:15">
      <c r="H16" s="7"/>
      <c r="O16" s="8"/>
    </row>
    <row r="17" spans="8:15">
      <c r="H17" s="7"/>
      <c r="O1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004-77AF-4806-90FB-6489190DE72E}">
  <dimension ref="A1:B20"/>
  <sheetViews>
    <sheetView zoomScale="115" zoomScaleNormal="115" workbookViewId="0">
      <selection activeCell="B3" sqref="B3"/>
    </sheetView>
  </sheetViews>
  <sheetFormatPr defaultColWidth="9" defaultRowHeight="14.4"/>
  <cols>
    <col min="1" max="1" width="9.44140625" style="12" customWidth="1"/>
    <col min="2" max="2" width="10.44140625" style="1" bestFit="1" customWidth="1"/>
    <col min="3" max="16384" width="9" style="1"/>
  </cols>
  <sheetData>
    <row r="1" spans="1:2" s="12" customFormat="1">
      <c r="A1" s="13" t="s">
        <v>93</v>
      </c>
      <c r="B1" s="13" t="s">
        <v>105</v>
      </c>
    </row>
    <row r="2" spans="1:2">
      <c r="A2" s="13" t="s">
        <v>20</v>
      </c>
      <c r="B2" s="15">
        <v>560.23622047244089</v>
      </c>
    </row>
    <row r="3" spans="1:2">
      <c r="A3" s="36" t="s">
        <v>21</v>
      </c>
      <c r="B3" s="25">
        <v>360.23641500000002</v>
      </c>
    </row>
    <row r="4" spans="1:2">
      <c r="A4" s="36" t="s">
        <v>22</v>
      </c>
      <c r="B4" s="15">
        <v>360.23641500000002</v>
      </c>
    </row>
    <row r="5" spans="1:2">
      <c r="A5" s="36" t="s">
        <v>23</v>
      </c>
      <c r="B5" s="15">
        <v>360.23641500000002</v>
      </c>
    </row>
    <row r="6" spans="1:2">
      <c r="A6" s="36" t="s">
        <v>24</v>
      </c>
      <c r="B6" s="15">
        <v>360.23641500000002</v>
      </c>
    </row>
    <row r="7" spans="1:2">
      <c r="A7" s="36" t="s">
        <v>94</v>
      </c>
      <c r="B7" s="25">
        <v>560.23622047244089</v>
      </c>
    </row>
    <row r="8" spans="1:2">
      <c r="A8" s="13"/>
    </row>
    <row r="9" spans="1:2">
      <c r="A9" s="13"/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065E-5ED9-4B51-B358-537F0A4E5C4E}">
  <dimension ref="A1:B36"/>
  <sheetViews>
    <sheetView zoomScaleNormal="100" workbookViewId="0">
      <selection activeCell="C39" sqref="C39"/>
    </sheetView>
  </sheetViews>
  <sheetFormatPr defaultColWidth="9" defaultRowHeight="14.4"/>
  <cols>
    <col min="1" max="1" width="9" style="13"/>
    <col min="2" max="2" width="11.5546875" style="1" bestFit="1" customWidth="1"/>
    <col min="3" max="16384" width="9" style="1"/>
  </cols>
  <sheetData>
    <row r="1" spans="1:2">
      <c r="A1" s="36" t="s">
        <v>93</v>
      </c>
      <c r="B1" s="11" t="s">
        <v>19</v>
      </c>
    </row>
    <row r="2" spans="1:2">
      <c r="A2" s="4" t="s">
        <v>15</v>
      </c>
      <c r="B2" s="16">
        <v>156</v>
      </c>
    </row>
    <row r="3" spans="1:2">
      <c r="A3" s="4" t="s">
        <v>16</v>
      </c>
      <c r="B3" s="16">
        <v>180</v>
      </c>
    </row>
    <row r="4" spans="1:2">
      <c r="A4" s="4" t="s">
        <v>0</v>
      </c>
      <c r="B4" s="16">
        <v>180</v>
      </c>
    </row>
    <row r="5" spans="1:2">
      <c r="A5" s="4" t="s">
        <v>1</v>
      </c>
      <c r="B5" s="16">
        <v>156</v>
      </c>
    </row>
    <row r="6" spans="1:2">
      <c r="A6" s="4" t="s">
        <v>2</v>
      </c>
      <c r="B6" s="16">
        <v>156</v>
      </c>
    </row>
    <row r="7" spans="1:2">
      <c r="A7" s="4" t="s">
        <v>3</v>
      </c>
      <c r="B7" s="16">
        <v>156</v>
      </c>
    </row>
    <row r="8" spans="1:2">
      <c r="A8" s="4" t="s">
        <v>4</v>
      </c>
      <c r="B8" s="16">
        <v>156</v>
      </c>
    </row>
    <row r="9" spans="1:2">
      <c r="A9" s="4" t="s">
        <v>5</v>
      </c>
      <c r="B9" s="16">
        <v>156</v>
      </c>
    </row>
    <row r="10" spans="1:2">
      <c r="A10" s="4" t="s">
        <v>6</v>
      </c>
      <c r="B10" s="16">
        <v>156</v>
      </c>
    </row>
    <row r="11" spans="1:2">
      <c r="A11" s="4" t="s">
        <v>7</v>
      </c>
      <c r="B11" s="16">
        <v>156</v>
      </c>
    </row>
    <row r="12" spans="1:2">
      <c r="A12" s="4" t="s">
        <v>8</v>
      </c>
      <c r="B12" s="16">
        <v>156</v>
      </c>
    </row>
    <row r="13" spans="1:2">
      <c r="A13" s="4" t="s">
        <v>9</v>
      </c>
      <c r="B13" s="16">
        <v>156</v>
      </c>
    </row>
    <row r="14" spans="1:2">
      <c r="A14" s="4" t="s">
        <v>10</v>
      </c>
      <c r="B14" s="16">
        <v>156</v>
      </c>
    </row>
    <row r="15" spans="1:2">
      <c r="A15" s="4" t="s">
        <v>11</v>
      </c>
      <c r="B15" s="16">
        <v>156</v>
      </c>
    </row>
    <row r="16" spans="1:2">
      <c r="A16" s="4" t="s">
        <v>12</v>
      </c>
      <c r="B16" s="16">
        <v>156</v>
      </c>
    </row>
    <row r="17" spans="1:2">
      <c r="A17" s="4" t="s">
        <v>13</v>
      </c>
      <c r="B17" s="16">
        <v>156</v>
      </c>
    </row>
    <row r="18" spans="1:2">
      <c r="A18" s="4" t="s">
        <v>14</v>
      </c>
      <c r="B18" s="16">
        <v>156</v>
      </c>
    </row>
    <row r="19" spans="1:2">
      <c r="A19" s="4" t="s">
        <v>25</v>
      </c>
      <c r="B19" s="16">
        <v>156</v>
      </c>
    </row>
    <row r="20" spans="1:2">
      <c r="A20" s="4" t="s">
        <v>26</v>
      </c>
      <c r="B20" s="16">
        <v>156</v>
      </c>
    </row>
    <row r="21" spans="1:2">
      <c r="A21" s="4" t="s">
        <v>27</v>
      </c>
      <c r="B21" s="16">
        <v>156</v>
      </c>
    </row>
    <row r="22" spans="1:2">
      <c r="A22" s="4" t="s">
        <v>28</v>
      </c>
      <c r="B22" s="16">
        <v>156</v>
      </c>
    </row>
    <row r="23" spans="1:2">
      <c r="A23" s="4" t="s">
        <v>29</v>
      </c>
      <c r="B23" s="16">
        <v>156</v>
      </c>
    </row>
    <row r="24" spans="1:2">
      <c r="A24" s="4" t="s">
        <v>30</v>
      </c>
      <c r="B24" s="16">
        <v>156</v>
      </c>
    </row>
    <row r="25" spans="1:2">
      <c r="A25" s="4" t="s">
        <v>31</v>
      </c>
      <c r="B25" s="16">
        <v>156</v>
      </c>
    </row>
    <row r="26" spans="1:2">
      <c r="A26" s="4" t="s">
        <v>32</v>
      </c>
      <c r="B26" s="16">
        <v>156</v>
      </c>
    </row>
    <row r="27" spans="1:2">
      <c r="A27" s="4" t="s">
        <v>33</v>
      </c>
      <c r="B27" s="16">
        <v>156</v>
      </c>
    </row>
    <row r="28" spans="1:2">
      <c r="A28" s="4" t="s">
        <v>34</v>
      </c>
      <c r="B28" s="16">
        <v>156</v>
      </c>
    </row>
    <row r="29" spans="1:2">
      <c r="A29" s="4" t="s">
        <v>35</v>
      </c>
      <c r="B29" s="16">
        <v>156</v>
      </c>
    </row>
    <row r="30" spans="1:2">
      <c r="A30" s="4" t="s">
        <v>36</v>
      </c>
      <c r="B30" s="16">
        <v>156</v>
      </c>
    </row>
    <row r="31" spans="1:2">
      <c r="A31" s="4" t="s">
        <v>37</v>
      </c>
      <c r="B31" s="16">
        <v>156</v>
      </c>
    </row>
    <row r="32" spans="1:2">
      <c r="A32" s="4" t="s">
        <v>38</v>
      </c>
      <c r="B32" s="16">
        <v>204</v>
      </c>
    </row>
    <row r="33" spans="1:2">
      <c r="A33" s="4" t="s">
        <v>39</v>
      </c>
      <c r="B33" s="16">
        <v>156</v>
      </c>
    </row>
    <row r="34" spans="1:2">
      <c r="A34" s="4" t="s">
        <v>40</v>
      </c>
      <c r="B34" s="16">
        <v>156</v>
      </c>
    </row>
    <row r="35" spans="1:2">
      <c r="A35" s="4" t="s">
        <v>41</v>
      </c>
      <c r="B35" s="16">
        <v>156</v>
      </c>
    </row>
    <row r="36" spans="1:2">
      <c r="A36" s="4" t="s">
        <v>42</v>
      </c>
      <c r="B36" s="16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0B9F-4DDB-4C75-9FC1-DDCF80BEB173}">
  <dimension ref="A1:H40"/>
  <sheetViews>
    <sheetView zoomScaleNormal="100" workbookViewId="0">
      <selection activeCell="B2" sqref="B2:H2"/>
    </sheetView>
  </sheetViews>
  <sheetFormatPr defaultColWidth="9" defaultRowHeight="14.4"/>
  <cols>
    <col min="1" max="1" width="9" style="17"/>
    <col min="2" max="2" width="27" style="5" bestFit="1" customWidth="1"/>
    <col min="3" max="8" width="27" style="3" bestFit="1" customWidth="1"/>
    <col min="9" max="16384" width="9" style="3"/>
  </cols>
  <sheetData>
    <row r="1" spans="1:8" s="14" customFormat="1">
      <c r="A1" s="11"/>
      <c r="B1" s="14" t="s">
        <v>107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</row>
    <row r="2" spans="1:8">
      <c r="A2" s="4" t="s">
        <v>15</v>
      </c>
      <c r="B2" s="20" t="s">
        <v>43</v>
      </c>
      <c r="C2" s="33" t="s">
        <v>44</v>
      </c>
      <c r="D2" s="20"/>
      <c r="E2" s="20" t="s">
        <v>44</v>
      </c>
      <c r="F2" s="20" t="s">
        <v>44</v>
      </c>
      <c r="G2" s="21" t="s">
        <v>43</v>
      </c>
      <c r="H2" s="35" t="s">
        <v>43</v>
      </c>
    </row>
    <row r="3" spans="1:8">
      <c r="A3" s="4" t="s">
        <v>16</v>
      </c>
      <c r="B3" s="20" t="s">
        <v>43</v>
      </c>
      <c r="C3" s="20" t="s">
        <v>44</v>
      </c>
      <c r="D3" s="20" t="s">
        <v>44</v>
      </c>
      <c r="E3" s="20" t="s">
        <v>44</v>
      </c>
      <c r="F3" s="20" t="s">
        <v>44</v>
      </c>
      <c r="G3" s="21" t="s">
        <v>43</v>
      </c>
      <c r="H3" s="35" t="s">
        <v>43</v>
      </c>
    </row>
    <row r="4" spans="1:8">
      <c r="A4" s="4" t="s">
        <v>0</v>
      </c>
      <c r="B4" s="20" t="s">
        <v>43</v>
      </c>
      <c r="C4" s="20" t="s">
        <v>44</v>
      </c>
      <c r="D4" s="20" t="s">
        <v>44</v>
      </c>
      <c r="E4" s="20" t="s">
        <v>44</v>
      </c>
      <c r="F4" s="20" t="s">
        <v>44</v>
      </c>
      <c r="G4" s="21" t="s">
        <v>43</v>
      </c>
      <c r="H4" s="35" t="s">
        <v>43</v>
      </c>
    </row>
    <row r="5" spans="1:8">
      <c r="A5" s="4" t="s">
        <v>1</v>
      </c>
      <c r="B5" s="20" t="s">
        <v>45</v>
      </c>
      <c r="C5" s="20" t="s">
        <v>46</v>
      </c>
      <c r="D5" s="20" t="s">
        <v>46</v>
      </c>
      <c r="E5" s="20" t="s">
        <v>46</v>
      </c>
      <c r="F5" s="20" t="s">
        <v>46</v>
      </c>
      <c r="G5" s="21" t="s">
        <v>45</v>
      </c>
      <c r="H5" s="35" t="s">
        <v>45</v>
      </c>
    </row>
    <row r="6" spans="1:8">
      <c r="A6" s="4" t="s">
        <v>2</v>
      </c>
      <c r="B6" s="20" t="s">
        <v>45</v>
      </c>
      <c r="C6" s="21" t="s">
        <v>46</v>
      </c>
      <c r="D6" s="21" t="s">
        <v>46</v>
      </c>
      <c r="E6" s="21" t="s">
        <v>46</v>
      </c>
      <c r="F6" s="21" t="s">
        <v>46</v>
      </c>
      <c r="G6" s="21" t="s">
        <v>45</v>
      </c>
      <c r="H6" s="35" t="s">
        <v>45</v>
      </c>
    </row>
    <row r="7" spans="1:8">
      <c r="A7" s="4" t="s">
        <v>3</v>
      </c>
      <c r="B7" s="20" t="s">
        <v>45</v>
      </c>
      <c r="C7" s="21" t="s">
        <v>46</v>
      </c>
      <c r="D7" s="21" t="s">
        <v>46</v>
      </c>
      <c r="E7" s="21" t="s">
        <v>46</v>
      </c>
      <c r="F7" s="21" t="s">
        <v>46</v>
      </c>
      <c r="G7" s="21" t="s">
        <v>45</v>
      </c>
      <c r="H7" s="35" t="s">
        <v>45</v>
      </c>
    </row>
    <row r="8" spans="1:8">
      <c r="A8" s="4" t="s">
        <v>4</v>
      </c>
      <c r="B8" s="20"/>
      <c r="D8" s="21" t="s">
        <v>46</v>
      </c>
      <c r="E8" s="21" t="s">
        <v>46</v>
      </c>
      <c r="F8" s="21" t="s">
        <v>46</v>
      </c>
      <c r="G8" s="21" t="s">
        <v>46</v>
      </c>
      <c r="H8" s="21" t="s">
        <v>45</v>
      </c>
    </row>
    <row r="9" spans="1:8">
      <c r="A9" s="4" t="s">
        <v>5</v>
      </c>
      <c r="B9" s="20"/>
      <c r="D9" s="21" t="s">
        <v>46</v>
      </c>
      <c r="E9" s="21" t="s">
        <v>46</v>
      </c>
      <c r="F9" s="21" t="s">
        <v>46</v>
      </c>
      <c r="G9" s="21" t="s">
        <v>46</v>
      </c>
      <c r="H9" s="21" t="s">
        <v>45</v>
      </c>
    </row>
    <row r="10" spans="1:8">
      <c r="A10" s="4" t="s">
        <v>6</v>
      </c>
      <c r="B10" s="20"/>
      <c r="D10" s="21" t="s">
        <v>46</v>
      </c>
      <c r="E10" s="21"/>
      <c r="F10" s="21"/>
      <c r="G10" s="21" t="s">
        <v>46</v>
      </c>
      <c r="H10" s="21" t="s">
        <v>45</v>
      </c>
    </row>
    <row r="11" spans="1:8">
      <c r="A11" s="4" t="s">
        <v>7</v>
      </c>
      <c r="B11" s="20"/>
      <c r="D11" s="21" t="s">
        <v>48</v>
      </c>
      <c r="E11" s="21"/>
      <c r="F11" s="21"/>
      <c r="G11" s="21" t="s">
        <v>48</v>
      </c>
      <c r="H11" s="21" t="s">
        <v>47</v>
      </c>
    </row>
    <row r="12" spans="1:8">
      <c r="A12" s="4" t="s">
        <v>8</v>
      </c>
      <c r="B12" s="20"/>
      <c r="D12" s="21" t="s">
        <v>48</v>
      </c>
      <c r="E12" s="21"/>
      <c r="F12" s="21"/>
      <c r="G12" s="21" t="s">
        <v>48</v>
      </c>
      <c r="H12" s="21" t="s">
        <v>47</v>
      </c>
    </row>
    <row r="13" spans="1:8">
      <c r="A13" s="4" t="s">
        <v>9</v>
      </c>
      <c r="B13" s="20"/>
      <c r="D13" s="20" t="s">
        <v>48</v>
      </c>
      <c r="E13" s="20" t="s">
        <v>48</v>
      </c>
      <c r="F13" s="20" t="s">
        <v>48</v>
      </c>
      <c r="G13" s="20" t="s">
        <v>48</v>
      </c>
      <c r="H13" s="21" t="s">
        <v>47</v>
      </c>
    </row>
    <row r="14" spans="1:8">
      <c r="A14" s="4" t="s">
        <v>10</v>
      </c>
      <c r="B14" s="20"/>
      <c r="D14" s="20" t="s">
        <v>48</v>
      </c>
      <c r="E14" s="20" t="s">
        <v>48</v>
      </c>
      <c r="F14" s="20" t="s">
        <v>48</v>
      </c>
      <c r="G14" s="20" t="s">
        <v>48</v>
      </c>
      <c r="H14" s="21" t="s">
        <v>47</v>
      </c>
    </row>
    <row r="15" spans="1:8">
      <c r="A15" s="4" t="s">
        <v>11</v>
      </c>
      <c r="B15" s="20"/>
      <c r="D15" s="20"/>
      <c r="E15" s="20" t="s">
        <v>48</v>
      </c>
      <c r="F15" s="20" t="s">
        <v>48</v>
      </c>
      <c r="G15" s="20" t="s">
        <v>48</v>
      </c>
      <c r="H15" s="21" t="s">
        <v>47</v>
      </c>
    </row>
    <row r="16" spans="1:8">
      <c r="A16" s="4" t="s">
        <v>12</v>
      </c>
      <c r="B16" s="20"/>
      <c r="D16" s="20"/>
      <c r="E16" s="20" t="s">
        <v>48</v>
      </c>
      <c r="F16" s="20" t="s">
        <v>48</v>
      </c>
      <c r="G16" s="20" t="s">
        <v>48</v>
      </c>
      <c r="H16" s="21" t="s">
        <v>47</v>
      </c>
    </row>
    <row r="17" spans="1:8">
      <c r="A17" s="4" t="s">
        <v>13</v>
      </c>
      <c r="B17" s="20"/>
      <c r="D17" s="20"/>
      <c r="E17" s="20" t="s">
        <v>48</v>
      </c>
      <c r="F17" s="20" t="s">
        <v>48</v>
      </c>
      <c r="G17" s="20" t="s">
        <v>48</v>
      </c>
      <c r="H17" s="21" t="s">
        <v>47</v>
      </c>
    </row>
    <row r="18" spans="1:8">
      <c r="A18" s="4" t="s">
        <v>14</v>
      </c>
      <c r="B18" s="20"/>
      <c r="D18" s="20"/>
      <c r="E18" s="20" t="s">
        <v>48</v>
      </c>
      <c r="F18" s="20" t="s">
        <v>48</v>
      </c>
      <c r="G18" s="20" t="s">
        <v>48</v>
      </c>
      <c r="H18" s="21" t="s">
        <v>47</v>
      </c>
    </row>
    <row r="19" spans="1:8">
      <c r="A19" s="4" t="s">
        <v>25</v>
      </c>
      <c r="B19" s="20"/>
      <c r="D19" s="21"/>
      <c r="E19" s="21" t="s">
        <v>50</v>
      </c>
      <c r="F19" s="21" t="s">
        <v>50</v>
      </c>
      <c r="G19" s="21" t="s">
        <v>50</v>
      </c>
      <c r="H19" s="21" t="s">
        <v>49</v>
      </c>
    </row>
    <row r="20" spans="1:8">
      <c r="A20" s="4" t="s">
        <v>26</v>
      </c>
      <c r="B20" s="20"/>
      <c r="D20" s="21"/>
      <c r="E20" s="21" t="s">
        <v>50</v>
      </c>
      <c r="F20" s="21" t="s">
        <v>50</v>
      </c>
      <c r="G20" s="21" t="s">
        <v>50</v>
      </c>
      <c r="H20" s="21" t="s">
        <v>49</v>
      </c>
    </row>
    <row r="21" spans="1:8">
      <c r="A21" s="4" t="s">
        <v>27</v>
      </c>
      <c r="B21" s="20"/>
      <c r="D21" s="21"/>
      <c r="E21" s="21" t="s">
        <v>50</v>
      </c>
      <c r="F21" s="21" t="s">
        <v>50</v>
      </c>
      <c r="G21" s="21" t="s">
        <v>50</v>
      </c>
      <c r="H21" s="21" t="s">
        <v>49</v>
      </c>
    </row>
    <row r="22" spans="1:8">
      <c r="A22" s="4" t="s">
        <v>28</v>
      </c>
      <c r="B22" s="20"/>
      <c r="D22" s="21"/>
      <c r="E22" s="21" t="s">
        <v>50</v>
      </c>
      <c r="F22" s="21" t="s">
        <v>50</v>
      </c>
      <c r="G22" s="21" t="s">
        <v>50</v>
      </c>
      <c r="H22" s="21" t="s">
        <v>49</v>
      </c>
    </row>
    <row r="23" spans="1:8">
      <c r="A23" s="4" t="s">
        <v>29</v>
      </c>
      <c r="B23" s="20"/>
      <c r="D23" s="21"/>
      <c r="E23" s="21" t="s">
        <v>50</v>
      </c>
      <c r="F23" s="21" t="s">
        <v>50</v>
      </c>
      <c r="G23" s="21" t="s">
        <v>50</v>
      </c>
      <c r="H23" s="21" t="s">
        <v>49</v>
      </c>
    </row>
    <row r="24" spans="1:8">
      <c r="A24" s="4" t="s">
        <v>30</v>
      </c>
      <c r="B24" s="20"/>
      <c r="D24" s="21"/>
      <c r="E24" s="21" t="s">
        <v>50</v>
      </c>
      <c r="F24" s="21" t="s">
        <v>50</v>
      </c>
      <c r="G24" s="21" t="s">
        <v>50</v>
      </c>
      <c r="H24" s="21" t="s">
        <v>49</v>
      </c>
    </row>
    <row r="25" spans="1:8">
      <c r="A25" s="4" t="s">
        <v>31</v>
      </c>
      <c r="B25" s="20"/>
      <c r="D25" s="21"/>
      <c r="E25" s="21" t="s">
        <v>50</v>
      </c>
      <c r="F25" s="21" t="s">
        <v>50</v>
      </c>
      <c r="G25" s="21" t="s">
        <v>50</v>
      </c>
      <c r="H25" s="21" t="s">
        <v>49</v>
      </c>
    </row>
    <row r="26" spans="1:8">
      <c r="A26" s="4" t="s">
        <v>32</v>
      </c>
      <c r="B26" s="20"/>
      <c r="D26" s="21"/>
      <c r="E26" s="21" t="s">
        <v>52</v>
      </c>
      <c r="F26" s="21" t="s">
        <v>52</v>
      </c>
      <c r="G26" s="21" t="s">
        <v>52</v>
      </c>
      <c r="H26" s="21" t="s">
        <v>52</v>
      </c>
    </row>
    <row r="27" spans="1:8">
      <c r="A27" s="4" t="s">
        <v>33</v>
      </c>
      <c r="B27" s="20"/>
      <c r="D27" s="21"/>
      <c r="E27" s="21" t="s">
        <v>52</v>
      </c>
      <c r="F27" s="21" t="s">
        <v>52</v>
      </c>
      <c r="G27" s="21" t="s">
        <v>52</v>
      </c>
      <c r="H27" s="21" t="s">
        <v>51</v>
      </c>
    </row>
    <row r="28" spans="1:8">
      <c r="A28" s="4" t="s">
        <v>34</v>
      </c>
      <c r="B28" s="20"/>
      <c r="D28" s="21"/>
      <c r="E28" s="21" t="s">
        <v>52</v>
      </c>
      <c r="F28" s="21" t="s">
        <v>52</v>
      </c>
      <c r="G28" s="21" t="s">
        <v>52</v>
      </c>
      <c r="H28" s="21" t="s">
        <v>51</v>
      </c>
    </row>
    <row r="29" spans="1:8">
      <c r="A29" s="4" t="s">
        <v>35</v>
      </c>
      <c r="B29" s="20"/>
      <c r="D29" s="21"/>
      <c r="E29" s="21" t="s">
        <v>52</v>
      </c>
      <c r="F29" s="21" t="s">
        <v>52</v>
      </c>
      <c r="G29" s="21" t="s">
        <v>52</v>
      </c>
      <c r="H29" s="21" t="s">
        <v>51</v>
      </c>
    </row>
    <row r="30" spans="1:8">
      <c r="A30" s="4" t="s">
        <v>36</v>
      </c>
      <c r="B30" s="20"/>
      <c r="D30" s="21"/>
      <c r="E30" s="21"/>
      <c r="F30" s="21"/>
      <c r="G30" s="21" t="s">
        <v>52</v>
      </c>
      <c r="H30" s="21" t="s">
        <v>51</v>
      </c>
    </row>
    <row r="31" spans="1:8">
      <c r="A31" s="4" t="s">
        <v>37</v>
      </c>
      <c r="B31" s="20"/>
      <c r="D31" s="21"/>
      <c r="E31" s="21"/>
      <c r="F31" s="21"/>
      <c r="G31" s="21" t="s">
        <v>52</v>
      </c>
      <c r="H31" s="21" t="s">
        <v>51</v>
      </c>
    </row>
    <row r="32" spans="1:8">
      <c r="A32" s="4" t="s">
        <v>38</v>
      </c>
      <c r="B32" s="20"/>
      <c r="D32" s="21"/>
      <c r="E32" s="21"/>
      <c r="F32" s="21"/>
      <c r="G32" s="21" t="s">
        <v>52</v>
      </c>
      <c r="H32" s="21" t="s">
        <v>51</v>
      </c>
    </row>
    <row r="33" spans="1:8">
      <c r="A33" s="4" t="s">
        <v>39</v>
      </c>
      <c r="B33" s="20"/>
      <c r="D33" s="21"/>
      <c r="E33" s="21"/>
      <c r="F33" s="21"/>
      <c r="G33" s="21" t="s">
        <v>52</v>
      </c>
      <c r="H33" s="21" t="s">
        <v>51</v>
      </c>
    </row>
    <row r="34" spans="1:8">
      <c r="A34" s="4" t="s">
        <v>40</v>
      </c>
      <c r="B34" s="20"/>
      <c r="D34" s="21"/>
      <c r="E34" s="21"/>
      <c r="F34" s="21"/>
      <c r="G34" s="35" t="s">
        <v>53</v>
      </c>
      <c r="H34" s="21" t="s">
        <v>53</v>
      </c>
    </row>
    <row r="35" spans="1:8">
      <c r="A35" s="4" t="s">
        <v>41</v>
      </c>
      <c r="B35" s="20"/>
      <c r="D35" s="21"/>
      <c r="E35" s="21"/>
      <c r="F35" s="21"/>
      <c r="G35" s="35" t="s">
        <v>53</v>
      </c>
      <c r="H35" s="21" t="s">
        <v>53</v>
      </c>
    </row>
    <row r="36" spans="1:8">
      <c r="A36" s="4" t="s">
        <v>42</v>
      </c>
      <c r="B36" s="20"/>
      <c r="D36" s="20"/>
      <c r="E36" s="20"/>
      <c r="F36" s="20"/>
      <c r="G36" s="35" t="s">
        <v>53</v>
      </c>
      <c r="H36" s="21" t="s">
        <v>53</v>
      </c>
    </row>
    <row r="37" spans="1:8">
      <c r="H37" s="5"/>
    </row>
    <row r="38" spans="1:8">
      <c r="H38" s="5"/>
    </row>
    <row r="39" spans="1:8">
      <c r="H39" s="5"/>
    </row>
    <row r="40" spans="1:8">
      <c r="H40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4776-09F2-4051-9CE8-55BAE8279038}">
  <dimension ref="A1:G36"/>
  <sheetViews>
    <sheetView zoomScaleNormal="100" workbookViewId="0">
      <selection activeCell="B14" sqref="B14"/>
    </sheetView>
  </sheetViews>
  <sheetFormatPr defaultColWidth="9" defaultRowHeight="14.4"/>
  <cols>
    <col min="1" max="1" width="8.5546875" style="22" customWidth="1"/>
    <col min="2" max="2" width="27.5546875" style="24" bestFit="1" customWidth="1"/>
    <col min="3" max="7" width="27.5546875" style="23" bestFit="1" customWidth="1"/>
    <col min="8" max="16384" width="9" style="23"/>
  </cols>
  <sheetData>
    <row r="1" spans="1:7" s="14" customFormat="1">
      <c r="A1" s="11"/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94</v>
      </c>
    </row>
    <row r="2" spans="1:7">
      <c r="A2" s="4" t="s">
        <v>54</v>
      </c>
      <c r="B2" s="27" t="s">
        <v>89</v>
      </c>
      <c r="C2" s="27" t="s">
        <v>89</v>
      </c>
      <c r="D2" s="33" t="s">
        <v>89</v>
      </c>
      <c r="E2" s="27"/>
      <c r="F2" s="26"/>
      <c r="G2" s="32" t="s">
        <v>89</v>
      </c>
    </row>
    <row r="3" spans="1:7">
      <c r="A3" s="4" t="s">
        <v>55</v>
      </c>
      <c r="B3" s="27" t="s">
        <v>89</v>
      </c>
      <c r="C3" s="27" t="s">
        <v>89</v>
      </c>
      <c r="D3" s="33" t="s">
        <v>89</v>
      </c>
      <c r="E3" s="27"/>
      <c r="F3" s="26"/>
      <c r="G3" s="32" t="s">
        <v>89</v>
      </c>
    </row>
    <row r="4" spans="1:7">
      <c r="A4" s="4" t="s">
        <v>56</v>
      </c>
      <c r="B4" s="27" t="s">
        <v>89</v>
      </c>
      <c r="C4" s="27" t="s">
        <v>89</v>
      </c>
      <c r="D4" s="27" t="s">
        <v>89</v>
      </c>
      <c r="E4" s="27" t="s">
        <v>89</v>
      </c>
      <c r="F4" s="26" t="s">
        <v>89</v>
      </c>
      <c r="G4" s="32" t="s">
        <v>89</v>
      </c>
    </row>
    <row r="5" spans="1:7">
      <c r="A5" s="4" t="s">
        <v>57</v>
      </c>
      <c r="B5" s="33" t="s">
        <v>89</v>
      </c>
      <c r="C5" s="33" t="s">
        <v>89</v>
      </c>
      <c r="D5" s="33" t="s">
        <v>89</v>
      </c>
      <c r="E5" s="33" t="s">
        <v>89</v>
      </c>
      <c r="F5" s="32" t="s">
        <v>89</v>
      </c>
      <c r="G5" s="32" t="s">
        <v>89</v>
      </c>
    </row>
    <row r="6" spans="1:7">
      <c r="A6" s="4" t="s">
        <v>58</v>
      </c>
      <c r="B6" s="33" t="s">
        <v>89</v>
      </c>
      <c r="C6" s="33" t="s">
        <v>89</v>
      </c>
      <c r="D6" s="33" t="s">
        <v>89</v>
      </c>
      <c r="E6" s="33" t="s">
        <v>89</v>
      </c>
      <c r="F6" s="32" t="s">
        <v>89</v>
      </c>
      <c r="G6" s="32" t="s">
        <v>89</v>
      </c>
    </row>
    <row r="7" spans="1:7">
      <c r="A7" s="4" t="s">
        <v>59</v>
      </c>
      <c r="B7" s="33" t="s">
        <v>89</v>
      </c>
      <c r="C7" s="33" t="s">
        <v>89</v>
      </c>
      <c r="D7" s="33" t="s">
        <v>89</v>
      </c>
      <c r="E7" s="33" t="s">
        <v>89</v>
      </c>
      <c r="F7" s="32" t="s">
        <v>89</v>
      </c>
      <c r="G7" s="32" t="s">
        <v>89</v>
      </c>
    </row>
    <row r="8" spans="1:7">
      <c r="A8" s="4" t="s">
        <v>60</v>
      </c>
      <c r="B8" s="27"/>
      <c r="D8" s="33" t="s">
        <v>89</v>
      </c>
      <c r="E8" s="33" t="s">
        <v>89</v>
      </c>
      <c r="F8" s="32" t="s">
        <v>89</v>
      </c>
      <c r="G8" s="32" t="s">
        <v>89</v>
      </c>
    </row>
    <row r="9" spans="1:7">
      <c r="A9" s="4" t="s">
        <v>61</v>
      </c>
      <c r="B9" s="27"/>
      <c r="D9" s="33" t="s">
        <v>89</v>
      </c>
      <c r="E9" s="33" t="s">
        <v>89</v>
      </c>
      <c r="F9" s="32" t="s">
        <v>89</v>
      </c>
      <c r="G9" s="32" t="s">
        <v>89</v>
      </c>
    </row>
    <row r="10" spans="1:7">
      <c r="A10" s="4" t="s">
        <v>62</v>
      </c>
      <c r="B10" s="27"/>
      <c r="D10" s="33" t="s">
        <v>89</v>
      </c>
      <c r="E10" s="33" t="s">
        <v>89</v>
      </c>
      <c r="F10" s="32" t="s">
        <v>89</v>
      </c>
      <c r="G10" s="32" t="s">
        <v>89</v>
      </c>
    </row>
    <row r="11" spans="1:7">
      <c r="A11" s="4" t="s">
        <v>63</v>
      </c>
      <c r="B11" s="27"/>
      <c r="D11" s="27" t="s">
        <v>90</v>
      </c>
      <c r="E11" s="27" t="s">
        <v>90</v>
      </c>
      <c r="F11" s="27" t="s">
        <v>90</v>
      </c>
      <c r="G11" s="26" t="s">
        <v>90</v>
      </c>
    </row>
    <row r="12" spans="1:7">
      <c r="A12" s="4" t="s">
        <v>64</v>
      </c>
      <c r="B12" s="27"/>
      <c r="D12" s="27" t="s">
        <v>90</v>
      </c>
      <c r="E12" s="27" t="s">
        <v>90</v>
      </c>
      <c r="F12" s="27" t="s">
        <v>90</v>
      </c>
      <c r="G12" s="26" t="s">
        <v>90</v>
      </c>
    </row>
    <row r="13" spans="1:7">
      <c r="A13" s="4" t="s">
        <v>65</v>
      </c>
      <c r="B13" s="27"/>
      <c r="D13" s="27" t="s">
        <v>90</v>
      </c>
      <c r="E13" s="27" t="s">
        <v>90</v>
      </c>
      <c r="F13" s="27" t="s">
        <v>90</v>
      </c>
      <c r="G13" s="26" t="s">
        <v>90</v>
      </c>
    </row>
    <row r="14" spans="1:7">
      <c r="A14" s="4" t="s">
        <v>66</v>
      </c>
      <c r="B14" s="27"/>
      <c r="D14" s="27" t="s">
        <v>90</v>
      </c>
      <c r="E14" s="27" t="s">
        <v>90</v>
      </c>
      <c r="F14" s="27" t="s">
        <v>90</v>
      </c>
      <c r="G14" s="26" t="s">
        <v>90</v>
      </c>
    </row>
    <row r="15" spans="1:7">
      <c r="A15" s="4" t="s">
        <v>67</v>
      </c>
      <c r="B15" s="27"/>
      <c r="D15" s="27"/>
      <c r="E15" s="27" t="s">
        <v>90</v>
      </c>
      <c r="F15" s="27" t="s">
        <v>90</v>
      </c>
      <c r="G15" s="26" t="s">
        <v>90</v>
      </c>
    </row>
    <row r="16" spans="1:7">
      <c r="A16" s="4" t="s">
        <v>68</v>
      </c>
      <c r="B16" s="27"/>
      <c r="D16" s="27"/>
      <c r="E16" s="27" t="s">
        <v>90</v>
      </c>
      <c r="F16" s="27" t="s">
        <v>90</v>
      </c>
      <c r="G16" s="26" t="s">
        <v>90</v>
      </c>
    </row>
    <row r="17" spans="1:7">
      <c r="A17" s="4" t="s">
        <v>69</v>
      </c>
      <c r="B17" s="27"/>
      <c r="D17" s="27"/>
      <c r="E17" s="27" t="s">
        <v>90</v>
      </c>
      <c r="F17" s="27" t="s">
        <v>90</v>
      </c>
      <c r="G17" s="26" t="s">
        <v>90</v>
      </c>
    </row>
    <row r="18" spans="1:7">
      <c r="A18" s="4" t="s">
        <v>70</v>
      </c>
      <c r="B18" s="27"/>
      <c r="D18" s="27"/>
      <c r="E18" s="27" t="s">
        <v>90</v>
      </c>
      <c r="F18" s="27" t="s">
        <v>90</v>
      </c>
      <c r="G18" s="26" t="s">
        <v>90</v>
      </c>
    </row>
    <row r="19" spans="1:7">
      <c r="A19" s="4" t="s">
        <v>71</v>
      </c>
      <c r="B19" s="27"/>
      <c r="D19" s="27"/>
      <c r="E19" s="27" t="s">
        <v>90</v>
      </c>
      <c r="F19" s="27" t="s">
        <v>90</v>
      </c>
      <c r="G19" s="26" t="s">
        <v>90</v>
      </c>
    </row>
    <row r="20" spans="1:7">
      <c r="A20" s="4" t="s">
        <v>72</v>
      </c>
      <c r="B20" s="27"/>
      <c r="D20" s="27"/>
      <c r="E20" s="27" t="s">
        <v>90</v>
      </c>
      <c r="F20" s="27" t="s">
        <v>90</v>
      </c>
      <c r="G20" s="26" t="s">
        <v>90</v>
      </c>
    </row>
    <row r="21" spans="1:7">
      <c r="A21" s="4" t="s">
        <v>73</v>
      </c>
      <c r="B21" s="27"/>
      <c r="D21" s="27"/>
      <c r="E21" s="27" t="s">
        <v>90</v>
      </c>
      <c r="F21" s="27" t="s">
        <v>90</v>
      </c>
      <c r="G21" s="26" t="s">
        <v>90</v>
      </c>
    </row>
    <row r="22" spans="1:7">
      <c r="A22" s="4" t="s">
        <v>74</v>
      </c>
      <c r="B22" s="27"/>
      <c r="D22" s="27"/>
      <c r="E22" s="27" t="s">
        <v>90</v>
      </c>
      <c r="F22" s="27" t="s">
        <v>90</v>
      </c>
      <c r="G22" s="26" t="s">
        <v>90</v>
      </c>
    </row>
    <row r="23" spans="1:7">
      <c r="A23" s="4" t="s">
        <v>75</v>
      </c>
      <c r="B23" s="27"/>
      <c r="D23" s="27"/>
      <c r="E23" s="27" t="s">
        <v>90</v>
      </c>
      <c r="F23" s="27" t="s">
        <v>90</v>
      </c>
      <c r="G23" s="26" t="s">
        <v>90</v>
      </c>
    </row>
    <row r="24" spans="1:7">
      <c r="A24" s="4" t="s">
        <v>76</v>
      </c>
      <c r="B24" s="27"/>
      <c r="D24" s="27"/>
      <c r="E24" s="27" t="s">
        <v>90</v>
      </c>
      <c r="F24" s="27" t="s">
        <v>90</v>
      </c>
      <c r="G24" s="26" t="s">
        <v>90</v>
      </c>
    </row>
    <row r="25" spans="1:7">
      <c r="A25" s="4" t="s">
        <v>77</v>
      </c>
      <c r="B25" s="27"/>
      <c r="D25" s="27"/>
      <c r="E25" s="27" t="s">
        <v>90</v>
      </c>
      <c r="F25" s="27" t="s">
        <v>90</v>
      </c>
      <c r="G25" s="26" t="s">
        <v>90</v>
      </c>
    </row>
    <row r="26" spans="1:7">
      <c r="A26" s="4" t="s">
        <v>78</v>
      </c>
      <c r="B26" s="27"/>
      <c r="D26" s="27"/>
      <c r="E26" s="27" t="s">
        <v>90</v>
      </c>
      <c r="F26" s="27" t="s">
        <v>90</v>
      </c>
      <c r="G26" s="26" t="s">
        <v>90</v>
      </c>
    </row>
    <row r="27" spans="1:7">
      <c r="A27" s="4" t="s">
        <v>79</v>
      </c>
      <c r="B27" s="27"/>
      <c r="D27" s="27"/>
      <c r="E27" s="27" t="s">
        <v>90</v>
      </c>
      <c r="F27" s="27" t="s">
        <v>90</v>
      </c>
      <c r="G27" s="26" t="s">
        <v>90</v>
      </c>
    </row>
    <row r="28" spans="1:7">
      <c r="A28" s="4" t="s">
        <v>80</v>
      </c>
      <c r="B28" s="27"/>
      <c r="D28" s="27"/>
      <c r="E28" s="27" t="s">
        <v>90</v>
      </c>
      <c r="F28" s="27" t="s">
        <v>90</v>
      </c>
      <c r="G28" s="26" t="s">
        <v>90</v>
      </c>
    </row>
    <row r="29" spans="1:7">
      <c r="A29" s="4" t="s">
        <v>81</v>
      </c>
      <c r="B29" s="27"/>
      <c r="D29" s="27"/>
      <c r="E29" s="27" t="s">
        <v>90</v>
      </c>
      <c r="F29" s="27" t="s">
        <v>90</v>
      </c>
      <c r="G29" s="26" t="s">
        <v>90</v>
      </c>
    </row>
    <row r="30" spans="1:7">
      <c r="A30" s="4" t="s">
        <v>82</v>
      </c>
      <c r="B30" s="27"/>
      <c r="D30" s="27"/>
      <c r="E30" s="27"/>
      <c r="F30" s="27"/>
      <c r="G30" s="26" t="s">
        <v>90</v>
      </c>
    </row>
    <row r="31" spans="1:7">
      <c r="A31" s="4" t="s">
        <v>83</v>
      </c>
      <c r="B31" s="27"/>
      <c r="D31" s="27"/>
      <c r="E31" s="27"/>
      <c r="F31" s="27"/>
      <c r="G31" s="26" t="s">
        <v>90</v>
      </c>
    </row>
    <row r="32" spans="1:7">
      <c r="A32" s="4" t="s">
        <v>84</v>
      </c>
      <c r="B32" s="27"/>
      <c r="D32" s="27"/>
      <c r="E32" s="27"/>
      <c r="F32" s="27"/>
      <c r="G32" s="26" t="s">
        <v>90</v>
      </c>
    </row>
    <row r="33" spans="1:7">
      <c r="A33" s="4" t="s">
        <v>85</v>
      </c>
      <c r="B33" s="27"/>
      <c r="D33" s="27"/>
      <c r="E33" s="27"/>
      <c r="F33" s="27"/>
      <c r="G33" s="26" t="s">
        <v>90</v>
      </c>
    </row>
    <row r="34" spans="1:7">
      <c r="A34" s="4" t="s">
        <v>86</v>
      </c>
      <c r="B34" s="27"/>
      <c r="D34" s="27"/>
      <c r="E34" s="27"/>
      <c r="F34" s="27"/>
      <c r="G34" s="26" t="s">
        <v>91</v>
      </c>
    </row>
    <row r="35" spans="1:7">
      <c r="A35" s="4" t="s">
        <v>87</v>
      </c>
      <c r="B35" s="27"/>
      <c r="D35" s="27"/>
      <c r="E35" s="27"/>
      <c r="F35" s="27"/>
      <c r="G35" s="26" t="s">
        <v>91</v>
      </c>
    </row>
    <row r="36" spans="1:7">
      <c r="A36" s="4" t="s">
        <v>88</v>
      </c>
      <c r="B36" s="27"/>
      <c r="D36" s="27"/>
      <c r="E36" s="27"/>
      <c r="F36" s="27"/>
      <c r="G36" s="26" t="s">
        <v>91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2E28-9213-4B03-9AA1-6022A18FCCD3}">
  <dimension ref="A1:H40"/>
  <sheetViews>
    <sheetView workbookViewId="0">
      <selection activeCell="D27" sqref="D27"/>
    </sheetView>
  </sheetViews>
  <sheetFormatPr defaultColWidth="9" defaultRowHeight="14.4"/>
  <cols>
    <col min="1" max="1" width="8.5546875" style="18" customWidth="1"/>
    <col min="2" max="2" width="8.5546875" style="20" customWidth="1"/>
    <col min="3" max="7" width="8.5546875" style="19" customWidth="1"/>
    <col min="8" max="8" width="8.5546875" style="32" customWidth="1"/>
    <col min="9" max="16384" width="9" style="19"/>
  </cols>
  <sheetData>
    <row r="1" spans="1:8" s="14" customFormat="1">
      <c r="A1" s="11"/>
      <c r="B1" s="14" t="s">
        <v>107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</row>
    <row r="2" spans="1:8" s="23" customFormat="1">
      <c r="A2" s="4" t="s">
        <v>15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33">
        <v>0</v>
      </c>
    </row>
    <row r="3" spans="1:8" s="23" customFormat="1">
      <c r="A3" s="4" t="s">
        <v>16</v>
      </c>
      <c r="B3" s="24">
        <v>1</v>
      </c>
      <c r="C3" s="24">
        <v>1</v>
      </c>
      <c r="D3" s="24">
        <v>1</v>
      </c>
      <c r="E3" s="24">
        <v>1</v>
      </c>
      <c r="F3" s="24">
        <v>1</v>
      </c>
      <c r="G3" s="24">
        <v>1</v>
      </c>
      <c r="H3" s="33">
        <v>1</v>
      </c>
    </row>
    <row r="4" spans="1:8" s="23" customFormat="1">
      <c r="A4" s="4" t="s">
        <v>0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33">
        <v>0</v>
      </c>
    </row>
    <row r="5" spans="1:8" s="23" customFormat="1">
      <c r="A5" s="4" t="s">
        <v>1</v>
      </c>
      <c r="B5" s="24">
        <v>1</v>
      </c>
      <c r="C5" s="24">
        <v>1</v>
      </c>
      <c r="D5" s="24">
        <v>1</v>
      </c>
      <c r="E5" s="24">
        <v>1</v>
      </c>
      <c r="F5" s="24">
        <v>1</v>
      </c>
      <c r="G5" s="24">
        <v>1</v>
      </c>
      <c r="H5" s="33">
        <v>1</v>
      </c>
    </row>
    <row r="6" spans="1:8" s="23" customFormat="1">
      <c r="A6" s="4" t="s">
        <v>2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33">
        <v>0</v>
      </c>
    </row>
    <row r="7" spans="1:8" s="23" customFormat="1">
      <c r="A7" s="4" t="s">
        <v>3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1</v>
      </c>
      <c r="H7" s="33">
        <v>1</v>
      </c>
    </row>
    <row r="8" spans="1:8" s="23" customFormat="1">
      <c r="A8" s="4" t="s">
        <v>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33">
        <v>0</v>
      </c>
    </row>
    <row r="9" spans="1:8" s="23" customFormat="1">
      <c r="A9" s="4" t="s">
        <v>5</v>
      </c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24">
        <v>1</v>
      </c>
      <c r="H9" s="33">
        <v>1</v>
      </c>
    </row>
    <row r="10" spans="1:8" s="23" customFormat="1">
      <c r="A10" s="4" t="s">
        <v>6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33">
        <v>0</v>
      </c>
    </row>
    <row r="11" spans="1:8" s="23" customFormat="1">
      <c r="A11" s="4" t="s">
        <v>7</v>
      </c>
      <c r="B11" s="24">
        <v>1</v>
      </c>
      <c r="C11" s="24">
        <v>1</v>
      </c>
      <c r="D11" s="24">
        <v>1</v>
      </c>
      <c r="E11" s="24">
        <v>1</v>
      </c>
      <c r="F11" s="24">
        <v>1</v>
      </c>
      <c r="G11" s="24">
        <v>1</v>
      </c>
      <c r="H11" s="33">
        <v>1</v>
      </c>
    </row>
    <row r="12" spans="1:8" s="23" customFormat="1">
      <c r="A12" s="4" t="s">
        <v>8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33">
        <v>0</v>
      </c>
    </row>
    <row r="13" spans="1:8" s="23" customFormat="1">
      <c r="A13" s="4" t="s">
        <v>9</v>
      </c>
      <c r="B13" s="24">
        <v>1</v>
      </c>
      <c r="C13" s="24">
        <v>1</v>
      </c>
      <c r="D13" s="24">
        <v>1</v>
      </c>
      <c r="E13" s="24">
        <v>1</v>
      </c>
      <c r="F13" s="24">
        <v>1</v>
      </c>
      <c r="G13" s="24">
        <v>1</v>
      </c>
      <c r="H13" s="33">
        <v>1</v>
      </c>
    </row>
    <row r="14" spans="1:8" s="23" customFormat="1">
      <c r="A14" s="4" t="s">
        <v>10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33">
        <v>0</v>
      </c>
    </row>
    <row r="15" spans="1:8" s="23" customFormat="1">
      <c r="A15" s="4" t="s">
        <v>11</v>
      </c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24">
        <v>1</v>
      </c>
      <c r="H15" s="33">
        <v>1</v>
      </c>
    </row>
    <row r="16" spans="1:8" s="23" customFormat="1">
      <c r="A16" s="4" t="s">
        <v>12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33">
        <v>0</v>
      </c>
    </row>
    <row r="17" spans="1:8" s="23" customFormat="1">
      <c r="A17" s="4" t="s">
        <v>13</v>
      </c>
      <c r="B17" s="24">
        <v>1</v>
      </c>
      <c r="C17" s="24">
        <v>1</v>
      </c>
      <c r="D17" s="24">
        <v>1</v>
      </c>
      <c r="E17" s="24">
        <v>1</v>
      </c>
      <c r="F17" s="24">
        <v>1</v>
      </c>
      <c r="G17" s="24">
        <v>1</v>
      </c>
      <c r="H17" s="33">
        <v>1</v>
      </c>
    </row>
    <row r="18" spans="1:8" s="23" customFormat="1">
      <c r="A18" s="4" t="s">
        <v>14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33">
        <v>0</v>
      </c>
    </row>
    <row r="19" spans="1:8" s="23" customFormat="1">
      <c r="A19" s="4" t="s">
        <v>25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24">
        <v>1</v>
      </c>
      <c r="H19" s="33">
        <v>1</v>
      </c>
    </row>
    <row r="20" spans="1:8" s="23" customFormat="1">
      <c r="A20" s="4" t="s">
        <v>26</v>
      </c>
      <c r="B20" s="24">
        <v>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33">
        <v>0</v>
      </c>
    </row>
    <row r="21" spans="1:8" s="23" customFormat="1">
      <c r="A21" s="4" t="s">
        <v>27</v>
      </c>
      <c r="B21" s="24">
        <v>1</v>
      </c>
      <c r="C21" s="24">
        <v>1</v>
      </c>
      <c r="D21" s="24">
        <v>1</v>
      </c>
      <c r="E21" s="24">
        <v>1</v>
      </c>
      <c r="F21" s="24">
        <v>1</v>
      </c>
      <c r="G21" s="24">
        <v>1</v>
      </c>
      <c r="H21" s="33">
        <v>1</v>
      </c>
    </row>
    <row r="22" spans="1:8" s="23" customFormat="1">
      <c r="A22" s="4" t="s">
        <v>28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33">
        <v>0</v>
      </c>
    </row>
    <row r="23" spans="1:8" s="23" customFormat="1">
      <c r="A23" s="4" t="s">
        <v>29</v>
      </c>
      <c r="B23" s="24">
        <v>1</v>
      </c>
      <c r="C23" s="24">
        <v>1</v>
      </c>
      <c r="D23" s="24">
        <v>1</v>
      </c>
      <c r="E23" s="24">
        <v>1</v>
      </c>
      <c r="F23" s="24">
        <v>1</v>
      </c>
      <c r="G23" s="24">
        <v>1</v>
      </c>
      <c r="H23" s="33">
        <v>1</v>
      </c>
    </row>
    <row r="24" spans="1:8" s="23" customFormat="1">
      <c r="A24" s="4" t="s">
        <v>30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33">
        <v>0</v>
      </c>
    </row>
    <row r="25" spans="1:8" s="23" customFormat="1">
      <c r="A25" s="4" t="s">
        <v>31</v>
      </c>
      <c r="B25" s="24">
        <v>1</v>
      </c>
      <c r="C25" s="24">
        <v>1</v>
      </c>
      <c r="D25" s="24">
        <v>1</v>
      </c>
      <c r="E25" s="24">
        <v>1</v>
      </c>
      <c r="F25" s="24">
        <v>1</v>
      </c>
      <c r="G25" s="24">
        <v>1</v>
      </c>
      <c r="H25" s="33">
        <v>1</v>
      </c>
    </row>
    <row r="26" spans="1:8" s="23" customFormat="1">
      <c r="A26" s="4" t="s">
        <v>32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33">
        <v>0</v>
      </c>
    </row>
    <row r="27" spans="1:8" s="23" customFormat="1">
      <c r="A27" s="4" t="s">
        <v>33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24">
        <v>1</v>
      </c>
      <c r="H27" s="33">
        <v>1</v>
      </c>
    </row>
    <row r="28" spans="1:8" s="23" customFormat="1">
      <c r="A28" s="4" t="s">
        <v>34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33">
        <v>0</v>
      </c>
    </row>
    <row r="29" spans="1:8" s="23" customFormat="1">
      <c r="A29" s="4" t="s">
        <v>35</v>
      </c>
      <c r="B29" s="24">
        <v>1</v>
      </c>
      <c r="C29" s="24">
        <v>1</v>
      </c>
      <c r="D29" s="24">
        <v>1</v>
      </c>
      <c r="E29" s="24">
        <v>1</v>
      </c>
      <c r="F29" s="24">
        <v>1</v>
      </c>
      <c r="G29" s="24">
        <v>1</v>
      </c>
      <c r="H29" s="33">
        <v>1</v>
      </c>
    </row>
    <row r="30" spans="1:8" s="23" customFormat="1">
      <c r="A30" s="4" t="s">
        <v>36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33">
        <v>0</v>
      </c>
    </row>
    <row r="31" spans="1:8" s="23" customFormat="1">
      <c r="A31" s="4" t="s">
        <v>37</v>
      </c>
      <c r="B31" s="24">
        <v>1</v>
      </c>
      <c r="C31" s="24">
        <v>1</v>
      </c>
      <c r="D31" s="24">
        <v>1</v>
      </c>
      <c r="E31" s="24">
        <v>1</v>
      </c>
      <c r="F31" s="24">
        <v>1</v>
      </c>
      <c r="G31" s="24">
        <v>1</v>
      </c>
      <c r="H31" s="33">
        <v>1</v>
      </c>
    </row>
    <row r="32" spans="1:8" s="23" customFormat="1">
      <c r="A32" s="4" t="s">
        <v>38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33">
        <v>0</v>
      </c>
    </row>
    <row r="33" spans="1:8" s="23" customFormat="1">
      <c r="A33" s="4" t="s">
        <v>39</v>
      </c>
      <c r="B33" s="24">
        <v>1</v>
      </c>
      <c r="C33" s="24">
        <v>1</v>
      </c>
      <c r="D33" s="24">
        <v>1</v>
      </c>
      <c r="E33" s="24">
        <v>1</v>
      </c>
      <c r="F33" s="24">
        <v>1</v>
      </c>
      <c r="G33" s="24">
        <v>1</v>
      </c>
      <c r="H33" s="33">
        <v>1</v>
      </c>
    </row>
    <row r="34" spans="1:8" s="23" customFormat="1">
      <c r="A34" s="4" t="s">
        <v>40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33">
        <v>0</v>
      </c>
    </row>
    <row r="35" spans="1:8" s="23" customFormat="1">
      <c r="A35" s="4" t="s">
        <v>41</v>
      </c>
      <c r="B35" s="24">
        <v>1</v>
      </c>
      <c r="C35" s="24">
        <v>1</v>
      </c>
      <c r="D35" s="24">
        <v>1</v>
      </c>
      <c r="E35" s="24">
        <v>1</v>
      </c>
      <c r="F35" s="24">
        <v>1</v>
      </c>
      <c r="G35" s="24">
        <v>1</v>
      </c>
      <c r="H35" s="33">
        <v>1</v>
      </c>
    </row>
    <row r="36" spans="1:8" s="23" customFormat="1">
      <c r="A36" s="4" t="s">
        <v>42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33">
        <v>0</v>
      </c>
    </row>
    <row r="37" spans="1:8">
      <c r="G37" s="20"/>
      <c r="H37" s="33"/>
    </row>
    <row r="38" spans="1:8">
      <c r="G38" s="20"/>
      <c r="H38" s="33"/>
    </row>
    <row r="39" spans="1:8">
      <c r="G39" s="20"/>
      <c r="H39" s="33"/>
    </row>
    <row r="40" spans="1:8">
      <c r="G40" s="20"/>
      <c r="H40" s="3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BABB-A44E-4B69-86D0-4D68978148FE}">
  <dimension ref="A1:H36"/>
  <sheetViews>
    <sheetView zoomScaleNormal="100" workbookViewId="0"/>
  </sheetViews>
  <sheetFormatPr defaultColWidth="9" defaultRowHeight="14.4"/>
  <cols>
    <col min="1" max="1" width="8.5546875" style="36" customWidth="1"/>
    <col min="2" max="2" width="7.88671875" style="33" customWidth="1"/>
    <col min="3" max="7" width="7.88671875" style="32" customWidth="1"/>
    <col min="8" max="16384" width="9" style="32"/>
  </cols>
  <sheetData>
    <row r="1" spans="1:8" s="14" customFormat="1">
      <c r="A1" s="11"/>
      <c r="B1" s="14" t="s">
        <v>107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</row>
    <row r="2" spans="1:8">
      <c r="A2" s="4" t="s">
        <v>54</v>
      </c>
      <c r="B2" s="34">
        <v>0</v>
      </c>
      <c r="C2" s="34">
        <v>0.75</v>
      </c>
      <c r="D2" s="34">
        <v>0.75</v>
      </c>
      <c r="E2" s="34">
        <v>0.75</v>
      </c>
      <c r="F2" s="34">
        <v>0.75</v>
      </c>
      <c r="G2" s="34">
        <v>0.75</v>
      </c>
      <c r="H2" s="34">
        <v>0</v>
      </c>
    </row>
    <row r="3" spans="1:8">
      <c r="A3" s="4" t="s">
        <v>55</v>
      </c>
      <c r="B3" s="34">
        <v>0</v>
      </c>
      <c r="C3" s="34">
        <v>0.75</v>
      </c>
      <c r="D3" s="34">
        <v>0.75</v>
      </c>
      <c r="E3" s="34">
        <v>0.75</v>
      </c>
      <c r="F3" s="34">
        <v>0.75</v>
      </c>
      <c r="G3" s="34">
        <v>0.75</v>
      </c>
      <c r="H3" s="34">
        <v>0</v>
      </c>
    </row>
    <row r="4" spans="1:8">
      <c r="A4" s="4" t="s">
        <v>56</v>
      </c>
      <c r="B4" s="34">
        <v>0</v>
      </c>
      <c r="C4" s="34">
        <v>0.75</v>
      </c>
      <c r="D4" s="34">
        <v>0.75</v>
      </c>
      <c r="E4" s="34">
        <v>0.75</v>
      </c>
      <c r="F4" s="34">
        <v>0.75</v>
      </c>
      <c r="G4" s="34">
        <v>0.75</v>
      </c>
      <c r="H4" s="34">
        <v>0</v>
      </c>
    </row>
    <row r="5" spans="1:8">
      <c r="A5" s="4" t="s">
        <v>57</v>
      </c>
      <c r="B5" s="34">
        <v>0</v>
      </c>
      <c r="C5" s="34">
        <v>0.75</v>
      </c>
      <c r="D5" s="34">
        <v>0.75</v>
      </c>
      <c r="E5" s="34">
        <v>0.75</v>
      </c>
      <c r="F5" s="34">
        <v>0.75</v>
      </c>
      <c r="G5" s="34">
        <v>0.75</v>
      </c>
      <c r="H5" s="34">
        <v>0</v>
      </c>
    </row>
    <row r="6" spans="1:8">
      <c r="A6" s="4" t="s">
        <v>58</v>
      </c>
      <c r="B6" s="34">
        <v>0</v>
      </c>
      <c r="C6" s="34">
        <v>0.75</v>
      </c>
      <c r="D6" s="34">
        <v>0.75</v>
      </c>
      <c r="E6" s="34">
        <v>0.75</v>
      </c>
      <c r="F6" s="34">
        <v>0.75</v>
      </c>
      <c r="G6" s="34">
        <v>0.75</v>
      </c>
      <c r="H6" s="34">
        <v>0</v>
      </c>
    </row>
    <row r="7" spans="1:8">
      <c r="A7" s="4" t="s">
        <v>59</v>
      </c>
      <c r="B7" s="34">
        <v>0</v>
      </c>
      <c r="C7" s="34">
        <v>0.75</v>
      </c>
      <c r="D7" s="34">
        <v>0.75</v>
      </c>
      <c r="E7" s="34">
        <v>0.75</v>
      </c>
      <c r="F7" s="34">
        <v>0.75</v>
      </c>
      <c r="G7" s="34">
        <v>0.75</v>
      </c>
      <c r="H7" s="34">
        <v>0</v>
      </c>
    </row>
    <row r="8" spans="1:8">
      <c r="A8" s="4" t="s">
        <v>60</v>
      </c>
      <c r="B8" s="34"/>
      <c r="D8" s="34">
        <v>0</v>
      </c>
      <c r="E8" s="34">
        <v>0.75</v>
      </c>
      <c r="F8" s="34">
        <v>0.75</v>
      </c>
      <c r="G8" s="34">
        <v>0.75</v>
      </c>
      <c r="H8" s="34">
        <v>0</v>
      </c>
    </row>
    <row r="9" spans="1:8">
      <c r="A9" s="4" t="s">
        <v>61</v>
      </c>
      <c r="B9" s="34"/>
      <c r="D9" s="34">
        <v>0</v>
      </c>
      <c r="E9" s="34">
        <v>0.75</v>
      </c>
      <c r="F9" s="34">
        <v>0.75</v>
      </c>
      <c r="G9" s="34">
        <v>0.75</v>
      </c>
      <c r="H9" s="34">
        <v>0</v>
      </c>
    </row>
    <row r="10" spans="1:8">
      <c r="A10" s="4" t="s">
        <v>62</v>
      </c>
      <c r="B10" s="34"/>
      <c r="D10" s="34">
        <v>0</v>
      </c>
      <c r="E10" s="34">
        <v>0.75</v>
      </c>
      <c r="F10" s="34">
        <v>0.75</v>
      </c>
      <c r="G10" s="34">
        <v>0.75</v>
      </c>
      <c r="H10" s="34">
        <v>0</v>
      </c>
    </row>
    <row r="11" spans="1:8">
      <c r="A11" s="4" t="s">
        <v>63</v>
      </c>
      <c r="B11" s="34"/>
      <c r="D11" s="34">
        <v>0</v>
      </c>
      <c r="E11" s="34">
        <v>0.75</v>
      </c>
      <c r="F11" s="34">
        <v>0.75</v>
      </c>
      <c r="G11" s="34">
        <v>0.75</v>
      </c>
      <c r="H11" s="34">
        <v>0</v>
      </c>
    </row>
    <row r="12" spans="1:8">
      <c r="A12" s="4" t="s">
        <v>64</v>
      </c>
      <c r="B12" s="34"/>
      <c r="D12" s="34">
        <v>0</v>
      </c>
      <c r="E12" s="34">
        <v>0.75</v>
      </c>
      <c r="F12" s="34">
        <v>0.75</v>
      </c>
      <c r="G12" s="34">
        <v>0.75</v>
      </c>
      <c r="H12" s="34">
        <v>0</v>
      </c>
    </row>
    <row r="13" spans="1:8">
      <c r="A13" s="4" t="s">
        <v>65</v>
      </c>
      <c r="B13" s="34"/>
      <c r="D13" s="34">
        <v>0</v>
      </c>
      <c r="E13" s="34">
        <v>0.75</v>
      </c>
      <c r="F13" s="34">
        <v>0.75</v>
      </c>
      <c r="G13" s="34">
        <v>0.75</v>
      </c>
      <c r="H13" s="34">
        <v>0</v>
      </c>
    </row>
    <row r="14" spans="1:8">
      <c r="A14" s="4" t="s">
        <v>66</v>
      </c>
      <c r="B14" s="34"/>
      <c r="D14" s="34">
        <v>0</v>
      </c>
      <c r="E14" s="34">
        <v>0.75</v>
      </c>
      <c r="F14" s="34">
        <v>0.75</v>
      </c>
      <c r="G14" s="34">
        <v>0.75</v>
      </c>
      <c r="H14" s="34">
        <v>0</v>
      </c>
    </row>
    <row r="15" spans="1:8">
      <c r="A15" s="4" t="s">
        <v>67</v>
      </c>
      <c r="B15" s="34"/>
      <c r="D15" s="34">
        <v>0</v>
      </c>
      <c r="E15" s="34">
        <v>0.75</v>
      </c>
      <c r="F15" s="34">
        <v>0.75</v>
      </c>
      <c r="G15" s="34">
        <v>0.75</v>
      </c>
      <c r="H15" s="34">
        <v>0</v>
      </c>
    </row>
    <row r="16" spans="1:8">
      <c r="A16" s="4" t="s">
        <v>68</v>
      </c>
      <c r="B16" s="34"/>
      <c r="D16" s="34">
        <v>0</v>
      </c>
      <c r="E16" s="34">
        <v>0.75</v>
      </c>
      <c r="F16" s="34">
        <v>0.75</v>
      </c>
      <c r="G16" s="34">
        <v>0.75</v>
      </c>
      <c r="H16" s="34">
        <v>0</v>
      </c>
    </row>
    <row r="17" spans="1:8">
      <c r="A17" s="4" t="s">
        <v>69</v>
      </c>
      <c r="B17" s="34"/>
      <c r="D17" s="34"/>
      <c r="E17" s="34">
        <v>0</v>
      </c>
      <c r="F17" s="34">
        <v>0.75</v>
      </c>
      <c r="G17" s="34">
        <v>0.75</v>
      </c>
      <c r="H17" s="34">
        <v>0</v>
      </c>
    </row>
    <row r="18" spans="1:8">
      <c r="A18" s="4" t="s">
        <v>70</v>
      </c>
      <c r="B18" s="34"/>
      <c r="D18" s="34"/>
      <c r="E18" s="34">
        <v>0</v>
      </c>
      <c r="F18" s="34">
        <v>0.75</v>
      </c>
      <c r="G18" s="34">
        <v>0.75</v>
      </c>
      <c r="H18" s="34">
        <v>0</v>
      </c>
    </row>
    <row r="19" spans="1:8">
      <c r="A19" s="4" t="s">
        <v>71</v>
      </c>
      <c r="B19" s="34"/>
      <c r="D19" s="34"/>
      <c r="E19" s="34">
        <v>0</v>
      </c>
      <c r="F19" s="34">
        <v>0.75</v>
      </c>
      <c r="G19" s="34">
        <v>0.75</v>
      </c>
      <c r="H19" s="34">
        <v>0</v>
      </c>
    </row>
    <row r="20" spans="1:8">
      <c r="A20" s="4" t="s">
        <v>72</v>
      </c>
      <c r="B20" s="34"/>
      <c r="D20" s="34"/>
      <c r="E20" s="34">
        <v>0</v>
      </c>
      <c r="F20" s="34">
        <v>0.75</v>
      </c>
      <c r="G20" s="34">
        <v>0.75</v>
      </c>
      <c r="H20" s="34">
        <v>0</v>
      </c>
    </row>
    <row r="21" spans="1:8">
      <c r="A21" s="4" t="s">
        <v>73</v>
      </c>
      <c r="B21" s="34"/>
      <c r="D21" s="34"/>
      <c r="E21" s="34">
        <v>0</v>
      </c>
      <c r="F21" s="34">
        <v>0.75</v>
      </c>
      <c r="G21" s="34">
        <v>0.75</v>
      </c>
      <c r="H21" s="34">
        <v>0</v>
      </c>
    </row>
    <row r="22" spans="1:8">
      <c r="A22" s="4" t="s">
        <v>74</v>
      </c>
      <c r="B22" s="34"/>
      <c r="D22" s="34"/>
      <c r="E22" s="34">
        <v>0</v>
      </c>
      <c r="F22" s="34">
        <v>0.75</v>
      </c>
      <c r="G22" s="34">
        <v>0.75</v>
      </c>
      <c r="H22" s="34">
        <v>0</v>
      </c>
    </row>
    <row r="23" spans="1:8">
      <c r="A23" s="4" t="s">
        <v>75</v>
      </c>
      <c r="B23" s="34"/>
      <c r="D23" s="34"/>
      <c r="E23" s="34">
        <v>0</v>
      </c>
      <c r="F23" s="34">
        <v>0.75</v>
      </c>
      <c r="G23" s="34">
        <v>0.75</v>
      </c>
      <c r="H23" s="34">
        <v>0</v>
      </c>
    </row>
    <row r="24" spans="1:8">
      <c r="A24" s="4" t="s">
        <v>76</v>
      </c>
      <c r="B24" s="34"/>
      <c r="D24" s="34"/>
      <c r="E24" s="34">
        <v>0</v>
      </c>
      <c r="F24" s="34">
        <v>0.75</v>
      </c>
      <c r="G24" s="34">
        <v>0.75</v>
      </c>
      <c r="H24" s="34">
        <v>0</v>
      </c>
    </row>
    <row r="25" spans="1:8">
      <c r="A25" s="4" t="s">
        <v>77</v>
      </c>
      <c r="B25" s="34"/>
      <c r="D25" s="34"/>
      <c r="E25" s="34">
        <v>0</v>
      </c>
      <c r="F25" s="34">
        <v>0.75</v>
      </c>
      <c r="G25" s="34">
        <v>0.75</v>
      </c>
      <c r="H25" s="34">
        <v>0</v>
      </c>
    </row>
    <row r="26" spans="1:8">
      <c r="A26" s="4" t="s">
        <v>78</v>
      </c>
      <c r="B26" s="34"/>
      <c r="D26" s="34"/>
      <c r="E26" s="34">
        <v>0</v>
      </c>
      <c r="F26" s="34">
        <v>0.75</v>
      </c>
      <c r="G26" s="34">
        <v>0.75</v>
      </c>
      <c r="H26" s="34">
        <v>0</v>
      </c>
    </row>
    <row r="27" spans="1:8">
      <c r="A27" s="4" t="s">
        <v>79</v>
      </c>
      <c r="B27" s="34"/>
      <c r="D27" s="34"/>
      <c r="E27" s="34">
        <v>0</v>
      </c>
      <c r="F27" s="34">
        <v>0.75</v>
      </c>
      <c r="G27" s="34">
        <v>0.75</v>
      </c>
      <c r="H27" s="34">
        <v>0</v>
      </c>
    </row>
    <row r="28" spans="1:8">
      <c r="A28" s="4" t="s">
        <v>80</v>
      </c>
      <c r="B28" s="34"/>
      <c r="D28" s="34"/>
      <c r="E28" s="34">
        <v>0</v>
      </c>
      <c r="F28" s="34">
        <v>0.75</v>
      </c>
      <c r="G28" s="34">
        <v>0.75</v>
      </c>
      <c r="H28" s="34">
        <v>0</v>
      </c>
    </row>
    <row r="29" spans="1:8">
      <c r="A29" s="4" t="s">
        <v>81</v>
      </c>
      <c r="B29" s="34"/>
      <c r="D29" s="34"/>
      <c r="E29" s="34">
        <v>0</v>
      </c>
      <c r="F29" s="34">
        <v>0.75</v>
      </c>
      <c r="G29" s="34">
        <v>0.75</v>
      </c>
      <c r="H29" s="34">
        <v>0</v>
      </c>
    </row>
    <row r="30" spans="1:8">
      <c r="A30" s="4" t="s">
        <v>82</v>
      </c>
      <c r="B30" s="34"/>
      <c r="D30" s="34"/>
      <c r="E30" s="34"/>
      <c r="F30" s="34"/>
      <c r="G30" s="34">
        <v>0</v>
      </c>
      <c r="H30" s="34">
        <v>0</v>
      </c>
    </row>
    <row r="31" spans="1:8">
      <c r="A31" s="4" t="s">
        <v>83</v>
      </c>
      <c r="B31" s="34"/>
      <c r="D31" s="34"/>
      <c r="E31" s="34"/>
      <c r="F31" s="34"/>
      <c r="G31" s="34">
        <v>0</v>
      </c>
      <c r="H31" s="34">
        <v>0</v>
      </c>
    </row>
    <row r="32" spans="1:8">
      <c r="A32" s="4" t="s">
        <v>84</v>
      </c>
      <c r="B32" s="34"/>
      <c r="D32" s="34"/>
      <c r="E32" s="34"/>
      <c r="F32" s="34"/>
      <c r="G32" s="34">
        <v>0</v>
      </c>
      <c r="H32" s="34">
        <v>0</v>
      </c>
    </row>
    <row r="33" spans="1:8">
      <c r="A33" s="4" t="s">
        <v>85</v>
      </c>
      <c r="B33" s="34"/>
      <c r="D33" s="34"/>
      <c r="E33" s="34"/>
      <c r="F33" s="34"/>
      <c r="G33" s="34">
        <v>0</v>
      </c>
      <c r="H33" s="34">
        <v>0</v>
      </c>
    </row>
    <row r="34" spans="1:8">
      <c r="A34" s="4" t="s">
        <v>86</v>
      </c>
      <c r="B34" s="34"/>
      <c r="D34" s="34"/>
      <c r="E34" s="34"/>
      <c r="F34" s="34"/>
      <c r="G34" s="34">
        <v>0</v>
      </c>
      <c r="H34" s="34">
        <v>0</v>
      </c>
    </row>
    <row r="35" spans="1:8">
      <c r="A35" s="4" t="s">
        <v>87</v>
      </c>
      <c r="B35" s="34"/>
      <c r="D35" s="34"/>
      <c r="E35" s="34"/>
      <c r="F35" s="34"/>
      <c r="G35" s="34">
        <v>0</v>
      </c>
      <c r="H35" s="34">
        <v>0</v>
      </c>
    </row>
    <row r="36" spans="1:8">
      <c r="A36" s="4" t="s">
        <v>88</v>
      </c>
      <c r="B36" s="34"/>
      <c r="D36" s="34"/>
      <c r="E36" s="34"/>
      <c r="F36" s="34"/>
      <c r="G36" s="34">
        <v>0</v>
      </c>
      <c r="H36" s="3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E7A0-3DAF-4897-B12F-D3FEA6F9363B}">
  <dimension ref="A1:F37"/>
  <sheetViews>
    <sheetView topLeftCell="A4" zoomScaleNormal="100" workbookViewId="0">
      <selection activeCell="D7" sqref="D7"/>
    </sheetView>
  </sheetViews>
  <sheetFormatPr defaultRowHeight="14.4"/>
  <cols>
    <col min="1" max="1" width="8.5546875" style="36" customWidth="1"/>
    <col min="3" max="3" width="10.5546875" bestFit="1" customWidth="1"/>
    <col min="4" max="4" width="19.33203125" bestFit="1" customWidth="1"/>
    <col min="6" max="6" width="19.33203125" bestFit="1" customWidth="1"/>
  </cols>
  <sheetData>
    <row r="1" spans="1:6">
      <c r="A1" s="11"/>
      <c r="B1" s="42" t="s">
        <v>132</v>
      </c>
      <c r="C1" s="42" t="s">
        <v>97</v>
      </c>
      <c r="D1" s="42" t="s">
        <v>133</v>
      </c>
      <c r="E1" s="25"/>
      <c r="F1" s="42"/>
    </row>
    <row r="2" spans="1:6">
      <c r="A2" s="4" t="s">
        <v>15</v>
      </c>
      <c r="B2">
        <v>8</v>
      </c>
      <c r="C2" s="25" t="s">
        <v>95</v>
      </c>
      <c r="D2">
        <v>3</v>
      </c>
      <c r="F2" s="25"/>
    </row>
    <row r="3" spans="1:6">
      <c r="A3" s="4" t="s">
        <v>16</v>
      </c>
      <c r="B3">
        <v>8</v>
      </c>
      <c r="C3" s="25" t="s">
        <v>95</v>
      </c>
      <c r="D3">
        <v>3</v>
      </c>
    </row>
    <row r="4" spans="1:6">
      <c r="A4" s="4" t="s">
        <v>0</v>
      </c>
      <c r="B4">
        <v>8</v>
      </c>
      <c r="C4" s="25" t="s">
        <v>95</v>
      </c>
      <c r="D4">
        <v>3</v>
      </c>
    </row>
    <row r="5" spans="1:6">
      <c r="A5" s="4" t="s">
        <v>1</v>
      </c>
      <c r="B5">
        <v>8</v>
      </c>
      <c r="C5" s="25" t="s">
        <v>95</v>
      </c>
      <c r="D5">
        <v>3</v>
      </c>
    </row>
    <row r="6" spans="1:6">
      <c r="A6" s="4" t="s">
        <v>2</v>
      </c>
      <c r="B6">
        <v>8</v>
      </c>
      <c r="C6" s="25" t="s">
        <v>95</v>
      </c>
      <c r="D6">
        <v>3</v>
      </c>
    </row>
    <row r="7" spans="1:6">
      <c r="A7" s="4" t="s">
        <v>3</v>
      </c>
      <c r="B7">
        <v>8</v>
      </c>
      <c r="C7" s="25" t="s">
        <v>95</v>
      </c>
      <c r="D7">
        <v>3</v>
      </c>
    </row>
    <row r="8" spans="1:6">
      <c r="A8" s="4" t="s">
        <v>4</v>
      </c>
      <c r="B8">
        <v>8</v>
      </c>
      <c r="C8" s="25" t="s">
        <v>95</v>
      </c>
      <c r="D8">
        <v>3</v>
      </c>
    </row>
    <row r="9" spans="1:6">
      <c r="A9" s="4" t="s">
        <v>5</v>
      </c>
      <c r="B9">
        <v>8</v>
      </c>
      <c r="C9" s="25" t="s">
        <v>95</v>
      </c>
      <c r="D9">
        <v>3</v>
      </c>
    </row>
    <row r="10" spans="1:6">
      <c r="A10" s="4" t="s">
        <v>6</v>
      </c>
      <c r="B10">
        <v>8</v>
      </c>
      <c r="C10" s="25" t="s">
        <v>95</v>
      </c>
      <c r="D10">
        <v>3</v>
      </c>
    </row>
    <row r="11" spans="1:6">
      <c r="A11" s="4" t="s">
        <v>7</v>
      </c>
      <c r="B11">
        <v>8</v>
      </c>
      <c r="C11" s="25" t="s">
        <v>95</v>
      </c>
      <c r="D11">
        <v>3</v>
      </c>
    </row>
    <row r="12" spans="1:6">
      <c r="A12" s="4" t="s">
        <v>8</v>
      </c>
      <c r="B12">
        <v>8</v>
      </c>
      <c r="C12" s="25" t="s">
        <v>95</v>
      </c>
      <c r="D12">
        <v>3</v>
      </c>
    </row>
    <row r="13" spans="1:6">
      <c r="A13" s="4" t="s">
        <v>9</v>
      </c>
      <c r="B13">
        <v>8</v>
      </c>
      <c r="C13" s="25" t="s">
        <v>95</v>
      </c>
      <c r="D13">
        <v>3</v>
      </c>
    </row>
    <row r="14" spans="1:6">
      <c r="A14" s="4" t="s">
        <v>10</v>
      </c>
      <c r="B14">
        <v>8</v>
      </c>
      <c r="C14" s="25" t="s">
        <v>95</v>
      </c>
      <c r="D14">
        <v>3</v>
      </c>
    </row>
    <row r="15" spans="1:6">
      <c r="A15" s="4" t="s">
        <v>11</v>
      </c>
      <c r="B15">
        <v>8</v>
      </c>
      <c r="C15" s="25" t="s">
        <v>95</v>
      </c>
      <c r="D15">
        <v>3</v>
      </c>
    </row>
    <row r="16" spans="1:6">
      <c r="A16" s="4" t="s">
        <v>12</v>
      </c>
      <c r="B16">
        <v>8</v>
      </c>
      <c r="C16" s="25" t="s">
        <v>95</v>
      </c>
      <c r="D16">
        <v>3</v>
      </c>
    </row>
    <row r="17" spans="1:4">
      <c r="A17" s="4" t="s">
        <v>13</v>
      </c>
      <c r="B17">
        <v>8</v>
      </c>
      <c r="C17" s="25" t="s">
        <v>95</v>
      </c>
      <c r="D17">
        <v>3</v>
      </c>
    </row>
    <row r="18" spans="1:4">
      <c r="A18" s="4" t="s">
        <v>14</v>
      </c>
      <c r="B18">
        <v>8</v>
      </c>
      <c r="C18" s="25" t="s">
        <v>95</v>
      </c>
      <c r="D18">
        <v>3</v>
      </c>
    </row>
    <row r="19" spans="1:4">
      <c r="A19" s="4" t="s">
        <v>25</v>
      </c>
      <c r="B19">
        <v>8</v>
      </c>
      <c r="C19" s="25" t="s">
        <v>95</v>
      </c>
      <c r="D19">
        <v>3</v>
      </c>
    </row>
    <row r="20" spans="1:4">
      <c r="A20" s="4" t="s">
        <v>26</v>
      </c>
      <c r="B20">
        <v>8</v>
      </c>
      <c r="C20" s="25" t="s">
        <v>95</v>
      </c>
      <c r="D20">
        <v>3</v>
      </c>
    </row>
    <row r="21" spans="1:4">
      <c r="A21" s="4" t="s">
        <v>27</v>
      </c>
      <c r="B21">
        <v>8</v>
      </c>
      <c r="C21" s="25" t="s">
        <v>95</v>
      </c>
      <c r="D21">
        <v>3</v>
      </c>
    </row>
    <row r="22" spans="1:4">
      <c r="A22" s="4" t="s">
        <v>28</v>
      </c>
      <c r="B22">
        <v>8</v>
      </c>
      <c r="C22" s="25" t="s">
        <v>95</v>
      </c>
      <c r="D22">
        <v>3</v>
      </c>
    </row>
    <row r="23" spans="1:4">
      <c r="A23" s="4" t="s">
        <v>29</v>
      </c>
      <c r="B23">
        <v>8</v>
      </c>
      <c r="C23" s="25" t="s">
        <v>95</v>
      </c>
      <c r="D23">
        <v>3</v>
      </c>
    </row>
    <row r="24" spans="1:4">
      <c r="A24" s="4" t="s">
        <v>30</v>
      </c>
      <c r="B24">
        <v>8</v>
      </c>
      <c r="C24" s="25" t="s">
        <v>95</v>
      </c>
      <c r="D24">
        <v>3</v>
      </c>
    </row>
    <row r="25" spans="1:4">
      <c r="A25" s="4" t="s">
        <v>31</v>
      </c>
      <c r="B25">
        <v>8</v>
      </c>
      <c r="C25" s="25" t="s">
        <v>95</v>
      </c>
      <c r="D25">
        <v>3</v>
      </c>
    </row>
    <row r="26" spans="1:4">
      <c r="A26" s="4" t="s">
        <v>32</v>
      </c>
      <c r="B26">
        <v>8</v>
      </c>
      <c r="C26" s="25" t="s">
        <v>95</v>
      </c>
      <c r="D26">
        <v>3</v>
      </c>
    </row>
    <row r="27" spans="1:4">
      <c r="A27" s="4" t="s">
        <v>33</v>
      </c>
      <c r="B27">
        <v>8</v>
      </c>
      <c r="C27" s="25" t="s">
        <v>95</v>
      </c>
      <c r="D27">
        <v>3</v>
      </c>
    </row>
    <row r="28" spans="1:4">
      <c r="A28" s="4" t="s">
        <v>34</v>
      </c>
      <c r="B28">
        <v>8</v>
      </c>
      <c r="C28" s="25" t="s">
        <v>95</v>
      </c>
      <c r="D28">
        <v>3</v>
      </c>
    </row>
    <row r="29" spans="1:4">
      <c r="A29" s="4" t="s">
        <v>35</v>
      </c>
      <c r="B29">
        <v>8</v>
      </c>
      <c r="C29" s="25" t="s">
        <v>95</v>
      </c>
      <c r="D29">
        <v>3</v>
      </c>
    </row>
    <row r="30" spans="1:4">
      <c r="A30" s="4" t="s">
        <v>36</v>
      </c>
      <c r="B30">
        <v>8</v>
      </c>
      <c r="C30" s="25" t="s">
        <v>95</v>
      </c>
      <c r="D30">
        <v>3</v>
      </c>
    </row>
    <row r="31" spans="1:4">
      <c r="A31" s="4" t="s">
        <v>37</v>
      </c>
      <c r="B31">
        <v>8</v>
      </c>
      <c r="C31" s="25" t="s">
        <v>95</v>
      </c>
      <c r="D31">
        <v>3</v>
      </c>
    </row>
    <row r="32" spans="1:4">
      <c r="A32" s="4" t="s">
        <v>38</v>
      </c>
      <c r="B32">
        <v>8</v>
      </c>
      <c r="C32" s="25" t="s">
        <v>95</v>
      </c>
      <c r="D32">
        <v>3</v>
      </c>
    </row>
    <row r="33" spans="1:4">
      <c r="A33" s="4" t="s">
        <v>39</v>
      </c>
      <c r="B33">
        <v>8</v>
      </c>
      <c r="C33" s="25" t="s">
        <v>95</v>
      </c>
      <c r="D33">
        <v>3</v>
      </c>
    </row>
    <row r="34" spans="1:4">
      <c r="A34" s="4" t="s">
        <v>40</v>
      </c>
      <c r="B34">
        <v>8</v>
      </c>
      <c r="C34" s="25" t="s">
        <v>95</v>
      </c>
      <c r="D34">
        <v>3</v>
      </c>
    </row>
    <row r="35" spans="1:4">
      <c r="A35" s="4" t="s">
        <v>41</v>
      </c>
      <c r="B35">
        <v>8</v>
      </c>
      <c r="C35" s="25" t="s">
        <v>95</v>
      </c>
      <c r="D35">
        <v>3</v>
      </c>
    </row>
    <row r="36" spans="1:4">
      <c r="A36" s="4" t="s">
        <v>42</v>
      </c>
      <c r="B36">
        <v>8</v>
      </c>
      <c r="C36" s="25" t="s">
        <v>95</v>
      </c>
      <c r="D36">
        <v>3</v>
      </c>
    </row>
    <row r="37" spans="1:4">
      <c r="C37" s="25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BA3E-B040-49A6-8DB2-4F3BAE948BCA}">
  <dimension ref="A1:C36"/>
  <sheetViews>
    <sheetView tabSelected="1" workbookViewId="0">
      <selection activeCell="C10" sqref="C10"/>
    </sheetView>
  </sheetViews>
  <sheetFormatPr defaultRowHeight="14.4"/>
  <cols>
    <col min="2" max="2" width="11.44140625" bestFit="1" customWidth="1"/>
    <col min="3" max="3" width="12.77734375" bestFit="1" customWidth="1"/>
  </cols>
  <sheetData>
    <row r="1" spans="1:3">
      <c r="A1" s="11"/>
      <c r="B1" s="42" t="s">
        <v>131</v>
      </c>
      <c r="C1" s="42" t="s">
        <v>98</v>
      </c>
    </row>
    <row r="2" spans="1:3">
      <c r="A2" s="11" t="s">
        <v>54</v>
      </c>
      <c r="B2">
        <v>8</v>
      </c>
      <c r="C2" t="s">
        <v>96</v>
      </c>
    </row>
    <row r="3" spans="1:3">
      <c r="A3" s="11" t="s">
        <v>55</v>
      </c>
      <c r="B3">
        <v>8</v>
      </c>
      <c r="C3" t="s">
        <v>96</v>
      </c>
    </row>
    <row r="4" spans="1:3">
      <c r="A4" s="11" t="s">
        <v>56</v>
      </c>
      <c r="B4">
        <v>8</v>
      </c>
      <c r="C4" t="s">
        <v>96</v>
      </c>
    </row>
    <row r="5" spans="1:3">
      <c r="A5" s="11" t="s">
        <v>57</v>
      </c>
      <c r="B5">
        <v>8</v>
      </c>
      <c r="C5" t="s">
        <v>96</v>
      </c>
    </row>
    <row r="6" spans="1:3">
      <c r="A6" s="11" t="s">
        <v>58</v>
      </c>
      <c r="B6">
        <v>8</v>
      </c>
      <c r="C6" t="s">
        <v>96</v>
      </c>
    </row>
    <row r="7" spans="1:3">
      <c r="A7" s="11" t="s">
        <v>59</v>
      </c>
      <c r="B7">
        <v>8</v>
      </c>
      <c r="C7" t="s">
        <v>96</v>
      </c>
    </row>
    <row r="8" spans="1:3">
      <c r="A8" s="11" t="s">
        <v>60</v>
      </c>
      <c r="B8">
        <v>8</v>
      </c>
      <c r="C8" t="s">
        <v>96</v>
      </c>
    </row>
    <row r="9" spans="1:3">
      <c r="A9" s="11" t="s">
        <v>61</v>
      </c>
      <c r="B9">
        <v>8</v>
      </c>
      <c r="C9" t="s">
        <v>96</v>
      </c>
    </row>
    <row r="10" spans="1:3">
      <c r="A10" s="11" t="s">
        <v>62</v>
      </c>
      <c r="B10">
        <v>8</v>
      </c>
      <c r="C10" t="s">
        <v>96</v>
      </c>
    </row>
    <row r="11" spans="1:3">
      <c r="A11" s="11" t="s">
        <v>63</v>
      </c>
      <c r="B11">
        <v>8</v>
      </c>
      <c r="C11" t="s">
        <v>96</v>
      </c>
    </row>
    <row r="12" spans="1:3">
      <c r="A12" s="11" t="s">
        <v>64</v>
      </c>
      <c r="B12">
        <v>8</v>
      </c>
      <c r="C12" t="s">
        <v>96</v>
      </c>
    </row>
    <row r="13" spans="1:3">
      <c r="A13" s="11" t="s">
        <v>65</v>
      </c>
      <c r="B13">
        <v>8</v>
      </c>
      <c r="C13" t="s">
        <v>96</v>
      </c>
    </row>
    <row r="14" spans="1:3">
      <c r="A14" s="11" t="s">
        <v>66</v>
      </c>
      <c r="B14">
        <v>8</v>
      </c>
      <c r="C14" t="s">
        <v>96</v>
      </c>
    </row>
    <row r="15" spans="1:3">
      <c r="A15" s="11" t="s">
        <v>67</v>
      </c>
      <c r="B15">
        <v>8</v>
      </c>
      <c r="C15" t="s">
        <v>96</v>
      </c>
    </row>
    <row r="16" spans="1:3">
      <c r="A16" s="11" t="s">
        <v>68</v>
      </c>
      <c r="B16">
        <v>8</v>
      </c>
      <c r="C16" t="s">
        <v>96</v>
      </c>
    </row>
    <row r="17" spans="1:3">
      <c r="A17" s="11" t="s">
        <v>69</v>
      </c>
      <c r="B17">
        <v>8</v>
      </c>
      <c r="C17" t="s">
        <v>96</v>
      </c>
    </row>
    <row r="18" spans="1:3">
      <c r="A18" s="11" t="s">
        <v>70</v>
      </c>
      <c r="B18">
        <v>8</v>
      </c>
      <c r="C18" t="s">
        <v>96</v>
      </c>
    </row>
    <row r="19" spans="1:3">
      <c r="A19" s="11" t="s">
        <v>71</v>
      </c>
      <c r="B19">
        <v>8</v>
      </c>
      <c r="C19" t="s">
        <v>96</v>
      </c>
    </row>
    <row r="20" spans="1:3">
      <c r="A20" s="11" t="s">
        <v>72</v>
      </c>
      <c r="B20">
        <v>8</v>
      </c>
      <c r="C20" t="s">
        <v>96</v>
      </c>
    </row>
    <row r="21" spans="1:3">
      <c r="A21" s="11" t="s">
        <v>73</v>
      </c>
      <c r="B21">
        <v>8</v>
      </c>
      <c r="C21" t="s">
        <v>96</v>
      </c>
    </row>
    <row r="22" spans="1:3">
      <c r="A22" s="11" t="s">
        <v>74</v>
      </c>
      <c r="B22">
        <v>8</v>
      </c>
      <c r="C22" t="s">
        <v>96</v>
      </c>
    </row>
    <row r="23" spans="1:3">
      <c r="A23" s="11" t="s">
        <v>75</v>
      </c>
      <c r="B23">
        <v>8</v>
      </c>
      <c r="C23" t="s">
        <v>96</v>
      </c>
    </row>
    <row r="24" spans="1:3">
      <c r="A24" s="11" t="s">
        <v>76</v>
      </c>
      <c r="B24">
        <v>8</v>
      </c>
      <c r="C24" t="s">
        <v>96</v>
      </c>
    </row>
    <row r="25" spans="1:3">
      <c r="A25" s="11" t="s">
        <v>77</v>
      </c>
      <c r="B25">
        <v>8</v>
      </c>
      <c r="C25" t="s">
        <v>96</v>
      </c>
    </row>
    <row r="26" spans="1:3">
      <c r="A26" s="11" t="s">
        <v>78</v>
      </c>
      <c r="B26">
        <v>8</v>
      </c>
      <c r="C26" t="s">
        <v>96</v>
      </c>
    </row>
    <row r="27" spans="1:3">
      <c r="A27" s="11" t="s">
        <v>79</v>
      </c>
      <c r="B27">
        <v>8</v>
      </c>
      <c r="C27" t="s">
        <v>96</v>
      </c>
    </row>
    <row r="28" spans="1:3">
      <c r="A28" s="11" t="s">
        <v>80</v>
      </c>
      <c r="B28">
        <v>8</v>
      </c>
      <c r="C28" t="s">
        <v>96</v>
      </c>
    </row>
    <row r="29" spans="1:3">
      <c r="A29" s="11" t="s">
        <v>81</v>
      </c>
      <c r="B29">
        <v>8</v>
      </c>
      <c r="C29" t="s">
        <v>96</v>
      </c>
    </row>
    <row r="30" spans="1:3">
      <c r="A30" s="11" t="s">
        <v>82</v>
      </c>
      <c r="B30">
        <v>8</v>
      </c>
      <c r="C30" t="s">
        <v>96</v>
      </c>
    </row>
    <row r="31" spans="1:3">
      <c r="A31" s="11" t="s">
        <v>83</v>
      </c>
      <c r="B31">
        <v>8</v>
      </c>
      <c r="C31" t="s">
        <v>96</v>
      </c>
    </row>
    <row r="32" spans="1:3">
      <c r="A32" s="11" t="s">
        <v>84</v>
      </c>
      <c r="B32">
        <v>8</v>
      </c>
      <c r="C32" t="s">
        <v>96</v>
      </c>
    </row>
    <row r="33" spans="1:3">
      <c r="A33" s="11" t="s">
        <v>85</v>
      </c>
      <c r="B33">
        <v>8</v>
      </c>
      <c r="C33" t="s">
        <v>96</v>
      </c>
    </row>
    <row r="34" spans="1:3">
      <c r="A34" s="11" t="s">
        <v>86</v>
      </c>
      <c r="B34">
        <v>8</v>
      </c>
      <c r="C34" t="s">
        <v>96</v>
      </c>
    </row>
    <row r="35" spans="1:3">
      <c r="A35" s="11" t="s">
        <v>87</v>
      </c>
      <c r="B35">
        <v>8</v>
      </c>
      <c r="C35" t="s">
        <v>96</v>
      </c>
    </row>
    <row r="36" spans="1:3">
      <c r="A36" s="11" t="s">
        <v>88</v>
      </c>
      <c r="B36">
        <v>9</v>
      </c>
      <c r="C36" t="s">
        <v>96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basics</vt:lpstr>
      <vt:lpstr>bayLgth</vt:lpstr>
      <vt:lpstr>storyHgt</vt:lpstr>
      <vt:lpstr>colSize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嚴文憶</dc:creator>
  <cp:lastModifiedBy>Francisco Galvis</cp:lastModifiedBy>
  <dcterms:created xsi:type="dcterms:W3CDTF">2018-04-26T06:19:43Z</dcterms:created>
  <dcterms:modified xsi:type="dcterms:W3CDTF">2021-07-30T05:15:38Z</dcterms:modified>
</cp:coreProperties>
</file>