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orntontomasetti-my.sharepoint.com/personal/fgalvis_thorntontomasetti_com/Documents/Documents/GitHub/ModelerWSMF/INPUTS/"/>
    </mc:Choice>
  </mc:AlternateContent>
  <xr:revisionPtr revIDLastSave="173" documentId="8_{2C2D1D5E-D460-4231-ADFE-8A2E2C0A249E}" xr6:coauthVersionLast="47" xr6:coauthVersionMax="47" xr10:uidLastSave="{A96FEB36-A82A-4322-9F8F-C2A6265B3F1D}"/>
  <bookViews>
    <workbookView xWindow="-28920" yWindow="-120" windowWidth="29040" windowHeight="15840" activeTab="3" xr2:uid="{00000000-000D-0000-FFFF-FFFF00000000}"/>
  </bookViews>
  <sheets>
    <sheet name="basics" sheetId="2" r:id="rId1"/>
    <sheet name="bayLgth" sheetId="3" r:id="rId2"/>
    <sheet name="storyHgt" sheetId="4" r:id="rId3"/>
    <sheet name="colSize" sheetId="5" r:id="rId4"/>
    <sheet name="colOrientations" sheetId="6" r:id="rId5"/>
    <sheet name="beamSize" sheetId="7" r:id="rId6"/>
    <sheet name="colSplice" sheetId="8" r:id="rId7"/>
    <sheet name="DoublerPlates" sheetId="9" r:id="rId8"/>
    <sheet name="nColEGF" sheetId="10" r:id="rId9"/>
    <sheet name="nBeamsEGF" sheetId="11" r:id="rId10"/>
    <sheet name="wgtOnBeam" sheetId="12" r:id="rId11"/>
    <sheet name="wgtOnCol" sheetId="13" r:id="rId12"/>
    <sheet name="wgtOnEGF" sheetId="14" r:id="rId13"/>
    <sheet name="webConnection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4" l="1"/>
  <c r="B4" i="14"/>
  <c r="B3" i="14"/>
  <c r="B2" i="14"/>
  <c r="D5" i="13"/>
  <c r="B5" i="13"/>
  <c r="C5" i="13" s="1"/>
  <c r="D4" i="13"/>
  <c r="B4" i="13"/>
  <c r="D3" i="13"/>
  <c r="B3" i="13"/>
  <c r="C3" i="13" s="1"/>
  <c r="D2" i="13"/>
  <c r="B2" i="13"/>
  <c r="C2" i="13"/>
  <c r="B5" i="4"/>
  <c r="B4" i="4"/>
  <c r="B3" i="4"/>
  <c r="B2" i="4"/>
  <c r="B3" i="3"/>
  <c r="B2" i="3"/>
  <c r="H2" i="15"/>
  <c r="C4" i="13" l="1"/>
</calcChain>
</file>

<file path=xl/sharedStrings.xml><?xml version="1.0" encoding="utf-8"?>
<sst xmlns="http://schemas.openxmlformats.org/spreadsheetml/2006/main" count="129" uniqueCount="87">
  <si>
    <t>storiesAboveGrade</t>
  </si>
  <si>
    <t>MaximumBayNumber</t>
  </si>
  <si>
    <t>tTypicalContinuityPlate</t>
  </si>
  <si>
    <t>colEGForientation</t>
  </si>
  <si>
    <t>Strong</t>
  </si>
  <si>
    <t>tSteelDeckRib</t>
  </si>
  <si>
    <t>tConcreteSlab</t>
  </si>
  <si>
    <t>effectiveSlabWidth</t>
  </si>
  <si>
    <t>AslabSteel</t>
  </si>
  <si>
    <t>spliceLoc</t>
  </si>
  <si>
    <t>spliceFraction</t>
  </si>
  <si>
    <t>beamBracing</t>
  </si>
  <si>
    <t>bayName</t>
  </si>
  <si>
    <t>Bay1</t>
  </si>
  <si>
    <t>bayLength</t>
  </si>
  <si>
    <t>storyName</t>
  </si>
  <si>
    <t>story1</t>
  </si>
  <si>
    <t>story2</t>
  </si>
  <si>
    <t>story3</t>
  </si>
  <si>
    <t>storyHeight</t>
  </si>
  <si>
    <t>story1</t>
  </si>
  <si>
    <t>story2</t>
  </si>
  <si>
    <t>story3</t>
  </si>
  <si>
    <t>Axis1</t>
  </si>
  <si>
    <t>Axis2</t>
  </si>
  <si>
    <t>story1</t>
  </si>
  <si>
    <t>story2</t>
  </si>
  <si>
    <t>story3</t>
  </si>
  <si>
    <t>Axis1</t>
  </si>
  <si>
    <t>Axis2</t>
  </si>
  <si>
    <t>Floor2</t>
  </si>
  <si>
    <t>Floor3</t>
  </si>
  <si>
    <t>Floor4</t>
  </si>
  <si>
    <t>Bay1</t>
  </si>
  <si>
    <t>story1</t>
  </si>
  <si>
    <t>story2</t>
  </si>
  <si>
    <t>story3</t>
  </si>
  <si>
    <t>Axis1</t>
  </si>
  <si>
    <t>Axis2</t>
  </si>
  <si>
    <t>Floor2</t>
  </si>
  <si>
    <t>Floor3</t>
  </si>
  <si>
    <t>Floor4</t>
  </si>
  <si>
    <t>Axis1</t>
  </si>
  <si>
    <t>Axis2</t>
  </si>
  <si>
    <t>storyName</t>
  </si>
  <si>
    <t>story1</t>
  </si>
  <si>
    <t>story2</t>
  </si>
  <si>
    <t>story3</t>
  </si>
  <si>
    <t>nColEGF</t>
  </si>
  <si>
    <t>colSizeEGF</t>
  </si>
  <si>
    <t>nColMRForthogonal</t>
  </si>
  <si>
    <t>floorName</t>
  </si>
  <si>
    <t>Floor2</t>
  </si>
  <si>
    <t>Floor3</t>
  </si>
  <si>
    <t>Floor4</t>
  </si>
  <si>
    <t>nBeamsEGF</t>
  </si>
  <si>
    <t>beamSizeEGF</t>
  </si>
  <si>
    <t>Floor2</t>
  </si>
  <si>
    <t>Floor3</t>
  </si>
  <si>
    <t>Floor4</t>
  </si>
  <si>
    <t>Bay1</t>
  </si>
  <si>
    <t>Floor2</t>
  </si>
  <si>
    <t>Floor3</t>
  </si>
  <si>
    <t>Floor4</t>
  </si>
  <si>
    <t>Axis1</t>
  </si>
  <si>
    <t>Axis2</t>
  </si>
  <si>
    <t>floorName</t>
  </si>
  <si>
    <t>Floor2</t>
  </si>
  <si>
    <t>Floor3</t>
  </si>
  <si>
    <t>Floor4</t>
  </si>
  <si>
    <t>EGFweigth</t>
  </si>
  <si>
    <t>Size</t>
  </si>
  <si>
    <t>BoltNumber</t>
  </si>
  <si>
    <t>BoltDiameter</t>
  </si>
  <si>
    <t>tabThickness</t>
  </si>
  <si>
    <t>tabLength</t>
  </si>
  <si>
    <t>bolSpacing</t>
  </si>
  <si>
    <t>Lc</t>
  </si>
  <si>
    <t>dtab</t>
  </si>
  <si>
    <t>Type</t>
  </si>
  <si>
    <t>Bolted</t>
  </si>
  <si>
    <t>B100X9</t>
  </si>
  <si>
    <t>story4</t>
  </si>
  <si>
    <t>Axis3</t>
  </si>
  <si>
    <t>S75X11</t>
  </si>
  <si>
    <t>Bay2</t>
  </si>
  <si>
    <t>Floor5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</si>
</sst>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A2" sqref="A2"/>
    </sheetView>
  </sheetViews>
  <sheetFormatPr defaultRowHeight="14.4" x14ac:dyDescent="0.55000000000000004"/>
  <cols>
    <col min="1" max="1" width="18.15625" customWidth="1"/>
    <col min="2" max="2" width="20.41796875" customWidth="1"/>
    <col min="3" max="3" width="21.83984375" customWidth="1"/>
    <col min="4" max="4" width="17" customWidth="1"/>
    <col min="5" max="6" width="13.578125" customWidth="1"/>
    <col min="7" max="7" width="18.26171875" customWidth="1"/>
    <col min="8" max="8" width="10.578125" customWidth="1"/>
    <col min="9" max="9" width="9.15625" customWidth="1"/>
    <col min="10" max="10" width="13.41796875" customWidth="1"/>
    <col min="11" max="11" width="12.578125" customWidth="1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55000000000000004">
      <c r="A2">
        <v>4</v>
      </c>
      <c r="B2">
        <v>2</v>
      </c>
      <c r="C2">
        <v>0</v>
      </c>
      <c r="D2" t="s">
        <v>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>
      <selection activeCell="B5" sqref="B5"/>
    </sheetView>
  </sheetViews>
  <sheetFormatPr defaultRowHeight="14.4" x14ac:dyDescent="0.55000000000000004"/>
  <cols>
    <col min="1" max="1" width="10.68359375" customWidth="1"/>
    <col min="2" max="2" width="11.41796875" customWidth="1"/>
    <col min="3" max="3" width="13" customWidth="1"/>
  </cols>
  <sheetData>
    <row r="1" spans="1:3" x14ac:dyDescent="0.55000000000000004">
      <c r="A1" t="s">
        <v>51</v>
      </c>
      <c r="B1" t="s">
        <v>55</v>
      </c>
      <c r="C1" t="s">
        <v>56</v>
      </c>
    </row>
    <row r="2" spans="1:3" x14ac:dyDescent="0.55000000000000004">
      <c r="A2" t="s">
        <v>52</v>
      </c>
      <c r="B2">
        <v>1</v>
      </c>
      <c r="C2" s="1" t="s">
        <v>84</v>
      </c>
    </row>
    <row r="3" spans="1:3" x14ac:dyDescent="0.55000000000000004">
      <c r="A3" t="s">
        <v>53</v>
      </c>
      <c r="B3">
        <v>1</v>
      </c>
      <c r="C3" s="1" t="s">
        <v>84</v>
      </c>
    </row>
    <row r="4" spans="1:3" x14ac:dyDescent="0.55000000000000004">
      <c r="A4" t="s">
        <v>54</v>
      </c>
      <c r="B4">
        <v>1</v>
      </c>
      <c r="C4" s="1" t="s">
        <v>84</v>
      </c>
    </row>
    <row r="5" spans="1:3" x14ac:dyDescent="0.55000000000000004">
      <c r="A5" s="1" t="s">
        <v>86</v>
      </c>
      <c r="B5">
        <v>1</v>
      </c>
      <c r="C5" s="1" t="s">
        <v>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workbookViewId="0">
      <selection activeCell="C1" sqref="C1"/>
    </sheetView>
  </sheetViews>
  <sheetFormatPr defaultRowHeight="14.4" x14ac:dyDescent="0.55000000000000004"/>
  <cols>
    <col min="1" max="1" width="7.68359375" customWidth="1"/>
    <col min="2" max="2" width="6" bestFit="1" customWidth="1"/>
    <col min="3" max="10" width="5.26171875" customWidth="1"/>
  </cols>
  <sheetData>
    <row r="1" spans="1:3" x14ac:dyDescent="0.55000000000000004">
      <c r="B1" t="s">
        <v>60</v>
      </c>
      <c r="C1" s="1" t="s">
        <v>85</v>
      </c>
    </row>
    <row r="2" spans="1:3" x14ac:dyDescent="0.55000000000000004">
      <c r="A2" t="s">
        <v>57</v>
      </c>
      <c r="B2">
        <v>0</v>
      </c>
      <c r="C2">
        <v>0</v>
      </c>
    </row>
    <row r="3" spans="1:3" x14ac:dyDescent="0.55000000000000004">
      <c r="A3" t="s">
        <v>58</v>
      </c>
      <c r="B3">
        <v>0</v>
      </c>
      <c r="C3">
        <v>0</v>
      </c>
    </row>
    <row r="4" spans="1:3" x14ac:dyDescent="0.55000000000000004">
      <c r="A4" t="s">
        <v>59</v>
      </c>
      <c r="B4">
        <v>0</v>
      </c>
      <c r="C4">
        <v>0</v>
      </c>
    </row>
    <row r="5" spans="1:3" x14ac:dyDescent="0.55000000000000004">
      <c r="A5" s="1" t="s">
        <v>86</v>
      </c>
      <c r="B5">
        <v>0</v>
      </c>
      <c r="C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"/>
  <sheetViews>
    <sheetView workbookViewId="0">
      <selection activeCell="B2" sqref="B2:D2"/>
    </sheetView>
  </sheetViews>
  <sheetFormatPr defaultRowHeight="14.4" x14ac:dyDescent="0.55000000000000004"/>
  <cols>
    <col min="1" max="1" width="7.68359375" customWidth="1"/>
    <col min="2" max="11" width="11.68359375" customWidth="1"/>
  </cols>
  <sheetData>
    <row r="1" spans="1:4" x14ac:dyDescent="0.55000000000000004">
      <c r="B1" t="s">
        <v>64</v>
      </c>
      <c r="C1" t="s">
        <v>65</v>
      </c>
      <c r="D1" s="1" t="s">
        <v>83</v>
      </c>
    </row>
    <row r="2" spans="1:4" x14ac:dyDescent="0.55000000000000004">
      <c r="A2" t="s">
        <v>61</v>
      </c>
      <c r="B2">
        <f>(800/(1.25*1.25))*(1.25/2)^2*0.00220462262</f>
        <v>0.44092452399999998</v>
      </c>
      <c r="C2">
        <f>B2*2</f>
        <v>0.88184904799999997</v>
      </c>
      <c r="D2">
        <f>(800/(1.25*1.25))*(1.25/2)^2*0.00220462262</f>
        <v>0.44092452399999998</v>
      </c>
    </row>
    <row r="3" spans="1:4" x14ac:dyDescent="0.55000000000000004">
      <c r="A3" t="s">
        <v>62</v>
      </c>
      <c r="B3">
        <f>(600/(1.25*1.25))*(1.25/2)^2*0.00220462262</f>
        <v>0.330693393</v>
      </c>
      <c r="C3">
        <f>B3*2</f>
        <v>0.661386786</v>
      </c>
      <c r="D3">
        <f>(600/(1.25*1.25))*(1.25/2)^2*0.00220462262</f>
        <v>0.330693393</v>
      </c>
    </row>
    <row r="4" spans="1:4" x14ac:dyDescent="0.55000000000000004">
      <c r="A4" t="s">
        <v>63</v>
      </c>
      <c r="B4">
        <f>(600/(1.25*1.25))*(1.25/2)^2*0.00220462262</f>
        <v>0.330693393</v>
      </c>
      <c r="C4">
        <f>B4*2</f>
        <v>0.661386786</v>
      </c>
      <c r="D4">
        <f>(600/(1.25*1.25))*(1.25/2)^2*0.00220462262</f>
        <v>0.330693393</v>
      </c>
    </row>
    <row r="5" spans="1:4" x14ac:dyDescent="0.55000000000000004">
      <c r="A5" s="1" t="s">
        <v>86</v>
      </c>
      <c r="B5">
        <f>(400/(1.25*1.25))*(1.25/2)^2*0.00220462262</f>
        <v>0.22046226199999999</v>
      </c>
      <c r="C5">
        <f>B5*2</f>
        <v>0.44092452399999998</v>
      </c>
      <c r="D5">
        <f>(400/(1.25*1.25))*(1.25/2)^2*0.00220462262</f>
        <v>0.22046226199999999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"/>
  <sheetViews>
    <sheetView workbookViewId="0">
      <selection activeCell="B6" sqref="B6"/>
    </sheetView>
  </sheetViews>
  <sheetFormatPr defaultRowHeight="14.4" x14ac:dyDescent="0.55000000000000004"/>
  <cols>
    <col min="1" max="1" width="10.68359375" customWidth="1"/>
    <col min="2" max="2" width="11.68359375" customWidth="1"/>
  </cols>
  <sheetData>
    <row r="1" spans="1:2" x14ac:dyDescent="0.55000000000000004">
      <c r="A1" t="s">
        <v>66</v>
      </c>
      <c r="B1" t="s">
        <v>70</v>
      </c>
    </row>
    <row r="2" spans="1:2" x14ac:dyDescent="0.55000000000000004">
      <c r="A2" t="s">
        <v>67</v>
      </c>
      <c r="B2" s="2">
        <f>(1600*0.00220462262)-SUM(wgtOnCol!B2:D2)</f>
        <v>1.7636980959999999</v>
      </c>
    </row>
    <row r="3" spans="1:2" x14ac:dyDescent="0.55000000000000004">
      <c r="A3" t="s">
        <v>68</v>
      </c>
      <c r="B3" s="2">
        <f>(1200*0.00220462262)-SUM(wgtOnCol!B3:D3)</f>
        <v>1.322773572</v>
      </c>
    </row>
    <row r="4" spans="1:2" x14ac:dyDescent="0.55000000000000004">
      <c r="A4" t="s">
        <v>69</v>
      </c>
      <c r="B4" s="2">
        <f>(1200*0.00220462262)-SUM(wgtOnCol!B4:D4)</f>
        <v>1.322773572</v>
      </c>
    </row>
    <row r="5" spans="1:2" x14ac:dyDescent="0.55000000000000004">
      <c r="A5" s="1" t="s">
        <v>86</v>
      </c>
      <c r="B5" s="2">
        <f>(800*0.00220462262)-SUM(wgtOnCol!B5:D5)</f>
        <v>0.88184904799999997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4"/>
  <sheetViews>
    <sheetView workbookViewId="0">
      <selection activeCell="A2" sqref="A2"/>
    </sheetView>
  </sheetViews>
  <sheetFormatPr defaultRowHeight="14.4" x14ac:dyDescent="0.55000000000000004"/>
  <cols>
    <col min="1" max="1" width="8.68359375" bestFit="1" customWidth="1"/>
    <col min="2" max="2" width="12" customWidth="1"/>
    <col min="3" max="3" width="13" customWidth="1"/>
    <col min="4" max="4" width="11.41796875" bestFit="1" customWidth="1"/>
    <col min="5" max="5" width="9.15625" bestFit="1" customWidth="1"/>
    <col min="6" max="6" width="9.68359375" bestFit="1" customWidth="1"/>
    <col min="7" max="7" width="3.68359375" bestFit="1" customWidth="1"/>
    <col min="8" max="8" width="4.68359375" bestFit="1" customWidth="1"/>
    <col min="9" max="9" width="6.26171875" bestFit="1" customWidth="1"/>
  </cols>
  <sheetData>
    <row r="1" spans="1:9" x14ac:dyDescent="0.55000000000000004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</row>
    <row r="2" spans="1:9" x14ac:dyDescent="0.55000000000000004">
      <c r="A2" s="1" t="s">
        <v>84</v>
      </c>
      <c r="B2" s="2">
        <v>2</v>
      </c>
      <c r="C2" s="2">
        <v>0.625</v>
      </c>
      <c r="D2" s="2">
        <v>0.375</v>
      </c>
      <c r="E2" s="2">
        <v>3</v>
      </c>
      <c r="F2">
        <v>1</v>
      </c>
      <c r="G2">
        <v>1.5</v>
      </c>
      <c r="H2">
        <f>F2*(B2-1)+2</f>
        <v>3</v>
      </c>
      <c r="I2" t="s">
        <v>80</v>
      </c>
    </row>
    <row r="3" spans="1:9" x14ac:dyDescent="0.55000000000000004">
      <c r="A3" s="1"/>
      <c r="B3" s="2"/>
      <c r="C3" s="2"/>
      <c r="D3" s="2"/>
      <c r="E3" s="2"/>
    </row>
    <row r="4" spans="1:9" x14ac:dyDescent="0.55000000000000004">
      <c r="A4" s="1"/>
      <c r="B4" s="2"/>
      <c r="C4" s="2"/>
      <c r="D4" s="2"/>
      <c r="E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B3" sqref="B3"/>
    </sheetView>
  </sheetViews>
  <sheetFormatPr defaultRowHeight="14.4" x14ac:dyDescent="0.55000000000000004"/>
  <cols>
    <col min="1" max="1" width="9.578125" customWidth="1"/>
    <col min="2" max="2" width="10.26171875" customWidth="1"/>
  </cols>
  <sheetData>
    <row r="1" spans="1:2" x14ac:dyDescent="0.55000000000000004">
      <c r="A1" t="s">
        <v>12</v>
      </c>
      <c r="B1" t="s">
        <v>14</v>
      </c>
    </row>
    <row r="2" spans="1:2" x14ac:dyDescent="0.55000000000000004">
      <c r="A2" t="s">
        <v>13</v>
      </c>
      <c r="B2">
        <f>1.25/0.0254</f>
        <v>49.212598425196852</v>
      </c>
    </row>
    <row r="3" spans="1:2" x14ac:dyDescent="0.55000000000000004">
      <c r="A3" t="s">
        <v>13</v>
      </c>
      <c r="B3">
        <f>1.25/0.0254</f>
        <v>49.212598425196852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4" sqref="A4:B5"/>
    </sheetView>
  </sheetViews>
  <sheetFormatPr defaultRowHeight="14.4" x14ac:dyDescent="0.55000000000000004"/>
  <cols>
    <col min="1" max="1" width="10.83984375" customWidth="1"/>
    <col min="2" max="2" width="11.41796875" customWidth="1"/>
  </cols>
  <sheetData>
    <row r="1" spans="1:2" x14ac:dyDescent="0.55000000000000004">
      <c r="A1" t="s">
        <v>15</v>
      </c>
      <c r="B1" t="s">
        <v>19</v>
      </c>
    </row>
    <row r="2" spans="1:2" x14ac:dyDescent="0.55000000000000004">
      <c r="A2" t="s">
        <v>16</v>
      </c>
      <c r="B2" s="1">
        <f>0.9/0.0254</f>
        <v>35.433070866141733</v>
      </c>
    </row>
    <row r="3" spans="1:2" x14ac:dyDescent="0.55000000000000004">
      <c r="A3" t="s">
        <v>17</v>
      </c>
      <c r="B3" s="1">
        <f>0.9/0.0254</f>
        <v>35.433070866141733</v>
      </c>
    </row>
    <row r="4" spans="1:2" x14ac:dyDescent="0.55000000000000004">
      <c r="A4" t="s">
        <v>18</v>
      </c>
      <c r="B4" s="1">
        <f>0.9/0.0254</f>
        <v>35.433070866141733</v>
      </c>
    </row>
    <row r="5" spans="1:2" x14ac:dyDescent="0.55000000000000004">
      <c r="A5" t="s">
        <v>82</v>
      </c>
      <c r="B5" s="1">
        <f>0.9/0.0254</f>
        <v>35.433070866141733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tabSelected="1" workbookViewId="0">
      <selection activeCell="B3" sqref="B3"/>
    </sheetView>
  </sheetViews>
  <sheetFormatPr defaultRowHeight="14.4" x14ac:dyDescent="0.55000000000000004"/>
  <cols>
    <col min="1" max="1" width="7.578125" customWidth="1"/>
    <col min="2" max="2" width="8.68359375" bestFit="1" customWidth="1"/>
    <col min="3" max="10" width="9" customWidth="1"/>
    <col min="11" max="11" width="8" customWidth="1"/>
  </cols>
  <sheetData>
    <row r="1" spans="1:4" x14ac:dyDescent="0.55000000000000004">
      <c r="B1" t="s">
        <v>23</v>
      </c>
      <c r="C1" t="s">
        <v>24</v>
      </c>
      <c r="D1" t="s">
        <v>24</v>
      </c>
    </row>
    <row r="2" spans="1:4" x14ac:dyDescent="0.55000000000000004">
      <c r="A2" t="s">
        <v>20</v>
      </c>
      <c r="B2" s="1" t="s">
        <v>81</v>
      </c>
      <c r="C2" s="1" t="s">
        <v>81</v>
      </c>
      <c r="D2" s="1" t="s">
        <v>81</v>
      </c>
    </row>
    <row r="3" spans="1:4" x14ac:dyDescent="0.55000000000000004">
      <c r="A3" t="s">
        <v>21</v>
      </c>
      <c r="B3" s="1" t="s">
        <v>81</v>
      </c>
      <c r="C3" s="1" t="s">
        <v>81</v>
      </c>
      <c r="D3" s="1" t="s">
        <v>81</v>
      </c>
    </row>
    <row r="4" spans="1:4" x14ac:dyDescent="0.55000000000000004">
      <c r="A4" t="s">
        <v>22</v>
      </c>
      <c r="B4" s="1" t="s">
        <v>81</v>
      </c>
      <c r="C4" s="1" t="s">
        <v>81</v>
      </c>
      <c r="D4" s="1" t="s">
        <v>81</v>
      </c>
    </row>
    <row r="5" spans="1:4" x14ac:dyDescent="0.55000000000000004">
      <c r="A5" s="1" t="s">
        <v>82</v>
      </c>
      <c r="B5" s="1" t="s">
        <v>81</v>
      </c>
      <c r="C5" s="1" t="s">
        <v>81</v>
      </c>
      <c r="D5" s="1" t="s">
        <v>81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>
      <selection activeCell="A6" sqref="A6"/>
    </sheetView>
  </sheetViews>
  <sheetFormatPr defaultRowHeight="14.4" x14ac:dyDescent="0.55000000000000004"/>
  <cols>
    <col min="1" max="1" width="7.578125" customWidth="1"/>
    <col min="2" max="10" width="5.83984375" customWidth="1"/>
    <col min="11" max="11" width="6.83984375" customWidth="1"/>
  </cols>
  <sheetData>
    <row r="1" spans="1:4" x14ac:dyDescent="0.55000000000000004">
      <c r="B1" t="s">
        <v>28</v>
      </c>
      <c r="C1" t="s">
        <v>29</v>
      </c>
      <c r="D1" s="1" t="s">
        <v>83</v>
      </c>
    </row>
    <row r="2" spans="1:4" x14ac:dyDescent="0.55000000000000004">
      <c r="A2" t="s">
        <v>25</v>
      </c>
      <c r="B2">
        <v>1</v>
      </c>
      <c r="C2">
        <v>1</v>
      </c>
      <c r="D2">
        <v>1</v>
      </c>
    </row>
    <row r="3" spans="1:4" x14ac:dyDescent="0.55000000000000004">
      <c r="A3" t="s">
        <v>26</v>
      </c>
      <c r="B3">
        <v>1</v>
      </c>
      <c r="C3">
        <v>1</v>
      </c>
      <c r="D3">
        <v>1</v>
      </c>
    </row>
    <row r="4" spans="1:4" x14ac:dyDescent="0.55000000000000004">
      <c r="A4" t="s">
        <v>27</v>
      </c>
      <c r="B4">
        <v>1</v>
      </c>
      <c r="C4">
        <v>1</v>
      </c>
      <c r="D4">
        <v>1</v>
      </c>
    </row>
    <row r="5" spans="1:4" x14ac:dyDescent="0.55000000000000004">
      <c r="A5" s="1" t="s">
        <v>82</v>
      </c>
      <c r="B5">
        <v>1</v>
      </c>
      <c r="C5">
        <v>1</v>
      </c>
      <c r="D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>
      <selection activeCell="A6" sqref="A6"/>
    </sheetView>
  </sheetViews>
  <sheetFormatPr defaultRowHeight="14.4" x14ac:dyDescent="0.55000000000000004"/>
  <cols>
    <col min="1" max="1" width="7.68359375" customWidth="1"/>
    <col min="2" max="2" width="8.68359375" bestFit="1" customWidth="1"/>
    <col min="3" max="10" width="6.26171875" customWidth="1"/>
  </cols>
  <sheetData>
    <row r="1" spans="1:3" x14ac:dyDescent="0.55000000000000004">
      <c r="B1" t="s">
        <v>33</v>
      </c>
      <c r="C1" s="1" t="s">
        <v>85</v>
      </c>
    </row>
    <row r="2" spans="1:3" x14ac:dyDescent="0.55000000000000004">
      <c r="A2" t="s">
        <v>30</v>
      </c>
      <c r="B2" s="1" t="s">
        <v>84</v>
      </c>
      <c r="C2" s="1" t="s">
        <v>84</v>
      </c>
    </row>
    <row r="3" spans="1:3" x14ac:dyDescent="0.55000000000000004">
      <c r="A3" t="s">
        <v>31</v>
      </c>
      <c r="B3" s="1" t="s">
        <v>84</v>
      </c>
      <c r="C3" s="1" t="s">
        <v>84</v>
      </c>
    </row>
    <row r="4" spans="1:3" x14ac:dyDescent="0.55000000000000004">
      <c r="A4" t="s">
        <v>32</v>
      </c>
      <c r="B4" s="1" t="s">
        <v>84</v>
      </c>
      <c r="C4" s="1" t="s">
        <v>84</v>
      </c>
    </row>
    <row r="5" spans="1:3" x14ac:dyDescent="0.55000000000000004">
      <c r="A5" s="1" t="s">
        <v>86</v>
      </c>
      <c r="B5" s="1" t="s">
        <v>84</v>
      </c>
      <c r="C5" s="1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"/>
  <sheetViews>
    <sheetView workbookViewId="0">
      <selection activeCell="A6" sqref="A6"/>
    </sheetView>
  </sheetViews>
  <sheetFormatPr defaultRowHeight="14.4" x14ac:dyDescent="0.55000000000000004"/>
  <cols>
    <col min="1" max="1" width="7.578125" customWidth="1"/>
    <col min="2" max="10" width="5.83984375" customWidth="1"/>
    <col min="11" max="11" width="6.83984375" customWidth="1"/>
  </cols>
  <sheetData>
    <row r="1" spans="1:4" x14ac:dyDescent="0.55000000000000004">
      <c r="B1" t="s">
        <v>37</v>
      </c>
      <c r="C1" t="s">
        <v>38</v>
      </c>
      <c r="D1" s="1" t="s">
        <v>83</v>
      </c>
    </row>
    <row r="2" spans="1:4" x14ac:dyDescent="0.55000000000000004">
      <c r="A2" t="s">
        <v>34</v>
      </c>
      <c r="B2">
        <v>0</v>
      </c>
      <c r="C2">
        <v>0</v>
      </c>
      <c r="D2">
        <v>0</v>
      </c>
    </row>
    <row r="3" spans="1:4" x14ac:dyDescent="0.55000000000000004">
      <c r="A3" t="s">
        <v>35</v>
      </c>
      <c r="B3">
        <v>0</v>
      </c>
      <c r="C3">
        <v>0</v>
      </c>
      <c r="D3">
        <v>0</v>
      </c>
    </row>
    <row r="4" spans="1:4" x14ac:dyDescent="0.55000000000000004">
      <c r="A4" t="s">
        <v>36</v>
      </c>
      <c r="B4">
        <v>0</v>
      </c>
      <c r="C4">
        <v>0</v>
      </c>
      <c r="D4">
        <v>0</v>
      </c>
    </row>
    <row r="5" spans="1:4" x14ac:dyDescent="0.55000000000000004">
      <c r="A5" s="1" t="s">
        <v>82</v>
      </c>
      <c r="B5">
        <v>0</v>
      </c>
      <c r="C5">
        <v>0</v>
      </c>
      <c r="D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"/>
  <sheetViews>
    <sheetView workbookViewId="0">
      <selection activeCell="D2" sqref="D2"/>
    </sheetView>
  </sheetViews>
  <sheetFormatPr defaultRowHeight="14.4" x14ac:dyDescent="0.55000000000000004"/>
  <cols>
    <col min="1" max="1" width="7.68359375" customWidth="1"/>
    <col min="2" max="10" width="5.83984375" customWidth="1"/>
    <col min="11" max="11" width="6.83984375" customWidth="1"/>
  </cols>
  <sheetData>
    <row r="1" spans="1:4" x14ac:dyDescent="0.55000000000000004">
      <c r="B1" t="s">
        <v>42</v>
      </c>
      <c r="C1" t="s">
        <v>43</v>
      </c>
      <c r="D1" s="1" t="s">
        <v>83</v>
      </c>
    </row>
    <row r="2" spans="1:4" x14ac:dyDescent="0.55000000000000004">
      <c r="A2" t="s">
        <v>39</v>
      </c>
      <c r="B2" s="2">
        <v>0</v>
      </c>
      <c r="C2" s="2">
        <v>0</v>
      </c>
      <c r="D2">
        <v>0</v>
      </c>
    </row>
    <row r="3" spans="1:4" x14ac:dyDescent="0.55000000000000004">
      <c r="A3" t="s">
        <v>40</v>
      </c>
      <c r="B3" s="2">
        <v>0</v>
      </c>
      <c r="C3" s="2">
        <v>0</v>
      </c>
      <c r="D3">
        <v>0</v>
      </c>
    </row>
    <row r="4" spans="1:4" x14ac:dyDescent="0.55000000000000004">
      <c r="A4" t="s">
        <v>41</v>
      </c>
      <c r="B4" s="2">
        <v>0</v>
      </c>
      <c r="C4" s="2">
        <v>0</v>
      </c>
      <c r="D4">
        <v>0</v>
      </c>
    </row>
    <row r="5" spans="1:4" x14ac:dyDescent="0.55000000000000004">
      <c r="A5" s="1" t="s">
        <v>86</v>
      </c>
      <c r="B5" s="2">
        <v>0</v>
      </c>
      <c r="C5" s="2">
        <v>0</v>
      </c>
      <c r="D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B6" sqref="B6"/>
    </sheetView>
  </sheetViews>
  <sheetFormatPr defaultRowHeight="14.4" x14ac:dyDescent="0.55000000000000004"/>
  <cols>
    <col min="1" max="1" width="10.83984375" customWidth="1"/>
    <col min="2" max="2" width="8.41796875" customWidth="1"/>
    <col min="3" max="3" width="10.578125" customWidth="1"/>
    <col min="4" max="4" width="18.68359375" customWidth="1"/>
  </cols>
  <sheetData>
    <row r="1" spans="1:4" x14ac:dyDescent="0.55000000000000004">
      <c r="A1" t="s">
        <v>44</v>
      </c>
      <c r="B1" t="s">
        <v>48</v>
      </c>
      <c r="C1" t="s">
        <v>49</v>
      </c>
      <c r="D1" t="s">
        <v>50</v>
      </c>
    </row>
    <row r="2" spans="1:4" x14ac:dyDescent="0.55000000000000004">
      <c r="A2" t="s">
        <v>45</v>
      </c>
      <c r="B2">
        <v>1</v>
      </c>
      <c r="C2" s="1" t="s">
        <v>81</v>
      </c>
      <c r="D2">
        <v>0</v>
      </c>
    </row>
    <row r="3" spans="1:4" x14ac:dyDescent="0.55000000000000004">
      <c r="A3" t="s">
        <v>46</v>
      </c>
      <c r="B3">
        <v>1</v>
      </c>
      <c r="C3" s="1" t="s">
        <v>81</v>
      </c>
      <c r="D3">
        <v>0</v>
      </c>
    </row>
    <row r="4" spans="1:4" x14ac:dyDescent="0.55000000000000004">
      <c r="A4" t="s">
        <v>47</v>
      </c>
      <c r="B4">
        <v>1</v>
      </c>
      <c r="C4" s="1" t="s">
        <v>81</v>
      </c>
      <c r="D4">
        <v>0</v>
      </c>
    </row>
    <row r="5" spans="1:4" x14ac:dyDescent="0.55000000000000004">
      <c r="A5" s="1" t="s">
        <v>82</v>
      </c>
      <c r="B5">
        <v>1</v>
      </c>
      <c r="C5" s="1" t="s">
        <v>81</v>
      </c>
      <c r="D5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basics</vt:lpstr>
      <vt:lpstr>bayLgth</vt:lpstr>
      <vt:lpstr>storyHgt</vt:lpstr>
      <vt:lpstr>colSize</vt:lpstr>
      <vt:lpstr>colOrientations</vt:lpstr>
      <vt:lpstr>beamSize</vt:lpstr>
      <vt:lpstr>colSplice</vt:lpstr>
      <vt:lpstr>DoublerPlates</vt:lpstr>
      <vt:lpstr>nColEGF</vt:lpstr>
      <vt:lpstr>nBeamsEGF</vt:lpstr>
      <vt:lpstr>wgtOnBeam</vt:lpstr>
      <vt:lpstr>wgtOnCol</vt:lpstr>
      <vt:lpstr>wgtOnEGF</vt:lpstr>
      <vt:lpstr>webConnection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Galvis, Francisco</cp:lastModifiedBy>
  <dcterms:created xsi:type="dcterms:W3CDTF">2022-11-16T18:33:23Z</dcterms:created>
  <dcterms:modified xsi:type="dcterms:W3CDTF">2022-11-16T19:22:09Z</dcterms:modified>
</cp:coreProperties>
</file>