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ho\Documents\Github\ModelerWSMF\INPUTS\"/>
    </mc:Choice>
  </mc:AlternateContent>
  <xr:revisionPtr revIDLastSave="0" documentId="13_ncr:1_{0DDEED0A-DD12-4D3F-854E-A5BDB2B3D4A3}" xr6:coauthVersionLast="47" xr6:coauthVersionMax="47" xr10:uidLastSave="{00000000-0000-0000-0000-000000000000}"/>
  <bookViews>
    <workbookView xWindow="28680" yWindow="-120" windowWidth="29040" windowHeight="16440" firstSheet="1" activeTab="10" xr2:uid="{00000000-000D-0000-FFFF-FFFF00000000}"/>
  </bookViews>
  <sheets>
    <sheet name="basics" sheetId="2" r:id="rId1"/>
    <sheet name="bayLgth" sheetId="3" r:id="rId2"/>
    <sheet name="storyHgt" sheetId="4" r:id="rId3"/>
    <sheet name="colSize" sheetId="5" r:id="rId4"/>
    <sheet name="colOrientations" sheetId="6" r:id="rId5"/>
    <sheet name="beamSize" sheetId="7" r:id="rId6"/>
    <sheet name="colSplice" sheetId="8" r:id="rId7"/>
    <sheet name="DoublerPlates" sheetId="9" r:id="rId8"/>
    <sheet name="nColEGF" sheetId="10" r:id="rId9"/>
    <sheet name="nBeamsEGF" sheetId="11" r:id="rId10"/>
    <sheet name="wgtOnBeam" sheetId="12" r:id="rId11"/>
    <sheet name="wgtOnCol" sheetId="13" r:id="rId12"/>
    <sheet name="wgtOnEGF" sheetId="14" r:id="rId13"/>
    <sheet name="webConnection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4" l="1"/>
  <c r="B7" i="4"/>
  <c r="B6" i="4"/>
  <c r="B6" i="15"/>
  <c r="H6" i="15" s="1"/>
  <c r="B5" i="4"/>
  <c r="B3" i="15"/>
  <c r="H3" i="15" s="1"/>
  <c r="B4" i="15"/>
  <c r="H4" i="15" s="1"/>
  <c r="B5" i="15"/>
  <c r="B2" i="15"/>
  <c r="H2" i="15" s="1"/>
  <c r="H5" i="15"/>
  <c r="B3" i="4"/>
  <c r="B4" i="4" s="1"/>
  <c r="B2" i="4"/>
  <c r="B3" i="3"/>
  <c r="B4" i="3"/>
  <c r="B5" i="3"/>
  <c r="B6" i="3"/>
  <c r="B2" i="3"/>
  <c r="I2" i="2"/>
  <c r="G2" i="2"/>
</calcChain>
</file>

<file path=xl/sharedStrings.xml><?xml version="1.0" encoding="utf-8"?>
<sst xmlns="http://schemas.openxmlformats.org/spreadsheetml/2006/main" count="257" uniqueCount="113">
  <si>
    <t>storiesAboveGrade</t>
  </si>
  <si>
    <t>MaximumBayNumber</t>
  </si>
  <si>
    <t>tTypicalContinuityPlate</t>
  </si>
  <si>
    <t>colEGForientation</t>
  </si>
  <si>
    <t>Strong</t>
  </si>
  <si>
    <t>tSteelDeckRib</t>
  </si>
  <si>
    <t>tConcreteSlab</t>
  </si>
  <si>
    <t>effectiveSlabWidth</t>
  </si>
  <si>
    <t>AslabSteel</t>
  </si>
  <si>
    <t>spliceLoc</t>
  </si>
  <si>
    <t>spliceFraction</t>
  </si>
  <si>
    <t>beamBracing</t>
  </si>
  <si>
    <t>bayName</t>
  </si>
  <si>
    <t>Bay1</t>
  </si>
  <si>
    <t>bayLength</t>
  </si>
  <si>
    <t>storyName</t>
  </si>
  <si>
    <t>story1</t>
  </si>
  <si>
    <t>story2</t>
  </si>
  <si>
    <t>story3</t>
  </si>
  <si>
    <t>storyHeight</t>
  </si>
  <si>
    <t>story1</t>
  </si>
  <si>
    <t>story2</t>
  </si>
  <si>
    <t>story3</t>
  </si>
  <si>
    <t>Axis1</t>
  </si>
  <si>
    <t>Axis2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</si>
  <si>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</si>
  <si>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</si>
  <si>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</si>
  <si>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</si>
  <si>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</si>
  <si>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</si>
  <si>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</si>
  <si>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</si>
  <si>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Bay1</t>
  </si>
  <si>
    <t>story1</t>
  </si>
  <si>
    <t>story2</t>
  </si>
  <si>
    <t>Axis1</t>
  </si>
  <si>
    <t>Axis2</t>
  </si>
  <si>
    <t>Floor2</t>
  </si>
  <si>
    <t>Floor3</t>
  </si>
  <si>
    <t>Floor4</t>
  </si>
  <si>
    <t>Axis1</t>
  </si>
  <si>
    <t>Axis2</t>
  </si>
  <si>
    <t>storyName</t>
  </si>
  <si>
    <t>story1</t>
  </si>
  <si>
    <t>story2</t>
  </si>
  <si>
    <t>story3</t>
  </si>
  <si>
    <t>nColEGF</t>
  </si>
  <si>
    <t>colSizeEGF</t>
  </si>
  <si>
    <t>nColMRForthogonal</t>
  </si>
  <si>
    <t>floorName</t>
  </si>
  <si>
    <t>Floor2</t>
  </si>
  <si>
    <t>Floor3</t>
  </si>
  <si>
    <t>Floor4</t>
  </si>
  <si>
    <t>nBeamsEGF</t>
  </si>
  <si>
    <t>beamSizeEGF</t>
  </si>
  <si>
    <t>Floor2</t>
  </si>
  <si>
    <t>Floor3</t>
  </si>
  <si>
    <t>Floor4</t>
  </si>
  <si>
    <t>Bay1</t>
  </si>
  <si>
    <t>Floor2</t>
  </si>
  <si>
    <t>Floor3</t>
  </si>
  <si>
    <t>Floor4</t>
  </si>
  <si>
    <t>Axis1</t>
  </si>
  <si>
    <t>Axis2</t>
  </si>
  <si>
    <t>floorName</t>
  </si>
  <si>
    <t>Floor2</t>
  </si>
  <si>
    <t>Floor3</t>
  </si>
  <si>
    <t>Floor4</t>
  </si>
  <si>
    <t>EGFweigth</t>
  </si>
  <si>
    <t>Size</t>
  </si>
  <si>
    <t>BoltNumber</t>
  </si>
  <si>
    <t>BoltDiameter</t>
  </si>
  <si>
    <t>tabThickness</t>
  </si>
  <si>
    <t>tabLength</t>
  </si>
  <si>
    <t>bolSpacing</t>
  </si>
  <si>
    <t>Lc</t>
  </si>
  <si>
    <t>dtab</t>
  </si>
  <si>
    <t>Type</t>
  </si>
  <si>
    <t>Bolted</t>
  </si>
  <si>
    <t>Axis3</t>
  </si>
  <si>
    <t>Bay2</t>
  </si>
  <si>
    <t>Bay3</t>
  </si>
  <si>
    <t>Bay4</t>
  </si>
  <si>
    <t>W14X132</t>
  </si>
  <si>
    <t>Axis4</t>
  </si>
  <si>
    <t>Axis5</t>
  </si>
  <si>
    <t>W24X62</t>
  </si>
  <si>
    <t>Bay5</t>
  </si>
  <si>
    <t>Axis6</t>
  </si>
  <si>
    <t>story4</t>
  </si>
  <si>
    <t>Floor5</t>
  </si>
  <si>
    <t>Floor6</t>
  </si>
  <si>
    <t>W14X257</t>
  </si>
  <si>
    <t>W14X311</t>
  </si>
  <si>
    <t>W14X211</t>
  </si>
  <si>
    <t>W12X279</t>
  </si>
  <si>
    <t>W12X120</t>
  </si>
  <si>
    <t>story5</t>
  </si>
  <si>
    <t>story6</t>
  </si>
  <si>
    <t>Floor7</t>
  </si>
  <si>
    <t>W21X132</t>
  </si>
  <si>
    <t>story7</t>
  </si>
  <si>
    <t>Floor8</t>
  </si>
  <si>
    <t>W14X283</t>
  </si>
  <si>
    <t>W14X342</t>
  </si>
  <si>
    <t>W14X233</t>
  </si>
  <si>
    <t>W14X176</t>
  </si>
  <si>
    <t>W14X68</t>
  </si>
  <si>
    <t>W12X106</t>
  </si>
  <si>
    <t>W30X124</t>
  </si>
  <si>
    <t>W18X119</t>
  </si>
  <si>
    <t>W18X60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</si>
</sst>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sz val="8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B13" sqref="B13"/>
    </sheetView>
  </sheetViews>
  <sheetFormatPr defaultRowHeight="14.4" x14ac:dyDescent="0.3"/>
  <cols>
    <col min="1" max="1" width="18.109375" customWidth="1"/>
    <col min="2" max="2" width="20.44140625" customWidth="1"/>
    <col min="3" max="3" width="21.88671875" customWidth="1"/>
    <col min="4" max="4" width="17" customWidth="1"/>
    <col min="5" max="6" width="13.5546875" customWidth="1"/>
    <col min="7" max="7" width="18.21875" customWidth="1"/>
    <col min="8" max="8" width="10.5546875" customWidth="1"/>
    <col min="9" max="9" width="9.109375" customWidth="1"/>
    <col min="10" max="10" width="13.44140625" customWidth="1"/>
    <col min="11" max="11" width="12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">
      <c r="A2">
        <v>7</v>
      </c>
      <c r="B2">
        <v>5</v>
      </c>
      <c r="C2">
        <v>0</v>
      </c>
      <c r="D2" t="s">
        <v>4</v>
      </c>
      <c r="E2">
        <v>3</v>
      </c>
      <c r="F2">
        <v>3</v>
      </c>
      <c r="G2">
        <f>10*12</f>
        <v>120</v>
      </c>
      <c r="H2">
        <v>5</v>
      </c>
      <c r="I2">
        <f>4*12</f>
        <v>48</v>
      </c>
      <c r="J2">
        <v>1</v>
      </c>
      <c r="K2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workbookViewId="0">
      <selection activeCell="B7" sqref="B7"/>
    </sheetView>
  </sheetViews>
  <sheetFormatPr defaultRowHeight="14.4" x14ac:dyDescent="0.3"/>
  <cols>
    <col min="1" max="1" width="10.6640625" customWidth="1"/>
    <col min="2" max="2" width="11.44140625" customWidth="1"/>
    <col min="3" max="3" width="13" customWidth="1"/>
  </cols>
  <sheetData>
    <row r="1" spans="1:3" x14ac:dyDescent="0.3">
      <c r="A1" t="s">
        <v>50</v>
      </c>
      <c r="B1" t="s">
        <v>54</v>
      </c>
      <c r="C1" t="s">
        <v>55</v>
      </c>
    </row>
    <row r="2" spans="1:3" x14ac:dyDescent="0.3">
      <c r="A2" t="s">
        <v>51</v>
      </c>
      <c r="B2">
        <v>4</v>
      </c>
      <c r="C2" s="2" t="s">
        <v>87</v>
      </c>
    </row>
    <row r="3" spans="1:3" x14ac:dyDescent="0.3">
      <c r="A3" t="s">
        <v>52</v>
      </c>
      <c r="B3">
        <v>4</v>
      </c>
      <c r="C3" s="2" t="s">
        <v>87</v>
      </c>
    </row>
    <row r="4" spans="1:3" x14ac:dyDescent="0.3">
      <c r="A4" t="s">
        <v>53</v>
      </c>
      <c r="B4">
        <v>4</v>
      </c>
      <c r="C4" s="2" t="s">
        <v>87</v>
      </c>
    </row>
    <row r="5" spans="1:3" x14ac:dyDescent="0.3">
      <c r="A5" t="s">
        <v>91</v>
      </c>
      <c r="B5">
        <v>4</v>
      </c>
      <c r="C5" s="2" t="s">
        <v>87</v>
      </c>
    </row>
    <row r="6" spans="1:3" x14ac:dyDescent="0.3">
      <c r="A6" t="s">
        <v>92</v>
      </c>
      <c r="B6">
        <v>4</v>
      </c>
      <c r="C6" s="2" t="s">
        <v>87</v>
      </c>
    </row>
    <row r="7" spans="1:3" x14ac:dyDescent="0.3">
      <c r="A7" t="s">
        <v>100</v>
      </c>
      <c r="B7">
        <v>4</v>
      </c>
      <c r="C7" s="2" t="s">
        <v>87</v>
      </c>
    </row>
    <row r="8" spans="1:3" x14ac:dyDescent="0.3">
      <c r="A8" t="s">
        <v>103</v>
      </c>
      <c r="B8">
        <v>4</v>
      </c>
      <c r="C8" s="2" t="s">
        <v>87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"/>
  <sheetViews>
    <sheetView tabSelected="1" workbookViewId="0">
      <selection activeCell="R29" sqref="R29"/>
    </sheetView>
  </sheetViews>
  <sheetFormatPr defaultRowHeight="14.4" x14ac:dyDescent="0.3"/>
  <cols>
    <col min="1" max="1" width="7.6640625" customWidth="1"/>
    <col min="2" max="2" width="6" bestFit="1" customWidth="1"/>
    <col min="3" max="10" width="5.21875" customWidth="1"/>
  </cols>
  <sheetData>
    <row r="1" spans="1:6" x14ac:dyDescent="0.3">
      <c r="B1" t="s">
        <v>59</v>
      </c>
      <c r="C1" s="1" t="s">
        <v>81</v>
      </c>
      <c r="D1" t="s">
        <v>82</v>
      </c>
      <c r="E1" s="1" t="s">
        <v>83</v>
      </c>
      <c r="F1" s="1" t="s">
        <v>88</v>
      </c>
    </row>
    <row r="2" spans="1:6" x14ac:dyDescent="0.3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">
      <c r="A5" t="s">
        <v>91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">
      <c r="A6" t="s">
        <v>92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">
      <c r="A7" t="s">
        <v>100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3">
      <c r="A8" t="s">
        <v>103</v>
      </c>
      <c r="B8">
        <v>0</v>
      </c>
      <c r="C8">
        <v>0</v>
      </c>
      <c r="D8">
        <v>0</v>
      </c>
      <c r="E8">
        <v>0</v>
      </c>
      <c r="F8">
        <v>0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"/>
  <sheetViews>
    <sheetView workbookViewId="0">
      <selection activeCell="A4" sqref="A4:G8"/>
    </sheetView>
  </sheetViews>
  <sheetFormatPr defaultRowHeight="14.4" x14ac:dyDescent="0.3"/>
  <cols>
    <col min="1" max="1" width="7.6640625" customWidth="1"/>
    <col min="2" max="11" width="11.6640625" customWidth="1"/>
  </cols>
  <sheetData>
    <row r="1" spans="1:7" x14ac:dyDescent="0.3">
      <c r="B1" t="s">
        <v>63</v>
      </c>
      <c r="C1" t="s">
        <v>64</v>
      </c>
      <c r="D1" s="1" t="s">
        <v>80</v>
      </c>
      <c r="E1" t="s">
        <v>85</v>
      </c>
      <c r="F1" s="1" t="s">
        <v>86</v>
      </c>
      <c r="G1" s="1" t="s">
        <v>86</v>
      </c>
    </row>
    <row r="2" spans="1:7" x14ac:dyDescent="0.3">
      <c r="A2" t="s">
        <v>60</v>
      </c>
      <c r="B2">
        <v>56</v>
      </c>
      <c r="C2">
        <v>56</v>
      </c>
      <c r="D2">
        <v>56</v>
      </c>
      <c r="E2">
        <v>56</v>
      </c>
      <c r="F2">
        <v>56</v>
      </c>
      <c r="G2">
        <v>56</v>
      </c>
    </row>
    <row r="3" spans="1:7" x14ac:dyDescent="0.3">
      <c r="A3" t="s">
        <v>61</v>
      </c>
      <c r="B3">
        <v>56</v>
      </c>
      <c r="C3">
        <v>56</v>
      </c>
      <c r="D3">
        <v>56</v>
      </c>
      <c r="E3">
        <v>56</v>
      </c>
      <c r="F3">
        <v>56</v>
      </c>
      <c r="G3">
        <v>56</v>
      </c>
    </row>
    <row r="4" spans="1:7" x14ac:dyDescent="0.3">
      <c r="A4" t="s">
        <v>62</v>
      </c>
      <c r="B4">
        <v>56</v>
      </c>
      <c r="C4">
        <v>56</v>
      </c>
      <c r="D4">
        <v>56</v>
      </c>
      <c r="E4">
        <v>56</v>
      </c>
      <c r="F4">
        <v>56</v>
      </c>
      <c r="G4">
        <v>56</v>
      </c>
    </row>
    <row r="5" spans="1:7" x14ac:dyDescent="0.3">
      <c r="A5" t="s">
        <v>91</v>
      </c>
      <c r="B5">
        <v>56</v>
      </c>
      <c r="C5">
        <v>56</v>
      </c>
      <c r="D5">
        <v>56</v>
      </c>
      <c r="E5">
        <v>56</v>
      </c>
      <c r="F5">
        <v>56</v>
      </c>
      <c r="G5">
        <v>56</v>
      </c>
    </row>
    <row r="6" spans="1:7" x14ac:dyDescent="0.3">
      <c r="A6" t="s">
        <v>92</v>
      </c>
      <c r="B6">
        <v>56</v>
      </c>
      <c r="C6">
        <v>56</v>
      </c>
      <c r="D6">
        <v>56</v>
      </c>
      <c r="E6">
        <v>56</v>
      </c>
      <c r="F6">
        <v>56</v>
      </c>
      <c r="G6">
        <v>56</v>
      </c>
    </row>
    <row r="7" spans="1:7" x14ac:dyDescent="0.3">
      <c r="A7" t="s">
        <v>100</v>
      </c>
      <c r="B7">
        <v>56</v>
      </c>
      <c r="C7">
        <v>56</v>
      </c>
      <c r="D7">
        <v>56</v>
      </c>
      <c r="E7">
        <v>56</v>
      </c>
      <c r="F7">
        <v>56</v>
      </c>
      <c r="G7">
        <v>56</v>
      </c>
    </row>
    <row r="8" spans="1:7" x14ac:dyDescent="0.3">
      <c r="A8" t="s">
        <v>103</v>
      </c>
      <c r="B8">
        <v>56</v>
      </c>
      <c r="C8">
        <v>56</v>
      </c>
      <c r="D8">
        <v>56</v>
      </c>
      <c r="E8">
        <v>56</v>
      </c>
      <c r="F8">
        <v>56</v>
      </c>
      <c r="G8">
        <v>56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8"/>
  <sheetViews>
    <sheetView workbookViewId="0">
      <selection activeCell="A5" sqref="A5:A8"/>
    </sheetView>
  </sheetViews>
  <sheetFormatPr defaultRowHeight="14.4" x14ac:dyDescent="0.3"/>
  <cols>
    <col min="1" max="1" width="10.6640625" customWidth="1"/>
    <col min="2" max="2" width="11.6640625" customWidth="1"/>
  </cols>
  <sheetData>
    <row r="1" spans="1:2" x14ac:dyDescent="0.3">
      <c r="A1" t="s">
        <v>65</v>
      </c>
      <c r="B1" t="s">
        <v>69</v>
      </c>
    </row>
    <row r="2" spans="1:2" x14ac:dyDescent="0.3">
      <c r="A2" t="s">
        <v>66</v>
      </c>
      <c r="B2">
        <v>773.0859375</v>
      </c>
    </row>
    <row r="3" spans="1:2" x14ac:dyDescent="0.3">
      <c r="A3" t="s">
        <v>67</v>
      </c>
      <c r="B3">
        <v>762.7734375</v>
      </c>
    </row>
    <row r="4" spans="1:2" x14ac:dyDescent="0.3">
      <c r="A4" t="s">
        <v>68</v>
      </c>
      <c r="B4">
        <v>762.7734375</v>
      </c>
    </row>
    <row r="5" spans="1:2" x14ac:dyDescent="0.3">
      <c r="A5" t="s">
        <v>91</v>
      </c>
      <c r="B5">
        <v>762.7734375</v>
      </c>
    </row>
    <row r="6" spans="1:2" x14ac:dyDescent="0.3">
      <c r="A6" t="s">
        <v>92</v>
      </c>
      <c r="B6">
        <v>762.7734375</v>
      </c>
    </row>
    <row r="7" spans="1:2" x14ac:dyDescent="0.3">
      <c r="A7" t="s">
        <v>100</v>
      </c>
      <c r="B7">
        <v>762.7734375</v>
      </c>
    </row>
    <row r="8" spans="1:2" x14ac:dyDescent="0.3">
      <c r="A8" t="s">
        <v>103</v>
      </c>
      <c r="B8">
        <v>658.2421875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"/>
  <sheetViews>
    <sheetView workbookViewId="0">
      <selection activeCell="I19" sqref="I19"/>
    </sheetView>
  </sheetViews>
  <sheetFormatPr defaultRowHeight="14.4" x14ac:dyDescent="0.3"/>
  <cols>
    <col min="1" max="1" width="8.6640625" bestFit="1" customWidth="1"/>
    <col min="2" max="2" width="12" customWidth="1"/>
    <col min="3" max="3" width="13" customWidth="1"/>
    <col min="4" max="4" width="11.44140625" bestFit="1" customWidth="1"/>
    <col min="5" max="5" width="9.109375" bestFit="1" customWidth="1"/>
    <col min="6" max="6" width="9.6640625" bestFit="1" customWidth="1"/>
    <col min="7" max="7" width="3.6640625" bestFit="1" customWidth="1"/>
    <col min="8" max="8" width="4.6640625" bestFit="1" customWidth="1"/>
    <col min="9" max="9" width="6.21875" bestFit="1" customWidth="1"/>
  </cols>
  <sheetData>
    <row r="1" spans="1:9" x14ac:dyDescent="0.3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</row>
    <row r="2" spans="1:9" x14ac:dyDescent="0.3">
      <c r="A2" t="s">
        <v>93</v>
      </c>
      <c r="B2">
        <f>16*0.25</f>
        <v>4</v>
      </c>
      <c r="C2">
        <v>0.625</v>
      </c>
      <c r="D2">
        <v>0.375</v>
      </c>
      <c r="E2">
        <v>5</v>
      </c>
      <c r="F2">
        <v>3</v>
      </c>
      <c r="G2">
        <v>1.5</v>
      </c>
      <c r="H2">
        <f>F2*(B2-1)+2</f>
        <v>11</v>
      </c>
      <c r="I2" t="s">
        <v>79</v>
      </c>
    </row>
    <row r="3" spans="1:9" x14ac:dyDescent="0.3">
      <c r="A3" t="s">
        <v>94</v>
      </c>
      <c r="B3">
        <f t="shared" ref="B3:B6" si="0">16*0.25</f>
        <v>4</v>
      </c>
      <c r="C3">
        <v>0.625</v>
      </c>
      <c r="D3">
        <v>0.375</v>
      </c>
      <c r="E3">
        <v>5</v>
      </c>
      <c r="F3">
        <v>3</v>
      </c>
      <c r="G3">
        <v>1.5</v>
      </c>
      <c r="H3">
        <f>F3*(B3-1)+2</f>
        <v>11</v>
      </c>
      <c r="I3" t="s">
        <v>79</v>
      </c>
    </row>
    <row r="4" spans="1:9" x14ac:dyDescent="0.3">
      <c r="A4" t="s">
        <v>96</v>
      </c>
      <c r="B4">
        <f t="shared" si="0"/>
        <v>4</v>
      </c>
      <c r="C4">
        <v>0.625</v>
      </c>
      <c r="D4">
        <v>0.375</v>
      </c>
      <c r="E4">
        <v>5</v>
      </c>
      <c r="F4">
        <v>3</v>
      </c>
      <c r="G4">
        <v>1.5</v>
      </c>
      <c r="H4">
        <f>F4*(B4-1)+2</f>
        <v>11</v>
      </c>
      <c r="I4" t="s">
        <v>79</v>
      </c>
    </row>
    <row r="5" spans="1:9" x14ac:dyDescent="0.3">
      <c r="A5" t="s">
        <v>95</v>
      </c>
      <c r="B5">
        <f t="shared" si="0"/>
        <v>4</v>
      </c>
      <c r="C5">
        <v>0.625</v>
      </c>
      <c r="D5">
        <v>0.375</v>
      </c>
      <c r="E5">
        <v>5</v>
      </c>
      <c r="F5">
        <v>3</v>
      </c>
      <c r="G5">
        <v>1.5</v>
      </c>
      <c r="H5">
        <f>F5*(B5-1)+2</f>
        <v>11</v>
      </c>
      <c r="I5" t="s">
        <v>79</v>
      </c>
    </row>
    <row r="6" spans="1:9" x14ac:dyDescent="0.3">
      <c r="A6" t="s">
        <v>97</v>
      </c>
      <c r="B6">
        <f t="shared" si="0"/>
        <v>4</v>
      </c>
      <c r="C6">
        <v>0.625</v>
      </c>
      <c r="D6">
        <v>0.375</v>
      </c>
      <c r="E6">
        <v>5</v>
      </c>
      <c r="F6">
        <v>3</v>
      </c>
      <c r="G6">
        <v>1.5</v>
      </c>
      <c r="H6">
        <f>F6*(B6-1)+2</f>
        <v>11</v>
      </c>
      <c r="I6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topLeftCell="A2" workbookViewId="0">
      <selection activeCell="E42" sqref="E41:E42"/>
    </sheetView>
  </sheetViews>
  <sheetFormatPr defaultRowHeight="14.4" x14ac:dyDescent="0.3"/>
  <cols>
    <col min="1" max="1" width="9.5546875" customWidth="1"/>
    <col min="2" max="2" width="10.21875" customWidth="1"/>
  </cols>
  <sheetData>
    <row r="1" spans="1:2" x14ac:dyDescent="0.3">
      <c r="A1" t="s">
        <v>12</v>
      </c>
      <c r="B1" t="s">
        <v>14</v>
      </c>
    </row>
    <row r="2" spans="1:2" x14ac:dyDescent="0.3">
      <c r="A2" t="s">
        <v>13</v>
      </c>
      <c r="B2">
        <f>25*12</f>
        <v>300</v>
      </c>
    </row>
    <row r="3" spans="1:2" x14ac:dyDescent="0.3">
      <c r="A3" t="s">
        <v>81</v>
      </c>
      <c r="B3">
        <f t="shared" ref="B3:B6" si="0">25*12</f>
        <v>300</v>
      </c>
    </row>
    <row r="4" spans="1:2" x14ac:dyDescent="0.3">
      <c r="A4" t="s">
        <v>82</v>
      </c>
      <c r="B4">
        <f t="shared" si="0"/>
        <v>300</v>
      </c>
    </row>
    <row r="5" spans="1:2" x14ac:dyDescent="0.3">
      <c r="A5" t="s">
        <v>83</v>
      </c>
      <c r="B5">
        <f t="shared" si="0"/>
        <v>300</v>
      </c>
    </row>
    <row r="6" spans="1:2" x14ac:dyDescent="0.3">
      <c r="A6" t="s">
        <v>88</v>
      </c>
      <c r="B6">
        <f t="shared" si="0"/>
        <v>300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6" sqref="A6:B8"/>
    </sheetView>
  </sheetViews>
  <sheetFormatPr defaultRowHeight="14.4" x14ac:dyDescent="0.3"/>
  <cols>
    <col min="1" max="1" width="10.88671875" customWidth="1"/>
    <col min="2" max="2" width="11.44140625" customWidth="1"/>
  </cols>
  <sheetData>
    <row r="1" spans="1:2" x14ac:dyDescent="0.3">
      <c r="A1" t="s">
        <v>15</v>
      </c>
      <c r="B1" t="s">
        <v>19</v>
      </c>
    </row>
    <row r="2" spans="1:2" x14ac:dyDescent="0.3">
      <c r="A2" t="s">
        <v>16</v>
      </c>
      <c r="B2" s="1">
        <f>15*12</f>
        <v>180</v>
      </c>
    </row>
    <row r="3" spans="1:2" x14ac:dyDescent="0.3">
      <c r="A3" t="s">
        <v>17</v>
      </c>
      <c r="B3" s="1">
        <f>12*12</f>
        <v>144</v>
      </c>
    </row>
    <row r="4" spans="1:2" x14ac:dyDescent="0.3">
      <c r="A4" t="s">
        <v>18</v>
      </c>
      <c r="B4" s="1">
        <f>B3</f>
        <v>144</v>
      </c>
    </row>
    <row r="5" spans="1:2" x14ac:dyDescent="0.3">
      <c r="A5" t="s">
        <v>90</v>
      </c>
      <c r="B5" s="1">
        <f>12*12</f>
        <v>144</v>
      </c>
    </row>
    <row r="6" spans="1:2" x14ac:dyDescent="0.3">
      <c r="A6" t="s">
        <v>98</v>
      </c>
      <c r="B6" s="1">
        <f>12*12</f>
        <v>144</v>
      </c>
    </row>
    <row r="7" spans="1:2" x14ac:dyDescent="0.3">
      <c r="A7" t="s">
        <v>99</v>
      </c>
      <c r="B7" s="1">
        <f>12*12</f>
        <v>144</v>
      </c>
    </row>
    <row r="8" spans="1:2" x14ac:dyDescent="0.3">
      <c r="A8" t="s">
        <v>102</v>
      </c>
      <c r="B8" s="1">
        <f>12*12</f>
        <v>144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workbookViewId="0">
      <selection activeCell="F2" sqref="F2:F8"/>
    </sheetView>
  </sheetViews>
  <sheetFormatPr defaultRowHeight="14.4" x14ac:dyDescent="0.3"/>
  <cols>
    <col min="1" max="1" width="7.5546875" customWidth="1"/>
    <col min="2" max="5" width="8.77734375" bestFit="1" customWidth="1"/>
    <col min="6" max="10" width="9" customWidth="1"/>
    <col min="11" max="11" width="8" customWidth="1"/>
  </cols>
  <sheetData>
    <row r="1" spans="1:7" x14ac:dyDescent="0.3">
      <c r="B1" t="s">
        <v>23</v>
      </c>
      <c r="C1" t="s">
        <v>24</v>
      </c>
      <c r="D1" t="s">
        <v>80</v>
      </c>
      <c r="E1" t="s">
        <v>85</v>
      </c>
      <c r="F1" t="s">
        <v>86</v>
      </c>
      <c r="G1" t="s">
        <v>89</v>
      </c>
    </row>
    <row r="2" spans="1:7" x14ac:dyDescent="0.3">
      <c r="A2" t="s">
        <v>20</v>
      </c>
      <c r="B2" t="s">
        <v>104</v>
      </c>
      <c r="C2" t="s">
        <v>105</v>
      </c>
      <c r="D2" t="s">
        <v>105</v>
      </c>
      <c r="E2" t="s">
        <v>105</v>
      </c>
      <c r="F2" t="s">
        <v>105</v>
      </c>
      <c r="G2" t="s">
        <v>104</v>
      </c>
    </row>
    <row r="3" spans="1:7" x14ac:dyDescent="0.3">
      <c r="A3" t="s">
        <v>21</v>
      </c>
      <c r="B3" t="s">
        <v>104</v>
      </c>
      <c r="C3" t="s">
        <v>105</v>
      </c>
      <c r="D3" t="s">
        <v>105</v>
      </c>
      <c r="E3" t="s">
        <v>105</v>
      </c>
      <c r="F3" t="s">
        <v>105</v>
      </c>
      <c r="G3" t="s">
        <v>104</v>
      </c>
    </row>
    <row r="4" spans="1:7" x14ac:dyDescent="0.3">
      <c r="A4" t="s">
        <v>22</v>
      </c>
      <c r="B4" t="s">
        <v>106</v>
      </c>
      <c r="C4" t="s">
        <v>104</v>
      </c>
      <c r="D4" t="s">
        <v>104</v>
      </c>
      <c r="E4" t="s">
        <v>104</v>
      </c>
      <c r="F4" t="s">
        <v>104</v>
      </c>
      <c r="G4" t="s">
        <v>106</v>
      </c>
    </row>
    <row r="5" spans="1:7" x14ac:dyDescent="0.3">
      <c r="A5" t="s">
        <v>90</v>
      </c>
      <c r="B5" t="s">
        <v>106</v>
      </c>
      <c r="C5" t="s">
        <v>104</v>
      </c>
      <c r="D5" t="s">
        <v>104</v>
      </c>
      <c r="E5" t="s">
        <v>104</v>
      </c>
      <c r="F5" t="s">
        <v>104</v>
      </c>
      <c r="G5" t="s">
        <v>106</v>
      </c>
    </row>
    <row r="6" spans="1:7" x14ac:dyDescent="0.3">
      <c r="A6" t="s">
        <v>98</v>
      </c>
      <c r="B6" t="s">
        <v>107</v>
      </c>
      <c r="C6" t="s">
        <v>106</v>
      </c>
      <c r="D6" t="s">
        <v>106</v>
      </c>
      <c r="E6" t="s">
        <v>106</v>
      </c>
      <c r="F6" t="s">
        <v>106</v>
      </c>
      <c r="G6" t="s">
        <v>107</v>
      </c>
    </row>
    <row r="7" spans="1:7" x14ac:dyDescent="0.3">
      <c r="A7" t="s">
        <v>99</v>
      </c>
      <c r="B7" t="s">
        <v>107</v>
      </c>
      <c r="C7" t="s">
        <v>106</v>
      </c>
      <c r="D7" t="s">
        <v>106</v>
      </c>
      <c r="E7" t="s">
        <v>106</v>
      </c>
      <c r="F7" t="s">
        <v>106</v>
      </c>
      <c r="G7" t="s">
        <v>107</v>
      </c>
    </row>
    <row r="8" spans="1:7" x14ac:dyDescent="0.3">
      <c r="A8" t="s">
        <v>102</v>
      </c>
      <c r="B8" t="s">
        <v>108</v>
      </c>
      <c r="C8" t="s">
        <v>109</v>
      </c>
      <c r="D8" t="s">
        <v>109</v>
      </c>
      <c r="E8" t="s">
        <v>109</v>
      </c>
      <c r="F8" t="s">
        <v>109</v>
      </c>
      <c r="G8" t="s">
        <v>108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"/>
  <sheetViews>
    <sheetView workbookViewId="0">
      <selection activeCell="A6" sqref="A6:G8"/>
    </sheetView>
  </sheetViews>
  <sheetFormatPr defaultRowHeight="14.4" x14ac:dyDescent="0.3"/>
  <cols>
    <col min="1" max="1" width="7.5546875" customWidth="1"/>
    <col min="2" max="10" width="5.88671875" customWidth="1"/>
    <col min="11" max="11" width="6.88671875" customWidth="1"/>
  </cols>
  <sheetData>
    <row r="1" spans="1:7" x14ac:dyDescent="0.3">
      <c r="B1" t="s">
        <v>28</v>
      </c>
      <c r="C1" t="s">
        <v>29</v>
      </c>
      <c r="D1" s="1" t="s">
        <v>80</v>
      </c>
      <c r="E1" t="s">
        <v>85</v>
      </c>
      <c r="F1" s="1" t="s">
        <v>86</v>
      </c>
      <c r="G1" s="1" t="s">
        <v>89</v>
      </c>
    </row>
    <row r="2" spans="1:7" x14ac:dyDescent="0.3">
      <c r="A2" t="s">
        <v>25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3">
      <c r="A3" t="s">
        <v>26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3">
      <c r="A4" t="s">
        <v>27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3">
      <c r="A5" t="s">
        <v>90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3">
      <c r="A6" t="s">
        <v>98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3">
      <c r="A7" t="s">
        <v>99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3">
      <c r="A8" t="s">
        <v>102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F2" sqref="F2:F8"/>
    </sheetView>
  </sheetViews>
  <sheetFormatPr defaultRowHeight="14.4" x14ac:dyDescent="0.3"/>
  <cols>
    <col min="1" max="1" width="7.6640625" customWidth="1"/>
    <col min="2" max="6" width="7.77734375" bestFit="1" customWidth="1"/>
    <col min="7" max="10" width="6.21875" customWidth="1"/>
  </cols>
  <sheetData>
    <row r="1" spans="1:6" x14ac:dyDescent="0.3">
      <c r="B1" t="s">
        <v>33</v>
      </c>
      <c r="C1" s="1" t="s">
        <v>81</v>
      </c>
      <c r="D1" t="s">
        <v>82</v>
      </c>
      <c r="E1" s="1" t="s">
        <v>83</v>
      </c>
      <c r="F1" s="1" t="s">
        <v>88</v>
      </c>
    </row>
    <row r="2" spans="1:6" x14ac:dyDescent="0.3">
      <c r="A2" t="s">
        <v>30</v>
      </c>
      <c r="B2" t="s">
        <v>110</v>
      </c>
      <c r="C2" t="s">
        <v>110</v>
      </c>
      <c r="D2" t="s">
        <v>110</v>
      </c>
      <c r="E2" t="s">
        <v>110</v>
      </c>
      <c r="F2" t="s">
        <v>110</v>
      </c>
    </row>
    <row r="3" spans="1:6" x14ac:dyDescent="0.3">
      <c r="A3" t="s">
        <v>31</v>
      </c>
      <c r="B3" t="s">
        <v>110</v>
      </c>
      <c r="C3" t="s">
        <v>110</v>
      </c>
      <c r="D3" t="s">
        <v>110</v>
      </c>
      <c r="E3" t="s">
        <v>110</v>
      </c>
      <c r="F3" t="s">
        <v>110</v>
      </c>
    </row>
    <row r="4" spans="1:6" x14ac:dyDescent="0.3">
      <c r="A4" t="s">
        <v>32</v>
      </c>
      <c r="B4" t="s">
        <v>101</v>
      </c>
      <c r="C4" t="s">
        <v>101</v>
      </c>
      <c r="D4" t="s">
        <v>101</v>
      </c>
      <c r="E4" t="s">
        <v>101</v>
      </c>
      <c r="F4" t="s">
        <v>101</v>
      </c>
    </row>
    <row r="5" spans="1:6" x14ac:dyDescent="0.3">
      <c r="A5" t="s">
        <v>91</v>
      </c>
      <c r="B5" t="s">
        <v>101</v>
      </c>
      <c r="C5" t="s">
        <v>101</v>
      </c>
      <c r="D5" t="s">
        <v>101</v>
      </c>
      <c r="E5" t="s">
        <v>101</v>
      </c>
      <c r="F5" t="s">
        <v>101</v>
      </c>
    </row>
    <row r="6" spans="1:6" x14ac:dyDescent="0.3">
      <c r="A6" t="s">
        <v>92</v>
      </c>
      <c r="B6" t="s">
        <v>111</v>
      </c>
      <c r="C6" t="s">
        <v>111</v>
      </c>
      <c r="D6" t="s">
        <v>111</v>
      </c>
      <c r="E6" t="s">
        <v>111</v>
      </c>
      <c r="F6" t="s">
        <v>111</v>
      </c>
    </row>
    <row r="7" spans="1:6" x14ac:dyDescent="0.3">
      <c r="A7" t="s">
        <v>100</v>
      </c>
      <c r="B7" t="s">
        <v>111</v>
      </c>
      <c r="C7" t="s">
        <v>111</v>
      </c>
      <c r="D7" t="s">
        <v>111</v>
      </c>
      <c r="E7" t="s">
        <v>111</v>
      </c>
      <c r="F7" t="s">
        <v>111</v>
      </c>
    </row>
    <row r="8" spans="1:6" x14ac:dyDescent="0.3">
      <c r="A8" t="s">
        <v>103</v>
      </c>
      <c r="B8" t="s">
        <v>112</v>
      </c>
      <c r="C8" t="s">
        <v>112</v>
      </c>
      <c r="D8" t="s">
        <v>112</v>
      </c>
      <c r="E8" t="s">
        <v>112</v>
      </c>
      <c r="F8" t="s">
        <v>112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workbookViewId="0">
      <selection activeCell="A9" sqref="A9"/>
    </sheetView>
  </sheetViews>
  <sheetFormatPr defaultRowHeight="14.4" x14ac:dyDescent="0.3"/>
  <cols>
    <col min="1" max="1" width="7.5546875" customWidth="1"/>
    <col min="2" max="10" width="5.88671875" customWidth="1"/>
    <col min="11" max="11" width="6.88671875" customWidth="1"/>
  </cols>
  <sheetData>
    <row r="1" spans="1:7" x14ac:dyDescent="0.3">
      <c r="B1" t="s">
        <v>36</v>
      </c>
      <c r="C1" t="s">
        <v>37</v>
      </c>
      <c r="D1" s="1" t="s">
        <v>80</v>
      </c>
      <c r="E1" t="s">
        <v>85</v>
      </c>
      <c r="F1" t="s">
        <v>86</v>
      </c>
      <c r="G1" t="s">
        <v>89</v>
      </c>
    </row>
    <row r="2" spans="1:7" x14ac:dyDescent="0.3">
      <c r="A2" t="s">
        <v>34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35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3">
      <c r="A5" t="s">
        <v>90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99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3">
      <c r="A8" t="s">
        <v>102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8"/>
  <sheetViews>
    <sheetView workbookViewId="0">
      <selection activeCell="B2" sqref="B2:G8"/>
    </sheetView>
  </sheetViews>
  <sheetFormatPr defaultRowHeight="14.4" x14ac:dyDescent="0.3"/>
  <cols>
    <col min="1" max="1" width="7.6640625" customWidth="1"/>
    <col min="2" max="10" width="5.88671875" customWidth="1"/>
    <col min="11" max="11" width="6.88671875" customWidth="1"/>
  </cols>
  <sheetData>
    <row r="1" spans="1:7" x14ac:dyDescent="0.3">
      <c r="B1" t="s">
        <v>41</v>
      </c>
      <c r="C1" t="s">
        <v>42</v>
      </c>
      <c r="D1" s="1" t="s">
        <v>80</v>
      </c>
      <c r="E1" t="s">
        <v>85</v>
      </c>
      <c r="F1" t="s">
        <v>86</v>
      </c>
      <c r="G1" t="s">
        <v>89</v>
      </c>
    </row>
    <row r="2" spans="1:7" x14ac:dyDescent="0.3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</v>
      </c>
      <c r="B4">
        <v>0</v>
      </c>
      <c r="C4">
        <v>1.75</v>
      </c>
      <c r="D4">
        <v>1.75</v>
      </c>
      <c r="E4">
        <v>1.75</v>
      </c>
      <c r="F4">
        <v>1.75</v>
      </c>
      <c r="G4">
        <v>0</v>
      </c>
    </row>
    <row r="5" spans="1:7" x14ac:dyDescent="0.3">
      <c r="A5" t="s">
        <v>91</v>
      </c>
      <c r="B5">
        <v>0</v>
      </c>
      <c r="C5">
        <v>1.75</v>
      </c>
      <c r="D5">
        <v>1.75</v>
      </c>
      <c r="E5">
        <v>1.75</v>
      </c>
      <c r="F5">
        <v>1.75</v>
      </c>
      <c r="G5">
        <v>0</v>
      </c>
    </row>
    <row r="6" spans="1:7" x14ac:dyDescent="0.3">
      <c r="A6" t="s">
        <v>92</v>
      </c>
      <c r="B6">
        <v>1</v>
      </c>
      <c r="C6">
        <v>1.75</v>
      </c>
      <c r="D6">
        <v>1.75</v>
      </c>
      <c r="E6">
        <v>1.75</v>
      </c>
      <c r="F6">
        <v>1.75</v>
      </c>
      <c r="G6">
        <v>1</v>
      </c>
    </row>
    <row r="7" spans="1:7" x14ac:dyDescent="0.3">
      <c r="A7" t="s">
        <v>100</v>
      </c>
      <c r="B7">
        <v>1</v>
      </c>
      <c r="C7">
        <v>1.75</v>
      </c>
      <c r="D7">
        <v>1.75</v>
      </c>
      <c r="E7">
        <v>1.75</v>
      </c>
      <c r="F7">
        <v>1.75</v>
      </c>
      <c r="G7">
        <v>1</v>
      </c>
    </row>
    <row r="8" spans="1:7" x14ac:dyDescent="0.3">
      <c r="A8" t="s">
        <v>103</v>
      </c>
      <c r="B8">
        <v>0.75</v>
      </c>
      <c r="C8">
        <v>1.25</v>
      </c>
      <c r="D8">
        <v>1.25</v>
      </c>
      <c r="E8">
        <v>1.25</v>
      </c>
      <c r="F8">
        <v>1.25</v>
      </c>
      <c r="G8">
        <v>0.75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>
      <selection activeCell="E14" sqref="E14"/>
    </sheetView>
  </sheetViews>
  <sheetFormatPr defaultRowHeight="14.4" x14ac:dyDescent="0.3"/>
  <cols>
    <col min="1" max="1" width="10.88671875" customWidth="1"/>
    <col min="2" max="2" width="8.44140625" customWidth="1"/>
    <col min="3" max="3" width="10.5546875" customWidth="1"/>
    <col min="4" max="4" width="18.6640625" customWidth="1"/>
  </cols>
  <sheetData>
    <row r="1" spans="1:4" x14ac:dyDescent="0.3">
      <c r="A1" t="s">
        <v>43</v>
      </c>
      <c r="B1" t="s">
        <v>47</v>
      </c>
      <c r="C1" t="s">
        <v>48</v>
      </c>
      <c r="D1" t="s">
        <v>49</v>
      </c>
    </row>
    <row r="2" spans="1:4" x14ac:dyDescent="0.3">
      <c r="A2" t="s">
        <v>44</v>
      </c>
      <c r="B2">
        <v>2</v>
      </c>
      <c r="C2" s="2" t="s">
        <v>84</v>
      </c>
      <c r="D2">
        <v>2</v>
      </c>
    </row>
    <row r="3" spans="1:4" x14ac:dyDescent="0.3">
      <c r="A3" t="s">
        <v>45</v>
      </c>
      <c r="B3">
        <v>2</v>
      </c>
      <c r="C3" s="2" t="s">
        <v>84</v>
      </c>
      <c r="D3">
        <v>2</v>
      </c>
    </row>
    <row r="4" spans="1:4" x14ac:dyDescent="0.3">
      <c r="A4" t="s">
        <v>46</v>
      </c>
      <c r="B4">
        <v>2</v>
      </c>
      <c r="C4" s="2" t="s">
        <v>84</v>
      </c>
      <c r="D4">
        <v>2</v>
      </c>
    </row>
    <row r="5" spans="1:4" x14ac:dyDescent="0.3">
      <c r="A5" t="s">
        <v>90</v>
      </c>
      <c r="B5">
        <v>2</v>
      </c>
      <c r="C5" s="2" t="s">
        <v>84</v>
      </c>
      <c r="D5">
        <v>2</v>
      </c>
    </row>
    <row r="6" spans="1:4" x14ac:dyDescent="0.3">
      <c r="A6" t="s">
        <v>98</v>
      </c>
      <c r="B6">
        <v>2</v>
      </c>
      <c r="C6" s="2" t="s">
        <v>84</v>
      </c>
      <c r="D6">
        <v>2</v>
      </c>
    </row>
    <row r="7" spans="1:4" x14ac:dyDescent="0.3">
      <c r="A7" t="s">
        <v>99</v>
      </c>
      <c r="B7">
        <v>2</v>
      </c>
      <c r="C7" s="2" t="s">
        <v>84</v>
      </c>
      <c r="D7">
        <v>2</v>
      </c>
    </row>
    <row r="8" spans="1:4" x14ac:dyDescent="0.3">
      <c r="A8" t="s">
        <v>102</v>
      </c>
      <c r="B8">
        <v>2</v>
      </c>
      <c r="C8" s="2" t="s">
        <v>84</v>
      </c>
      <c r="D8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basics</vt:lpstr>
      <vt:lpstr>bayLgth</vt:lpstr>
      <vt:lpstr>storyHgt</vt:lpstr>
      <vt:lpstr>colSize</vt:lpstr>
      <vt:lpstr>colOrientations</vt:lpstr>
      <vt:lpstr>beamSize</vt:lpstr>
      <vt:lpstr>colSplice</vt:lpstr>
      <vt:lpstr>DoublerPlates</vt:lpstr>
      <vt:lpstr>nColEGF</vt:lpstr>
      <vt:lpstr>nBeamsEGF</vt:lpstr>
      <vt:lpstr>wgtOnBeam</vt:lpstr>
      <vt:lpstr>wgtOnCol</vt:lpstr>
      <vt:lpstr>wgtOnEGF</vt:lpstr>
      <vt:lpstr>webConnection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Galvis</cp:lastModifiedBy>
  <dcterms:created xsi:type="dcterms:W3CDTF">2022-11-16T18:33:23Z</dcterms:created>
  <dcterms:modified xsi:type="dcterms:W3CDTF">2024-04-08T16:58:26Z</dcterms:modified>
</cp:coreProperties>
</file>