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orntontomasetti-my.sharepoint.com/personal/fgalvis_thorntontomasetti_com/Documents/Documents/GitHub/ModelerWSMF/INPUTS/"/>
    </mc:Choice>
  </mc:AlternateContent>
  <xr:revisionPtr revIDLastSave="23" documentId="13_ncr:1_{67802400-EE02-46B4-BAF6-7771EB38B93F}" xr6:coauthVersionLast="47" xr6:coauthVersionMax="47" xr10:uidLastSave="{921E490F-179C-4804-AF8A-E8FD50580601}"/>
  <bookViews>
    <workbookView xWindow="-28800" yWindow="0" windowWidth="29040" windowHeight="15600" firstSheet="2" activeTab="12" xr2:uid="{00000000-000D-0000-FFFF-FFFF00000000}"/>
  </bookViews>
  <sheets>
    <sheet name="basics" sheetId="2" r:id="rId1"/>
    <sheet name="bayLgth" sheetId="3" r:id="rId2"/>
    <sheet name="storyHgt" sheetId="4" r:id="rId3"/>
    <sheet name="colSize" sheetId="5" r:id="rId4"/>
    <sheet name="colOrientations" sheetId="6" r:id="rId5"/>
    <sheet name="beamSize" sheetId="7" r:id="rId6"/>
    <sheet name="colSplice" sheetId="8" r:id="rId7"/>
    <sheet name="DoublerPlates" sheetId="9" r:id="rId8"/>
    <sheet name="nColEGF" sheetId="10" r:id="rId9"/>
    <sheet name="nBeamsEGF" sheetId="11" r:id="rId10"/>
    <sheet name="wgtOnBeam" sheetId="12" r:id="rId11"/>
    <sheet name="wgtOnCol" sheetId="13" r:id="rId12"/>
    <sheet name="wgtOnEGF" sheetId="14" r:id="rId13"/>
    <sheet name="webConnection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3" l="1"/>
  <c r="B4" i="13"/>
  <c r="H3" i="15"/>
  <c r="H4" i="15"/>
  <c r="H2" i="15"/>
  <c r="C3" i="15" l="1"/>
  <c r="C2" i="15"/>
  <c r="C3" i="9"/>
  <c r="B3" i="9"/>
  <c r="C2" i="9"/>
  <c r="B2" i="9"/>
  <c r="C3" i="13"/>
  <c r="B3" i="13"/>
  <c r="C2" i="13"/>
  <c r="B2" i="13"/>
  <c r="B3" i="12"/>
  <c r="B2" i="12"/>
  <c r="B4" i="4"/>
  <c r="B3" i="4"/>
  <c r="B2" i="4"/>
  <c r="B2" i="3"/>
</calcChain>
</file>

<file path=xl/sharedStrings.xml><?xml version="1.0" encoding="utf-8"?>
<sst xmlns="http://schemas.openxmlformats.org/spreadsheetml/2006/main" count="101" uniqueCount="87">
  <si>
    <t>storiesAboveGrade</t>
  </si>
  <si>
    <t>MaximumBayNumber</t>
  </si>
  <si>
    <t>tTypicalContinuityPlate</t>
  </si>
  <si>
    <t>colEGForientation</t>
  </si>
  <si>
    <t>Strong</t>
  </si>
  <si>
    <t>tSteelDeckRib</t>
  </si>
  <si>
    <t>tConcreteSlab</t>
  </si>
  <si>
    <t>effectiveSlabWidth</t>
  </si>
  <si>
    <t>AslabSteel</t>
  </si>
  <si>
    <t>spliceLoc</t>
  </si>
  <si>
    <t>spliceFraction</t>
  </si>
  <si>
    <t>beamBracing</t>
  </si>
  <si>
    <t>bayName</t>
  </si>
  <si>
    <t>Bay1</t>
  </si>
  <si>
    <t>bayLength</t>
  </si>
  <si>
    <t>storyName</t>
  </si>
  <si>
    <t>story1</t>
  </si>
  <si>
    <t>story2</t>
  </si>
  <si>
    <t>story3</t>
  </si>
  <si>
    <t>storyHeight</t>
  </si>
  <si>
    <t>story1</t>
  </si>
  <si>
    <t>story2</t>
  </si>
  <si>
    <t>story3</t>
  </si>
  <si>
    <t>Axis1</t>
  </si>
  <si>
    <t>Axis2</t>
  </si>
  <si>
    <t>story1</t>
  </si>
  <si>
    <t>story2</t>
  </si>
  <si>
    <t>story3</t>
  </si>
  <si>
    <t>Axis1</t>
  </si>
  <si>
    <t>Axis2</t>
  </si>
  <si>
    <t>Floor2</t>
  </si>
  <si>
    <t>Floor3</t>
  </si>
  <si>
    <t>Floor4</t>
  </si>
  <si>
    <t>Bay1</t>
  </si>
  <si>
    <t>story1</t>
  </si>
  <si>
    <t>story2</t>
  </si>
  <si>
    <t>story3</t>
  </si>
  <si>
    <t>Axis1</t>
  </si>
  <si>
    <t>Axis2</t>
  </si>
  <si>
    <t>Floor2</t>
  </si>
  <si>
    <t>Floor3</t>
  </si>
  <si>
    <t>Floor4</t>
  </si>
  <si>
    <t>Axis1</t>
  </si>
  <si>
    <t>Axis2</t>
  </si>
  <si>
    <t>storyName</t>
  </si>
  <si>
    <t>story1</t>
  </si>
  <si>
    <t>story2</t>
  </si>
  <si>
    <t>story3</t>
  </si>
  <si>
    <t>nColEGF</t>
  </si>
  <si>
    <t>colSizeEGF</t>
  </si>
  <si>
    <t>W14X145</t>
  </si>
  <si>
    <t>nColMRForthogonal</t>
  </si>
  <si>
    <t>floorName</t>
  </si>
  <si>
    <t>Floor2</t>
  </si>
  <si>
    <t>Floor3</t>
  </si>
  <si>
    <t>Floor4</t>
  </si>
  <si>
    <t>nBeamsEGF</t>
  </si>
  <si>
    <t>beamSizeEGF</t>
  </si>
  <si>
    <t>W6X15</t>
  </si>
  <si>
    <t>Floor2</t>
  </si>
  <si>
    <t>Floor3</t>
  </si>
  <si>
    <t>Floor4</t>
  </si>
  <si>
    <t>Bay1</t>
  </si>
  <si>
    <t>Floor2</t>
  </si>
  <si>
    <t>Floor3</t>
  </si>
  <si>
    <t>Floor4</t>
  </si>
  <si>
    <t>Axis1</t>
  </si>
  <si>
    <t>Axis2</t>
  </si>
  <si>
    <t>floorName</t>
  </si>
  <si>
    <t>Floor2</t>
  </si>
  <si>
    <t>Floor3</t>
  </si>
  <si>
    <t>Floor4</t>
  </si>
  <si>
    <t>EGFweigth</t>
  </si>
  <si>
    <t>Size</t>
  </si>
  <si>
    <t>BoltNumber</t>
  </si>
  <si>
    <t>BoltDiameter</t>
  </si>
  <si>
    <t>tabThickness</t>
  </si>
  <si>
    <t>tabLength</t>
  </si>
  <si>
    <t>bolSpacing</t>
  </si>
  <si>
    <t>Lc</t>
  </si>
  <si>
    <t>dtab</t>
  </si>
  <si>
    <t>Type</t>
  </si>
  <si>
    <t>Bolted</t>
  </si>
  <si>
    <t>W14X398</t>
  </si>
  <si>
    <t>W36X302</t>
  </si>
  <si>
    <t>W36X232</t>
  </si>
  <si>
    <t>W24X76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</si>
</sst>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C2" sqref="C2"/>
    </sheetView>
  </sheetViews>
  <sheetFormatPr defaultRowHeight="15"/>
  <cols>
    <col min="1" max="1" width="18.140625" customWidth="1"/>
    <col min="2" max="2" width="20.42578125" customWidth="1"/>
    <col min="3" max="3" width="21.85546875" customWidth="1"/>
    <col min="4" max="4" width="17" customWidth="1"/>
    <col min="5" max="6" width="13.5703125" customWidth="1"/>
    <col min="7" max="7" width="18.28515625" customWidth="1"/>
    <col min="8" max="8" width="10.5703125" customWidth="1"/>
    <col min="9" max="9" width="9.140625" customWidth="1"/>
    <col min="10" max="10" width="13.42578125" customWidth="1"/>
    <col min="11" max="11" width="12.57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>
      <c r="A2">
        <v>3</v>
      </c>
      <c r="B2">
        <v>1</v>
      </c>
      <c r="C2">
        <v>0</v>
      </c>
      <c r="D2" t="s">
        <v>4</v>
      </c>
      <c r="E2">
        <v>3</v>
      </c>
      <c r="F2">
        <v>3</v>
      </c>
      <c r="G2">
        <v>36</v>
      </c>
      <c r="H2">
        <v>15</v>
      </c>
      <c r="I2">
        <v>4</v>
      </c>
      <c r="J2">
        <v>0.5</v>
      </c>
      <c r="K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D28" sqref="D28"/>
    </sheetView>
  </sheetViews>
  <sheetFormatPr defaultRowHeight="15"/>
  <cols>
    <col min="1" max="1" width="10.7109375" customWidth="1"/>
    <col min="2" max="2" width="11.42578125" customWidth="1"/>
    <col min="3" max="3" width="13" customWidth="1"/>
  </cols>
  <sheetData>
    <row r="1" spans="1:3">
      <c r="A1" t="s">
        <v>52</v>
      </c>
      <c r="B1" t="s">
        <v>56</v>
      </c>
      <c r="C1" t="s">
        <v>57</v>
      </c>
    </row>
    <row r="2" spans="1:3">
      <c r="A2" t="s">
        <v>53</v>
      </c>
      <c r="B2">
        <v>0</v>
      </c>
      <c r="C2" t="s">
        <v>58</v>
      </c>
    </row>
    <row r="3" spans="1:3">
      <c r="A3" t="s">
        <v>54</v>
      </c>
      <c r="B3">
        <v>0</v>
      </c>
      <c r="C3" t="s">
        <v>58</v>
      </c>
    </row>
    <row r="4" spans="1:3">
      <c r="A4" t="s">
        <v>55</v>
      </c>
      <c r="B4">
        <v>0</v>
      </c>
      <c r="C4" t="s">
        <v>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"/>
  <sheetViews>
    <sheetView workbookViewId="0">
      <selection activeCell="B3" sqref="B3"/>
    </sheetView>
  </sheetViews>
  <sheetFormatPr defaultRowHeight="15"/>
  <cols>
    <col min="1" max="1" width="7.7109375" customWidth="1"/>
    <col min="2" max="10" width="5.28515625" customWidth="1"/>
  </cols>
  <sheetData>
    <row r="1" spans="1:2">
      <c r="B1" t="s">
        <v>62</v>
      </c>
    </row>
    <row r="2" spans="1:2">
      <c r="A2" t="s">
        <v>59</v>
      </c>
      <c r="B2">
        <f>1.1*(1.6+1.6*0.25)</f>
        <v>2.2000000000000002</v>
      </c>
    </row>
    <row r="3" spans="1:2">
      <c r="A3" t="s">
        <v>60</v>
      </c>
      <c r="B3">
        <f>1.1*(1.6+1*0.25)</f>
        <v>2.0350000000000001</v>
      </c>
    </row>
    <row r="4" spans="1:2">
      <c r="A4" t="s">
        <v>61</v>
      </c>
      <c r="B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4"/>
  <sheetViews>
    <sheetView workbookViewId="0">
      <selection activeCell="B4" sqref="B4"/>
    </sheetView>
  </sheetViews>
  <sheetFormatPr defaultRowHeight="15"/>
  <cols>
    <col min="1" max="1" width="7.7109375" customWidth="1"/>
    <col min="2" max="11" width="11.7109375" customWidth="1"/>
  </cols>
  <sheetData>
    <row r="1" spans="1:3">
      <c r="B1" t="s">
        <v>66</v>
      </c>
      <c r="C1" t="s">
        <v>67</v>
      </c>
    </row>
    <row r="2" spans="1:3">
      <c r="A2" t="s">
        <v>63</v>
      </c>
      <c r="B2">
        <f>1.1*(42+0.25*40)</f>
        <v>57.2</v>
      </c>
      <c r="C2">
        <f>1.1*(42+0.25*40)</f>
        <v>57.2</v>
      </c>
    </row>
    <row r="3" spans="1:3">
      <c r="A3" t="s">
        <v>64</v>
      </c>
      <c r="B3">
        <f>1.1*(60+0.25*45)</f>
        <v>78.375</v>
      </c>
      <c r="C3">
        <f>1.1*(60+0.25*45)</f>
        <v>78.375</v>
      </c>
    </row>
    <row r="4" spans="1:3">
      <c r="A4" t="s">
        <v>65</v>
      </c>
      <c r="B4">
        <f>1.1*(45+0.25*40)</f>
        <v>60.500000000000007</v>
      </c>
      <c r="C4">
        <f>1.1*(45+0.25*40)</f>
        <v>60.500000000000007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tabSelected="1" workbookViewId="0">
      <selection activeCell="A5" sqref="A5:A26"/>
    </sheetView>
  </sheetViews>
  <sheetFormatPr defaultRowHeight="15"/>
  <cols>
    <col min="1" max="1" width="10.7109375" customWidth="1"/>
    <col min="2" max="2" width="11.7109375" customWidth="1"/>
  </cols>
  <sheetData>
    <row r="1" spans="1:2">
      <c r="A1" t="s">
        <v>68</v>
      </c>
      <c r="B1" t="s">
        <v>72</v>
      </c>
    </row>
    <row r="2" spans="1:2">
      <c r="A2" t="s">
        <v>69</v>
      </c>
      <c r="B2" s="2">
        <v>1100</v>
      </c>
    </row>
    <row r="3" spans="1:2">
      <c r="A3" t="s">
        <v>70</v>
      </c>
      <c r="B3" s="2">
        <v>1600</v>
      </c>
    </row>
    <row r="4" spans="1:2">
      <c r="A4" t="s">
        <v>71</v>
      </c>
      <c r="B4" s="2">
        <v>300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4"/>
  <sheetViews>
    <sheetView workbookViewId="0">
      <selection activeCell="C9" sqref="C9"/>
    </sheetView>
  </sheetViews>
  <sheetFormatPr defaultRowHeight="15"/>
  <cols>
    <col min="1" max="1" width="8.7109375" bestFit="1" customWidth="1"/>
    <col min="2" max="2" width="12" customWidth="1"/>
    <col min="3" max="3" width="13" customWidth="1"/>
    <col min="4" max="4" width="11.42578125" bestFit="1" customWidth="1"/>
    <col min="5" max="5" width="9.140625" bestFit="1" customWidth="1"/>
    <col min="6" max="6" width="9.7109375" bestFit="1" customWidth="1"/>
    <col min="7" max="7" width="2.7109375" bestFit="1" customWidth="1"/>
    <col min="8" max="8" width="4.7109375" bestFit="1" customWidth="1"/>
    <col min="9" max="9" width="6.28515625" bestFit="1" customWidth="1"/>
  </cols>
  <sheetData>
    <row r="1" spans="1:9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</row>
    <row r="2" spans="1:9">
      <c r="A2" s="1" t="s">
        <v>84</v>
      </c>
      <c r="B2" s="2">
        <v>12</v>
      </c>
      <c r="C2" s="2">
        <f>1+1/8</f>
        <v>1.125</v>
      </c>
      <c r="D2" s="2">
        <v>0.5</v>
      </c>
      <c r="E2" s="2">
        <v>5</v>
      </c>
      <c r="F2">
        <v>3</v>
      </c>
      <c r="G2">
        <v>2</v>
      </c>
      <c r="H2">
        <f>F2*(B2-1)+2</f>
        <v>35</v>
      </c>
      <c r="I2" t="s">
        <v>82</v>
      </c>
    </row>
    <row r="3" spans="1:9">
      <c r="A3" s="1" t="s">
        <v>85</v>
      </c>
      <c r="B3" s="2">
        <v>9</v>
      </c>
      <c r="C3" s="2">
        <f>1+1/8</f>
        <v>1.125</v>
      </c>
      <c r="D3" s="2">
        <v>0.5</v>
      </c>
      <c r="E3" s="2">
        <v>5</v>
      </c>
      <c r="F3">
        <v>3</v>
      </c>
      <c r="G3">
        <v>2</v>
      </c>
      <c r="H3">
        <f t="shared" ref="H3:H4" si="0">F3*(B3-1)+2</f>
        <v>26</v>
      </c>
      <c r="I3" t="s">
        <v>82</v>
      </c>
    </row>
    <row r="4" spans="1:9">
      <c r="A4" s="1" t="s">
        <v>86</v>
      </c>
      <c r="B4" s="2">
        <v>6</v>
      </c>
      <c r="C4" s="2">
        <v>1</v>
      </c>
      <c r="D4" s="2">
        <v>0.5</v>
      </c>
      <c r="E4" s="2">
        <v>5</v>
      </c>
      <c r="F4">
        <v>3</v>
      </c>
      <c r="G4">
        <v>2</v>
      </c>
      <c r="H4">
        <f t="shared" si="0"/>
        <v>17</v>
      </c>
      <c r="I4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3" sqref="B3"/>
    </sheetView>
  </sheetViews>
  <sheetFormatPr defaultRowHeight="15"/>
  <cols>
    <col min="1" max="1" width="9.5703125" customWidth="1"/>
    <col min="2" max="2" width="10.28515625" customWidth="1"/>
  </cols>
  <sheetData>
    <row r="1" spans="1:2">
      <c r="A1" t="s">
        <v>12</v>
      </c>
      <c r="B1" t="s">
        <v>14</v>
      </c>
    </row>
    <row r="2" spans="1:2">
      <c r="A2" t="s">
        <v>13</v>
      </c>
      <c r="B2">
        <f>30*12</f>
        <v>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1" sqref="B1"/>
    </sheetView>
  </sheetViews>
  <sheetFormatPr defaultRowHeight="15"/>
  <cols>
    <col min="1" max="1" width="10.85546875" customWidth="1"/>
    <col min="2" max="2" width="11.42578125" customWidth="1"/>
  </cols>
  <sheetData>
    <row r="1" spans="1:2">
      <c r="A1" t="s">
        <v>15</v>
      </c>
      <c r="B1" t="s">
        <v>19</v>
      </c>
    </row>
    <row r="2" spans="1:2">
      <c r="A2" t="s">
        <v>16</v>
      </c>
      <c r="B2">
        <f>18.67*12</f>
        <v>224.04000000000002</v>
      </c>
    </row>
    <row r="3" spans="1:2">
      <c r="A3" t="s">
        <v>17</v>
      </c>
      <c r="B3">
        <f>18.5*12</f>
        <v>222</v>
      </c>
    </row>
    <row r="4" spans="1:2">
      <c r="A4" t="s">
        <v>18</v>
      </c>
      <c r="B4">
        <f>(14.5+12.75)*12</f>
        <v>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C2" sqref="C2"/>
    </sheetView>
  </sheetViews>
  <sheetFormatPr defaultRowHeight="15"/>
  <cols>
    <col min="1" max="1" width="7.5703125" customWidth="1"/>
    <col min="2" max="2" width="8.7109375" bestFit="1" customWidth="1"/>
    <col min="3" max="10" width="9" customWidth="1"/>
    <col min="11" max="11" width="8" customWidth="1"/>
  </cols>
  <sheetData>
    <row r="1" spans="1:3">
      <c r="B1" t="s">
        <v>23</v>
      </c>
      <c r="C1" t="s">
        <v>24</v>
      </c>
    </row>
    <row r="2" spans="1:3">
      <c r="A2" t="s">
        <v>20</v>
      </c>
      <c r="B2" s="1" t="s">
        <v>83</v>
      </c>
      <c r="C2" s="1" t="s">
        <v>83</v>
      </c>
    </row>
    <row r="3" spans="1:3">
      <c r="A3" t="s">
        <v>21</v>
      </c>
      <c r="B3" s="1" t="s">
        <v>83</v>
      </c>
      <c r="C3" s="1" t="s">
        <v>83</v>
      </c>
    </row>
    <row r="4" spans="1:3">
      <c r="A4" t="s">
        <v>22</v>
      </c>
      <c r="B4" s="1" t="s">
        <v>83</v>
      </c>
      <c r="C4" s="1" t="s">
        <v>83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D1" sqref="D1:M12"/>
    </sheetView>
  </sheetViews>
  <sheetFormatPr defaultRowHeight="15"/>
  <cols>
    <col min="1" max="1" width="7.5703125" customWidth="1"/>
    <col min="2" max="10" width="5.85546875" customWidth="1"/>
    <col min="11" max="11" width="6.85546875" customWidth="1"/>
  </cols>
  <sheetData>
    <row r="1" spans="1:3">
      <c r="B1" t="s">
        <v>28</v>
      </c>
      <c r="C1" t="s">
        <v>29</v>
      </c>
    </row>
    <row r="2" spans="1:3">
      <c r="A2" t="s">
        <v>25</v>
      </c>
      <c r="B2">
        <v>1</v>
      </c>
      <c r="C2">
        <v>1</v>
      </c>
    </row>
    <row r="3" spans="1:3">
      <c r="A3" t="s">
        <v>26</v>
      </c>
      <c r="B3">
        <v>1</v>
      </c>
      <c r="C3">
        <v>1</v>
      </c>
    </row>
    <row r="4" spans="1:3">
      <c r="A4" t="s">
        <v>27</v>
      </c>
      <c r="B4">
        <v>1</v>
      </c>
      <c r="C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B4" sqref="B2:B4"/>
    </sheetView>
  </sheetViews>
  <sheetFormatPr defaultRowHeight="15"/>
  <cols>
    <col min="1" max="1" width="7.7109375" customWidth="1"/>
    <col min="2" max="2" width="8.7109375" bestFit="1" customWidth="1"/>
    <col min="3" max="10" width="6.28515625" customWidth="1"/>
  </cols>
  <sheetData>
    <row r="1" spans="1:2">
      <c r="B1" t="s">
        <v>33</v>
      </c>
    </row>
    <row r="2" spans="1:2">
      <c r="A2" t="s">
        <v>30</v>
      </c>
      <c r="B2" s="1" t="s">
        <v>84</v>
      </c>
    </row>
    <row r="3" spans="1:2">
      <c r="A3" t="s">
        <v>31</v>
      </c>
      <c r="B3" s="1" t="s">
        <v>85</v>
      </c>
    </row>
    <row r="4" spans="1:2">
      <c r="A4" t="s">
        <v>32</v>
      </c>
      <c r="B4" s="1" t="s"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/>
  </sheetViews>
  <sheetFormatPr defaultRowHeight="15"/>
  <cols>
    <col min="1" max="1" width="7.5703125" customWidth="1"/>
    <col min="2" max="10" width="5.85546875" customWidth="1"/>
    <col min="11" max="11" width="6.85546875" customWidth="1"/>
  </cols>
  <sheetData>
    <row r="1" spans="1:3">
      <c r="B1" t="s">
        <v>37</v>
      </c>
      <c r="C1" t="s">
        <v>38</v>
      </c>
    </row>
    <row r="2" spans="1:3">
      <c r="A2" t="s">
        <v>34</v>
      </c>
      <c r="B2">
        <v>0</v>
      </c>
      <c r="C2">
        <v>0</v>
      </c>
    </row>
    <row r="3" spans="1:3">
      <c r="A3" t="s">
        <v>35</v>
      </c>
      <c r="B3">
        <v>0</v>
      </c>
      <c r="C3">
        <v>0</v>
      </c>
    </row>
    <row r="4" spans="1:3">
      <c r="A4" t="s">
        <v>36</v>
      </c>
      <c r="B4">
        <v>0</v>
      </c>
      <c r="C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C3" sqref="C3"/>
    </sheetView>
  </sheetViews>
  <sheetFormatPr defaultRowHeight="15"/>
  <cols>
    <col min="1" max="1" width="7.7109375" customWidth="1"/>
    <col min="2" max="10" width="5.85546875" customWidth="1"/>
    <col min="11" max="11" width="6.85546875" customWidth="1"/>
  </cols>
  <sheetData>
    <row r="1" spans="1:3">
      <c r="B1" t="s">
        <v>42</v>
      </c>
      <c r="C1" t="s">
        <v>43</v>
      </c>
    </row>
    <row r="2" spans="1:3">
      <c r="A2" t="s">
        <v>39</v>
      </c>
      <c r="B2" s="2">
        <f>2+3/4</f>
        <v>2.75</v>
      </c>
      <c r="C2" s="2">
        <f>2+3/4</f>
        <v>2.75</v>
      </c>
    </row>
    <row r="3" spans="1:3">
      <c r="A3" t="s">
        <v>40</v>
      </c>
      <c r="B3" s="2">
        <f>1+3/4</f>
        <v>1.75</v>
      </c>
      <c r="C3" s="2">
        <f>1+3/4</f>
        <v>1.75</v>
      </c>
    </row>
    <row r="4" spans="1:3">
      <c r="A4" t="s">
        <v>41</v>
      </c>
      <c r="B4" s="2">
        <v>0</v>
      </c>
      <c r="C4" s="2">
        <v>0</v>
      </c>
    </row>
    <row r="5" spans="1:3">
      <c r="B5" s="2"/>
      <c r="C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C2" sqref="C2"/>
    </sheetView>
  </sheetViews>
  <sheetFormatPr defaultRowHeight="15"/>
  <cols>
    <col min="1" max="1" width="10.85546875" customWidth="1"/>
    <col min="2" max="2" width="8.42578125" customWidth="1"/>
    <col min="3" max="3" width="10.5703125" customWidth="1"/>
    <col min="4" max="4" width="18.7109375" customWidth="1"/>
  </cols>
  <sheetData>
    <row r="1" spans="1:4">
      <c r="A1" t="s">
        <v>44</v>
      </c>
      <c r="B1" t="s">
        <v>48</v>
      </c>
      <c r="C1" t="s">
        <v>49</v>
      </c>
      <c r="D1" t="s">
        <v>51</v>
      </c>
    </row>
    <row r="2" spans="1:4">
      <c r="A2" t="s">
        <v>45</v>
      </c>
      <c r="B2">
        <v>0</v>
      </c>
      <c r="C2" t="s">
        <v>50</v>
      </c>
      <c r="D2">
        <v>0</v>
      </c>
    </row>
    <row r="3" spans="1:4">
      <c r="A3" t="s">
        <v>46</v>
      </c>
      <c r="B3">
        <v>0</v>
      </c>
      <c r="C3" t="s">
        <v>50</v>
      </c>
      <c r="D3">
        <v>0</v>
      </c>
    </row>
    <row r="4" spans="1:4">
      <c r="A4" t="s">
        <v>47</v>
      </c>
      <c r="B4">
        <v>0</v>
      </c>
      <c r="C4" t="s">
        <v>50</v>
      </c>
      <c r="D4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basics</vt:lpstr>
      <vt:lpstr>bayLgth</vt:lpstr>
      <vt:lpstr>storyHgt</vt:lpstr>
      <vt:lpstr>colSize</vt:lpstr>
      <vt:lpstr>colOrientations</vt:lpstr>
      <vt:lpstr>beamSize</vt:lpstr>
      <vt:lpstr>colSplice</vt:lpstr>
      <vt:lpstr>DoublerPlates</vt:lpstr>
      <vt:lpstr>nColEGF</vt:lpstr>
      <vt:lpstr>nBeamsEGF</vt:lpstr>
      <vt:lpstr>wgtOnBeam</vt:lpstr>
      <vt:lpstr>wgtOnCol</vt:lpstr>
      <vt:lpstr>wgtOnEGF</vt:lpstr>
      <vt:lpstr>webConnection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Galvis, Francisco</cp:lastModifiedBy>
  <dcterms:modified xsi:type="dcterms:W3CDTF">2022-08-09T22:07:17Z</dcterms:modified>
</cp:coreProperties>
</file>