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LOWMEET Dropbox\flowmeet\ID\Electronica\Equipos\FMC-320U\biblioteca\componentes\Baterias\"/>
    </mc:Choice>
  </mc:AlternateContent>
  <xr:revisionPtr revIDLastSave="0" documentId="13_ncr:1_{848B2A86-7714-43AF-BABE-514B358AF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rgizer L91 Ultimate Lth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2" i="1"/>
  <c r="M5" i="1" s="1"/>
  <c r="C8" i="1"/>
  <c r="D8" i="1" s="1"/>
  <c r="E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21" i="1" s="1"/>
  <c r="C13" i="1" l="1"/>
  <c r="C17" i="1"/>
  <c r="C14" i="1"/>
  <c r="C9" i="1"/>
  <c r="D9" i="1" s="1"/>
  <c r="E9" i="1" s="1"/>
  <c r="C20" i="1"/>
  <c r="C18" i="1"/>
  <c r="C16" i="1"/>
  <c r="C15" i="1"/>
  <c r="C12" i="1"/>
  <c r="D12" i="1" s="1"/>
  <c r="E12" i="1" s="1"/>
  <c r="D15" i="1" s="1"/>
  <c r="E15" i="1" s="1"/>
  <c r="D18" i="1" s="1"/>
  <c r="E18" i="1" s="1"/>
  <c r="D21" i="1" s="1"/>
  <c r="E21" i="1" s="1"/>
  <c r="C11" i="1"/>
  <c r="D11" i="1" s="1"/>
  <c r="E11" i="1" s="1"/>
  <c r="D14" i="1" s="1"/>
  <c r="E14" i="1" s="1"/>
  <c r="D17" i="1" s="1"/>
  <c r="E17" i="1" s="1"/>
  <c r="D20" i="1" s="1"/>
  <c r="E20" i="1" s="1"/>
  <c r="C10" i="1"/>
  <c r="D10" i="1" s="1"/>
  <c r="E10" i="1" s="1"/>
  <c r="D13" i="1" s="1"/>
  <c r="E13" i="1" s="1"/>
  <c r="D16" i="1" s="1"/>
  <c r="E16" i="1" s="1"/>
  <c r="C19" i="1"/>
  <c r="D19" i="1" l="1"/>
  <c r="E19" i="1" s="1"/>
</calcChain>
</file>

<file path=xl/sharedStrings.xml><?xml version="1.0" encoding="utf-8"?>
<sst xmlns="http://schemas.openxmlformats.org/spreadsheetml/2006/main" count="27" uniqueCount="22">
  <si>
    <t>Consumo [uA]</t>
  </si>
  <si>
    <t>Tension minima tolerable vacio</t>
  </si>
  <si>
    <t>Capacidad nominal</t>
  </si>
  <si>
    <t>Vida [Horas]</t>
  </si>
  <si>
    <t>Vida [Dias]</t>
  </si>
  <si>
    <t>Vida [Años]</t>
  </si>
  <si>
    <t>Tension vacio [V]</t>
  </si>
  <si>
    <t>Bateria</t>
  </si>
  <si>
    <t>Energizer L91</t>
  </si>
  <si>
    <t>Duracel Alkaline</t>
  </si>
  <si>
    <t>[mA/h]</t>
  </si>
  <si>
    <t>[V]</t>
  </si>
  <si>
    <t>uA</t>
  </si>
  <si>
    <t>Perdida de la bateria.</t>
  </si>
  <si>
    <t>Capacidad</t>
  </si>
  <si>
    <t>Vida util en vacio</t>
  </si>
  <si>
    <t>Corriente de fuga calculada</t>
  </si>
  <si>
    <t>Tmp [°C]</t>
  </si>
  <si>
    <t>[años]</t>
  </si>
  <si>
    <t>[horas]</t>
  </si>
  <si>
    <t>[uA]</t>
  </si>
  <si>
    <t>Capacidad real (Advertencia bateria baja), pero rcaso a -30°C y 1.4V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</si>
</sst>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zoomScale="115" zoomScaleNormal="115" workbookViewId="0">
      <selection activeCell="B5" sqref="B5:D5"/>
    </sheetView>
  </sheetViews>
  <sheetFormatPr defaultRowHeight="15" x14ac:dyDescent="0.25"/>
  <cols>
    <col min="2" max="2" width="13.7109375" bestFit="1" customWidth="1"/>
    <col min="3" max="3" width="11.85546875" bestFit="1" customWidth="1"/>
    <col min="4" max="4" width="10.5703125" bestFit="1" customWidth="1"/>
    <col min="5" max="5" width="11.28515625" bestFit="1" customWidth="1"/>
    <col min="6" max="6" width="6.85546875" bestFit="1" customWidth="1"/>
    <col min="7" max="7" width="6.140625" customWidth="1"/>
    <col min="8" max="8" width="10.28515625" customWidth="1"/>
    <col min="9" max="9" width="8.5703125" bestFit="1" customWidth="1"/>
    <col min="10" max="10" width="14.28515625" customWidth="1"/>
    <col min="11" max="11" width="6.42578125" customWidth="1"/>
    <col min="12" max="12" width="16.5703125" bestFit="1" customWidth="1"/>
    <col min="14" max="14" width="11.42578125" customWidth="1"/>
  </cols>
  <sheetData>
    <row r="1" spans="2:14" ht="15.75" thickBot="1" x14ac:dyDescent="0.3"/>
    <row r="2" spans="2:14" ht="30" customHeight="1" x14ac:dyDescent="0.25">
      <c r="B2" s="13" t="s">
        <v>2</v>
      </c>
      <c r="C2" s="14"/>
      <c r="D2" s="14"/>
      <c r="E2" s="4">
        <v>3600</v>
      </c>
      <c r="F2" s="5" t="s">
        <v>10</v>
      </c>
      <c r="H2" s="3" t="s">
        <v>7</v>
      </c>
      <c r="I2" s="11" t="s">
        <v>17</v>
      </c>
      <c r="J2" s="3" t="s">
        <v>6</v>
      </c>
      <c r="L2" s="3" t="s">
        <v>14</v>
      </c>
      <c r="M2" s="2">
        <f>3600</f>
        <v>3600</v>
      </c>
      <c r="N2" s="2" t="s">
        <v>10</v>
      </c>
    </row>
    <row r="3" spans="2:14" ht="30" customHeight="1" x14ac:dyDescent="0.25">
      <c r="B3" s="15" t="s">
        <v>1</v>
      </c>
      <c r="C3" s="16"/>
      <c r="D3" s="16"/>
      <c r="E3" s="1">
        <v>1.45</v>
      </c>
      <c r="F3" s="6" t="s">
        <v>11</v>
      </c>
      <c r="H3" s="3" t="s">
        <v>8</v>
      </c>
      <c r="I3" s="12">
        <v>21</v>
      </c>
      <c r="J3" s="11">
        <v>1.8129999999999999</v>
      </c>
      <c r="L3" s="3" t="s">
        <v>15</v>
      </c>
      <c r="M3" s="2">
        <v>25</v>
      </c>
      <c r="N3" s="2" t="s">
        <v>18</v>
      </c>
    </row>
    <row r="4" spans="2:14" ht="30" customHeight="1" thickBot="1" x14ac:dyDescent="0.3">
      <c r="B4" s="17" t="s">
        <v>21</v>
      </c>
      <c r="C4" s="18"/>
      <c r="D4" s="18"/>
      <c r="E4" s="7">
        <v>3250</v>
      </c>
      <c r="F4" s="8" t="s">
        <v>10</v>
      </c>
      <c r="H4" s="3" t="s">
        <v>9</v>
      </c>
      <c r="I4" s="12">
        <v>21</v>
      </c>
      <c r="J4" s="11">
        <v>1.5760000000000001</v>
      </c>
      <c r="L4" s="3" t="s">
        <v>15</v>
      </c>
      <c r="M4" s="2">
        <f>M3*365*24</f>
        <v>219000</v>
      </c>
      <c r="N4" s="2" t="s">
        <v>19</v>
      </c>
    </row>
    <row r="5" spans="2:14" ht="30" customHeight="1" thickBot="1" x14ac:dyDescent="0.3">
      <c r="B5" s="17" t="s">
        <v>13</v>
      </c>
      <c r="C5" s="18"/>
      <c r="D5" s="18"/>
      <c r="E5" s="7">
        <v>16</v>
      </c>
      <c r="F5" s="8" t="s">
        <v>12</v>
      </c>
      <c r="H5" s="3" t="s">
        <v>8</v>
      </c>
      <c r="I5" s="12">
        <v>-20</v>
      </c>
      <c r="J5" s="11">
        <v>1.8180000000000001</v>
      </c>
      <c r="L5" s="3" t="s">
        <v>16</v>
      </c>
      <c r="M5" s="9">
        <f>M2/M4*1000</f>
        <v>16.43835616438356</v>
      </c>
      <c r="N5" s="2" t="s">
        <v>20</v>
      </c>
    </row>
    <row r="6" spans="2:14" ht="30" x14ac:dyDescent="0.25">
      <c r="H6" s="3" t="s">
        <v>9</v>
      </c>
      <c r="I6" s="12">
        <v>-20</v>
      </c>
      <c r="J6" s="11">
        <v>1.5840000000000001</v>
      </c>
    </row>
    <row r="7" spans="2:14" x14ac:dyDescent="0.25">
      <c r="B7" s="2" t="s">
        <v>0</v>
      </c>
      <c r="C7" s="2" t="s">
        <v>3</v>
      </c>
      <c r="D7" s="2" t="s">
        <v>4</v>
      </c>
      <c r="E7" s="2" t="s">
        <v>5</v>
      </c>
    </row>
    <row r="8" spans="2:14" x14ac:dyDescent="0.25">
      <c r="B8" s="2">
        <v>150</v>
      </c>
      <c r="C8" s="9">
        <f>E$4/(B8+E$5)*1000</f>
        <v>19578.313253012049</v>
      </c>
      <c r="D8" s="9">
        <f>C8/24</f>
        <v>815.76305220883535</v>
      </c>
      <c r="E8" s="10">
        <f>D8/365</f>
        <v>2.2349672663255764</v>
      </c>
    </row>
    <row r="9" spans="2:14" x14ac:dyDescent="0.25">
      <c r="B9" s="2">
        <f>B8-10</f>
        <v>140</v>
      </c>
      <c r="C9" s="9">
        <f t="shared" ref="C9:C21" si="0">E$4/(B9+E$5)*1000</f>
        <v>20833.333333333332</v>
      </c>
      <c r="D9" s="9">
        <f t="shared" ref="D9:D21" si="1">C9/24</f>
        <v>868.05555555555554</v>
      </c>
      <c r="E9" s="10">
        <f t="shared" ref="E9:E21" si="2">D9/365</f>
        <v>2.378234398782344</v>
      </c>
    </row>
    <row r="10" spans="2:14" x14ac:dyDescent="0.25">
      <c r="B10" s="2">
        <f t="shared" ref="B10:B21" si="3">B9-10</f>
        <v>130</v>
      </c>
      <c r="C10" s="9">
        <f t="shared" si="0"/>
        <v>22260.273972602739</v>
      </c>
      <c r="D10" s="9">
        <f t="shared" si="1"/>
        <v>927.5114155251141</v>
      </c>
      <c r="E10" s="10">
        <f t="shared" si="2"/>
        <v>2.5411271658222305</v>
      </c>
    </row>
    <row r="11" spans="2:14" x14ac:dyDescent="0.25">
      <c r="B11" s="2">
        <f t="shared" si="3"/>
        <v>120</v>
      </c>
      <c r="C11" s="9">
        <f t="shared" si="0"/>
        <v>23897.058823529413</v>
      </c>
      <c r="D11" s="9">
        <f t="shared" si="1"/>
        <v>995.71078431372553</v>
      </c>
      <c r="E11" s="10">
        <f t="shared" si="2"/>
        <v>2.7279747515444535</v>
      </c>
    </row>
    <row r="12" spans="2:14" x14ac:dyDescent="0.25">
      <c r="B12" s="2">
        <f t="shared" si="3"/>
        <v>110</v>
      </c>
      <c r="C12" s="9">
        <f t="shared" si="0"/>
        <v>25793.650793650795</v>
      </c>
      <c r="D12" s="9">
        <f t="shared" si="1"/>
        <v>1074.7354497354497</v>
      </c>
      <c r="E12" s="10">
        <f t="shared" si="2"/>
        <v>2.9444806842067117</v>
      </c>
    </row>
    <row r="13" spans="2:14" x14ac:dyDescent="0.25">
      <c r="B13" s="2">
        <f t="shared" si="3"/>
        <v>100</v>
      </c>
      <c r="C13" s="9">
        <f t="shared" si="0"/>
        <v>28017.241379310344</v>
      </c>
      <c r="D13" s="9">
        <f t="shared" si="1"/>
        <v>1167.3850574712644</v>
      </c>
      <c r="E13" s="10">
        <f t="shared" si="2"/>
        <v>3.1983152259486696</v>
      </c>
    </row>
    <row r="14" spans="2:14" x14ac:dyDescent="0.25">
      <c r="B14" s="2">
        <f t="shared" si="3"/>
        <v>90</v>
      </c>
      <c r="C14" s="9">
        <f t="shared" si="0"/>
        <v>30660.377358490568</v>
      </c>
      <c r="D14" s="9">
        <f t="shared" si="1"/>
        <v>1277.5157232704403</v>
      </c>
      <c r="E14" s="10">
        <f t="shared" si="2"/>
        <v>3.5000430774532609</v>
      </c>
    </row>
    <row r="15" spans="2:14" x14ac:dyDescent="0.25">
      <c r="B15" s="2">
        <f t="shared" si="3"/>
        <v>80</v>
      </c>
      <c r="C15" s="9">
        <f t="shared" si="0"/>
        <v>33854.166666666664</v>
      </c>
      <c r="D15" s="9">
        <f t="shared" si="1"/>
        <v>1410.5902777777776</v>
      </c>
      <c r="E15" s="10">
        <f t="shared" si="2"/>
        <v>3.8646308980213084</v>
      </c>
    </row>
    <row r="16" spans="2:14" x14ac:dyDescent="0.25">
      <c r="B16" s="2">
        <f t="shared" si="3"/>
        <v>70</v>
      </c>
      <c r="C16" s="9">
        <f t="shared" si="0"/>
        <v>37790.697674418603</v>
      </c>
      <c r="D16" s="9">
        <f t="shared" si="1"/>
        <v>1574.6124031007751</v>
      </c>
      <c r="E16" s="10">
        <f t="shared" si="2"/>
        <v>4.3140065838377399</v>
      </c>
    </row>
    <row r="17" spans="2:5" x14ac:dyDescent="0.25">
      <c r="B17" s="2">
        <f t="shared" si="3"/>
        <v>60</v>
      </c>
      <c r="C17" s="9">
        <f t="shared" si="0"/>
        <v>42763.15789473684</v>
      </c>
      <c r="D17" s="9">
        <f t="shared" si="1"/>
        <v>1781.7982456140351</v>
      </c>
      <c r="E17" s="10">
        <f t="shared" si="2"/>
        <v>4.8816390290795484</v>
      </c>
    </row>
    <row r="18" spans="2:5" x14ac:dyDescent="0.25">
      <c r="B18" s="2">
        <f t="shared" si="3"/>
        <v>50</v>
      </c>
      <c r="C18" s="9">
        <f t="shared" si="0"/>
        <v>49242.42424242424</v>
      </c>
      <c r="D18" s="9">
        <f t="shared" si="1"/>
        <v>2051.7676767676767</v>
      </c>
      <c r="E18" s="10">
        <f t="shared" si="2"/>
        <v>5.6212813062128131</v>
      </c>
    </row>
    <row r="19" spans="2:5" x14ac:dyDescent="0.25">
      <c r="B19" s="2">
        <f t="shared" si="3"/>
        <v>40</v>
      </c>
      <c r="C19" s="9">
        <f t="shared" si="0"/>
        <v>58035.714285714283</v>
      </c>
      <c r="D19" s="9">
        <f t="shared" si="1"/>
        <v>2418.1547619047619</v>
      </c>
      <c r="E19" s="10">
        <f t="shared" si="2"/>
        <v>6.6250815394651008</v>
      </c>
    </row>
    <row r="20" spans="2:5" x14ac:dyDescent="0.25">
      <c r="B20" s="2">
        <f t="shared" si="3"/>
        <v>30</v>
      </c>
      <c r="C20" s="9">
        <f t="shared" si="0"/>
        <v>70652.173913043487</v>
      </c>
      <c r="D20" s="9">
        <f t="shared" si="1"/>
        <v>2943.8405797101454</v>
      </c>
      <c r="E20" s="10">
        <f t="shared" si="2"/>
        <v>8.0653166567401247</v>
      </c>
    </row>
    <row r="21" spans="2:5" x14ac:dyDescent="0.25">
      <c r="B21" s="2">
        <f t="shared" si="3"/>
        <v>20</v>
      </c>
      <c r="C21" s="9">
        <f t="shared" si="0"/>
        <v>90277.777777777766</v>
      </c>
      <c r="D21" s="9">
        <f t="shared" si="1"/>
        <v>3761.5740740740735</v>
      </c>
      <c r="E21" s="10">
        <f t="shared" si="2"/>
        <v>10.305682394723489</v>
      </c>
    </row>
  </sheetData>
  <mergeCells count="4">
    <mergeCell ref="B2:D2"/>
    <mergeCell ref="B3:D3"/>
    <mergeCell ref="B5:D5"/>
    <mergeCell ref="B4:D4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Energizer L91 Ultimate Lthium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Sagarra</dc:creator>
  <cp:lastModifiedBy>Daniel H Sagarra</cp:lastModifiedBy>
  <dcterms:created xsi:type="dcterms:W3CDTF">2015-06-05T18:17:20Z</dcterms:created>
  <dcterms:modified xsi:type="dcterms:W3CDTF">2024-11-28T15:20:50Z</dcterms:modified>
</cp:coreProperties>
</file>