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block\block2\Assets\Excel\"/>
    </mc:Choice>
  </mc:AlternateContent>
  <xr:revisionPtr revIDLastSave="0" documentId="13_ncr:1_{23B40816-DAB2-4263-94D4-7A062399D4BA}" xr6:coauthVersionLast="47" xr6:coauthVersionMax="47" xr10:uidLastSave="{00000000-0000-0000-0000-000000000000}"/>
  <bookViews>
    <workbookView xWindow="-120" yWindow="-120" windowWidth="29040" windowHeight="15840" firstSheet="1" activeTab="18" xr2:uid="{BD46CB91-CAB7-47A3-ABB8-3EC07075F154}"/>
  </bookViews>
  <sheets>
    <sheet name="Sheet1" sheetId="1" r:id="rId1"/>
    <sheet name="仕様" sheetId="6" r:id="rId2"/>
    <sheet name="0-1" sheetId="25" r:id="rId3"/>
    <sheet name="0-2" sheetId="26" r:id="rId4"/>
    <sheet name="1-1" sheetId="2" r:id="rId5"/>
    <sheet name="1-2" sheetId="3" r:id="rId6"/>
    <sheet name="1-3" sheetId="20" r:id="rId7"/>
    <sheet name="1-4" sheetId="7" r:id="rId8"/>
    <sheet name="1-5" sheetId="8" r:id="rId9"/>
    <sheet name="1-6" sheetId="10" r:id="rId10"/>
    <sheet name="1-7" sheetId="11" r:id="rId11"/>
    <sheet name="1-8「」" sheetId="4" r:id="rId12"/>
    <sheet name="1-9" sheetId="12" r:id="rId13"/>
    <sheet name="1-10" sheetId="13" r:id="rId14"/>
    <sheet name="1-11" sheetId="14" r:id="rId15"/>
    <sheet name="1-12" sheetId="15" r:id="rId16"/>
    <sheet name="1-13" sheetId="16" r:id="rId17"/>
    <sheet name="1-14" sheetId="22" r:id="rId18"/>
    <sheet name="1-15" sheetId="23" r:id="rId19"/>
    <sheet name="2-1" sheetId="2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6" l="1"/>
  <c r="A2" i="26"/>
  <c r="C18" i="26" s="1"/>
  <c r="B1" i="26"/>
  <c r="C15" i="25"/>
  <c r="A2" i="25"/>
  <c r="B1" i="25"/>
  <c r="C17" i="23"/>
  <c r="A2" i="23"/>
  <c r="B1" i="23"/>
  <c r="A2" i="22"/>
  <c r="B1" i="22"/>
  <c r="C18" i="22" s="1"/>
  <c r="C15" i="22"/>
  <c r="C14" i="16"/>
  <c r="A2" i="16"/>
  <c r="C17" i="16" s="1"/>
  <c r="B1" i="16"/>
  <c r="A2" i="15"/>
  <c r="B1" i="15"/>
  <c r="C18" i="15"/>
  <c r="C15" i="15"/>
  <c r="C17" i="6"/>
  <c r="C20" i="6"/>
  <c r="C15" i="2"/>
  <c r="C14" i="3"/>
  <c r="C14" i="20"/>
  <c r="C14" i="7"/>
  <c r="C15" i="8"/>
  <c r="C13" i="10"/>
  <c r="C15" i="4"/>
  <c r="C15" i="11"/>
  <c r="C15" i="12"/>
  <c r="C14" i="13"/>
  <c r="C18" i="14"/>
  <c r="A2" i="14"/>
  <c r="B1" i="14"/>
  <c r="C15" i="14"/>
  <c r="B1" i="13"/>
  <c r="A2" i="13"/>
  <c r="C17" i="13" s="1"/>
  <c r="A2" i="12"/>
  <c r="C18" i="12" s="1"/>
  <c r="B1" i="12"/>
  <c r="A2" i="11"/>
  <c r="C18" i="11" s="1"/>
  <c r="B1" i="11"/>
  <c r="A2" i="4"/>
  <c r="C18" i="4" s="1"/>
  <c r="B1" i="4"/>
  <c r="A2" i="10"/>
  <c r="C16" i="10" s="1"/>
  <c r="B1" i="10"/>
  <c r="A2" i="8"/>
  <c r="C18" i="8" s="1"/>
  <c r="B1" i="8"/>
  <c r="A2" i="7"/>
  <c r="C17" i="7" s="1"/>
  <c r="B1" i="7"/>
  <c r="A2" i="20"/>
  <c r="C17" i="20" s="1"/>
  <c r="B1" i="20"/>
  <c r="C15" i="24"/>
  <c r="A2" i="24"/>
  <c r="B1" i="24"/>
  <c r="A2" i="3"/>
  <c r="C17" i="3" s="1"/>
  <c r="B1" i="3"/>
  <c r="B1" i="2"/>
  <c r="A2" i="2"/>
  <c r="C18" i="2" s="1"/>
  <c r="C16" i="11" a="1"/>
  <c r="C15" i="20" a="1"/>
  <c r="C16" i="22" a="1"/>
  <c r="C17" i="15" a="1"/>
  <c r="C15" i="3" a="1"/>
  <c r="D16" i="14" a="1"/>
  <c r="C15" i="13" a="1"/>
  <c r="C16" i="14" a="1"/>
  <c r="C16" i="13" a="1"/>
  <c r="C17" i="12" a="1"/>
  <c r="C16" i="15" a="1"/>
  <c r="C15" i="7" a="1"/>
  <c r="C14" i="10" a="1"/>
  <c r="C17" i="4" a="1"/>
  <c r="D17" i="22" a="1"/>
  <c r="D15" i="13" a="1"/>
  <c r="D17" i="12" a="1"/>
  <c r="D17" i="14" a="1"/>
  <c r="C17" i="11" a="1"/>
  <c r="C16" i="4" a="1"/>
  <c r="C17" i="14" a="1"/>
  <c r="D16" i="13" a="1"/>
  <c r="D16" i="11" a="1"/>
  <c r="C16" i="12" a="1"/>
  <c r="C17" i="22" a="1"/>
  <c r="D16" i="22" a="1"/>
  <c r="D17" i="15" a="1"/>
  <c r="D16" i="15" a="1"/>
  <c r="D19" i="6" a="1"/>
  <c r="C16" i="8" a="1"/>
  <c r="C16" i="2" a="1"/>
  <c r="C18" i="25" l="1"/>
  <c r="C20" i="23"/>
  <c r="C17" i="22"/>
  <c r="C16" i="22"/>
  <c r="D17" i="22"/>
  <c r="D16" i="22"/>
  <c r="C17" i="15"/>
  <c r="C16" i="15"/>
  <c r="D17" i="15"/>
  <c r="D16" i="15"/>
  <c r="C15" i="13"/>
  <c r="C16" i="13"/>
  <c r="C17" i="14"/>
  <c r="D17" i="14"/>
  <c r="D16" i="14"/>
  <c r="C16" i="14"/>
  <c r="C16" i="2"/>
  <c r="C15" i="3"/>
  <c r="C15" i="20"/>
  <c r="C15" i="7"/>
  <c r="C16" i="8"/>
  <c r="C14" i="10"/>
  <c r="C16" i="4"/>
  <c r="C16" i="11"/>
  <c r="C17" i="11"/>
  <c r="C17" i="12"/>
  <c r="D17" i="12"/>
  <c r="C16" i="12"/>
  <c r="D19" i="6"/>
  <c r="C17" i="4"/>
  <c r="D16" i="11"/>
  <c r="D16" i="13"/>
  <c r="D15" i="13"/>
  <c r="D17" i="24" a="1"/>
  <c r="D17" i="24" s="1"/>
  <c r="C17" i="24" a="1"/>
  <c r="C17" i="24" s="1"/>
  <c r="C16" i="24" a="1"/>
  <c r="C16" i="24" s="1"/>
  <c r="D16" i="24" a="1"/>
  <c r="D16" i="24" s="1"/>
  <c r="C17" i="26" a="1"/>
  <c r="D17" i="8" a="1"/>
  <c r="C18" i="6" a="1"/>
  <c r="D16" i="8" a="1"/>
  <c r="D17" i="2" a="1"/>
  <c r="D15" i="3" a="1"/>
  <c r="D16" i="20" a="1"/>
  <c r="D17" i="4" a="1"/>
  <c r="D14" i="10" a="1"/>
  <c r="C16" i="16" a="1"/>
  <c r="C17" i="25" a="1"/>
  <c r="C16" i="7" a="1"/>
  <c r="C19" i="6" a="1"/>
  <c r="D16" i="26" a="1"/>
  <c r="D15" i="16" a="1"/>
  <c r="C16" i="3" a="1"/>
  <c r="C15" i="10" a="1"/>
  <c r="D16" i="16" a="1"/>
  <c r="D17" i="26" a="1"/>
  <c r="D16" i="25" a="1"/>
  <c r="D15" i="20" a="1"/>
  <c r="D15" i="10" a="1"/>
  <c r="D18" i="6" a="1"/>
  <c r="D16" i="4" a="1"/>
  <c r="D16" i="3" a="1"/>
  <c r="C16" i="20" a="1"/>
  <c r="D16" i="12" a="1"/>
  <c r="C15" i="16" a="1"/>
  <c r="D17" i="11" a="1"/>
  <c r="C17" i="2" a="1"/>
  <c r="D17" i="25" a="1"/>
  <c r="C19" i="23" a="1"/>
  <c r="C16" i="26" a="1"/>
  <c r="D16" i="7" a="1"/>
  <c r="D16" i="2" a="1"/>
  <c r="C17" i="8" a="1"/>
  <c r="D15" i="7" a="1"/>
  <c r="D18" i="23" a="1"/>
  <c r="C16" i="25" a="1"/>
  <c r="C16" i="26" l="1"/>
  <c r="D17" i="26"/>
  <c r="C17" i="26"/>
  <c r="D16" i="26"/>
  <c r="C17" i="25"/>
  <c r="D17" i="25"/>
  <c r="C16" i="25"/>
  <c r="D16" i="25"/>
  <c r="D18" i="6"/>
  <c r="C19" i="6"/>
  <c r="C18" i="6"/>
  <c r="C19" i="23"/>
  <c r="D18" i="23"/>
  <c r="C16" i="16"/>
  <c r="C15" i="16"/>
  <c r="D16" i="16"/>
  <c r="D15" i="16"/>
  <c r="D16" i="2"/>
  <c r="C17" i="2"/>
  <c r="D17" i="2"/>
  <c r="C16" i="3"/>
  <c r="D15" i="3"/>
  <c r="D16" i="3"/>
  <c r="D16" i="20"/>
  <c r="D15" i="20"/>
  <c r="C16" i="20"/>
  <c r="D16" i="7"/>
  <c r="C16" i="7"/>
  <c r="D15" i="7"/>
  <c r="C17" i="8"/>
  <c r="D17" i="8"/>
  <c r="D16" i="8"/>
  <c r="D14" i="10"/>
  <c r="C15" i="10"/>
  <c r="D15" i="10"/>
  <c r="D17" i="4"/>
  <c r="D16" i="4"/>
  <c r="D17" i="11"/>
  <c r="D16" i="12"/>
  <c r="C18" i="23" a="1"/>
  <c r="D19" i="23" a="1"/>
  <c r="D19" i="23" l="1"/>
  <c r="C18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<sst xmlns="http://schemas.openxmlformats.org/spreadsheetml/2006/main" count="2059" uniqueCount="46">
  <si>
    <t>奈落</t>
    <rPh sb="0" eb="2">
      <t>ナラク</t>
    </rPh>
    <phoneticPr fontId="1"/>
  </si>
  <si>
    <t>ノーマル</t>
    <phoneticPr fontId="1"/>
  </si>
  <si>
    <t>トランポリン</t>
    <phoneticPr fontId="1"/>
  </si>
  <si>
    <t>↑</t>
    <phoneticPr fontId="1"/>
  </si>
  <si>
    <t>S</t>
    <phoneticPr fontId="1"/>
  </si>
  <si>
    <t>スタート</t>
    <phoneticPr fontId="1"/>
  </si>
  <si>
    <t>G</t>
    <phoneticPr fontId="1"/>
  </si>
  <si>
    <t>ゴール</t>
    <phoneticPr fontId="1"/>
  </si>
  <si>
    <t>地形</t>
    <rPh sb="0" eb="2">
      <t>チケイ</t>
    </rPh>
    <phoneticPr fontId="1"/>
  </si>
  <si>
    <t>目標数</t>
    <rPh sb="0" eb="2">
      <t>モクヒョウ</t>
    </rPh>
    <rPh sb="2" eb="3">
      <t>スウ</t>
    </rPh>
    <phoneticPr fontId="1"/>
  </si>
  <si>
    <t>N</t>
    <phoneticPr fontId="1"/>
  </si>
  <si>
    <t>↓</t>
    <phoneticPr fontId="1"/>
  </si>
  <si>
    <t>ゲームの仕様</t>
    <rPh sb="4" eb="6">
      <t>シヨウ</t>
    </rPh>
    <phoneticPr fontId="1"/>
  </si>
  <si>
    <t>使用するブロックと概要</t>
    <rPh sb="0" eb="2">
      <t>シヨウ</t>
    </rPh>
    <rPh sb="9" eb="11">
      <t>ガイヨウ</t>
    </rPh>
    <phoneticPr fontId="1"/>
  </si>
  <si>
    <t>普通の一マス分のブロック</t>
    <rPh sb="0" eb="2">
      <t>フツウ</t>
    </rPh>
    <rPh sb="3" eb="4">
      <t>ヒト</t>
    </rPh>
    <rPh sb="6" eb="7">
      <t>ブン</t>
    </rPh>
    <phoneticPr fontId="1"/>
  </si>
  <si>
    <t>上2マス分上昇する</t>
    <rPh sb="0" eb="1">
      <t>カミ</t>
    </rPh>
    <rPh sb="4" eb="5">
      <t>ブン</t>
    </rPh>
    <rPh sb="5" eb="7">
      <t>ジョウショウ</t>
    </rPh>
    <phoneticPr fontId="1"/>
  </si>
  <si>
    <t>2マス上のブロックに乗れる</t>
  </si>
  <si>
    <t>下がるブロック</t>
    <rPh sb="0" eb="1">
      <t>サ</t>
    </rPh>
    <phoneticPr fontId="1"/>
  </si>
  <si>
    <t>カメラ外まで下がり続ける</t>
    <rPh sb="3" eb="4">
      <t>ガイ</t>
    </rPh>
    <rPh sb="6" eb="7">
      <t>サ</t>
    </rPh>
    <rPh sb="9" eb="10">
      <t>ツヅ</t>
    </rPh>
    <phoneticPr fontId="1"/>
  </si>
  <si>
    <t>プレイヤーが乗った2秒後に下がり始める</t>
    <rPh sb="6" eb="7">
      <t>ノ</t>
    </rPh>
    <rPh sb="10" eb="12">
      <t>ビョウゴ</t>
    </rPh>
    <rPh sb="13" eb="14">
      <t>サ</t>
    </rPh>
    <rPh sb="16" eb="17">
      <t>ハジ</t>
    </rPh>
    <phoneticPr fontId="1"/>
  </si>
  <si>
    <t>カメラ外になった場合は設置された場所に戻る</t>
    <rPh sb="3" eb="4">
      <t>ガイ</t>
    </rPh>
    <rPh sb="8" eb="10">
      <t>バアイ</t>
    </rPh>
    <rPh sb="11" eb="13">
      <t>セッチ</t>
    </rPh>
    <rPh sb="16" eb="18">
      <t>バショ</t>
    </rPh>
    <rPh sb="19" eb="20">
      <t>モド</t>
    </rPh>
    <phoneticPr fontId="1"/>
  </si>
  <si>
    <t>奈落ブロック</t>
    <rPh sb="0" eb="2">
      <t>ナラク</t>
    </rPh>
    <phoneticPr fontId="1"/>
  </si>
  <si>
    <t>当たったら即ゲームオーバー</t>
    <rPh sb="0" eb="1">
      <t>ア</t>
    </rPh>
    <rPh sb="5" eb="6">
      <t>ソク</t>
    </rPh>
    <phoneticPr fontId="1"/>
  </si>
  <si>
    <t>作っているときに想定したクリアブロック数</t>
    <rPh sb="0" eb="1">
      <t>ツク</t>
    </rPh>
    <rPh sb="8" eb="10">
      <t>ソウテイ</t>
    </rPh>
    <rPh sb="19" eb="20">
      <t>スウ</t>
    </rPh>
    <phoneticPr fontId="1"/>
  </si>
  <si>
    <t>ノーマル以外は+2で計算したほうがよさそう</t>
    <rPh sb="4" eb="6">
      <t>イガイ</t>
    </rPh>
    <rPh sb="10" eb="12">
      <t>ケイサン</t>
    </rPh>
    <phoneticPr fontId="1"/>
  </si>
  <si>
    <t>E</t>
    <phoneticPr fontId="1"/>
  </si>
  <si>
    <t>1行目の最後のブロックが置かれているところ+1のセルにおいてください</t>
    <rPh sb="1" eb="3">
      <t>ギョウメ</t>
    </rPh>
    <rPh sb="4" eb="6">
      <t>サイゴ</t>
    </rPh>
    <rPh sb="12" eb="13">
      <t>オ</t>
    </rPh>
    <phoneticPr fontId="1"/>
  </si>
  <si>
    <t>A列目の最後のブロックが置かれているところ+1のセルにおいてください</t>
    <rPh sb="1" eb="3">
      <t>レツメ</t>
    </rPh>
    <rPh sb="4" eb="6">
      <t>サイゴ</t>
    </rPh>
    <rPh sb="12" eb="13">
      <t>オ</t>
    </rPh>
    <phoneticPr fontId="1"/>
  </si>
  <si>
    <t>T</t>
    <phoneticPr fontId="1"/>
  </si>
  <si>
    <t>0.18,1.5,0</t>
    <phoneticPr fontId="1"/>
  </si>
  <si>
    <t>ノーマル数</t>
    <rPh sb="4" eb="5">
      <t>スウ</t>
    </rPh>
    <phoneticPr fontId="1"/>
  </si>
  <si>
    <t>その他のブロック数</t>
    <rPh sb="2" eb="3">
      <t>タ</t>
    </rPh>
    <rPh sb="8" eb="9">
      <t>スウ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</si>
  <si>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</si>
  <si>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</si>
  <si>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左上にあるやつ</t>
    <rPh sb="0" eb="2">
      <t>ヒダリウエ</t>
    </rPh>
    <phoneticPr fontId="1"/>
  </si>
  <si>
    <t>こっちは1行目のどこに終点があるか</t>
    <rPh sb="5" eb="7">
      <t>ギョウメ</t>
    </rPh>
    <rPh sb="11" eb="13">
      <t>シュウテン</t>
    </rPh>
    <phoneticPr fontId="1"/>
  </si>
  <si>
    <t>こっちは1列目のどこに終点があるか</t>
    <rPh sb="5" eb="7">
      <t>レツメ</t>
    </rPh>
    <rPh sb="11" eb="13">
      <t>シュウテン</t>
    </rPh>
    <phoneticPr fontId="1"/>
  </si>
  <si>
    <t>F</t>
    <phoneticPr fontId="1"/>
  </si>
  <si>
    <t>地形トランポリン</t>
    <rPh sb="0" eb="2">
      <t>チケイ</t>
    </rPh>
    <phoneticPr fontId="1"/>
  </si>
  <si>
    <t>地形下がるブロック</t>
    <rPh sb="0" eb="2">
      <t>チケイ</t>
    </rPh>
    <rPh sb="2" eb="3">
      <t>サ</t>
    </rPh>
    <phoneticPr fontId="1"/>
  </si>
  <si>
    <t>TU</t>
    <phoneticPr fontId="1"/>
  </si>
  <si>
    <t>TD</t>
    <phoneticPr fontId="1"/>
  </si>
  <si>
    <t>この枠内はすべて一緒に動かしてください</t>
    <rPh sb="2" eb="4">
      <t>ワクナイ</t>
    </rPh>
    <rPh sb="8" eb="10">
      <t>イッショ</t>
    </rPh>
    <rPh sb="11" eb="12">
      <t>ウゴ</t>
    </rPh>
    <phoneticPr fontId="1"/>
  </si>
  <si>
    <t>範囲指定用</t>
    <rPh sb="0" eb="2">
      <t>ハンイ</t>
    </rPh>
    <rPh sb="2" eb="5">
      <t>シテイヨウ</t>
    </rPh>
    <phoneticPr fontId="1"/>
  </si>
  <si>
    <t>それ以外</t>
    <rPh sb="2" eb="4">
      <t>イガイ</t>
    </rPh>
    <phoneticPr fontId="1"/>
  </si>
  <si>
    <t>書きたいことがある場合はEより下に書かないとバグります</t>
    <rPh sb="0" eb="1">
      <t>カ</t>
    </rPh>
    <rPh sb="9" eb="11">
      <t>バアイ</t>
    </rPh>
    <rPh sb="15" eb="16">
      <t>シタ</t>
    </rPh>
    <rPh sb="17" eb="18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</si>
</sst>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b/>
      <sz val="26"/>
      <color rgb="FFFF000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0" fillId="8" borderId="6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0A9C-6601-4378-8E2B-29C4FFBE37A1}">
  <dimension ref="A2:AC15"/>
  <sheetViews>
    <sheetView zoomScaleNormal="100" workbookViewId="0">
      <selection activeCell="AA10" sqref="AA10"/>
    </sheetView>
  </sheetViews>
  <sheetFormatPr defaultColWidth="4.5" defaultRowHeight="28.35" customHeight="1" x14ac:dyDescent="0.4"/>
  <sheetData>
    <row r="2" spans="1:29" ht="28.35" customHeight="1" x14ac:dyDescent="0.4">
      <c r="AB2" s="1"/>
      <c r="AC2" t="s">
        <v>1</v>
      </c>
    </row>
    <row r="4" spans="1:29" ht="28.35" customHeight="1" x14ac:dyDescent="0.4">
      <c r="AB4" s="5"/>
    </row>
    <row r="5" spans="1:29" ht="28.35" customHeight="1" x14ac:dyDescent="0.4">
      <c r="K5" s="5"/>
      <c r="AB5" s="8"/>
      <c r="AC5" t="s">
        <v>2</v>
      </c>
    </row>
    <row r="6" spans="1:29" ht="28.35" customHeight="1" x14ac:dyDescent="0.4">
      <c r="K6" s="8"/>
      <c r="Z6" s="3" t="s">
        <v>6</v>
      </c>
      <c r="AB6" s="6"/>
    </row>
    <row r="7" spans="1:29" ht="28.35" customHeight="1" x14ac:dyDescent="0.4">
      <c r="I7" s="5"/>
      <c r="K7" s="6"/>
      <c r="R7" s="5"/>
      <c r="X7" s="1"/>
      <c r="Y7" s="5"/>
      <c r="Z7" s="4"/>
      <c r="AA7" s="4"/>
      <c r="AB7" s="7" t="s">
        <v>3</v>
      </c>
    </row>
    <row r="8" spans="1:29" ht="28.35" customHeight="1" x14ac:dyDescent="0.4">
      <c r="I8" s="8"/>
      <c r="J8" s="4"/>
      <c r="K8" s="7" t="s">
        <v>3</v>
      </c>
      <c r="R8" s="8"/>
      <c r="Y8" s="8"/>
      <c r="Z8" s="4"/>
    </row>
    <row r="9" spans="1:29" ht="28.35" customHeight="1" x14ac:dyDescent="0.4">
      <c r="I9" s="6"/>
      <c r="J9" s="4"/>
      <c r="R9" s="6"/>
      <c r="Y9" s="6"/>
      <c r="Z9" s="4"/>
    </row>
    <row r="10" spans="1:29" ht="28.35" customHeight="1" x14ac:dyDescent="0.4">
      <c r="H10" s="4"/>
      <c r="I10" s="7" t="s">
        <v>3</v>
      </c>
      <c r="J10" s="4"/>
      <c r="Q10" s="9"/>
      <c r="R10" s="7" t="s">
        <v>3</v>
      </c>
      <c r="Y10" s="7" t="s">
        <v>3</v>
      </c>
      <c r="Z10" s="4"/>
    </row>
    <row r="11" spans="1:29" ht="28.35" customHeight="1" x14ac:dyDescent="0.4">
      <c r="B11" s="2" t="s">
        <v>4</v>
      </c>
      <c r="D11" s="4"/>
      <c r="G11" s="1"/>
      <c r="H11" s="4"/>
      <c r="I11" s="4"/>
      <c r="J11" s="4"/>
      <c r="N11" s="4"/>
      <c r="O11" s="4"/>
      <c r="P11" s="4"/>
      <c r="Q11" s="9"/>
      <c r="V11" s="10"/>
      <c r="W11" s="4"/>
      <c r="X11" s="4"/>
      <c r="Y11" s="4"/>
      <c r="Z11" s="4"/>
    </row>
    <row r="12" spans="1:29" ht="28.35" customHeight="1" x14ac:dyDescent="0.4">
      <c r="A12" s="4"/>
      <c r="B12" s="4"/>
      <c r="C12" s="4"/>
      <c r="D12" s="4"/>
      <c r="E12" s="4"/>
      <c r="F12" s="4"/>
      <c r="G12" s="4"/>
      <c r="H12" s="4"/>
    </row>
    <row r="13" spans="1:29" ht="28.35" customHeight="1" x14ac:dyDescent="0.4">
      <c r="AB13" s="2" t="s">
        <v>4</v>
      </c>
      <c r="AC13" t="s">
        <v>5</v>
      </c>
    </row>
    <row r="14" spans="1:29" ht="28.35" customHeight="1" x14ac:dyDescent="0.4">
      <c r="AB14" s="3" t="s">
        <v>6</v>
      </c>
      <c r="AC14" t="s">
        <v>7</v>
      </c>
    </row>
    <row r="15" spans="1:29" ht="28.35" customHeight="1" x14ac:dyDescent="0.4">
      <c r="A15" s="42" t="s">
        <v>0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B15" s="4"/>
      <c r="AC15" t="s">
        <v>8</v>
      </c>
    </row>
  </sheetData>
  <mergeCells count="1">
    <mergeCell ref="A15:Z15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AFA3-ED31-4AE9-A824-EA7026F92C08}">
  <dimension ref="A1:Z21"/>
  <sheetViews>
    <sheetView topLeftCell="A4" zoomScaleNormal="100" workbookViewId="0">
      <selection activeCell="K19" sqref="K19"/>
    </sheetView>
  </sheetViews>
  <sheetFormatPr defaultColWidth="4.5" defaultRowHeight="28.35" customHeight="1" x14ac:dyDescent="0.4"/>
  <sheetData>
    <row r="1" spans="1:26" ht="28.35" customHeight="1" x14ac:dyDescent="0.4">
      <c r="A1" t="s">
        <v>12</v>
      </c>
    </row>
    <row r="2" spans="1:26" ht="28.35" customHeight="1" x14ac:dyDescent="0.4">
      <c r="A2" t="s">
        <v>13</v>
      </c>
    </row>
    <row r="3" spans="1:26" ht="28.35" customHeight="1" x14ac:dyDescent="0.4">
      <c r="H3" s="5"/>
    </row>
    <row r="4" spans="1:26" ht="28.35" customHeight="1" x14ac:dyDescent="0.4">
      <c r="A4" s="11" t="s">
        <v>10</v>
      </c>
      <c r="B4" t="s">
        <v>1</v>
      </c>
      <c r="D4" s="13">
        <v>1</v>
      </c>
      <c r="H4" s="8"/>
      <c r="I4" t="s">
        <v>2</v>
      </c>
      <c r="L4" s="13">
        <v>2</v>
      </c>
      <c r="O4" s="12" t="s">
        <v>11</v>
      </c>
      <c r="P4" t="s">
        <v>17</v>
      </c>
      <c r="S4" s="13">
        <v>2</v>
      </c>
    </row>
    <row r="5" spans="1:26" ht="28.35" customHeight="1" x14ac:dyDescent="0.4">
      <c r="B5" t="s">
        <v>14</v>
      </c>
      <c r="H5" s="6"/>
      <c r="I5" t="s">
        <v>15</v>
      </c>
      <c r="P5" t="s">
        <v>19</v>
      </c>
    </row>
    <row r="6" spans="1:26" ht="28.35" customHeight="1" x14ac:dyDescent="0.4">
      <c r="H6" s="7" t="s">
        <v>3</v>
      </c>
      <c r="I6" t="s">
        <v>16</v>
      </c>
      <c r="P6" t="s">
        <v>18</v>
      </c>
    </row>
    <row r="7" spans="1:26" ht="28.35" customHeight="1" x14ac:dyDescent="0.4">
      <c r="P7" t="s">
        <v>20</v>
      </c>
    </row>
    <row r="9" spans="1:26" ht="28.35" customHeight="1" x14ac:dyDescent="0.4">
      <c r="A9" s="42" t="s">
        <v>0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28.35" customHeight="1" x14ac:dyDescent="0.4">
      <c r="B10" t="s">
        <v>21</v>
      </c>
    </row>
    <row r="11" spans="1:26" ht="28.35" customHeight="1" x14ac:dyDescent="0.4">
      <c r="B11" t="s">
        <v>22</v>
      </c>
      <c r="O11" s="2" t="s">
        <v>4</v>
      </c>
      <c r="P11" t="s">
        <v>5</v>
      </c>
      <c r="U11" t="s">
        <v>25</v>
      </c>
      <c r="V11" t="s">
        <v>26</v>
      </c>
    </row>
    <row r="12" spans="1:26" ht="28.35" customHeight="1" x14ac:dyDescent="0.4">
      <c r="O12" s="3" t="s">
        <v>6</v>
      </c>
      <c r="P12" t="s">
        <v>7</v>
      </c>
      <c r="U12" t="s">
        <v>25</v>
      </c>
      <c r="V12" t="s">
        <v>27</v>
      </c>
    </row>
    <row r="13" spans="1:26" ht="28.35" customHeight="1" x14ac:dyDescent="0.4">
      <c r="A13" s="43" t="s">
        <v>9</v>
      </c>
      <c r="B13" s="44"/>
      <c r="C13" s="43">
        <v>9</v>
      </c>
      <c r="D13" s="44"/>
      <c r="E13" s="23" t="s">
        <v>30</v>
      </c>
      <c r="F13" s="24" t="s">
        <v>31</v>
      </c>
      <c r="O13" s="4"/>
      <c r="P13" t="s">
        <v>8</v>
      </c>
      <c r="T13" t="s">
        <v>34</v>
      </c>
    </row>
    <row r="14" spans="1:26" ht="28.35" customHeight="1" x14ac:dyDescent="0.4">
      <c r="B14" t="s">
        <v>23</v>
      </c>
      <c r="U14" s="26"/>
      <c r="V14" s="18">
        <v>0</v>
      </c>
      <c r="W14" t="s">
        <v>35</v>
      </c>
    </row>
    <row r="15" spans="1:26" ht="28.35" customHeight="1" thickBot="1" x14ac:dyDescent="0.45">
      <c r="C15" t="s">
        <v>24</v>
      </c>
      <c r="U15" s="19">
        <v>0</v>
      </c>
      <c r="V15" s="20"/>
      <c r="W15" t="s">
        <v>36</v>
      </c>
    </row>
    <row r="16" spans="1:26" ht="28.35" customHeight="1" x14ac:dyDescent="0.4">
      <c r="A16" s="30" t="s">
        <v>25</v>
      </c>
      <c r="B16" s="31"/>
      <c r="C16" s="31"/>
      <c r="D16" s="31"/>
      <c r="E16" s="31" t="s">
        <v>10</v>
      </c>
      <c r="F16" s="32" t="s">
        <v>44</v>
      </c>
    </row>
    <row r="17" spans="1:8" ht="28.35" customHeight="1" x14ac:dyDescent="0.4">
      <c r="A17" s="40" t="s">
        <v>9</v>
      </c>
      <c r="B17" s="17"/>
      <c r="C17" s="16">
        <f>E17+F17*2</f>
        <v>14</v>
      </c>
      <c r="D17" s="17"/>
      <c r="E17">
        <v>8</v>
      </c>
      <c r="F17" s="33">
        <v>3</v>
      </c>
      <c r="G17" s="41" t="s">
        <v>42</v>
      </c>
    </row>
    <row r="18" spans="1:8" ht="28.35" customHeight="1" x14ac:dyDescent="0.4">
      <c r="A18" s="34" t="s">
        <v>5</v>
      </c>
      <c r="B18" s="22"/>
      <c r="C18" s="23" t="e" cm="1">
        <f t="array" aca="1" ref="C18" ca="1">SUMPRODUCT((仕様!$O$11=$A$1:INDIRECT(C20))*ROW($A$1:INDIRECT(C20)))</f>
        <v>#VALUE!</v>
      </c>
      <c r="D18" s="23" t="e" cm="1">
        <f t="array" aca="1" ref="D18" ca="1">SUMPRODUCT((仕様!$O$11=$A$1:INDIRECT($C20))*COLUMN($A$1:INDIRECT($C20)))</f>
        <v>#VALUE!</v>
      </c>
      <c r="F18" s="33"/>
      <c r="H18" s="41" t="s">
        <v>45</v>
      </c>
    </row>
    <row r="19" spans="1:8" ht="28.35" customHeight="1" x14ac:dyDescent="0.4">
      <c r="A19" s="35" t="s">
        <v>7</v>
      </c>
      <c r="B19" s="20"/>
      <c r="C19" s="23" t="e" cm="1">
        <f t="array" aca="1" ref="C19" ca="1">SUMPRODUCT((仕様!$O$12=$A$1:INDIRECT($C20))*ROW($A$1:INDIRECT($C20)))</f>
        <v>#VALUE!</v>
      </c>
      <c r="D19" s="23" t="e" cm="1">
        <f t="array" aca="1" ref="D19" ca="1">SUMPRODUCT((仕様!$O$12=$A$1:INDIRECT($C20))*COLUMN($A$1:INDIRECT($C20)))</f>
        <v>#VALUE!</v>
      </c>
      <c r="F19" s="33"/>
    </row>
    <row r="20" spans="1:8" ht="28.35" customHeight="1" x14ac:dyDescent="0.4">
      <c r="A20" s="34" t="s">
        <v>43</v>
      </c>
      <c r="B20" s="22"/>
      <c r="C20" s="23" t="e">
        <f>ADDRESS($A$2,$B$1)</f>
        <v>#VALUE!</v>
      </c>
      <c r="F20" s="33"/>
    </row>
    <row r="21" spans="1:8" ht="28.35" customHeight="1" thickBot="1" x14ac:dyDescent="0.45">
      <c r="A21" s="36"/>
      <c r="B21" s="37"/>
      <c r="C21" s="37" t="s">
        <v>32</v>
      </c>
      <c r="D21" s="37" t="s">
        <v>33</v>
      </c>
      <c r="E21" s="37"/>
      <c r="F21" s="38"/>
    </row>
  </sheetData>
  <mergeCells count="3">
    <mergeCell ref="A9:Z9"/>
    <mergeCell ref="A13:B13"/>
    <mergeCell ref="C13:D13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24E1-1679-4C93-BC4D-6902A104DF4E}">
  <dimension ref="A1:AA19"/>
  <sheetViews>
    <sheetView zoomScaleNormal="100" workbookViewId="0">
      <selection activeCell="C14" sqref="C14"/>
    </sheetView>
  </sheetViews>
  <sheetFormatPr defaultColWidth="4.5" defaultRowHeight="28.35" customHeight="1" x14ac:dyDescent="0.4"/>
  <cols>
    <col min="3" max="3" width="4.5" customWidth="1"/>
  </cols>
  <sheetData>
    <row r="1" spans="1:27" ht="28.35" customHeight="1" x14ac:dyDescent="0.4">
      <c r="A1" s="25"/>
      <c r="B1">
        <f>MATCH("E",C1:CG1,0)+2</f>
        <v>22</v>
      </c>
      <c r="V1" t="s">
        <v>25</v>
      </c>
    </row>
    <row r="2" spans="1:27" ht="28.35" customHeight="1" x14ac:dyDescent="0.4">
      <c r="A2">
        <f>MATCH("E",A3:A50,0)+2</f>
        <v>14</v>
      </c>
    </row>
    <row r="9" spans="1:27" ht="28.35" customHeight="1" x14ac:dyDescent="0.4">
      <c r="P9" s="3" t="s">
        <v>6</v>
      </c>
    </row>
    <row r="10" spans="1:27" ht="28.35" customHeight="1" x14ac:dyDescent="0.4">
      <c r="H10" s="15" t="s">
        <v>28</v>
      </c>
      <c r="I10" s="15" t="s">
        <v>28</v>
      </c>
      <c r="J10" s="15" t="s">
        <v>28</v>
      </c>
      <c r="N10" s="15" t="s">
        <v>28</v>
      </c>
      <c r="O10" s="15" t="s">
        <v>28</v>
      </c>
      <c r="P10" s="15" t="s">
        <v>28</v>
      </c>
      <c r="Q10" s="15" t="s">
        <v>28</v>
      </c>
      <c r="R10" s="15" t="s">
        <v>28</v>
      </c>
    </row>
    <row r="11" spans="1:27" ht="28.35" customHeight="1" x14ac:dyDescent="0.4">
      <c r="E11" s="2" t="s">
        <v>4</v>
      </c>
      <c r="H11" s="15" t="s">
        <v>28</v>
      </c>
    </row>
    <row r="12" spans="1:27" ht="28.35" customHeight="1" x14ac:dyDescent="0.4"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28</v>
      </c>
    </row>
    <row r="13" spans="1:27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</row>
    <row r="14" spans="1:27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27" ht="28.35" customHeight="1" x14ac:dyDescent="0.4">
      <c r="A15" s="40" t="s">
        <v>9</v>
      </c>
      <c r="B15" s="17"/>
      <c r="C15" s="16">
        <f>E15+F15*2</f>
        <v>2</v>
      </c>
      <c r="D15" s="17"/>
      <c r="E15">
        <v>2</v>
      </c>
      <c r="F15" s="33">
        <v>0</v>
      </c>
      <c r="J15" s="5"/>
      <c r="S15" s="14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27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11</v>
      </c>
      <c r="D16" s="23" cm="1">
        <f t="array" aca="1" ref="D16" ca="1">SUMPRODUCT((仕様!$O$11=$A$1:INDIRECT($C18))*COLUMN($A$1:INDIRECT($C18)))</f>
        <v>5</v>
      </c>
      <c r="F16" s="33"/>
      <c r="J16" s="8"/>
      <c r="X16" s="3" t="s">
        <v>6</v>
      </c>
      <c r="Y16" t="s">
        <v>7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9</v>
      </c>
      <c r="D17" s="23" cm="1">
        <f t="array" aca="1" ref="D17" ca="1">SUMPRODUCT((仕様!$O$12=$A$1:INDIRECT($C18))*COLUMN($A$1:INDIRECT($C18)))</f>
        <v>16</v>
      </c>
      <c r="F17" s="33"/>
      <c r="G17" s="39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</row>
    <row r="18" spans="1:25" ht="28.35" customHeight="1" x14ac:dyDescent="0.4">
      <c r="A18" s="34" t="s">
        <v>43</v>
      </c>
      <c r="B18" s="22"/>
      <c r="C18" s="23" t="str">
        <f>ADDRESS($A$2,$B$1)</f>
        <v>$V$14</v>
      </c>
      <c r="F18" s="33"/>
      <c r="J18" s="7" t="s">
        <v>3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FEF6-85C5-48C7-8389-59C246D58033}">
  <dimension ref="A1:AA19"/>
  <sheetViews>
    <sheetView zoomScaleNormal="100" workbookViewId="0">
      <selection activeCell="F16" sqref="F16"/>
    </sheetView>
  </sheetViews>
  <sheetFormatPr defaultColWidth="4.5" defaultRowHeight="28.35" customHeight="1" x14ac:dyDescent="0.4"/>
  <cols>
    <col min="3" max="3" width="4.5" customWidth="1"/>
  </cols>
  <sheetData>
    <row r="1" spans="1:27" ht="28.35" customHeight="1" x14ac:dyDescent="0.4">
      <c r="A1" s="25"/>
      <c r="B1">
        <f>MATCH("E",C1:CG1,0)+2</f>
        <v>22</v>
      </c>
      <c r="V1" t="s">
        <v>25</v>
      </c>
    </row>
    <row r="2" spans="1:27" ht="28.35" customHeight="1" x14ac:dyDescent="0.4">
      <c r="A2">
        <f>MATCH("E",A3:A50,0)+2</f>
        <v>14</v>
      </c>
    </row>
    <row r="6" spans="1:27" ht="28.35" customHeight="1" x14ac:dyDescent="0.4">
      <c r="K6" s="15" t="s">
        <v>28</v>
      </c>
      <c r="L6" s="15" t="s">
        <v>28</v>
      </c>
      <c r="M6" s="15" t="s">
        <v>28</v>
      </c>
    </row>
    <row r="7" spans="1:27" ht="28.35" customHeight="1" x14ac:dyDescent="0.4">
      <c r="M7" s="15" t="s">
        <v>28</v>
      </c>
    </row>
    <row r="8" spans="1:27" ht="28.35" customHeight="1" x14ac:dyDescent="0.4">
      <c r="G8" s="5"/>
      <c r="M8" s="15" t="s">
        <v>28</v>
      </c>
    </row>
    <row r="9" spans="1:27" ht="28.35" customHeight="1" x14ac:dyDescent="0.4">
      <c r="G9" s="8"/>
      <c r="H9" s="15" t="s">
        <v>28</v>
      </c>
      <c r="I9" s="15" t="s">
        <v>28</v>
      </c>
      <c r="J9" s="15" t="s">
        <v>28</v>
      </c>
      <c r="K9" s="15" t="s">
        <v>28</v>
      </c>
      <c r="L9" s="12" t="s">
        <v>11</v>
      </c>
      <c r="M9" s="15" t="s">
        <v>28</v>
      </c>
    </row>
    <row r="10" spans="1:27" ht="28.35" customHeight="1" x14ac:dyDescent="0.4">
      <c r="G10" s="6"/>
      <c r="M10" s="15" t="s">
        <v>28</v>
      </c>
      <c r="N10" s="15" t="s">
        <v>28</v>
      </c>
      <c r="Q10" s="3" t="s">
        <v>6</v>
      </c>
    </row>
    <row r="11" spans="1:27" ht="28.35" customHeight="1" x14ac:dyDescent="0.4">
      <c r="E11" s="2" t="s">
        <v>4</v>
      </c>
      <c r="F11" s="39" t="s">
        <v>10</v>
      </c>
      <c r="G11" s="7" t="s">
        <v>3</v>
      </c>
      <c r="O11" s="15" t="s">
        <v>28</v>
      </c>
      <c r="P11" s="15" t="s">
        <v>28</v>
      </c>
      <c r="Q11" s="15" t="s">
        <v>28</v>
      </c>
      <c r="R11" s="15" t="s">
        <v>28</v>
      </c>
    </row>
    <row r="12" spans="1:27" ht="28.35" customHeight="1" x14ac:dyDescent="0.4">
      <c r="D12" s="15" t="s">
        <v>28</v>
      </c>
      <c r="E12" s="15" t="s">
        <v>28</v>
      </c>
      <c r="F12" s="15" t="s">
        <v>28</v>
      </c>
      <c r="G12" s="15" t="s">
        <v>28</v>
      </c>
      <c r="M12" s="15" t="s">
        <v>28</v>
      </c>
      <c r="N12" s="15" t="s">
        <v>28</v>
      </c>
    </row>
    <row r="13" spans="1:27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</row>
    <row r="14" spans="1:27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27" ht="28.35" customHeight="1" x14ac:dyDescent="0.4">
      <c r="A15" s="40" t="s">
        <v>9</v>
      </c>
      <c r="B15" s="17"/>
      <c r="C15" s="16">
        <f>E15+F15*2</f>
        <v>5</v>
      </c>
      <c r="D15" s="17"/>
      <c r="E15">
        <v>1</v>
      </c>
      <c r="F15" s="33">
        <v>2</v>
      </c>
      <c r="J15" s="5"/>
      <c r="S15" s="14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27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11</v>
      </c>
      <c r="D16" s="23" cm="1">
        <f t="array" aca="1" ref="D16" ca="1">SUMPRODUCT((仕様!$O$11=$A$1:INDIRECT($C18))*COLUMN($A$1:INDIRECT($C18)))</f>
        <v>5</v>
      </c>
      <c r="F16" s="33"/>
      <c r="J16" s="8"/>
      <c r="X16" s="3" t="s">
        <v>6</v>
      </c>
      <c r="Y16" t="s">
        <v>7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10</v>
      </c>
      <c r="D17" s="23" cm="1">
        <f t="array" aca="1" ref="D17" ca="1">SUMPRODUCT((仕様!$O$12=$A$1:INDIRECT($C18))*COLUMN($A$1:INDIRECT($C18)))</f>
        <v>17</v>
      </c>
      <c r="F17" s="33"/>
      <c r="G17" s="39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</row>
    <row r="18" spans="1:25" ht="28.35" customHeight="1" x14ac:dyDescent="0.4">
      <c r="A18" s="34" t="s">
        <v>43</v>
      </c>
      <c r="B18" s="22"/>
      <c r="C18" s="23" t="str">
        <f>ADDRESS($A$2,$B$1)</f>
        <v>$V$14</v>
      </c>
      <c r="F18" s="33"/>
      <c r="J18" s="7" t="s">
        <v>3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1E9F-E74A-4492-96C3-267CEE5E0CCE}">
  <dimension ref="A1:AG19"/>
  <sheetViews>
    <sheetView zoomScaleNormal="100" workbookViewId="0">
      <selection activeCell="A14" sqref="A14"/>
    </sheetView>
  </sheetViews>
  <sheetFormatPr defaultColWidth="4.5" defaultRowHeight="28.35" customHeight="1" x14ac:dyDescent="0.4"/>
  <cols>
    <col min="3" max="3" width="4.5" customWidth="1"/>
  </cols>
  <sheetData>
    <row r="1" spans="1:33" ht="28.35" customHeight="1" x14ac:dyDescent="0.4">
      <c r="A1" s="25"/>
      <c r="B1">
        <f>MATCH("E",C1:CG1,0)+2</f>
        <v>33</v>
      </c>
      <c r="AG1" t="s">
        <v>25</v>
      </c>
    </row>
    <row r="2" spans="1:33" ht="28.35" customHeight="1" x14ac:dyDescent="0.4">
      <c r="A2">
        <f>MATCH("E",A3:A50,0)+2</f>
        <v>14</v>
      </c>
    </row>
    <row r="6" spans="1:33" ht="28.35" customHeight="1" x14ac:dyDescent="0.4">
      <c r="AC6" s="3" t="s">
        <v>6</v>
      </c>
    </row>
    <row r="7" spans="1:33" ht="28.35" customHeight="1" x14ac:dyDescent="0.4">
      <c r="AB7" s="15" t="s">
        <v>28</v>
      </c>
      <c r="AC7" s="15" t="s">
        <v>28</v>
      </c>
    </row>
    <row r="8" spans="1:33" ht="28.35" customHeight="1" x14ac:dyDescent="0.4">
      <c r="M8" s="15" t="s">
        <v>28</v>
      </c>
      <c r="N8" s="11" t="s">
        <v>10</v>
      </c>
      <c r="AA8" s="11" t="s">
        <v>10</v>
      </c>
      <c r="AB8" s="15" t="s">
        <v>28</v>
      </c>
    </row>
    <row r="9" spans="1:33" ht="28.35" customHeight="1" x14ac:dyDescent="0.4">
      <c r="L9" s="11" t="s">
        <v>10</v>
      </c>
      <c r="M9" s="15" t="s">
        <v>28</v>
      </c>
      <c r="Z9" s="11" t="s">
        <v>10</v>
      </c>
      <c r="AB9" s="15" t="s">
        <v>28</v>
      </c>
    </row>
    <row r="10" spans="1:33" ht="28.35" customHeight="1" x14ac:dyDescent="0.4">
      <c r="K10" s="15" t="s">
        <v>28</v>
      </c>
      <c r="M10" s="15" t="s">
        <v>28</v>
      </c>
      <c r="T10" s="15" t="s">
        <v>28</v>
      </c>
      <c r="V10" s="11" t="s">
        <v>10</v>
      </c>
      <c r="Y10" s="11" t="s">
        <v>10</v>
      </c>
      <c r="AB10" s="15" t="s">
        <v>28</v>
      </c>
    </row>
    <row r="11" spans="1:33" ht="28.35" customHeight="1" x14ac:dyDescent="0.4">
      <c r="E11" s="2" t="s">
        <v>4</v>
      </c>
      <c r="G11" s="15" t="s">
        <v>28</v>
      </c>
      <c r="J11" s="11" t="s">
        <v>10</v>
      </c>
      <c r="K11" s="15" t="s">
        <v>28</v>
      </c>
      <c r="L11" s="15" t="s">
        <v>28</v>
      </c>
      <c r="M11" s="15" t="s">
        <v>28</v>
      </c>
      <c r="Q11" s="15" t="s">
        <v>28</v>
      </c>
      <c r="R11" s="15" t="s">
        <v>28</v>
      </c>
      <c r="S11" s="15" t="s">
        <v>28</v>
      </c>
      <c r="T11" s="15" t="s">
        <v>28</v>
      </c>
      <c r="X11" s="15" t="s">
        <v>28</v>
      </c>
      <c r="Y11" s="15" t="s">
        <v>28</v>
      </c>
      <c r="Z11" s="15" t="s">
        <v>28</v>
      </c>
      <c r="AA11" s="15" t="s">
        <v>28</v>
      </c>
      <c r="AB11" s="15" t="s">
        <v>28</v>
      </c>
    </row>
    <row r="12" spans="1:33" ht="28.35" customHeight="1" x14ac:dyDescent="0.4"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28</v>
      </c>
      <c r="I12" s="15" t="s">
        <v>28</v>
      </c>
      <c r="J12" s="15" t="s">
        <v>28</v>
      </c>
      <c r="K12" s="15" t="s">
        <v>28</v>
      </c>
    </row>
    <row r="13" spans="1:33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</row>
    <row r="14" spans="1:33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33" ht="28.35" customHeight="1" x14ac:dyDescent="0.4">
      <c r="A15" s="40" t="s">
        <v>9</v>
      </c>
      <c r="B15" s="17"/>
      <c r="C15" s="16">
        <f>E15+F15*2</f>
        <v>7</v>
      </c>
      <c r="D15" s="17"/>
      <c r="E15">
        <v>7</v>
      </c>
      <c r="F15" s="33">
        <v>0</v>
      </c>
      <c r="J15" s="5"/>
      <c r="S15" s="14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33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11</v>
      </c>
      <c r="D16" s="23" cm="1">
        <f t="array" aca="1" ref="D16" ca="1">SUMPRODUCT((仕様!$O$11=$A$1:INDIRECT($C18))*COLUMN($A$1:INDIRECT($C18)))</f>
        <v>5</v>
      </c>
      <c r="F16" s="33"/>
      <c r="J16" s="8"/>
      <c r="X16" s="3" t="s">
        <v>6</v>
      </c>
      <c r="Y16" t="s">
        <v>7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29</v>
      </c>
      <c r="F17" s="33"/>
      <c r="G17" s="39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</row>
    <row r="18" spans="1:25" ht="28.35" customHeight="1" x14ac:dyDescent="0.4">
      <c r="A18" s="34" t="s">
        <v>43</v>
      </c>
      <c r="B18" s="22"/>
      <c r="C18" s="23" t="str">
        <f>ADDRESS($A$2,$B$1)</f>
        <v>$AG$14</v>
      </c>
      <c r="F18" s="33"/>
      <c r="J18" s="7" t="s">
        <v>3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5BA4-09BE-4D40-A1A3-828EA1B1B337}">
  <dimension ref="A1:AE18"/>
  <sheetViews>
    <sheetView zoomScaleNormal="100" workbookViewId="0">
      <selection activeCell="A13" sqref="A13"/>
    </sheetView>
  </sheetViews>
  <sheetFormatPr defaultColWidth="4.5" defaultRowHeight="28.35" customHeight="1" x14ac:dyDescent="0.4"/>
  <sheetData>
    <row r="1" spans="1:31" ht="28.35" customHeight="1" x14ac:dyDescent="0.4">
      <c r="A1" s="25"/>
      <c r="B1">
        <f>MATCH("E",C1:CG1,0)+2</f>
        <v>31</v>
      </c>
      <c r="AE1" t="s">
        <v>25</v>
      </c>
    </row>
    <row r="2" spans="1:31" ht="28.35" customHeight="1" x14ac:dyDescent="0.4">
      <c r="A2">
        <f>MATCH("E",A3:A50,0)+2</f>
        <v>13</v>
      </c>
    </row>
    <row r="3" spans="1:31" ht="28.35" customHeight="1" x14ac:dyDescent="0.4">
      <c r="A3" s="15" t="s">
        <v>28</v>
      </c>
      <c r="B3" s="15" t="s">
        <v>28</v>
      </c>
      <c r="C3" s="15" t="s">
        <v>28</v>
      </c>
      <c r="D3" s="15" t="s">
        <v>28</v>
      </c>
      <c r="E3" s="15" t="s">
        <v>28</v>
      </c>
      <c r="F3" s="15" t="s">
        <v>28</v>
      </c>
      <c r="G3" s="15" t="s">
        <v>28</v>
      </c>
      <c r="U3" s="15" t="s">
        <v>28</v>
      </c>
      <c r="V3" s="15" t="s">
        <v>28</v>
      </c>
      <c r="W3" s="15" t="s">
        <v>28</v>
      </c>
      <c r="X3" s="15" t="s">
        <v>28</v>
      </c>
      <c r="Y3" s="15" t="s">
        <v>28</v>
      </c>
      <c r="Z3" s="15" t="s">
        <v>28</v>
      </c>
    </row>
    <row r="4" spans="1:31" ht="28.35" customHeight="1" x14ac:dyDescent="0.4">
      <c r="A4" s="15" t="s">
        <v>28</v>
      </c>
      <c r="G4" s="15" t="s">
        <v>28</v>
      </c>
      <c r="U4" s="15" t="s">
        <v>28</v>
      </c>
      <c r="Z4" s="15" t="s">
        <v>28</v>
      </c>
    </row>
    <row r="5" spans="1:31" ht="28.35" customHeight="1" x14ac:dyDescent="0.4">
      <c r="A5" s="15" t="s">
        <v>28</v>
      </c>
      <c r="C5" s="2" t="s">
        <v>4</v>
      </c>
      <c r="G5" s="15" t="s">
        <v>28</v>
      </c>
      <c r="H5" s="5"/>
      <c r="U5" s="15" t="s">
        <v>28</v>
      </c>
      <c r="Y5" s="3" t="s">
        <v>6</v>
      </c>
      <c r="Z5" s="15" t="s">
        <v>28</v>
      </c>
    </row>
    <row r="6" spans="1:31" ht="28.35" customHeight="1" x14ac:dyDescent="0.4">
      <c r="A6" s="15" t="s">
        <v>28</v>
      </c>
      <c r="B6" s="15" t="s">
        <v>28</v>
      </c>
      <c r="C6" s="15" t="s">
        <v>28</v>
      </c>
      <c r="D6" s="15" t="s">
        <v>28</v>
      </c>
      <c r="E6" s="12" t="s">
        <v>11</v>
      </c>
      <c r="G6" s="15" t="s">
        <v>28</v>
      </c>
      <c r="H6" s="8"/>
      <c r="K6" s="15" t="s">
        <v>28</v>
      </c>
      <c r="M6" s="11" t="s">
        <v>10</v>
      </c>
      <c r="O6" s="11" t="s">
        <v>10</v>
      </c>
      <c r="Q6" s="15" t="s">
        <v>28</v>
      </c>
      <c r="R6" s="15" t="s">
        <v>28</v>
      </c>
      <c r="U6" s="15" t="s">
        <v>28</v>
      </c>
      <c r="W6" s="11" t="s">
        <v>10</v>
      </c>
      <c r="X6" s="15" t="s">
        <v>28</v>
      </c>
      <c r="Y6" s="15" t="s">
        <v>28</v>
      </c>
      <c r="Z6" s="15" t="s">
        <v>28</v>
      </c>
    </row>
    <row r="7" spans="1:31" ht="28.35" customHeight="1" x14ac:dyDescent="0.4">
      <c r="G7" s="15" t="s">
        <v>28</v>
      </c>
      <c r="H7" s="6"/>
      <c r="J7" s="5"/>
      <c r="K7" s="15" t="s">
        <v>28</v>
      </c>
      <c r="U7" s="15" t="s">
        <v>28</v>
      </c>
      <c r="V7" s="11" t="s">
        <v>10</v>
      </c>
    </row>
    <row r="8" spans="1:31" ht="28.35" customHeight="1" x14ac:dyDescent="0.4">
      <c r="F8" s="15" t="s">
        <v>28</v>
      </c>
      <c r="G8" s="15" t="s">
        <v>28</v>
      </c>
      <c r="H8" s="7" t="s">
        <v>3</v>
      </c>
      <c r="J8" s="8"/>
      <c r="K8" s="15" t="s">
        <v>28</v>
      </c>
      <c r="U8" s="15" t="s">
        <v>28</v>
      </c>
      <c r="W8" s="11" t="s">
        <v>10</v>
      </c>
    </row>
    <row r="9" spans="1:31" ht="28.35" customHeight="1" x14ac:dyDescent="0.4">
      <c r="J9" s="6"/>
      <c r="K9" s="15" t="s">
        <v>28</v>
      </c>
      <c r="V9" s="11" t="s">
        <v>10</v>
      </c>
    </row>
    <row r="10" spans="1:31" ht="28.35" customHeight="1" x14ac:dyDescent="0.4">
      <c r="I10" s="11" t="s">
        <v>10</v>
      </c>
      <c r="J10" s="7" t="s">
        <v>3</v>
      </c>
      <c r="K10" s="15" t="s">
        <v>28</v>
      </c>
      <c r="W10" s="11" t="s">
        <v>10</v>
      </c>
    </row>
    <row r="11" spans="1:31" ht="28.35" customHeight="1" x14ac:dyDescent="0.4">
      <c r="F11" s="15" t="s">
        <v>28</v>
      </c>
      <c r="G11" s="15" t="s">
        <v>28</v>
      </c>
      <c r="H11" s="15" t="s">
        <v>28</v>
      </c>
      <c r="I11" s="15" t="s">
        <v>28</v>
      </c>
      <c r="J11" s="15" t="s">
        <v>28</v>
      </c>
      <c r="K11" s="15" t="s">
        <v>28</v>
      </c>
      <c r="T11" s="15" t="s">
        <v>28</v>
      </c>
      <c r="U11" s="15" t="s">
        <v>28</v>
      </c>
      <c r="V11" s="15" t="s">
        <v>28</v>
      </c>
    </row>
    <row r="12" spans="1:31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  <c r="V12" s="14" t="s">
        <v>37</v>
      </c>
      <c r="W12" s="14" t="s">
        <v>37</v>
      </c>
      <c r="X12" s="14" t="s">
        <v>37</v>
      </c>
      <c r="Y12" s="14" t="s">
        <v>37</v>
      </c>
      <c r="Z12" s="14" t="s">
        <v>37</v>
      </c>
      <c r="AA12" s="14" t="s">
        <v>37</v>
      </c>
      <c r="AB12" s="14" t="s">
        <v>37</v>
      </c>
      <c r="AC12" s="14" t="s">
        <v>37</v>
      </c>
      <c r="AD12" s="14" t="s">
        <v>37</v>
      </c>
    </row>
    <row r="13" spans="1:31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31" ht="28.35" customHeight="1" x14ac:dyDescent="0.4">
      <c r="A14" s="40" t="s">
        <v>9</v>
      </c>
      <c r="B14" s="17"/>
      <c r="C14" s="16">
        <f>E14+F14*2</f>
        <v>14</v>
      </c>
      <c r="D14" s="17"/>
      <c r="E14">
        <v>8</v>
      </c>
      <c r="F14" s="33">
        <v>3</v>
      </c>
      <c r="J14" s="5"/>
      <c r="X14" s="2" t="s">
        <v>4</v>
      </c>
      <c r="Y14" t="s">
        <v>5</v>
      </c>
    </row>
    <row r="15" spans="1:31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5</v>
      </c>
      <c r="D15" s="23" cm="1">
        <f t="array" aca="1" ref="D15" ca="1">SUMPRODUCT((仕様!$O$11=$A$1:INDIRECT($C17))*COLUMN($A$1:INDIRECT($C17)))</f>
        <v>3</v>
      </c>
      <c r="F15" s="33"/>
      <c r="J15" s="8"/>
      <c r="O15" s="12" t="s">
        <v>11</v>
      </c>
      <c r="R15" s="14" t="s">
        <v>37</v>
      </c>
      <c r="S15" t="s">
        <v>0</v>
      </c>
      <c r="X15" s="3" t="s">
        <v>6</v>
      </c>
      <c r="Y15" t="s">
        <v>7</v>
      </c>
    </row>
    <row r="16" spans="1:31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5</v>
      </c>
      <c r="D16" s="23" cm="1">
        <f t="array" aca="1" ref="D16" ca="1">SUMPRODUCT((仕様!$O$12=$A$1:INDIRECT($C17))*COLUMN($A$1:INDIRECT($C17)))</f>
        <v>25</v>
      </c>
      <c r="F16" s="33"/>
      <c r="G16" s="39" t="s">
        <v>10</v>
      </c>
      <c r="H16" t="s">
        <v>1</v>
      </c>
      <c r="J16" s="6"/>
      <c r="K16" t="s">
        <v>2</v>
      </c>
      <c r="X16" s="15" t="s">
        <v>28</v>
      </c>
      <c r="Y16" t="s">
        <v>8</v>
      </c>
    </row>
    <row r="17" spans="1:10" ht="28.35" customHeight="1" x14ac:dyDescent="0.4">
      <c r="A17" s="34" t="s">
        <v>43</v>
      </c>
      <c r="B17" s="22"/>
      <c r="C17" s="23" t="str">
        <f>ADDRESS($A$2,$B$1)</f>
        <v>$AE$13</v>
      </c>
      <c r="F17" s="33"/>
      <c r="J17" s="7" t="s">
        <v>3</v>
      </c>
    </row>
    <row r="18" spans="1:10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F5BA-FD2A-442A-A00C-05B63581E12D}">
  <dimension ref="A1:Y18"/>
  <sheetViews>
    <sheetView zoomScaleNormal="100" workbookViewId="0">
      <selection activeCell="F15" sqref="F15"/>
    </sheetView>
  </sheetViews>
  <sheetFormatPr defaultColWidth="4.5" defaultRowHeight="28.35" customHeight="1" x14ac:dyDescent="0.4"/>
  <cols>
    <col min="3" max="3" width="6.125" bestFit="1" customWidth="1"/>
  </cols>
  <sheetData>
    <row r="1" spans="1:25" ht="28.35" customHeight="1" x14ac:dyDescent="0.4">
      <c r="A1" s="25"/>
      <c r="B1">
        <f>MATCH("E",C1:CG1,0)+2</f>
        <v>23</v>
      </c>
      <c r="W1" t="s">
        <v>25</v>
      </c>
    </row>
    <row r="2" spans="1:25" ht="28.35" customHeight="1" x14ac:dyDescent="0.4">
      <c r="A2">
        <f>MATCH("E",A3:A50,0)+2</f>
        <v>13</v>
      </c>
      <c r="L2" s="2" t="s">
        <v>4</v>
      </c>
    </row>
    <row r="3" spans="1:25" ht="28.35" customHeight="1" x14ac:dyDescent="0.4">
      <c r="K3" s="15" t="s">
        <v>28</v>
      </c>
      <c r="L3" s="15" t="s">
        <v>28</v>
      </c>
      <c r="M3" s="15" t="s">
        <v>28</v>
      </c>
    </row>
    <row r="4" spans="1:25" ht="28.35" customHeight="1" x14ac:dyDescent="0.4">
      <c r="J4" s="15" t="s">
        <v>28</v>
      </c>
      <c r="N4" s="15" t="s">
        <v>28</v>
      </c>
    </row>
    <row r="5" spans="1:25" ht="28.35" customHeight="1" x14ac:dyDescent="0.4">
      <c r="I5" s="15" t="s">
        <v>28</v>
      </c>
      <c r="O5" s="15" t="s">
        <v>28</v>
      </c>
    </row>
    <row r="6" spans="1:25" ht="28.35" customHeight="1" x14ac:dyDescent="0.4">
      <c r="H6" s="15" t="s">
        <v>28</v>
      </c>
      <c r="L6" s="3" t="s">
        <v>6</v>
      </c>
      <c r="P6" s="15" t="s">
        <v>28</v>
      </c>
      <c r="Q6" s="12" t="s">
        <v>11</v>
      </c>
    </row>
    <row r="7" spans="1:25" ht="28.35" customHeight="1" x14ac:dyDescent="0.4">
      <c r="H7" s="15" t="s">
        <v>28</v>
      </c>
      <c r="K7" s="15" t="s">
        <v>28</v>
      </c>
      <c r="L7" s="15" t="s">
        <v>28</v>
      </c>
      <c r="M7" s="15" t="s">
        <v>28</v>
      </c>
      <c r="P7" s="15" t="s">
        <v>28</v>
      </c>
    </row>
    <row r="8" spans="1:25" ht="28.35" customHeight="1" x14ac:dyDescent="0.4">
      <c r="H8" s="15" t="s">
        <v>28</v>
      </c>
      <c r="J8" s="11" t="s">
        <v>10</v>
      </c>
      <c r="P8" s="15" t="s">
        <v>28</v>
      </c>
    </row>
    <row r="9" spans="1:25" ht="28.35" customHeight="1" x14ac:dyDescent="0.4">
      <c r="I9" s="15" t="s">
        <v>28</v>
      </c>
      <c r="O9" s="15" t="s">
        <v>28</v>
      </c>
    </row>
    <row r="10" spans="1:25" ht="28.35" customHeight="1" x14ac:dyDescent="0.4">
      <c r="J10" s="11" t="s">
        <v>10</v>
      </c>
    </row>
    <row r="11" spans="1:25" ht="28.35" customHeight="1" x14ac:dyDescent="0.4">
      <c r="K11" s="15" t="s">
        <v>28</v>
      </c>
      <c r="L11" s="15" t="s">
        <v>28</v>
      </c>
      <c r="M11" s="15" t="s">
        <v>28</v>
      </c>
      <c r="N11" s="11" t="s">
        <v>10</v>
      </c>
      <c r="P11" s="11" t="s">
        <v>10</v>
      </c>
    </row>
    <row r="12" spans="1:25" ht="28.35" customHeight="1" thickBot="1" x14ac:dyDescent="0.45"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  <c r="V12" s="14" t="s">
        <v>37</v>
      </c>
    </row>
    <row r="13" spans="1:25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25" ht="28.35" customHeight="1" x14ac:dyDescent="0.4">
      <c r="A14" s="40" t="s">
        <v>9</v>
      </c>
      <c r="B14" s="17"/>
      <c r="C14" s="16">
        <f>E14+F14*2</f>
        <v>6</v>
      </c>
      <c r="D14" s="17"/>
      <c r="E14">
        <v>4</v>
      </c>
      <c r="F14" s="33">
        <v>1</v>
      </c>
      <c r="X14" s="2" t="s">
        <v>4</v>
      </c>
      <c r="Y14" t="s">
        <v>5</v>
      </c>
    </row>
    <row r="15" spans="1:25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2</v>
      </c>
      <c r="D15" s="23" cm="1">
        <f t="array" aca="1" ref="D15" ca="1">SUMPRODUCT((仕様!$O$11=$A$1:INDIRECT($C17))*COLUMN($A$1:INDIRECT($C17)))</f>
        <v>12</v>
      </c>
      <c r="F15" s="33"/>
      <c r="J15" s="5"/>
      <c r="R15" s="14" t="s">
        <v>37</v>
      </c>
      <c r="S15" t="s">
        <v>0</v>
      </c>
      <c r="X15" s="3" t="s">
        <v>6</v>
      </c>
      <c r="Y15" t="s">
        <v>7</v>
      </c>
    </row>
    <row r="16" spans="1:25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6</v>
      </c>
      <c r="D16" s="23" cm="1">
        <f t="array" aca="1" ref="D16" ca="1">SUMPRODUCT((仕様!$O$12=$A$1:INDIRECT($C17))*COLUMN($A$1:INDIRECT($C17)))</f>
        <v>12</v>
      </c>
      <c r="F16" s="33"/>
      <c r="G16" s="11" t="s">
        <v>10</v>
      </c>
      <c r="H16" t="s">
        <v>1</v>
      </c>
      <c r="J16" s="8"/>
      <c r="O16" s="12" t="s">
        <v>11</v>
      </c>
      <c r="X16" s="15" t="s">
        <v>28</v>
      </c>
      <c r="Y16" t="s">
        <v>8</v>
      </c>
    </row>
    <row r="17" spans="1:11" ht="28.35" customHeight="1" x14ac:dyDescent="0.4">
      <c r="A17" s="34" t="s">
        <v>43</v>
      </c>
      <c r="B17" s="22"/>
      <c r="C17" s="23" t="str">
        <f>ADDRESS($A$2,$B$1)</f>
        <v>$W$13</v>
      </c>
      <c r="F17" s="33"/>
      <c r="J17" s="6"/>
      <c r="K17" t="s">
        <v>2</v>
      </c>
    </row>
    <row r="18" spans="1:11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E881-7663-4E7C-92AF-E2DC20180BE7}">
  <dimension ref="A1:AK18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37" ht="28.35" customHeight="1" x14ac:dyDescent="0.4">
      <c r="A1" s="25"/>
      <c r="B1">
        <f>MATCH("E",C1:CG1,0)+2</f>
        <v>37</v>
      </c>
      <c r="AK1" t="s">
        <v>25</v>
      </c>
    </row>
    <row r="2" spans="1:37" ht="28.35" customHeight="1" x14ac:dyDescent="0.4">
      <c r="A2">
        <f>MATCH("E",A3:A50,0)+2</f>
        <v>13</v>
      </c>
    </row>
    <row r="3" spans="1:37" ht="28.35" customHeight="1" x14ac:dyDescent="0.4">
      <c r="U3" s="15" t="s">
        <v>28</v>
      </c>
      <c r="AC3" s="15" t="s">
        <v>28</v>
      </c>
    </row>
    <row r="4" spans="1:37" ht="28.35" customHeight="1" x14ac:dyDescent="0.4">
      <c r="N4" s="15" t="s">
        <v>28</v>
      </c>
      <c r="U4" s="15" t="s">
        <v>28</v>
      </c>
      <c r="AC4" s="15" t="s">
        <v>28</v>
      </c>
    </row>
    <row r="5" spans="1:37" ht="28.35" customHeight="1" x14ac:dyDescent="0.4">
      <c r="N5" s="15" t="s">
        <v>28</v>
      </c>
      <c r="O5" s="15" t="s">
        <v>28</v>
      </c>
      <c r="P5" s="15" t="s">
        <v>28</v>
      </c>
      <c r="U5" s="15" t="s">
        <v>28</v>
      </c>
      <c r="X5" s="15" t="s">
        <v>28</v>
      </c>
      <c r="Y5" s="15" t="s">
        <v>28</v>
      </c>
      <c r="Z5" s="15" t="s">
        <v>28</v>
      </c>
      <c r="AA5" s="15" t="s">
        <v>28</v>
      </c>
      <c r="AC5" s="15" t="s">
        <v>28</v>
      </c>
    </row>
    <row r="6" spans="1:37" ht="28.35" customHeight="1" x14ac:dyDescent="0.4">
      <c r="F6" s="5"/>
      <c r="P6" s="15" t="s">
        <v>28</v>
      </c>
      <c r="U6" s="15" t="s">
        <v>28</v>
      </c>
      <c r="W6" s="11" t="s">
        <v>10</v>
      </c>
      <c r="X6" s="15" t="s">
        <v>28</v>
      </c>
      <c r="AC6" s="15" t="s">
        <v>28</v>
      </c>
      <c r="AD6" s="15" t="s">
        <v>28</v>
      </c>
      <c r="AE6" s="15" t="s">
        <v>28</v>
      </c>
      <c r="AF6" s="15" t="s">
        <v>28</v>
      </c>
    </row>
    <row r="7" spans="1:37" ht="28.35" customHeight="1" x14ac:dyDescent="0.4">
      <c r="F7" s="8"/>
      <c r="G7" s="15" t="s">
        <v>28</v>
      </c>
      <c r="L7" s="11" t="s">
        <v>10</v>
      </c>
      <c r="M7" s="15" t="s">
        <v>28</v>
      </c>
      <c r="N7" s="15" t="s">
        <v>28</v>
      </c>
      <c r="O7" s="12" t="s">
        <v>11</v>
      </c>
      <c r="P7" s="15" t="s">
        <v>28</v>
      </c>
      <c r="U7" s="15" t="s">
        <v>28</v>
      </c>
      <c r="V7" s="11" t="s">
        <v>10</v>
      </c>
      <c r="X7" s="15" t="s">
        <v>28</v>
      </c>
      <c r="AB7" s="15" t="s">
        <v>28</v>
      </c>
      <c r="AF7" s="15" t="s">
        <v>28</v>
      </c>
    </row>
    <row r="8" spans="1:37" ht="28.35" customHeight="1" x14ac:dyDescent="0.4">
      <c r="F8" s="6"/>
      <c r="G8" s="15" t="s">
        <v>28</v>
      </c>
      <c r="K8" s="11" t="s">
        <v>10</v>
      </c>
      <c r="N8" s="15" t="s">
        <v>28</v>
      </c>
      <c r="P8" s="15" t="s">
        <v>28</v>
      </c>
      <c r="W8" s="11" t="s">
        <v>10</v>
      </c>
      <c r="X8" s="15" t="s">
        <v>28</v>
      </c>
      <c r="AA8" s="15" t="s">
        <v>28</v>
      </c>
      <c r="AC8" s="3" t="s">
        <v>6</v>
      </c>
      <c r="AF8" s="15" t="s">
        <v>28</v>
      </c>
    </row>
    <row r="9" spans="1:37" ht="28.35" customHeight="1" x14ac:dyDescent="0.4">
      <c r="D9" s="2" t="s">
        <v>4</v>
      </c>
      <c r="E9" s="11" t="s">
        <v>10</v>
      </c>
      <c r="F9" s="7" t="s">
        <v>3</v>
      </c>
      <c r="G9" s="15" t="s">
        <v>28</v>
      </c>
      <c r="J9" s="11" t="s">
        <v>10</v>
      </c>
      <c r="N9" s="15" t="s">
        <v>28</v>
      </c>
      <c r="P9" s="15" t="s">
        <v>28</v>
      </c>
      <c r="T9" s="15" t="s">
        <v>28</v>
      </c>
      <c r="U9" s="15" t="s">
        <v>28</v>
      </c>
      <c r="V9" s="15" t="s">
        <v>28</v>
      </c>
      <c r="W9" s="15" t="s">
        <v>28</v>
      </c>
      <c r="X9" s="15" t="s">
        <v>28</v>
      </c>
      <c r="Z9" s="15" t="s">
        <v>28</v>
      </c>
      <c r="AA9" s="15" t="s">
        <v>28</v>
      </c>
      <c r="AB9" s="15" t="s">
        <v>28</v>
      </c>
      <c r="AC9" s="15" t="s">
        <v>28</v>
      </c>
      <c r="AD9" s="15" t="s">
        <v>28</v>
      </c>
      <c r="AF9" s="15" t="s">
        <v>28</v>
      </c>
    </row>
    <row r="10" spans="1:37" ht="28.35" customHeight="1" x14ac:dyDescent="0.4">
      <c r="D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N10" s="15" t="s">
        <v>28</v>
      </c>
      <c r="R10" s="15" t="s">
        <v>28</v>
      </c>
      <c r="S10" s="11" t="s">
        <v>10</v>
      </c>
      <c r="T10" s="15" t="s">
        <v>28</v>
      </c>
      <c r="X10" s="15" t="s">
        <v>28</v>
      </c>
      <c r="AE10" s="11" t="s">
        <v>10</v>
      </c>
      <c r="AF10" s="15" t="s">
        <v>28</v>
      </c>
    </row>
    <row r="11" spans="1:37" ht="28.35" customHeight="1" x14ac:dyDescent="0.4">
      <c r="J11" s="15" t="s">
        <v>28</v>
      </c>
      <c r="K11" s="15" t="s">
        <v>28</v>
      </c>
      <c r="L11" s="15" t="s">
        <v>28</v>
      </c>
      <c r="M11" s="15" t="s">
        <v>28</v>
      </c>
      <c r="N11" s="15" t="s">
        <v>28</v>
      </c>
      <c r="P11" s="11" t="s">
        <v>10</v>
      </c>
      <c r="Q11" s="15" t="s">
        <v>28</v>
      </c>
      <c r="R11" s="15" t="s">
        <v>28</v>
      </c>
      <c r="S11" s="15" t="s">
        <v>28</v>
      </c>
      <c r="T11" s="15" t="s">
        <v>28</v>
      </c>
      <c r="X11" s="15" t="s">
        <v>28</v>
      </c>
      <c r="Y11" s="15" t="s">
        <v>28</v>
      </c>
      <c r="Z11" s="15" t="s">
        <v>28</v>
      </c>
      <c r="AA11" s="15" t="s">
        <v>28</v>
      </c>
      <c r="AB11" s="15" t="s">
        <v>28</v>
      </c>
      <c r="AC11" s="15" t="s">
        <v>28</v>
      </c>
      <c r="AD11" s="15" t="s">
        <v>28</v>
      </c>
      <c r="AE11" s="15" t="s">
        <v>28</v>
      </c>
      <c r="AF11" s="15" t="s">
        <v>28</v>
      </c>
    </row>
    <row r="12" spans="1:37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AG12" s="14" t="s">
        <v>37</v>
      </c>
      <c r="AH12" s="14" t="s">
        <v>37</v>
      </c>
      <c r="AI12" s="14" t="s">
        <v>37</v>
      </c>
      <c r="AJ12" s="14" t="s">
        <v>37</v>
      </c>
    </row>
    <row r="13" spans="1:37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37" ht="28.35" customHeight="1" x14ac:dyDescent="0.4">
      <c r="A14" s="40" t="s">
        <v>9</v>
      </c>
      <c r="B14" s="17"/>
      <c r="C14" s="16">
        <f>E14+F14*2</f>
        <v>14</v>
      </c>
      <c r="D14" s="17"/>
      <c r="E14">
        <v>10</v>
      </c>
      <c r="F14" s="33">
        <v>2</v>
      </c>
      <c r="J14" s="5"/>
      <c r="X14" s="2" t="s">
        <v>4</v>
      </c>
      <c r="Y14" t="s">
        <v>5</v>
      </c>
    </row>
    <row r="15" spans="1:37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9</v>
      </c>
      <c r="D15" s="23" cm="1">
        <f t="array" aca="1" ref="D15" ca="1">SUMPRODUCT((仕様!$O$11=$A$1:INDIRECT($C17))*COLUMN($A$1:INDIRECT($C17)))</f>
        <v>4</v>
      </c>
      <c r="F15" s="33"/>
      <c r="J15" s="8"/>
      <c r="O15" s="12" t="s">
        <v>11</v>
      </c>
      <c r="S15" s="14" t="s">
        <v>37</v>
      </c>
      <c r="T15" t="s">
        <v>0</v>
      </c>
      <c r="X15" s="3" t="s">
        <v>6</v>
      </c>
      <c r="Y15" t="s">
        <v>7</v>
      </c>
    </row>
    <row r="16" spans="1:37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8</v>
      </c>
      <c r="D16" s="23" cm="1">
        <f t="array" aca="1" ref="D16" ca="1">SUMPRODUCT((仕様!$O$12=$A$1:INDIRECT($C17))*COLUMN($A$1:INDIRECT($C17)))</f>
        <v>29</v>
      </c>
      <c r="F16" s="33"/>
      <c r="G16" s="11" t="s">
        <v>10</v>
      </c>
      <c r="H16" t="s">
        <v>1</v>
      </c>
      <c r="J16" s="6"/>
      <c r="K16" t="s">
        <v>2</v>
      </c>
      <c r="X16" s="15" t="s">
        <v>28</v>
      </c>
      <c r="Y16" t="s">
        <v>8</v>
      </c>
    </row>
    <row r="17" spans="1:10" ht="28.35" customHeight="1" x14ac:dyDescent="0.4">
      <c r="A17" s="34" t="s">
        <v>43</v>
      </c>
      <c r="B17" s="22"/>
      <c r="C17" s="23" t="str">
        <f>ADDRESS($A$2,$B$1)</f>
        <v>$AK$13</v>
      </c>
      <c r="F17" s="33"/>
      <c r="J17" s="7" t="s">
        <v>3</v>
      </c>
    </row>
    <row r="18" spans="1:10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0F2C-C505-4B55-A957-0EB9E966CE2B}">
  <dimension ref="A1:AC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9" ht="28.35" customHeight="1" x14ac:dyDescent="0.4">
      <c r="A1" s="25"/>
      <c r="B1">
        <f>MATCH("E",C1:CG1,0)+2</f>
        <v>29</v>
      </c>
      <c r="AC1" t="s">
        <v>25</v>
      </c>
    </row>
    <row r="2" spans="1:29" ht="28.35" customHeight="1" x14ac:dyDescent="0.4">
      <c r="A2">
        <f>MATCH("E",A3:A50,0)+2</f>
        <v>14</v>
      </c>
    </row>
    <row r="3" spans="1:29" ht="28.35" customHeight="1" x14ac:dyDescent="0.4">
      <c r="P3" s="2" t="s">
        <v>4</v>
      </c>
    </row>
    <row r="4" spans="1:29" ht="28.35" customHeight="1" x14ac:dyDescent="0.4">
      <c r="O4" s="15" t="s">
        <v>28</v>
      </c>
      <c r="P4" s="15" t="s">
        <v>28</v>
      </c>
      <c r="Q4" s="15" t="s">
        <v>28</v>
      </c>
    </row>
    <row r="5" spans="1:29" ht="28.35" customHeight="1" x14ac:dyDescent="0.4">
      <c r="N5" s="15" t="s">
        <v>28</v>
      </c>
      <c r="R5" s="15" t="s">
        <v>28</v>
      </c>
    </row>
    <row r="6" spans="1:29" ht="28.35" customHeight="1" x14ac:dyDescent="0.4">
      <c r="M6" s="15" t="s">
        <v>28</v>
      </c>
      <c r="P6" s="3" t="s">
        <v>6</v>
      </c>
      <c r="S6" s="15" t="s">
        <v>28</v>
      </c>
    </row>
    <row r="7" spans="1:29" ht="28.35" customHeight="1" x14ac:dyDescent="0.4">
      <c r="L7" s="15" t="s">
        <v>28</v>
      </c>
      <c r="O7" s="15" t="s">
        <v>28</v>
      </c>
      <c r="P7" s="15" t="s">
        <v>28</v>
      </c>
      <c r="Q7" s="15" t="s">
        <v>28</v>
      </c>
      <c r="R7" s="5"/>
      <c r="T7" s="15" t="s">
        <v>28</v>
      </c>
    </row>
    <row r="8" spans="1:29" ht="28.35" customHeight="1" x14ac:dyDescent="0.4">
      <c r="K8" s="15" t="s">
        <v>28</v>
      </c>
      <c r="R8" s="8"/>
      <c r="U8" s="15" t="s">
        <v>28</v>
      </c>
    </row>
    <row r="9" spans="1:29" ht="28.35" customHeight="1" x14ac:dyDescent="0.4">
      <c r="J9" s="15" t="s">
        <v>28</v>
      </c>
      <c r="R9" s="6"/>
      <c r="S9" s="5"/>
      <c r="V9" s="15" t="s">
        <v>28</v>
      </c>
    </row>
    <row r="10" spans="1:29" ht="28.35" customHeight="1" x14ac:dyDescent="0.4">
      <c r="I10" s="15" t="s">
        <v>28</v>
      </c>
      <c r="R10" s="7" t="s">
        <v>3</v>
      </c>
      <c r="S10" s="8"/>
      <c r="W10" s="15" t="s">
        <v>28</v>
      </c>
    </row>
    <row r="11" spans="1:29" ht="28.35" customHeight="1" x14ac:dyDescent="0.4">
      <c r="S11" s="6"/>
    </row>
    <row r="12" spans="1:29" ht="28.35" customHeight="1" x14ac:dyDescent="0.4">
      <c r="S12" s="7" t="s">
        <v>3</v>
      </c>
      <c r="T12" s="11" t="s">
        <v>10</v>
      </c>
      <c r="V12" s="11" t="s">
        <v>10</v>
      </c>
      <c r="X12" s="11" t="s">
        <v>10</v>
      </c>
    </row>
    <row r="13" spans="1:29" ht="28.35" customHeight="1" thickBot="1" x14ac:dyDescent="0.45"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</row>
    <row r="14" spans="1:29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J14" s="5"/>
    </row>
    <row r="15" spans="1:29" ht="28.35" customHeight="1" x14ac:dyDescent="0.4">
      <c r="A15" s="40" t="s">
        <v>9</v>
      </c>
      <c r="B15" s="17"/>
      <c r="C15" s="16">
        <f>E15+F15*2</f>
        <v>7</v>
      </c>
      <c r="D15" s="17"/>
      <c r="E15">
        <v>3</v>
      </c>
      <c r="F15" s="33">
        <v>2</v>
      </c>
      <c r="J15" s="8"/>
      <c r="O15" s="12" t="s">
        <v>11</v>
      </c>
      <c r="S15" s="14" t="s">
        <v>37</v>
      </c>
      <c r="T15" t="s">
        <v>0</v>
      </c>
    </row>
    <row r="16" spans="1:29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3</v>
      </c>
      <c r="D16" s="23" cm="1">
        <f t="array" aca="1" ref="D16" ca="1">SUMPRODUCT((仕様!$O$11=$A$1:INDIRECT($C18))*COLUMN($A$1:INDIRECT($C18)))</f>
        <v>16</v>
      </c>
      <c r="F16" s="33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16</v>
      </c>
      <c r="F17" s="33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4" t="s">
        <v>43</v>
      </c>
      <c r="B18" s="22"/>
      <c r="C18" s="23" t="str">
        <f>ADDRESS($A$2,$B$1)</f>
        <v>$AC$14</v>
      </c>
      <c r="F18" s="33"/>
      <c r="X18" s="15" t="s">
        <v>28</v>
      </c>
      <c r="Y18" t="s">
        <v>8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142F-9284-472C-9695-BC786B09546E}">
  <dimension ref="A1:Y17"/>
  <sheetViews>
    <sheetView zoomScaleNormal="100" workbookViewId="0">
      <selection activeCell="O15" sqref="O15"/>
    </sheetView>
  </sheetViews>
  <sheetFormatPr defaultColWidth="4.5" defaultRowHeight="28.35" customHeight="1" x14ac:dyDescent="0.4"/>
  <sheetData>
    <row r="1" spans="1:25" ht="28.35" customHeight="1" x14ac:dyDescent="0.4">
      <c r="A1" s="25"/>
      <c r="B1">
        <f>MATCH("E",C1:CG1,0)+2</f>
        <v>22</v>
      </c>
      <c r="V1" t="s">
        <v>25</v>
      </c>
    </row>
    <row r="2" spans="1:25" ht="28.35" customHeight="1" x14ac:dyDescent="0.4">
      <c r="A2">
        <f>MATCH("E",A3:A50,0)+2</f>
        <v>12</v>
      </c>
    </row>
    <row r="3" spans="1:25" ht="28.35" customHeight="1" x14ac:dyDescent="0.4">
      <c r="I3" s="15" t="s">
        <v>28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</row>
    <row r="4" spans="1:25" ht="28.35" customHeight="1" x14ac:dyDescent="0.4">
      <c r="I4" s="15" t="s">
        <v>28</v>
      </c>
      <c r="M4" s="15" t="s">
        <v>28</v>
      </c>
      <c r="Q4" s="15" t="s">
        <v>28</v>
      </c>
    </row>
    <row r="5" spans="1:25" ht="28.35" customHeight="1" x14ac:dyDescent="0.4">
      <c r="I5" s="15" t="s">
        <v>28</v>
      </c>
      <c r="M5" s="15" t="s">
        <v>28</v>
      </c>
      <c r="Q5" s="15" t="s">
        <v>28</v>
      </c>
    </row>
    <row r="6" spans="1:25" ht="28.35" customHeight="1" x14ac:dyDescent="0.4">
      <c r="K6" s="2" t="s">
        <v>4</v>
      </c>
      <c r="M6" s="15" t="s">
        <v>28</v>
      </c>
      <c r="O6" s="3" t="s">
        <v>6</v>
      </c>
      <c r="Q6" s="5"/>
    </row>
    <row r="7" spans="1:25" ht="28.35" customHeight="1" x14ac:dyDescent="0.4">
      <c r="J7" s="15" t="s">
        <v>28</v>
      </c>
      <c r="K7" s="15" t="s">
        <v>28</v>
      </c>
      <c r="L7" s="15" t="s">
        <v>28</v>
      </c>
      <c r="M7" s="15" t="s">
        <v>28</v>
      </c>
      <c r="N7" s="15" t="s">
        <v>28</v>
      </c>
      <c r="O7" s="15" t="s">
        <v>28</v>
      </c>
      <c r="P7" s="15" t="s">
        <v>28</v>
      </c>
      <c r="Q7" s="8"/>
    </row>
    <row r="8" spans="1:25" ht="28.35" customHeight="1" x14ac:dyDescent="0.4">
      <c r="Q8" s="6"/>
    </row>
    <row r="9" spans="1:25" ht="28.35" customHeight="1" x14ac:dyDescent="0.4">
      <c r="I9" s="11" t="s">
        <v>10</v>
      </c>
      <c r="K9" s="11" t="s">
        <v>10</v>
      </c>
      <c r="M9" s="11" t="s">
        <v>10</v>
      </c>
      <c r="O9" s="11" t="s">
        <v>10</v>
      </c>
      <c r="Q9" s="7" t="s">
        <v>3</v>
      </c>
    </row>
    <row r="11" spans="1:25" ht="28.35" customHeight="1" thickBot="1" x14ac:dyDescent="0.45"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14" t="s">
        <v>37</v>
      </c>
      <c r="U11" s="14" t="s">
        <v>37</v>
      </c>
    </row>
    <row r="12" spans="1:25" ht="28.35" customHeight="1" x14ac:dyDescent="0.4">
      <c r="A12" s="30" t="s">
        <v>25</v>
      </c>
      <c r="B12" s="31"/>
      <c r="C12" s="31"/>
      <c r="D12" s="31"/>
      <c r="E12" s="31" t="s">
        <v>10</v>
      </c>
      <c r="F12" s="32" t="s">
        <v>44</v>
      </c>
    </row>
    <row r="13" spans="1:25" ht="28.35" customHeight="1" x14ac:dyDescent="0.4">
      <c r="A13" s="40" t="s">
        <v>9</v>
      </c>
      <c r="B13" s="17"/>
      <c r="C13" s="16">
        <f>E13+F13*2</f>
        <v>6</v>
      </c>
      <c r="D13" s="17"/>
      <c r="E13">
        <v>4</v>
      </c>
      <c r="F13" s="33">
        <v>1</v>
      </c>
    </row>
    <row r="14" spans="1:25" ht="28.35" customHeight="1" x14ac:dyDescent="0.4">
      <c r="A14" s="34" t="s">
        <v>5</v>
      </c>
      <c r="B14" s="22"/>
      <c r="C14" s="23" cm="1">
        <f t="array" aca="1" ref="C14" ca="1">SUMPRODUCT((仕様!$O$11=$A$1:INDIRECT($C16))*ROW($A$1:INDIRECT($C16)))</f>
        <v>6</v>
      </c>
      <c r="D14" s="23" cm="1">
        <f t="array" aca="1" ref="D14" ca="1">SUMPRODUCT((仕様!$O$11=$A$1:INDIRECT($C16))*COLUMN($A$1:INDIRECT($C16)))</f>
        <v>11</v>
      </c>
      <c r="F14" s="33"/>
      <c r="J14" s="5"/>
      <c r="X14" s="2" t="s">
        <v>4</v>
      </c>
      <c r="Y14" t="s">
        <v>5</v>
      </c>
    </row>
    <row r="15" spans="1:25" ht="28.35" customHeight="1" x14ac:dyDescent="0.4">
      <c r="A15" s="35" t="s">
        <v>7</v>
      </c>
      <c r="B15" s="20"/>
      <c r="C15" s="23" cm="1">
        <f t="array" aca="1" ref="C15" ca="1">SUMPRODUCT((仕様!$O$12=$A$1:INDIRECT($C16))*ROW($A$1:INDIRECT($C16)))</f>
        <v>6</v>
      </c>
      <c r="D15" s="23" cm="1">
        <f t="array" aca="1" ref="D15" ca="1">SUMPRODUCT((仕様!$O$12=$A$1:INDIRECT($C16))*COLUMN($A$1:INDIRECT($C16)))</f>
        <v>15</v>
      </c>
      <c r="F15" s="33"/>
      <c r="J15" s="8"/>
      <c r="O15" s="12" t="s">
        <v>11</v>
      </c>
      <c r="S15" s="14" t="s">
        <v>37</v>
      </c>
      <c r="T15" t="s">
        <v>0</v>
      </c>
      <c r="X15" s="3" t="s">
        <v>6</v>
      </c>
      <c r="Y15" t="s">
        <v>7</v>
      </c>
    </row>
    <row r="16" spans="1:25" ht="28.35" customHeight="1" x14ac:dyDescent="0.4">
      <c r="A16" s="34" t="s">
        <v>43</v>
      </c>
      <c r="B16" s="22"/>
      <c r="C16" s="23" t="str">
        <f>ADDRESS($A$2,$B$1)</f>
        <v>$V$12</v>
      </c>
      <c r="F16" s="33"/>
      <c r="G16" s="11" t="s">
        <v>10</v>
      </c>
      <c r="H16" t="s">
        <v>1</v>
      </c>
      <c r="J16" s="6"/>
      <c r="K16" t="s">
        <v>2</v>
      </c>
      <c r="X16" s="15" t="s">
        <v>28</v>
      </c>
      <c r="Y16" t="s">
        <v>8</v>
      </c>
    </row>
    <row r="17" spans="1:10" ht="28.35" customHeight="1" thickBot="1" x14ac:dyDescent="0.45">
      <c r="A17" s="36"/>
      <c r="B17" s="37"/>
      <c r="C17" s="37" t="s">
        <v>32</v>
      </c>
      <c r="D17" s="37" t="s">
        <v>33</v>
      </c>
      <c r="E17" s="37"/>
      <c r="F17" s="38"/>
      <c r="J17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CA4E-8CED-4FF5-98A2-22C35D89111F}">
  <dimension ref="A1:AF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32" ht="28.35" customHeight="1" x14ac:dyDescent="0.4">
      <c r="A1" s="25"/>
      <c r="B1">
        <f>MATCH("E",C1:CG1,0)+2</f>
        <v>32</v>
      </c>
      <c r="AF1" t="s">
        <v>25</v>
      </c>
    </row>
    <row r="2" spans="1:32" ht="28.35" customHeight="1" x14ac:dyDescent="0.4">
      <c r="A2">
        <f>MATCH("E",A3:A50,0)+2</f>
        <v>14</v>
      </c>
    </row>
    <row r="3" spans="1:32" ht="28.35" customHeight="1" x14ac:dyDescent="0.4">
      <c r="I3" s="15" t="s">
        <v>28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  <c r="W3" s="15" t="s">
        <v>28</v>
      </c>
      <c r="X3" s="15" t="s">
        <v>28</v>
      </c>
      <c r="Y3" s="15" t="s">
        <v>28</v>
      </c>
      <c r="Z3" s="15" t="s">
        <v>28</v>
      </c>
      <c r="AA3" s="15" t="s">
        <v>28</v>
      </c>
      <c r="AB3" s="15" t="s">
        <v>28</v>
      </c>
      <c r="AC3" s="15" t="s">
        <v>28</v>
      </c>
    </row>
    <row r="4" spans="1:32" ht="28.35" customHeight="1" x14ac:dyDescent="0.4">
      <c r="I4" s="15" t="s">
        <v>28</v>
      </c>
      <c r="J4" s="5"/>
      <c r="T4" s="15" t="s">
        <v>28</v>
      </c>
      <c r="AB4" s="5"/>
      <c r="AC4" s="15" t="s">
        <v>28</v>
      </c>
    </row>
    <row r="5" spans="1:32" ht="28.35" customHeight="1" x14ac:dyDescent="0.4">
      <c r="I5" s="15" t="s">
        <v>28</v>
      </c>
      <c r="J5" s="8"/>
      <c r="L5" s="15" t="s">
        <v>28</v>
      </c>
      <c r="M5" s="15" t="s">
        <v>28</v>
      </c>
      <c r="N5" s="15" t="s">
        <v>28</v>
      </c>
      <c r="O5" s="15" t="s">
        <v>28</v>
      </c>
      <c r="P5" s="15" t="s">
        <v>28</v>
      </c>
      <c r="Q5" s="15" t="s">
        <v>28</v>
      </c>
      <c r="R5" s="15" t="s">
        <v>28</v>
      </c>
      <c r="S5" s="12" t="s">
        <v>11</v>
      </c>
      <c r="T5" s="15" t="s">
        <v>28</v>
      </c>
      <c r="W5" s="15" t="s">
        <v>28</v>
      </c>
      <c r="X5" s="15" t="s">
        <v>28</v>
      </c>
      <c r="Y5" s="15" t="s">
        <v>28</v>
      </c>
      <c r="Z5" s="15" t="s">
        <v>28</v>
      </c>
      <c r="AB5" s="8"/>
      <c r="AC5" s="15" t="s">
        <v>28</v>
      </c>
    </row>
    <row r="6" spans="1:32" ht="28.35" customHeight="1" x14ac:dyDescent="0.4">
      <c r="I6" s="15" t="s">
        <v>28</v>
      </c>
      <c r="J6" s="6"/>
      <c r="K6" s="5"/>
      <c r="L6" s="15" t="s">
        <v>28</v>
      </c>
      <c r="R6" s="15" t="s">
        <v>28</v>
      </c>
      <c r="T6" s="15" t="s">
        <v>28</v>
      </c>
      <c r="Z6" s="15" t="s">
        <v>28</v>
      </c>
      <c r="AA6" s="5"/>
      <c r="AB6" s="6"/>
      <c r="AC6" s="15" t="s">
        <v>28</v>
      </c>
    </row>
    <row r="7" spans="1:32" ht="28.35" customHeight="1" x14ac:dyDescent="0.4">
      <c r="I7" s="15" t="s">
        <v>28</v>
      </c>
      <c r="J7" s="7" t="s">
        <v>3</v>
      </c>
      <c r="K7" s="8"/>
      <c r="L7" s="15" t="s">
        <v>28</v>
      </c>
      <c r="N7" s="2" t="s">
        <v>4</v>
      </c>
      <c r="R7" s="15" t="s">
        <v>28</v>
      </c>
      <c r="T7" s="15" t="s">
        <v>28</v>
      </c>
      <c r="X7" s="3" t="s">
        <v>6</v>
      </c>
      <c r="Z7" s="15" t="s">
        <v>28</v>
      </c>
      <c r="AA7" s="8"/>
      <c r="AB7" s="7" t="s">
        <v>3</v>
      </c>
      <c r="AC7" s="15" t="s">
        <v>28</v>
      </c>
    </row>
    <row r="8" spans="1:32" ht="28.35" customHeight="1" x14ac:dyDescent="0.4">
      <c r="I8" s="15" t="s">
        <v>28</v>
      </c>
      <c r="K8" s="6"/>
      <c r="L8" s="15" t="s">
        <v>28</v>
      </c>
      <c r="M8" s="15" t="s">
        <v>28</v>
      </c>
      <c r="N8" s="15" t="s">
        <v>28</v>
      </c>
      <c r="O8" s="15" t="s">
        <v>28</v>
      </c>
      <c r="R8" s="15" t="s">
        <v>28</v>
      </c>
      <c r="T8" s="15" t="s">
        <v>28</v>
      </c>
      <c r="U8" s="15" t="s">
        <v>28</v>
      </c>
      <c r="V8" s="15" t="s">
        <v>28</v>
      </c>
      <c r="W8" s="15" t="s">
        <v>28</v>
      </c>
      <c r="X8" s="15" t="s">
        <v>28</v>
      </c>
      <c r="Y8" s="15" t="s">
        <v>28</v>
      </c>
      <c r="Z8" s="15" t="s">
        <v>28</v>
      </c>
      <c r="AA8" s="6"/>
      <c r="AC8" s="15" t="s">
        <v>28</v>
      </c>
    </row>
    <row r="9" spans="1:32" ht="28.35" customHeight="1" x14ac:dyDescent="0.4">
      <c r="I9" s="15" t="s">
        <v>28</v>
      </c>
      <c r="J9" s="11" t="s">
        <v>10</v>
      </c>
      <c r="K9" s="7" t="s">
        <v>3</v>
      </c>
      <c r="R9" s="15" t="s">
        <v>28</v>
      </c>
      <c r="T9" s="15" t="s">
        <v>28</v>
      </c>
      <c r="AA9" s="7" t="s">
        <v>3</v>
      </c>
      <c r="AB9" s="11" t="s">
        <v>10</v>
      </c>
      <c r="AC9" s="15" t="s">
        <v>28</v>
      </c>
    </row>
    <row r="10" spans="1:32" ht="28.35" customHeight="1" x14ac:dyDescent="0.4">
      <c r="I10" s="15" t="s">
        <v>28</v>
      </c>
      <c r="J10" s="15" t="s">
        <v>28</v>
      </c>
      <c r="K10" s="15" t="s">
        <v>28</v>
      </c>
      <c r="L10" s="15" t="s">
        <v>28</v>
      </c>
      <c r="M10" s="15" t="s">
        <v>28</v>
      </c>
      <c r="N10" s="15" t="s">
        <v>28</v>
      </c>
      <c r="O10" s="15" t="s">
        <v>28</v>
      </c>
      <c r="P10" s="15" t="s">
        <v>28</v>
      </c>
      <c r="Q10" s="15" t="s">
        <v>28</v>
      </c>
      <c r="R10" s="15" t="s">
        <v>28</v>
      </c>
      <c r="T10" s="15" t="s">
        <v>28</v>
      </c>
      <c r="V10" s="15" t="s">
        <v>28</v>
      </c>
      <c r="W10" s="15" t="s">
        <v>28</v>
      </c>
      <c r="X10" s="15" t="s">
        <v>28</v>
      </c>
      <c r="Y10" s="15" t="s">
        <v>28</v>
      </c>
      <c r="Z10" s="15" t="s">
        <v>28</v>
      </c>
      <c r="AA10" s="15" t="s">
        <v>28</v>
      </c>
      <c r="AB10" s="15" t="s">
        <v>28</v>
      </c>
      <c r="AC10" s="15" t="s">
        <v>28</v>
      </c>
    </row>
    <row r="11" spans="1:32" ht="28.35" customHeight="1" x14ac:dyDescent="0.4">
      <c r="U11" s="11" t="s">
        <v>10</v>
      </c>
    </row>
    <row r="12" spans="1:32" ht="28.35" customHeight="1" x14ac:dyDescent="0.4">
      <c r="T12" s="11" t="s">
        <v>10</v>
      </c>
    </row>
    <row r="13" spans="1:32" ht="28.35" customHeight="1" thickBot="1" x14ac:dyDescent="0.45"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</row>
    <row r="14" spans="1:32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J14" s="5"/>
    </row>
    <row r="15" spans="1:32" ht="28.35" customHeight="1" x14ac:dyDescent="0.4">
      <c r="A15" s="40" t="s">
        <v>9</v>
      </c>
      <c r="B15" s="17"/>
      <c r="C15" s="16">
        <f>E15+F15*2</f>
        <v>14</v>
      </c>
      <c r="D15" s="17"/>
      <c r="E15">
        <v>4</v>
      </c>
      <c r="F15" s="33">
        <v>5</v>
      </c>
      <c r="J15" s="8"/>
      <c r="O15" s="12" t="s">
        <v>11</v>
      </c>
      <c r="P15" t="s">
        <v>17</v>
      </c>
      <c r="T15" s="14" t="s">
        <v>37</v>
      </c>
      <c r="U15" t="s">
        <v>0</v>
      </c>
    </row>
    <row r="16" spans="1:32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7</v>
      </c>
      <c r="D16" s="23" cm="1">
        <f t="array" aca="1" ref="D16" ca="1">SUMPRODUCT((仕様!$O$11=$A$1:INDIRECT($C18))*COLUMN($A$1:INDIRECT($C18)))</f>
        <v>14</v>
      </c>
      <c r="F16" s="33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7</v>
      </c>
      <c r="D17" s="23" cm="1">
        <f t="array" aca="1" ref="D17" ca="1">SUMPRODUCT((仕様!$O$12=$A$1:INDIRECT($C18))*COLUMN($A$1:INDIRECT($C18)))</f>
        <v>24</v>
      </c>
      <c r="F17" s="33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4" t="s">
        <v>43</v>
      </c>
      <c r="B18" s="22"/>
      <c r="C18" s="23" t="str">
        <f>ADDRESS($A$2,$B$1)</f>
        <v>$AF$14</v>
      </c>
      <c r="F18" s="33"/>
      <c r="X18" s="15" t="s">
        <v>28</v>
      </c>
      <c r="Y18" t="s">
        <v>8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B77E-E016-478E-B6EF-7E3026994E65}">
  <dimension ref="A1:AM19"/>
  <sheetViews>
    <sheetView zoomScaleNormal="100" workbookViewId="0">
      <selection activeCell="S17" sqref="S17"/>
    </sheetView>
  </sheetViews>
  <sheetFormatPr defaultColWidth="4.5" defaultRowHeight="28.35" customHeight="1" x14ac:dyDescent="0.4"/>
  <cols>
    <col min="3" max="4" width="5.5" bestFit="1" customWidth="1"/>
  </cols>
  <sheetData>
    <row r="1" spans="1:39" ht="28.35" customHeight="1" x14ac:dyDescent="0.4">
      <c r="A1" s="25"/>
      <c r="B1">
        <f>MATCH("E",C1:CG1,0)+2</f>
        <v>39</v>
      </c>
      <c r="AM1" t="s">
        <v>25</v>
      </c>
    </row>
    <row r="2" spans="1:39" ht="28.35" customHeight="1" x14ac:dyDescent="0.4">
      <c r="A2">
        <f>MATCH("E",A3:A50,0)+2</f>
        <v>14</v>
      </c>
    </row>
    <row r="3" spans="1:39" ht="28.35" customHeight="1" x14ac:dyDescent="0.4"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  <c r="W3" s="15" t="s">
        <v>28</v>
      </c>
    </row>
    <row r="4" spans="1:39" ht="28.35" customHeight="1" x14ac:dyDescent="0.4">
      <c r="O4" s="15" t="s">
        <v>28</v>
      </c>
    </row>
    <row r="5" spans="1:39" ht="28.35" customHeight="1" x14ac:dyDescent="0.4">
      <c r="O5" s="15" t="s">
        <v>28</v>
      </c>
      <c r="P5" s="5"/>
      <c r="T5" s="15" t="s">
        <v>28</v>
      </c>
      <c r="U5" s="15" t="s">
        <v>28</v>
      </c>
      <c r="V5" s="15" t="s">
        <v>28</v>
      </c>
      <c r="W5" s="15" t="s">
        <v>28</v>
      </c>
      <c r="AG5" s="3" t="s">
        <v>6</v>
      </c>
    </row>
    <row r="6" spans="1:39" ht="28.35" customHeight="1" x14ac:dyDescent="0.4">
      <c r="F6" s="2" t="s">
        <v>4</v>
      </c>
      <c r="O6" s="15" t="s">
        <v>28</v>
      </c>
      <c r="P6" s="8"/>
      <c r="Q6" s="15" t="s">
        <v>28</v>
      </c>
      <c r="R6" s="15" t="s">
        <v>28</v>
      </c>
      <c r="S6" s="15" t="s">
        <v>28</v>
      </c>
      <c r="Y6" s="11" t="s">
        <v>10</v>
      </c>
      <c r="AD6" s="15" t="s">
        <v>28</v>
      </c>
      <c r="AE6" s="15" t="s">
        <v>28</v>
      </c>
      <c r="AF6" s="15" t="s">
        <v>28</v>
      </c>
      <c r="AG6" s="15" t="s">
        <v>28</v>
      </c>
      <c r="AH6" s="15" t="s">
        <v>28</v>
      </c>
    </row>
    <row r="7" spans="1:39" ht="28.35" customHeight="1" x14ac:dyDescent="0.4">
      <c r="E7" s="15" t="s">
        <v>28</v>
      </c>
      <c r="F7" s="15" t="s">
        <v>28</v>
      </c>
      <c r="G7" s="15" t="s">
        <v>28</v>
      </c>
      <c r="H7" s="15" t="s">
        <v>28</v>
      </c>
      <c r="I7" s="12" t="s">
        <v>11</v>
      </c>
      <c r="O7" s="15" t="s">
        <v>28</v>
      </c>
      <c r="P7" s="6"/>
      <c r="S7" s="15" t="s">
        <v>28</v>
      </c>
      <c r="AC7" s="11" t="s">
        <v>10</v>
      </c>
      <c r="AD7" s="15" t="s">
        <v>28</v>
      </c>
    </row>
    <row r="8" spans="1:39" ht="28.35" customHeight="1" x14ac:dyDescent="0.4">
      <c r="H8" s="15" t="s">
        <v>28</v>
      </c>
      <c r="O8" s="15" t="s">
        <v>28</v>
      </c>
      <c r="P8" s="7" t="s">
        <v>3</v>
      </c>
      <c r="Q8" s="11" t="s">
        <v>10</v>
      </c>
      <c r="R8" s="5"/>
      <c r="S8" s="15" t="s">
        <v>28</v>
      </c>
      <c r="AA8" s="15" t="s">
        <v>28</v>
      </c>
      <c r="AB8" s="15" t="s">
        <v>28</v>
      </c>
      <c r="AC8" s="15" t="s">
        <v>28</v>
      </c>
      <c r="AD8" s="15" t="s">
        <v>28</v>
      </c>
    </row>
    <row r="9" spans="1:39" ht="28.35" customHeight="1" x14ac:dyDescent="0.4">
      <c r="H9" s="15" t="s">
        <v>28</v>
      </c>
      <c r="O9" s="15" t="s">
        <v>28</v>
      </c>
      <c r="P9" s="15" t="s">
        <v>28</v>
      </c>
      <c r="Q9" s="15" t="s">
        <v>28</v>
      </c>
      <c r="R9" s="8"/>
      <c r="S9" s="15" t="s">
        <v>28</v>
      </c>
    </row>
    <row r="10" spans="1:39" ht="28.35" customHeight="1" x14ac:dyDescent="0.4">
      <c r="H10" s="15" t="s">
        <v>28</v>
      </c>
      <c r="R10" s="6"/>
      <c r="S10" s="15" t="s">
        <v>28</v>
      </c>
    </row>
    <row r="11" spans="1:39" ht="28.35" customHeight="1" x14ac:dyDescent="0.4">
      <c r="H11" s="15" t="s">
        <v>28</v>
      </c>
      <c r="Q11" s="11" t="s">
        <v>10</v>
      </c>
      <c r="R11" s="7" t="s">
        <v>3</v>
      </c>
      <c r="S11" s="15" t="s">
        <v>28</v>
      </c>
    </row>
    <row r="12" spans="1:39" ht="28.35" customHeight="1" x14ac:dyDescent="0.4">
      <c r="H12" s="15" t="s">
        <v>28</v>
      </c>
      <c r="I12" s="15" t="s">
        <v>28</v>
      </c>
      <c r="J12" s="15" t="s">
        <v>28</v>
      </c>
      <c r="K12" s="15" t="s">
        <v>28</v>
      </c>
      <c r="M12" s="11" t="s">
        <v>10</v>
      </c>
      <c r="O12" s="15" t="s">
        <v>28</v>
      </c>
      <c r="P12" s="15" t="s">
        <v>28</v>
      </c>
      <c r="Q12" s="15" t="s">
        <v>28</v>
      </c>
      <c r="R12" s="15" t="s">
        <v>28</v>
      </c>
      <c r="S12" s="15" t="s">
        <v>28</v>
      </c>
    </row>
    <row r="13" spans="1:39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  <c r="AG13" s="14" t="s">
        <v>37</v>
      </c>
      <c r="AH13" s="14" t="s">
        <v>37</v>
      </c>
      <c r="AI13" s="14" t="s">
        <v>37</v>
      </c>
      <c r="AJ13" s="14" t="s">
        <v>37</v>
      </c>
      <c r="AK13" s="14" t="s">
        <v>37</v>
      </c>
      <c r="AL13" s="14" t="s">
        <v>37</v>
      </c>
    </row>
    <row r="14" spans="1:39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J14" s="5"/>
    </row>
    <row r="15" spans="1:39" ht="28.35" customHeight="1" x14ac:dyDescent="0.4">
      <c r="A15" s="40" t="s">
        <v>9</v>
      </c>
      <c r="B15" s="17"/>
      <c r="C15" s="16">
        <f>E15+F15*2</f>
        <v>11</v>
      </c>
      <c r="D15" s="17"/>
      <c r="E15">
        <v>5</v>
      </c>
      <c r="F15" s="33">
        <v>3</v>
      </c>
      <c r="J15" s="8"/>
      <c r="O15" s="12" t="s">
        <v>11</v>
      </c>
      <c r="S15" s="14" t="s">
        <v>37</v>
      </c>
      <c r="T15" t="s">
        <v>0</v>
      </c>
    </row>
    <row r="16" spans="1:39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6</v>
      </c>
      <c r="D16" s="23" cm="1">
        <f t="array" aca="1" ref="D16" ca="1">SUMPRODUCT((仕様!$O$11=$A$1:INDIRECT($C18))*COLUMN($A$1:INDIRECT($C18)))</f>
        <v>6</v>
      </c>
      <c r="F16" s="33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5</v>
      </c>
      <c r="D17" s="23" cm="1">
        <f t="array" aca="1" ref="D17" ca="1">SUMPRODUCT((仕様!$O$12=$A$1:INDIRECT($C18))*COLUMN($A$1:INDIRECT($C18)))</f>
        <v>33</v>
      </c>
      <c r="F17" s="33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4" t="s">
        <v>43</v>
      </c>
      <c r="B18" s="22"/>
      <c r="C18" s="23" t="str">
        <f>ADDRESS($A$2,$B$1)</f>
        <v>$AM$14</v>
      </c>
      <c r="F18" s="33"/>
      <c r="X18" s="15" t="s">
        <v>28</v>
      </c>
      <c r="Y18" t="s">
        <v>8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3788-2187-4BD5-96CF-EFA60583B551}">
  <dimension ref="A1:Z19"/>
  <sheetViews>
    <sheetView zoomScaleNormal="100" workbookViewId="0">
      <selection activeCell="C17" sqref="C17"/>
    </sheetView>
  </sheetViews>
  <sheetFormatPr defaultColWidth="4.5" defaultRowHeight="28.35" customHeight="1" x14ac:dyDescent="0.4"/>
  <sheetData>
    <row r="1" spans="1:26" ht="28.35" customHeight="1" x14ac:dyDescent="0.4">
      <c r="A1" s="25"/>
      <c r="B1">
        <f>MATCH("E",C1:CG1,0)+2</f>
        <v>26</v>
      </c>
      <c r="Z1" t="s">
        <v>25</v>
      </c>
    </row>
    <row r="2" spans="1:26" ht="28.35" customHeight="1" x14ac:dyDescent="0.4">
      <c r="A2">
        <f>MATCH("E",A3:A50,0)+2</f>
        <v>14</v>
      </c>
    </row>
    <row r="3" spans="1:26" ht="28.35" customHeight="1" x14ac:dyDescent="0.4"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</row>
    <row r="4" spans="1:26" ht="28.35" customHeight="1" x14ac:dyDescent="0.4">
      <c r="L4" s="15" t="s">
        <v>28</v>
      </c>
      <c r="V4" s="15" t="s">
        <v>28</v>
      </c>
    </row>
    <row r="5" spans="1:26" ht="28.35" customHeight="1" x14ac:dyDescent="0.4">
      <c r="L5" s="15" t="s">
        <v>28</v>
      </c>
      <c r="V5" s="15" t="s">
        <v>28</v>
      </c>
    </row>
    <row r="6" spans="1:26" ht="28.35" customHeight="1" x14ac:dyDescent="0.4">
      <c r="G6" s="2" t="s">
        <v>4</v>
      </c>
      <c r="L6" s="15" t="s">
        <v>28</v>
      </c>
      <c r="T6" s="3" t="s">
        <v>6</v>
      </c>
      <c r="V6" s="15" t="s">
        <v>28</v>
      </c>
    </row>
    <row r="7" spans="1:26" ht="28.35" customHeight="1" x14ac:dyDescent="0.4">
      <c r="F7" s="15" t="s">
        <v>28</v>
      </c>
      <c r="G7" s="15" t="s">
        <v>28</v>
      </c>
      <c r="H7" s="15" t="s">
        <v>28</v>
      </c>
      <c r="L7" s="15" t="s">
        <v>28</v>
      </c>
      <c r="P7" s="5"/>
      <c r="S7" s="15" t="s">
        <v>28</v>
      </c>
      <c r="T7" s="15" t="s">
        <v>28</v>
      </c>
      <c r="U7" s="15" t="s">
        <v>28</v>
      </c>
      <c r="V7" s="15" t="s">
        <v>28</v>
      </c>
    </row>
    <row r="8" spans="1:26" ht="28.35" customHeight="1" x14ac:dyDescent="0.4">
      <c r="L8" s="15" t="s">
        <v>28</v>
      </c>
      <c r="P8" s="8"/>
      <c r="R8" s="11" t="s">
        <v>10</v>
      </c>
    </row>
    <row r="9" spans="1:26" ht="28.35" customHeight="1" x14ac:dyDescent="0.4">
      <c r="J9" s="11" t="s">
        <v>10</v>
      </c>
      <c r="L9" s="15" t="s">
        <v>28</v>
      </c>
      <c r="N9" s="5"/>
      <c r="P9" s="6"/>
    </row>
    <row r="10" spans="1:26" ht="28.35" customHeight="1" x14ac:dyDescent="0.4">
      <c r="L10" s="15" t="s">
        <v>28</v>
      </c>
      <c r="N10" s="8"/>
      <c r="P10" s="7" t="s">
        <v>3</v>
      </c>
    </row>
    <row r="11" spans="1:26" ht="28.35" customHeight="1" x14ac:dyDescent="0.4">
      <c r="N11" s="6"/>
    </row>
    <row r="12" spans="1:26" ht="28.35" customHeight="1" x14ac:dyDescent="0.4">
      <c r="K12" s="11" t="s">
        <v>10</v>
      </c>
      <c r="M12" s="11" t="s">
        <v>10</v>
      </c>
      <c r="N12" s="7" t="s">
        <v>3</v>
      </c>
    </row>
    <row r="13" spans="1:26" ht="28.35" customHeight="1" thickBot="1" x14ac:dyDescent="0.45"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</row>
    <row r="14" spans="1:26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26" ht="28.35" customHeight="1" x14ac:dyDescent="0.4">
      <c r="A15" s="40" t="s">
        <v>9</v>
      </c>
      <c r="B15" s="17"/>
      <c r="C15" s="16">
        <f>E15+F15*2</f>
        <v>14</v>
      </c>
      <c r="D15" s="17"/>
      <c r="E15">
        <v>8</v>
      </c>
      <c r="F15" s="33">
        <v>3</v>
      </c>
      <c r="J15" s="5"/>
    </row>
    <row r="16" spans="1:26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6</v>
      </c>
      <c r="D16" s="23" cm="1">
        <f t="array" aca="1" ref="D16" ca="1">SUMPRODUCT((仕様!$O$11=$A$1:INDIRECT($C18))*COLUMN($A$1:INDIRECT($C18)))</f>
        <v>7</v>
      </c>
      <c r="F16" s="33"/>
      <c r="G16" s="11" t="s">
        <v>10</v>
      </c>
      <c r="H16" t="s">
        <v>1</v>
      </c>
      <c r="J16" s="8"/>
      <c r="O16" s="12" t="s">
        <v>11</v>
      </c>
      <c r="T16" s="14" t="s">
        <v>37</v>
      </c>
      <c r="U16" t="s">
        <v>0</v>
      </c>
      <c r="X16" s="2" t="s">
        <v>4</v>
      </c>
      <c r="Y16" t="s">
        <v>5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20</v>
      </c>
      <c r="F17" s="33"/>
      <c r="J17" s="6"/>
      <c r="K17" t="s">
        <v>2</v>
      </c>
      <c r="X17" s="3" t="s">
        <v>6</v>
      </c>
      <c r="Y17" t="s">
        <v>7</v>
      </c>
    </row>
    <row r="18" spans="1:25" ht="28.35" customHeight="1" x14ac:dyDescent="0.4">
      <c r="A18" s="34" t="s">
        <v>43</v>
      </c>
      <c r="B18" s="22"/>
      <c r="C18" s="23" t="str">
        <f>ADDRESS($A$2,$B$1)</f>
        <v>$Z$14</v>
      </c>
      <c r="F18" s="33"/>
      <c r="J18" s="7" t="s">
        <v>3</v>
      </c>
      <c r="X18" s="15" t="s">
        <v>28</v>
      </c>
      <c r="Y18" t="s">
        <v>8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4FBF-C640-433A-92B4-C69D43FEB674}">
  <dimension ref="A1:X20"/>
  <sheetViews>
    <sheetView zoomScaleNormal="100" workbookViewId="0">
      <selection activeCell="C16" sqref="C16"/>
    </sheetView>
  </sheetViews>
  <sheetFormatPr defaultColWidth="4.5" defaultRowHeight="28.35" customHeight="1" x14ac:dyDescent="0.4"/>
  <sheetData>
    <row r="1" spans="1:22" ht="28.35" customHeight="1" x14ac:dyDescent="0.4">
      <c r="A1" s="25"/>
      <c r="B1">
        <f>MATCH("E",C1:CG1,0)+2</f>
        <v>22</v>
      </c>
      <c r="V1" t="s">
        <v>25</v>
      </c>
    </row>
    <row r="2" spans="1:22" ht="28.35" customHeight="1" x14ac:dyDescent="0.4">
      <c r="A2">
        <f>MATCH("E",A3:A53,0)+2</f>
        <v>13</v>
      </c>
    </row>
    <row r="3" spans="1:22" ht="28.35" customHeight="1" x14ac:dyDescent="0.4">
      <c r="F3" s="5"/>
      <c r="G3" s="15" t="s">
        <v>28</v>
      </c>
      <c r="H3" s="15" t="s">
        <v>28</v>
      </c>
      <c r="I3" s="15" t="s">
        <v>28</v>
      </c>
      <c r="J3" s="15" t="s">
        <v>28</v>
      </c>
      <c r="L3" s="11" t="s">
        <v>10</v>
      </c>
      <c r="N3" s="15" t="s">
        <v>28</v>
      </c>
      <c r="O3" s="15" t="s">
        <v>28</v>
      </c>
      <c r="P3" s="15" t="s">
        <v>28</v>
      </c>
      <c r="Q3" s="15" t="s">
        <v>28</v>
      </c>
      <c r="R3" s="12" t="s">
        <v>11</v>
      </c>
    </row>
    <row r="4" spans="1:22" ht="28.35" customHeight="1" x14ac:dyDescent="0.4">
      <c r="F4" s="8"/>
      <c r="J4" s="15" t="s">
        <v>28</v>
      </c>
      <c r="N4" s="15" t="s">
        <v>28</v>
      </c>
    </row>
    <row r="5" spans="1:22" ht="28.35" customHeight="1" x14ac:dyDescent="0.4">
      <c r="F5" s="6"/>
      <c r="H5" s="2" t="s">
        <v>4</v>
      </c>
      <c r="J5" s="15" t="s">
        <v>28</v>
      </c>
      <c r="N5" s="15" t="s">
        <v>28</v>
      </c>
    </row>
    <row r="6" spans="1:22" ht="28.35" customHeight="1" x14ac:dyDescent="0.4">
      <c r="F6" s="7" t="s">
        <v>3</v>
      </c>
      <c r="G6" s="15" t="s">
        <v>28</v>
      </c>
      <c r="H6" s="15" t="s">
        <v>28</v>
      </c>
      <c r="I6" s="15" t="s">
        <v>28</v>
      </c>
      <c r="J6" s="15" t="s">
        <v>28</v>
      </c>
      <c r="N6" s="15" t="s">
        <v>28</v>
      </c>
      <c r="O6" s="15" t="s">
        <v>28</v>
      </c>
      <c r="P6" s="15" t="s">
        <v>28</v>
      </c>
      <c r="Q6" s="15" t="s">
        <v>28</v>
      </c>
    </row>
    <row r="7" spans="1:22" ht="28.35" customHeight="1" x14ac:dyDescent="0.4">
      <c r="J7" s="15" t="s">
        <v>28</v>
      </c>
      <c r="N7" s="15" t="s">
        <v>28</v>
      </c>
    </row>
    <row r="8" spans="1:22" ht="28.35" customHeight="1" x14ac:dyDescent="0.4">
      <c r="J8" s="15" t="s">
        <v>28</v>
      </c>
      <c r="N8" s="15" t="s">
        <v>28</v>
      </c>
      <c r="P8" s="3" t="s">
        <v>6</v>
      </c>
    </row>
    <row r="9" spans="1:22" ht="28.35" customHeight="1" x14ac:dyDescent="0.4">
      <c r="G9" s="15" t="s">
        <v>28</v>
      </c>
      <c r="H9" s="15" t="s">
        <v>28</v>
      </c>
      <c r="I9" s="15" t="s">
        <v>28</v>
      </c>
      <c r="J9" s="15" t="s">
        <v>28</v>
      </c>
      <c r="N9" s="15" t="s">
        <v>28</v>
      </c>
      <c r="O9" s="15" t="s">
        <v>28</v>
      </c>
      <c r="P9" s="15" t="s">
        <v>28</v>
      </c>
      <c r="Q9" s="15" t="s">
        <v>28</v>
      </c>
    </row>
    <row r="12" spans="1:22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</row>
    <row r="13" spans="1:22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22" ht="28.35" customHeight="1" x14ac:dyDescent="0.4">
      <c r="A14" s="40" t="s">
        <v>9</v>
      </c>
      <c r="B14" s="17"/>
      <c r="C14" s="16">
        <f>E14+F14*2</f>
        <v>14</v>
      </c>
      <c r="D14" s="17"/>
      <c r="E14">
        <v>8</v>
      </c>
      <c r="F14" s="33">
        <v>3</v>
      </c>
    </row>
    <row r="15" spans="1:22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5</v>
      </c>
      <c r="D15" s="23" cm="1">
        <f t="array" aca="1" ref="D15" ca="1">SUMPRODUCT((仕様!$O$11=$A$1:INDIRECT($C17))*COLUMN($A$1:INDIRECT($C17)))</f>
        <v>8</v>
      </c>
      <c r="F15" s="33"/>
    </row>
    <row r="16" spans="1:22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8</v>
      </c>
      <c r="D16" s="23" cm="1">
        <f t="array" aca="1" ref="D16" ca="1">SUMPRODUCT((仕様!$O$12=$A$1:INDIRECT($C17))*COLUMN($A$1:INDIRECT($C17)))</f>
        <v>16</v>
      </c>
      <c r="F16" s="33"/>
    </row>
    <row r="17" spans="1:24" ht="28.35" customHeight="1" x14ac:dyDescent="0.4">
      <c r="A17" s="34" t="s">
        <v>43</v>
      </c>
      <c r="B17" s="22"/>
      <c r="C17" s="23" t="str">
        <f>ADDRESS($A$2,$B$1)</f>
        <v>$V$13</v>
      </c>
      <c r="F17" s="33"/>
      <c r="J17" s="5"/>
    </row>
    <row r="18" spans="1:24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  <c r="G18" s="11" t="s">
        <v>10</v>
      </c>
      <c r="H18" t="s">
        <v>1</v>
      </c>
      <c r="J18" s="8"/>
      <c r="O18" s="12" t="s">
        <v>11</v>
      </c>
      <c r="R18" s="14" t="s">
        <v>37</v>
      </c>
      <c r="S18" t="s">
        <v>0</v>
      </c>
      <c r="W18" s="2" t="s">
        <v>4</v>
      </c>
      <c r="X18" t="s">
        <v>5</v>
      </c>
    </row>
    <row r="19" spans="1:24" ht="28.35" customHeight="1" x14ac:dyDescent="0.4">
      <c r="J19" s="6"/>
      <c r="K19" t="s">
        <v>2</v>
      </c>
      <c r="W19" s="3" t="s">
        <v>6</v>
      </c>
      <c r="X19" t="s">
        <v>7</v>
      </c>
    </row>
    <row r="20" spans="1:24" ht="28.35" customHeight="1" x14ac:dyDescent="0.4">
      <c r="J20" s="7" t="s">
        <v>3</v>
      </c>
      <c r="W20" s="15" t="s">
        <v>28</v>
      </c>
      <c r="X20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1CA-529A-4498-896B-701F2CE50211}">
  <dimension ref="A1:Z21"/>
  <sheetViews>
    <sheetView topLeftCell="A4" zoomScaleNormal="100" workbookViewId="0">
      <selection activeCell="Q21" sqref="Q21"/>
    </sheetView>
  </sheetViews>
  <sheetFormatPr defaultColWidth="4.5" defaultRowHeight="28.35" customHeight="1" x14ac:dyDescent="0.4"/>
  <cols>
    <col min="3" max="3" width="9.125" bestFit="1" customWidth="1"/>
    <col min="4" max="4" width="6.75" bestFit="1" customWidth="1"/>
  </cols>
  <sheetData>
    <row r="1" spans="1:26" ht="28.35" customHeight="1" x14ac:dyDescent="0.4">
      <c r="A1" s="25"/>
      <c r="B1">
        <f>MATCH("E",C1:CG1,0)+2</f>
        <v>26</v>
      </c>
      <c r="Z1" t="s">
        <v>25</v>
      </c>
    </row>
    <row r="2" spans="1:26" ht="28.35" customHeight="1" x14ac:dyDescent="0.4">
      <c r="A2">
        <f>MATCH("E",A3:A53,0)+2</f>
        <v>14</v>
      </c>
      <c r="C2" s="15" t="s">
        <v>28</v>
      </c>
      <c r="D2" s="15" t="s">
        <v>28</v>
      </c>
      <c r="E2" s="15" t="s">
        <v>28</v>
      </c>
      <c r="F2" s="15" t="s">
        <v>28</v>
      </c>
      <c r="G2" s="15" t="s">
        <v>28</v>
      </c>
      <c r="H2" s="15" t="s">
        <v>28</v>
      </c>
      <c r="I2" s="15" t="s">
        <v>28</v>
      </c>
      <c r="J2" s="15" t="s">
        <v>28</v>
      </c>
      <c r="K2" s="15" t="s">
        <v>28</v>
      </c>
      <c r="L2" s="5"/>
      <c r="M2" s="15" t="s">
        <v>28</v>
      </c>
      <c r="N2" s="15" t="s">
        <v>28</v>
      </c>
      <c r="O2" s="15" t="s">
        <v>28</v>
      </c>
      <c r="P2" s="15" t="s">
        <v>28</v>
      </c>
      <c r="Q2" s="15" t="s">
        <v>28</v>
      </c>
      <c r="R2" s="15" t="s">
        <v>28</v>
      </c>
      <c r="S2" s="15" t="s">
        <v>28</v>
      </c>
      <c r="T2" s="15" t="s">
        <v>28</v>
      </c>
      <c r="U2" s="15" t="s">
        <v>28</v>
      </c>
    </row>
    <row r="3" spans="1:26" ht="28.35" customHeight="1" x14ac:dyDescent="0.4">
      <c r="C3" s="15" t="s">
        <v>28</v>
      </c>
      <c r="I3" s="15" t="s">
        <v>28</v>
      </c>
      <c r="L3" s="8"/>
      <c r="O3" s="15" t="s">
        <v>28</v>
      </c>
      <c r="U3" s="15" t="s">
        <v>28</v>
      </c>
    </row>
    <row r="4" spans="1:26" ht="28.35" customHeight="1" x14ac:dyDescent="0.4">
      <c r="C4" s="15" t="s">
        <v>28</v>
      </c>
      <c r="I4" s="15" t="s">
        <v>28</v>
      </c>
      <c r="J4" s="5"/>
      <c r="L4" s="6"/>
      <c r="O4" s="15" t="s">
        <v>28</v>
      </c>
    </row>
    <row r="5" spans="1:26" ht="28.35" customHeight="1" x14ac:dyDescent="0.4">
      <c r="C5" s="15" t="s">
        <v>28</v>
      </c>
      <c r="I5" s="15" t="s">
        <v>28</v>
      </c>
      <c r="J5" s="8"/>
      <c r="L5" s="7" t="s">
        <v>3</v>
      </c>
      <c r="O5" s="15" t="s">
        <v>28</v>
      </c>
      <c r="P5" s="12" t="s">
        <v>11</v>
      </c>
      <c r="Q5" s="15" t="s">
        <v>28</v>
      </c>
      <c r="R5" s="15" t="s">
        <v>28</v>
      </c>
      <c r="S5" s="15" t="s">
        <v>28</v>
      </c>
      <c r="T5" s="15" t="s">
        <v>28</v>
      </c>
      <c r="U5" s="15" t="s">
        <v>28</v>
      </c>
      <c r="V5" s="11" t="s">
        <v>10</v>
      </c>
    </row>
    <row r="6" spans="1:26" ht="28.35" customHeight="1" x14ac:dyDescent="0.4">
      <c r="C6" s="15" t="s">
        <v>28</v>
      </c>
      <c r="I6" s="15" t="s">
        <v>28</v>
      </c>
      <c r="J6" s="6"/>
      <c r="O6" s="15" t="s">
        <v>28</v>
      </c>
      <c r="U6" s="15" t="s">
        <v>28</v>
      </c>
    </row>
    <row r="7" spans="1:26" ht="28.35" customHeight="1" x14ac:dyDescent="0.4">
      <c r="C7" s="15" t="s">
        <v>28</v>
      </c>
      <c r="G7" s="3" t="s">
        <v>6</v>
      </c>
      <c r="I7" s="15" t="s">
        <v>28</v>
      </c>
      <c r="J7" s="7" t="s">
        <v>3</v>
      </c>
      <c r="K7" s="11" t="s">
        <v>10</v>
      </c>
      <c r="L7" s="2" t="s">
        <v>4</v>
      </c>
      <c r="O7" s="15" t="s">
        <v>28</v>
      </c>
      <c r="U7" s="15" t="s">
        <v>28</v>
      </c>
    </row>
    <row r="8" spans="1:26" ht="28.35" customHeight="1" x14ac:dyDescent="0.4">
      <c r="C8" s="15" t="s">
        <v>28</v>
      </c>
      <c r="F8" s="15" t="s">
        <v>28</v>
      </c>
      <c r="G8" s="15" t="s">
        <v>28</v>
      </c>
      <c r="H8" s="15" t="s">
        <v>28</v>
      </c>
      <c r="I8" s="15" t="s">
        <v>28</v>
      </c>
      <c r="J8" s="15" t="s">
        <v>28</v>
      </c>
      <c r="K8" s="15" t="s">
        <v>28</v>
      </c>
      <c r="L8" s="15" t="s">
        <v>28</v>
      </c>
      <c r="M8" s="15" t="s">
        <v>28</v>
      </c>
      <c r="N8" s="15" t="s">
        <v>28</v>
      </c>
      <c r="O8" s="15" t="s">
        <v>28</v>
      </c>
      <c r="U8" s="15" t="s">
        <v>28</v>
      </c>
    </row>
    <row r="9" spans="1:26" ht="28.35" customHeight="1" x14ac:dyDescent="0.4">
      <c r="C9" s="15" t="s">
        <v>28</v>
      </c>
      <c r="E9" s="11" t="s">
        <v>10</v>
      </c>
      <c r="I9" s="15" t="s">
        <v>28</v>
      </c>
      <c r="O9" s="15" t="s">
        <v>28</v>
      </c>
      <c r="U9" s="15" t="s">
        <v>28</v>
      </c>
    </row>
    <row r="10" spans="1:26" ht="28.35" customHeight="1" x14ac:dyDescent="0.4">
      <c r="F10" s="15" t="s">
        <v>28</v>
      </c>
      <c r="G10" s="15" t="s">
        <v>28</v>
      </c>
      <c r="I10" s="15" t="s">
        <v>28</v>
      </c>
      <c r="L10" s="15" t="s">
        <v>28</v>
      </c>
      <c r="O10" s="15" t="s">
        <v>28</v>
      </c>
      <c r="U10" s="15" t="s">
        <v>28</v>
      </c>
    </row>
    <row r="11" spans="1:26" ht="28.35" customHeight="1" x14ac:dyDescent="0.4">
      <c r="G11" s="15" t="s">
        <v>28</v>
      </c>
      <c r="H11" s="11" t="s">
        <v>10</v>
      </c>
      <c r="L11" s="15" t="s">
        <v>28</v>
      </c>
      <c r="M11" s="11" t="s">
        <v>10</v>
      </c>
      <c r="U11" s="15" t="s">
        <v>28</v>
      </c>
    </row>
    <row r="12" spans="1:26" ht="28.35" customHeight="1" x14ac:dyDescent="0.4">
      <c r="G12" s="15" t="s">
        <v>28</v>
      </c>
      <c r="I12" s="15" t="s">
        <v>28</v>
      </c>
      <c r="J12" s="15" t="s">
        <v>28</v>
      </c>
      <c r="K12" s="15" t="s">
        <v>28</v>
      </c>
      <c r="L12" s="15" t="s">
        <v>28</v>
      </c>
      <c r="M12" s="15" t="s">
        <v>28</v>
      </c>
      <c r="N12" s="15" t="s">
        <v>28</v>
      </c>
      <c r="O12" s="11" t="s">
        <v>10</v>
      </c>
      <c r="U12" s="15" t="s">
        <v>28</v>
      </c>
    </row>
    <row r="13" spans="1:26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</row>
    <row r="14" spans="1:26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26" ht="28.35" customHeight="1" x14ac:dyDescent="0.4">
      <c r="A15" s="40" t="s">
        <v>9</v>
      </c>
      <c r="B15" s="17"/>
      <c r="C15" s="16">
        <f>E15+F15*2</f>
        <v>14</v>
      </c>
      <c r="D15" s="17"/>
      <c r="E15">
        <v>8</v>
      </c>
      <c r="F15" s="33">
        <v>3</v>
      </c>
    </row>
    <row r="16" spans="1:26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7</v>
      </c>
      <c r="D16" s="23" cm="1">
        <f t="array" aca="1" ref="D16" ca="1">SUMPRODUCT((仕様!$O$11=$A$1:INDIRECT($C18))*COLUMN($A$1:INDIRECT($C18)))</f>
        <v>12</v>
      </c>
      <c r="F16" s="33"/>
      <c r="Q16" s="14" t="s">
        <v>37</v>
      </c>
      <c r="R16" t="s">
        <v>0</v>
      </c>
    </row>
    <row r="17" spans="1:18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7</v>
      </c>
      <c r="D17" s="23" cm="1">
        <f t="array" aca="1" ref="D17" ca="1">SUMPRODUCT((仕様!$O$12=$A$1:INDIRECT($C18))*COLUMN($A$1:INDIRECT($C18)))</f>
        <v>7</v>
      </c>
      <c r="F17" s="33"/>
      <c r="J17" s="5"/>
    </row>
    <row r="18" spans="1:18" ht="28.35" customHeight="1" x14ac:dyDescent="0.4">
      <c r="A18" s="34" t="s">
        <v>43</v>
      </c>
      <c r="B18" s="22"/>
      <c r="C18" s="23" t="str">
        <f>ADDRESS($A$2,$B$1)</f>
        <v>$Z$14</v>
      </c>
      <c r="F18" s="33"/>
      <c r="G18" s="39" t="s">
        <v>10</v>
      </c>
      <c r="H18" t="s">
        <v>1</v>
      </c>
      <c r="J18" s="8"/>
      <c r="O18" s="12" t="s">
        <v>11</v>
      </c>
    </row>
    <row r="19" spans="1:18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  <c r="J19" s="6"/>
      <c r="K19" t="s">
        <v>2</v>
      </c>
      <c r="Q19" s="2" t="s">
        <v>4</v>
      </c>
      <c r="R19" t="s">
        <v>5</v>
      </c>
    </row>
    <row r="20" spans="1:18" ht="28.35" customHeight="1" x14ac:dyDescent="0.4">
      <c r="J20" s="7" t="s">
        <v>3</v>
      </c>
      <c r="Q20" s="3" t="s">
        <v>6</v>
      </c>
      <c r="R20" t="s">
        <v>7</v>
      </c>
    </row>
    <row r="21" spans="1:18" ht="28.35" customHeight="1" x14ac:dyDescent="0.4">
      <c r="Q21" s="15" t="s">
        <v>28</v>
      </c>
      <c r="R2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BBC3-D35D-4494-8CAB-31F92B1F911B}">
  <dimension ref="A1:Y19"/>
  <sheetViews>
    <sheetView zoomScaleNormal="100" workbookViewId="0">
      <selection activeCell="F19" sqref="A14:F19"/>
    </sheetView>
  </sheetViews>
  <sheetFormatPr defaultColWidth="4.5" defaultRowHeight="28.35" customHeight="1" x14ac:dyDescent="0.4"/>
  <sheetData>
    <row r="1" spans="1:25" ht="28.35" customHeight="1" x14ac:dyDescent="0.4">
      <c r="A1" s="25"/>
      <c r="B1">
        <f>MATCH("E",C1:CG1,0)+2</f>
        <v>20</v>
      </c>
      <c r="T1" t="s">
        <v>25</v>
      </c>
    </row>
    <row r="2" spans="1:25" ht="28.35" customHeight="1" x14ac:dyDescent="0.4">
      <c r="A2">
        <f>MATCH("E",A3:A53,0)+2</f>
        <v>14</v>
      </c>
    </row>
    <row r="4" spans="1:25" ht="28.35" customHeight="1" x14ac:dyDescent="0.4">
      <c r="I4" s="15" t="s">
        <v>28</v>
      </c>
      <c r="J4" s="15" t="s">
        <v>28</v>
      </c>
      <c r="K4" s="15" t="s">
        <v>28</v>
      </c>
      <c r="L4" s="15" t="s">
        <v>28</v>
      </c>
      <c r="M4" s="15" t="s">
        <v>28</v>
      </c>
    </row>
    <row r="5" spans="1:25" ht="28.35" customHeight="1" x14ac:dyDescent="0.4">
      <c r="G5" s="5"/>
      <c r="H5" s="11" t="s">
        <v>10</v>
      </c>
      <c r="I5" s="15" t="s">
        <v>28</v>
      </c>
    </row>
    <row r="6" spans="1:25" ht="28.35" customHeight="1" x14ac:dyDescent="0.4">
      <c r="G6" s="8"/>
      <c r="I6" s="15" t="s">
        <v>28</v>
      </c>
      <c r="K6" s="3" t="s">
        <v>6</v>
      </c>
    </row>
    <row r="7" spans="1:25" ht="28.35" customHeight="1" x14ac:dyDescent="0.4">
      <c r="G7" s="6"/>
      <c r="H7" s="5"/>
      <c r="I7" s="15" t="s">
        <v>28</v>
      </c>
      <c r="J7" s="15" t="s">
        <v>28</v>
      </c>
      <c r="K7" s="15" t="s">
        <v>28</v>
      </c>
      <c r="L7" s="15" t="s">
        <v>28</v>
      </c>
      <c r="M7" s="15" t="s">
        <v>28</v>
      </c>
    </row>
    <row r="8" spans="1:25" ht="28.35" customHeight="1" x14ac:dyDescent="0.4">
      <c r="G8" s="7" t="s">
        <v>3</v>
      </c>
      <c r="H8" s="8"/>
      <c r="M8" s="15" t="s">
        <v>28</v>
      </c>
    </row>
    <row r="9" spans="1:25" ht="28.35" customHeight="1" x14ac:dyDescent="0.4">
      <c r="H9" s="6"/>
      <c r="K9" s="2" t="s">
        <v>4</v>
      </c>
      <c r="M9" s="15" t="s">
        <v>28</v>
      </c>
    </row>
    <row r="10" spans="1:25" ht="28.35" customHeight="1" x14ac:dyDescent="0.4">
      <c r="H10" s="7" t="s">
        <v>3</v>
      </c>
      <c r="I10" s="15" t="s">
        <v>28</v>
      </c>
      <c r="J10" s="15" t="s">
        <v>28</v>
      </c>
      <c r="K10" s="15" t="s">
        <v>28</v>
      </c>
      <c r="L10" s="15" t="s">
        <v>28</v>
      </c>
      <c r="M10" s="15" t="s">
        <v>28</v>
      </c>
    </row>
    <row r="12" spans="1:25" ht="28.35" customHeight="1" x14ac:dyDescent="0.4"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</row>
    <row r="13" spans="1:25" ht="28.35" customHeight="1" thickBot="1" x14ac:dyDescent="0.45"/>
    <row r="14" spans="1:25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X14" s="2" t="s">
        <v>4</v>
      </c>
      <c r="Y14" t="s">
        <v>5</v>
      </c>
    </row>
    <row r="15" spans="1:25" ht="28.35" customHeight="1" x14ac:dyDescent="0.4">
      <c r="A15" s="40" t="s">
        <v>9</v>
      </c>
      <c r="B15" s="17"/>
      <c r="C15" s="16">
        <f>E15+F15*2</f>
        <v>14</v>
      </c>
      <c r="D15" s="17"/>
      <c r="E15">
        <v>8</v>
      </c>
      <c r="F15" s="33">
        <v>3</v>
      </c>
      <c r="J15" s="5"/>
      <c r="R15" s="14" t="s">
        <v>37</v>
      </c>
      <c r="S15" t="s">
        <v>0</v>
      </c>
      <c r="X15" s="3" t="s">
        <v>6</v>
      </c>
      <c r="Y15" t="s">
        <v>7</v>
      </c>
    </row>
    <row r="16" spans="1:25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9</v>
      </c>
      <c r="D16" s="23" cm="1">
        <f t="array" aca="1" ref="D16" ca="1">SUMPRODUCT((仕様!$O$11=$A$1:INDIRECT($C18))*COLUMN($A$1:INDIRECT($C18)))</f>
        <v>11</v>
      </c>
      <c r="F16" s="33"/>
      <c r="G16" s="11" t="s">
        <v>10</v>
      </c>
      <c r="H16" t="s">
        <v>1</v>
      </c>
      <c r="J16" s="8"/>
      <c r="O16" s="12" t="s">
        <v>11</v>
      </c>
      <c r="X16" s="15" t="s">
        <v>28</v>
      </c>
      <c r="Y16" t="s">
        <v>8</v>
      </c>
    </row>
    <row r="17" spans="1:11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11</v>
      </c>
      <c r="F17" s="33"/>
      <c r="J17" s="6"/>
      <c r="K17" t="s">
        <v>2</v>
      </c>
    </row>
    <row r="18" spans="1:11" ht="28.35" customHeight="1" x14ac:dyDescent="0.4">
      <c r="A18" s="34" t="s">
        <v>43</v>
      </c>
      <c r="B18" s="22"/>
      <c r="C18" s="23" t="str">
        <f>ADDRESS($A$2,$B$1)</f>
        <v>$T$14</v>
      </c>
      <c r="F18" s="33"/>
      <c r="J18" s="7" t="s">
        <v>3</v>
      </c>
    </row>
    <row r="19" spans="1:11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C09A-1AFF-4656-9AD7-D60D40D60C36}">
  <dimension ref="A1:AJ18"/>
  <sheetViews>
    <sheetView zoomScaleNormal="100" workbookViewId="0">
      <selection activeCell="AH8" sqref="AH8"/>
    </sheetView>
  </sheetViews>
  <sheetFormatPr defaultColWidth="4.5" defaultRowHeight="28.35" customHeight="1" x14ac:dyDescent="0.4"/>
  <sheetData>
    <row r="1" spans="1:36" ht="26.25" customHeight="1" x14ac:dyDescent="0.4">
      <c r="A1" s="25"/>
      <c r="B1">
        <f>MATCH("E",C1:CG1,0)+2</f>
        <v>36</v>
      </c>
      <c r="AJ1" t="s">
        <v>25</v>
      </c>
    </row>
    <row r="2" spans="1:36" ht="28.35" customHeight="1" x14ac:dyDescent="0.4">
      <c r="A2">
        <f>MATCH("E",A3:A53,0)+2</f>
        <v>13</v>
      </c>
      <c r="P2" s="15" t="s">
        <v>28</v>
      </c>
      <c r="S2" s="15" t="s">
        <v>28</v>
      </c>
      <c r="V2" s="15" t="s">
        <v>28</v>
      </c>
      <c r="X2" s="15" t="s">
        <v>28</v>
      </c>
      <c r="AC2" s="15" t="s">
        <v>28</v>
      </c>
    </row>
    <row r="3" spans="1:36" ht="28.35" customHeight="1" x14ac:dyDescent="0.4">
      <c r="P3" s="15" t="s">
        <v>28</v>
      </c>
      <c r="S3" s="15" t="s">
        <v>28</v>
      </c>
      <c r="V3" s="15" t="s">
        <v>28</v>
      </c>
      <c r="X3" s="15" t="s">
        <v>28</v>
      </c>
      <c r="AC3" s="15" t="s">
        <v>28</v>
      </c>
    </row>
    <row r="4" spans="1:36" ht="28.35" customHeight="1" x14ac:dyDescent="0.4">
      <c r="J4" s="15" t="s">
        <v>28</v>
      </c>
      <c r="P4" s="15" t="s">
        <v>28</v>
      </c>
      <c r="V4" s="15" t="s">
        <v>28</v>
      </c>
      <c r="Y4" s="15" t="s">
        <v>28</v>
      </c>
      <c r="AC4" s="15" t="s">
        <v>28</v>
      </c>
    </row>
    <row r="5" spans="1:36" ht="28.35" customHeight="1" x14ac:dyDescent="0.4">
      <c r="K5" s="15" t="s">
        <v>28</v>
      </c>
      <c r="P5" s="15" t="s">
        <v>28</v>
      </c>
      <c r="S5" s="15" t="s">
        <v>28</v>
      </c>
      <c r="Z5" s="15" t="s">
        <v>28</v>
      </c>
      <c r="AC5" s="15" t="s">
        <v>28</v>
      </c>
    </row>
    <row r="6" spans="1:36" ht="28.35" customHeight="1" x14ac:dyDescent="0.4">
      <c r="H6" s="15" t="s">
        <v>28</v>
      </c>
      <c r="L6" s="15" t="s">
        <v>28</v>
      </c>
      <c r="P6" s="15" t="s">
        <v>28</v>
      </c>
      <c r="S6" s="15" t="s">
        <v>28</v>
      </c>
      <c r="AA6" s="15" t="s">
        <v>28</v>
      </c>
      <c r="AD6" s="15" t="s">
        <v>28</v>
      </c>
    </row>
    <row r="7" spans="1:36" ht="28.35" customHeight="1" x14ac:dyDescent="0.4">
      <c r="G7" s="15" t="s">
        <v>28</v>
      </c>
      <c r="M7" s="15" t="s">
        <v>28</v>
      </c>
      <c r="P7" s="15" t="s">
        <v>28</v>
      </c>
      <c r="R7" s="5"/>
      <c r="V7" s="15" t="s">
        <v>28</v>
      </c>
      <c r="AB7" s="15" t="s">
        <v>28</v>
      </c>
      <c r="AD7" s="15" t="s">
        <v>28</v>
      </c>
    </row>
    <row r="8" spans="1:36" ht="28.35" customHeight="1" x14ac:dyDescent="0.4">
      <c r="E8" s="2" t="s">
        <v>4</v>
      </c>
      <c r="N8" s="15" t="s">
        <v>28</v>
      </c>
      <c r="O8" s="15" t="s">
        <v>28</v>
      </c>
      <c r="R8" s="8"/>
      <c r="S8" s="15" t="s">
        <v>28</v>
      </c>
      <c r="V8" s="15" t="s">
        <v>28</v>
      </c>
      <c r="AD8" s="15" t="s">
        <v>28</v>
      </c>
    </row>
    <row r="9" spans="1:36" ht="28.35" customHeight="1" x14ac:dyDescent="0.4">
      <c r="D9" s="15" t="s">
        <v>28</v>
      </c>
      <c r="E9" s="15" t="s">
        <v>28</v>
      </c>
      <c r="F9" s="15" t="s">
        <v>28</v>
      </c>
      <c r="G9" s="15" t="s">
        <v>28</v>
      </c>
      <c r="H9" s="15" t="s">
        <v>28</v>
      </c>
      <c r="J9" s="11" t="s">
        <v>10</v>
      </c>
      <c r="L9" s="11" t="s">
        <v>10</v>
      </c>
      <c r="R9" s="6"/>
      <c r="S9" s="15" t="s">
        <v>28</v>
      </c>
      <c r="AA9" s="15" t="s">
        <v>28</v>
      </c>
      <c r="AE9" s="3" t="s">
        <v>6</v>
      </c>
    </row>
    <row r="10" spans="1:36" ht="28.35" customHeight="1" x14ac:dyDescent="0.4">
      <c r="M10" s="15" t="s">
        <v>28</v>
      </c>
      <c r="O10" s="15" t="s">
        <v>28</v>
      </c>
      <c r="P10" s="11" t="s">
        <v>10</v>
      </c>
      <c r="R10" s="7" t="s">
        <v>3</v>
      </c>
      <c r="S10" s="15" t="s">
        <v>28</v>
      </c>
      <c r="U10" s="11" t="s">
        <v>10</v>
      </c>
      <c r="V10" s="15" t="s">
        <v>28</v>
      </c>
      <c r="X10" s="11" t="s">
        <v>10</v>
      </c>
      <c r="Z10" s="15" t="s">
        <v>28</v>
      </c>
      <c r="AA10" s="15" t="s">
        <v>28</v>
      </c>
      <c r="AC10" s="11" t="s">
        <v>10</v>
      </c>
      <c r="AD10" s="15" t="s">
        <v>28</v>
      </c>
      <c r="AE10" s="15" t="s">
        <v>28</v>
      </c>
      <c r="AF10" s="15" t="s">
        <v>28</v>
      </c>
    </row>
    <row r="12" spans="1:36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  <c r="V12" s="14" t="s">
        <v>37</v>
      </c>
      <c r="W12" s="14" t="s">
        <v>37</v>
      </c>
      <c r="X12" s="14" t="s">
        <v>37</v>
      </c>
      <c r="Y12" s="14" t="s">
        <v>37</v>
      </c>
      <c r="Z12" s="14" t="s">
        <v>37</v>
      </c>
      <c r="AA12" s="14" t="s">
        <v>37</v>
      </c>
      <c r="AB12" s="14" t="s">
        <v>37</v>
      </c>
      <c r="AC12" s="14" t="s">
        <v>37</v>
      </c>
      <c r="AD12" s="14" t="s">
        <v>37</v>
      </c>
      <c r="AE12" s="14" t="s">
        <v>37</v>
      </c>
      <c r="AF12" s="14" t="s">
        <v>37</v>
      </c>
      <c r="AG12" s="14" t="s">
        <v>37</v>
      </c>
      <c r="AH12" s="14" t="s">
        <v>37</v>
      </c>
      <c r="AI12" s="14" t="s">
        <v>37</v>
      </c>
    </row>
    <row r="13" spans="1:36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36" ht="28.35" customHeight="1" x14ac:dyDescent="0.4">
      <c r="A14" s="40" t="s">
        <v>9</v>
      </c>
      <c r="B14" s="17"/>
      <c r="C14" s="16">
        <f>E14+F14*2</f>
        <v>14</v>
      </c>
      <c r="D14" s="17"/>
      <c r="E14">
        <v>8</v>
      </c>
      <c r="F14" s="33">
        <v>3</v>
      </c>
      <c r="X14" s="2" t="s">
        <v>4</v>
      </c>
      <c r="Y14" t="s">
        <v>5</v>
      </c>
    </row>
    <row r="15" spans="1:36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8</v>
      </c>
      <c r="D15" s="23" cm="1">
        <f t="array" aca="1" ref="D15" ca="1">SUMPRODUCT((仕様!$O$11=$A$1:INDIRECT($C17))*COLUMN($A$1:INDIRECT($C17)))</f>
        <v>5</v>
      </c>
      <c r="F15" s="33"/>
      <c r="J15" s="5"/>
      <c r="S15" s="14" t="s">
        <v>37</v>
      </c>
      <c r="T15" t="s">
        <v>0</v>
      </c>
      <c r="X15" s="3" t="s">
        <v>6</v>
      </c>
      <c r="Y15" t="s">
        <v>7</v>
      </c>
    </row>
    <row r="16" spans="1:36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9</v>
      </c>
      <c r="D16" s="23" cm="1">
        <f t="array" aca="1" ref="D16" ca="1">SUMPRODUCT((仕様!$O$12=$A$1:INDIRECT($C17))*COLUMN($A$1:INDIRECT($C17)))</f>
        <v>31</v>
      </c>
      <c r="F16" s="33"/>
      <c r="G16" s="11" t="s">
        <v>10</v>
      </c>
      <c r="H16" t="s">
        <v>1</v>
      </c>
      <c r="J16" s="8"/>
      <c r="O16" s="12" t="s">
        <v>11</v>
      </c>
      <c r="X16" s="15" t="s">
        <v>28</v>
      </c>
      <c r="Y16" t="s">
        <v>8</v>
      </c>
    </row>
    <row r="17" spans="1:11" ht="28.35" customHeight="1" x14ac:dyDescent="0.4">
      <c r="A17" s="34" t="s">
        <v>43</v>
      </c>
      <c r="B17" s="22"/>
      <c r="C17" s="23" t="str">
        <f>ADDRESS($A$2,$B$1)</f>
        <v>$AJ$13</v>
      </c>
      <c r="F17" s="33"/>
      <c r="J17" s="6"/>
      <c r="K17" t="s">
        <v>2</v>
      </c>
    </row>
    <row r="18" spans="1:11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1ABD-37EF-4E8E-9C3B-9271B98433B3}">
  <dimension ref="A1:AI19"/>
  <sheetViews>
    <sheetView zoomScaleNormal="100" workbookViewId="0">
      <selection activeCell="AC9" sqref="AC9:AE9"/>
    </sheetView>
  </sheetViews>
  <sheetFormatPr defaultColWidth="4.5" defaultRowHeight="28.35" customHeight="1" x14ac:dyDescent="0.4"/>
  <sheetData>
    <row r="1" spans="1:35" ht="26.25" customHeight="1" x14ac:dyDescent="0.4">
      <c r="A1" s="25"/>
      <c r="B1">
        <f>MATCH("E",C1:CG1,0)+2</f>
        <v>35</v>
      </c>
      <c r="AI1" t="s">
        <v>25</v>
      </c>
    </row>
    <row r="2" spans="1:35" ht="28.35" customHeight="1" x14ac:dyDescent="0.4">
      <c r="A2">
        <f>MATCH("E",A3:A53,0)+2</f>
        <v>14</v>
      </c>
    </row>
    <row r="7" spans="1:35" ht="28.35" customHeight="1" x14ac:dyDescent="0.4">
      <c r="I7" s="15" t="s">
        <v>28</v>
      </c>
      <c r="L7" s="15" t="s">
        <v>28</v>
      </c>
      <c r="M7" s="15" t="s">
        <v>28</v>
      </c>
      <c r="N7" s="15" t="s">
        <v>28</v>
      </c>
      <c r="O7" s="15" t="s">
        <v>28</v>
      </c>
      <c r="R7" s="15" t="s">
        <v>28</v>
      </c>
      <c r="S7" s="15" t="s">
        <v>28</v>
      </c>
      <c r="Z7" s="15" t="s">
        <v>28</v>
      </c>
      <c r="AA7" s="15" t="s">
        <v>28</v>
      </c>
    </row>
    <row r="8" spans="1:35" ht="28.35" customHeight="1" x14ac:dyDescent="0.4">
      <c r="K8" s="11" t="s">
        <v>10</v>
      </c>
      <c r="AD8" s="3" t="s">
        <v>6</v>
      </c>
    </row>
    <row r="9" spans="1:35" ht="28.35" customHeight="1" x14ac:dyDescent="0.4">
      <c r="G9" s="15" t="s">
        <v>28</v>
      </c>
      <c r="J9" s="11" t="s">
        <v>10</v>
      </c>
      <c r="AC9" s="15" t="s">
        <v>28</v>
      </c>
      <c r="AD9" s="15" t="s">
        <v>28</v>
      </c>
      <c r="AE9" s="15" t="s">
        <v>28</v>
      </c>
    </row>
    <row r="10" spans="1:35" ht="28.35" customHeight="1" x14ac:dyDescent="0.4">
      <c r="I10" s="15" t="s">
        <v>28</v>
      </c>
      <c r="Q10" s="15" t="s">
        <v>28</v>
      </c>
      <c r="S10" s="15" t="s">
        <v>28</v>
      </c>
      <c r="T10" s="15" t="s">
        <v>28</v>
      </c>
      <c r="V10" s="11" t="s">
        <v>10</v>
      </c>
      <c r="W10" s="15" t="s">
        <v>28</v>
      </c>
      <c r="Y10" s="11" t="s">
        <v>10</v>
      </c>
      <c r="Z10" s="15" t="s">
        <v>28</v>
      </c>
      <c r="AA10" s="15" t="s">
        <v>28</v>
      </c>
      <c r="AB10" s="11" t="s">
        <v>10</v>
      </c>
    </row>
    <row r="11" spans="1:35" ht="28.35" customHeight="1" x14ac:dyDescent="0.4">
      <c r="D11" s="2" t="s">
        <v>4</v>
      </c>
      <c r="H11" s="11" t="s">
        <v>10</v>
      </c>
    </row>
    <row r="12" spans="1:35" ht="28.35" customHeight="1" x14ac:dyDescent="0.4">
      <c r="C12" s="15" t="s">
        <v>28</v>
      </c>
      <c r="D12" s="15" t="s">
        <v>28</v>
      </c>
      <c r="E12" s="15" t="s">
        <v>28</v>
      </c>
      <c r="G12" s="11" t="s">
        <v>10</v>
      </c>
      <c r="L12" s="15" t="s">
        <v>28</v>
      </c>
      <c r="M12" s="15" t="s">
        <v>28</v>
      </c>
      <c r="Q12" s="15" t="s">
        <v>28</v>
      </c>
      <c r="W12" s="15" t="s">
        <v>28</v>
      </c>
      <c r="Z12" s="15" t="s">
        <v>28</v>
      </c>
      <c r="AA12" s="15" t="s">
        <v>28</v>
      </c>
    </row>
    <row r="13" spans="1:35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  <c r="AG13" s="14" t="s">
        <v>37</v>
      </c>
      <c r="AH13" s="14" t="s">
        <v>37</v>
      </c>
    </row>
    <row r="14" spans="1:35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X14" s="2" t="s">
        <v>4</v>
      </c>
      <c r="Y14" t="s">
        <v>5</v>
      </c>
    </row>
    <row r="15" spans="1:35" ht="28.35" customHeight="1" x14ac:dyDescent="0.4">
      <c r="A15" s="40" t="s">
        <v>9</v>
      </c>
      <c r="B15" s="17"/>
      <c r="C15" s="16">
        <f>E15+F15*2</f>
        <v>14</v>
      </c>
      <c r="D15" s="17"/>
      <c r="E15">
        <v>8</v>
      </c>
      <c r="F15" s="33">
        <v>3</v>
      </c>
      <c r="J15" s="5"/>
      <c r="X15" s="3" t="s">
        <v>6</v>
      </c>
      <c r="Y15" t="s">
        <v>7</v>
      </c>
    </row>
    <row r="16" spans="1:35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25</v>
      </c>
      <c r="D16" s="23" cm="1">
        <f t="array" aca="1" ref="D16" ca="1">SUMPRODUCT((仕様!$O$11=$A$1:INDIRECT($C18))*COLUMN($A$1:INDIRECT($C18)))</f>
        <v>28</v>
      </c>
      <c r="F16" s="33"/>
      <c r="G16" s="11" t="s">
        <v>10</v>
      </c>
      <c r="H16" t="s">
        <v>1</v>
      </c>
      <c r="J16" s="8"/>
      <c r="O16" s="12" t="s">
        <v>11</v>
      </c>
      <c r="T16" s="14" t="s">
        <v>37</v>
      </c>
      <c r="U16" t="s">
        <v>0</v>
      </c>
      <c r="X16" s="15" t="s">
        <v>28</v>
      </c>
      <c r="Y16" t="s">
        <v>8</v>
      </c>
    </row>
    <row r="17" spans="1:11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8</v>
      </c>
      <c r="D17" s="23" cm="1">
        <f t="array" aca="1" ref="D17" ca="1">SUMPRODUCT((仕様!$O$12=$A$1:INDIRECT($C18))*COLUMN($A$1:INDIRECT($C18)))</f>
        <v>30</v>
      </c>
      <c r="F17" s="33"/>
      <c r="J17" s="6"/>
      <c r="K17" t="s">
        <v>2</v>
      </c>
    </row>
    <row r="18" spans="1:11" ht="28.35" customHeight="1" x14ac:dyDescent="0.4">
      <c r="A18" s="34" t="s">
        <v>43</v>
      </c>
      <c r="B18" s="22"/>
      <c r="C18" s="23" t="str">
        <f>ADDRESS($A$2,$B$1)</f>
        <v>$AI$14</v>
      </c>
      <c r="F18" s="33"/>
      <c r="J18" s="7" t="s">
        <v>3</v>
      </c>
    </row>
    <row r="19" spans="1:11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CE23-CF42-44D4-BB30-38DAFA8E6E95}">
  <dimension ref="A1:AE21"/>
  <sheetViews>
    <sheetView tabSelected="1" topLeftCell="A4" zoomScaleNormal="100" workbookViewId="0">
      <selection activeCell="T19" sqref="T19:V21"/>
    </sheetView>
  </sheetViews>
  <sheetFormatPr defaultColWidth="4.5" defaultRowHeight="28.35" customHeight="1" x14ac:dyDescent="0.4"/>
  <cols>
    <col min="4" max="4" width="4.5" customWidth="1"/>
  </cols>
  <sheetData>
    <row r="1" spans="1:31" ht="26.25" customHeight="1" x14ac:dyDescent="0.4">
      <c r="A1" s="25"/>
      <c r="B1">
        <f>MATCH("E",C1:CG1,0)+2</f>
        <v>31</v>
      </c>
      <c r="AE1" t="s">
        <v>25</v>
      </c>
    </row>
    <row r="2" spans="1:31" ht="28.35" customHeight="1" x14ac:dyDescent="0.4">
      <c r="A2">
        <f>MATCH("E",A3:A53,0)+2</f>
        <v>16</v>
      </c>
      <c r="B2" s="15" t="s">
        <v>28</v>
      </c>
      <c r="I2" s="15" t="s">
        <v>28</v>
      </c>
      <c r="J2" s="15" t="s">
        <v>28</v>
      </c>
      <c r="K2" s="15" t="s">
        <v>28</v>
      </c>
      <c r="L2" s="15" t="s">
        <v>28</v>
      </c>
      <c r="M2" s="15" t="s">
        <v>28</v>
      </c>
      <c r="N2" s="15" t="s">
        <v>28</v>
      </c>
      <c r="O2" s="15" t="s">
        <v>28</v>
      </c>
      <c r="P2" s="15" t="s">
        <v>28</v>
      </c>
      <c r="Q2" s="15" t="s">
        <v>28</v>
      </c>
      <c r="R2" s="15" t="s">
        <v>28</v>
      </c>
      <c r="S2" s="15" t="s">
        <v>28</v>
      </c>
      <c r="T2" s="15" t="s">
        <v>28</v>
      </c>
      <c r="U2" s="15" t="s">
        <v>28</v>
      </c>
      <c r="V2" s="15" t="s">
        <v>28</v>
      </c>
      <c r="W2" s="15" t="s">
        <v>28</v>
      </c>
      <c r="X2" s="15" t="s">
        <v>28</v>
      </c>
      <c r="Y2" s="15" t="s">
        <v>28</v>
      </c>
      <c r="Z2" s="15" t="s">
        <v>28</v>
      </c>
      <c r="AA2" s="15" t="s">
        <v>28</v>
      </c>
      <c r="AB2" s="15" t="s">
        <v>28</v>
      </c>
      <c r="AC2" s="15" t="s">
        <v>28</v>
      </c>
    </row>
    <row r="3" spans="1:31" ht="28.35" customHeight="1" x14ac:dyDescent="0.4">
      <c r="B3" s="15" t="s">
        <v>28</v>
      </c>
      <c r="G3" s="3" t="s">
        <v>6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R3" s="15" t="s">
        <v>28</v>
      </c>
      <c r="AC3" s="15" t="s">
        <v>28</v>
      </c>
    </row>
    <row r="4" spans="1:31" ht="28.35" customHeight="1" x14ac:dyDescent="0.4">
      <c r="B4" s="15" t="s">
        <v>28</v>
      </c>
      <c r="E4" s="15" t="s">
        <v>28</v>
      </c>
      <c r="F4" s="15" t="s">
        <v>28</v>
      </c>
      <c r="G4" s="15" t="s">
        <v>28</v>
      </c>
      <c r="H4" s="15" t="s">
        <v>28</v>
      </c>
      <c r="J4" s="15" t="s">
        <v>28</v>
      </c>
      <c r="K4" s="15" t="s">
        <v>28</v>
      </c>
      <c r="L4" s="15" t="s">
        <v>28</v>
      </c>
      <c r="M4" s="15" t="s">
        <v>28</v>
      </c>
      <c r="O4" s="15" t="s">
        <v>28</v>
      </c>
      <c r="R4" s="15" t="s">
        <v>28</v>
      </c>
      <c r="AC4" s="15" t="s">
        <v>28</v>
      </c>
    </row>
    <row r="5" spans="1:31" ht="28.35" customHeight="1" x14ac:dyDescent="0.4">
      <c r="B5" s="15" t="s">
        <v>28</v>
      </c>
      <c r="C5" s="5"/>
      <c r="D5" s="11" t="s">
        <v>10</v>
      </c>
      <c r="E5" s="15" t="s">
        <v>28</v>
      </c>
      <c r="F5" s="15" t="s">
        <v>28</v>
      </c>
      <c r="G5" s="15" t="s">
        <v>28</v>
      </c>
      <c r="H5" s="15" t="s">
        <v>28</v>
      </c>
      <c r="J5" s="15" t="s">
        <v>28</v>
      </c>
      <c r="K5" s="15" t="s">
        <v>28</v>
      </c>
      <c r="L5" s="15" t="s">
        <v>28</v>
      </c>
      <c r="R5" s="15" t="s">
        <v>28</v>
      </c>
      <c r="S5" s="12" t="s">
        <v>11</v>
      </c>
      <c r="T5" s="15" t="s">
        <v>28</v>
      </c>
      <c r="Z5" s="15" t="s">
        <v>28</v>
      </c>
      <c r="AA5" s="15" t="s">
        <v>28</v>
      </c>
      <c r="AB5" s="5"/>
      <c r="AC5" s="15" t="s">
        <v>28</v>
      </c>
    </row>
    <row r="6" spans="1:31" ht="28.35" customHeight="1" x14ac:dyDescent="0.4">
      <c r="B6" s="15" t="s">
        <v>28</v>
      </c>
      <c r="C6" s="8"/>
      <c r="E6" s="15" t="s">
        <v>28</v>
      </c>
      <c r="G6" s="15" t="s">
        <v>28</v>
      </c>
      <c r="H6" s="15" t="s">
        <v>28</v>
      </c>
      <c r="J6" s="15" t="s">
        <v>28</v>
      </c>
      <c r="K6" s="15" t="s">
        <v>28</v>
      </c>
      <c r="O6" s="15" t="s">
        <v>28</v>
      </c>
      <c r="T6" s="15" t="s">
        <v>28</v>
      </c>
      <c r="U6" s="11" t="s">
        <v>10</v>
      </c>
      <c r="W6" s="11" t="s">
        <v>10</v>
      </c>
      <c r="Y6" s="15" t="s">
        <v>28</v>
      </c>
      <c r="Z6" s="15" t="s">
        <v>28</v>
      </c>
      <c r="AB6" s="8"/>
      <c r="AC6" s="15" t="s">
        <v>28</v>
      </c>
    </row>
    <row r="7" spans="1:31" ht="28.35" customHeight="1" x14ac:dyDescent="0.4">
      <c r="B7" s="15" t="s">
        <v>28</v>
      </c>
      <c r="C7" s="6"/>
      <c r="E7" s="15" t="s">
        <v>28</v>
      </c>
      <c r="H7" s="15" t="s">
        <v>28</v>
      </c>
      <c r="J7" s="15" t="s">
        <v>28</v>
      </c>
      <c r="N7" s="15" t="s">
        <v>28</v>
      </c>
      <c r="O7" s="15" t="s">
        <v>28</v>
      </c>
      <c r="P7" s="11" t="s">
        <v>10</v>
      </c>
      <c r="R7" s="15" t="s">
        <v>28</v>
      </c>
      <c r="T7" s="15" t="s">
        <v>28</v>
      </c>
      <c r="X7" s="15" t="s">
        <v>28</v>
      </c>
      <c r="Y7" s="15" t="s">
        <v>28</v>
      </c>
      <c r="Z7" s="15" t="s">
        <v>28</v>
      </c>
      <c r="AB7" s="6"/>
      <c r="AC7" s="15" t="s">
        <v>28</v>
      </c>
    </row>
    <row r="8" spans="1:31" ht="28.35" customHeight="1" x14ac:dyDescent="0.4">
      <c r="B8" s="15" t="s">
        <v>28</v>
      </c>
      <c r="C8" s="7" t="s">
        <v>3</v>
      </c>
      <c r="D8" s="11" t="s">
        <v>10</v>
      </c>
      <c r="E8" s="15" t="s">
        <v>28</v>
      </c>
      <c r="M8" s="15" t="s">
        <v>28</v>
      </c>
      <c r="N8" s="15" t="s">
        <v>28</v>
      </c>
      <c r="O8" s="15" t="s">
        <v>28</v>
      </c>
      <c r="R8" s="15" t="s">
        <v>28</v>
      </c>
      <c r="T8" s="15" t="s">
        <v>28</v>
      </c>
      <c r="X8" s="15" t="s">
        <v>28</v>
      </c>
      <c r="Y8" s="15" t="s">
        <v>28</v>
      </c>
      <c r="Z8" s="15" t="s">
        <v>28</v>
      </c>
      <c r="AA8" s="11" t="s">
        <v>10</v>
      </c>
      <c r="AB8" s="7" t="s">
        <v>3</v>
      </c>
      <c r="AC8" s="15" t="s">
        <v>28</v>
      </c>
    </row>
    <row r="9" spans="1:31" ht="28.35" customHeight="1" x14ac:dyDescent="0.4">
      <c r="B9" s="15" t="s">
        <v>28</v>
      </c>
      <c r="C9" s="8"/>
      <c r="E9" s="15" t="s">
        <v>28</v>
      </c>
      <c r="G9" s="15" t="s">
        <v>28</v>
      </c>
      <c r="H9" s="15" t="s">
        <v>28</v>
      </c>
      <c r="I9" s="15" t="s">
        <v>28</v>
      </c>
      <c r="J9" s="15" t="s">
        <v>28</v>
      </c>
      <c r="K9" s="15" t="s">
        <v>28</v>
      </c>
      <c r="L9" s="15" t="s">
        <v>28</v>
      </c>
      <c r="M9" s="15" t="s">
        <v>28</v>
      </c>
      <c r="N9" s="15" t="s">
        <v>28</v>
      </c>
      <c r="O9" s="15" t="s">
        <v>28</v>
      </c>
      <c r="P9" s="15" t="s">
        <v>28</v>
      </c>
      <c r="Q9" s="15" t="s">
        <v>28</v>
      </c>
      <c r="R9" s="15" t="s">
        <v>28</v>
      </c>
      <c r="S9" s="15" t="s">
        <v>28</v>
      </c>
      <c r="T9" s="15" t="s">
        <v>28</v>
      </c>
      <c r="U9" s="15" t="s">
        <v>28</v>
      </c>
      <c r="V9" s="15" t="s">
        <v>28</v>
      </c>
      <c r="W9" s="15" t="s">
        <v>28</v>
      </c>
      <c r="X9" s="15" t="s">
        <v>28</v>
      </c>
      <c r="Y9" s="15" t="s">
        <v>28</v>
      </c>
      <c r="Z9" s="15" t="s">
        <v>28</v>
      </c>
      <c r="AB9" s="8"/>
      <c r="AC9" s="15" t="s">
        <v>28</v>
      </c>
    </row>
    <row r="10" spans="1:31" ht="28.35" customHeight="1" x14ac:dyDescent="0.4">
      <c r="B10" s="15" t="s">
        <v>28</v>
      </c>
      <c r="C10" s="6"/>
      <c r="E10" s="15" t="s">
        <v>28</v>
      </c>
      <c r="J10" s="15" t="s">
        <v>28</v>
      </c>
      <c r="S10" s="15" t="s">
        <v>28</v>
      </c>
      <c r="U10" s="5"/>
      <c r="AB10" s="6"/>
      <c r="AC10" s="15" t="s">
        <v>28</v>
      </c>
    </row>
    <row r="11" spans="1:31" ht="28.35" customHeight="1" x14ac:dyDescent="0.4">
      <c r="B11" s="15" t="s">
        <v>28</v>
      </c>
      <c r="C11" s="7" t="s">
        <v>3</v>
      </c>
      <c r="D11" s="11" t="s">
        <v>10</v>
      </c>
      <c r="E11" s="15" t="s">
        <v>28</v>
      </c>
      <c r="H11" s="15" t="s">
        <v>28</v>
      </c>
      <c r="J11" s="15" t="s">
        <v>28</v>
      </c>
      <c r="L11" s="15" t="s">
        <v>28</v>
      </c>
      <c r="M11" s="15" t="s">
        <v>28</v>
      </c>
      <c r="N11" s="15" t="s">
        <v>28</v>
      </c>
      <c r="O11" s="15" t="s">
        <v>28</v>
      </c>
      <c r="P11" s="5"/>
      <c r="Q11" s="15" t="s">
        <v>28</v>
      </c>
      <c r="R11" s="12" t="s">
        <v>11</v>
      </c>
      <c r="S11" s="15" t="s">
        <v>28</v>
      </c>
      <c r="U11" s="8"/>
      <c r="V11" s="15" t="s">
        <v>28</v>
      </c>
      <c r="X11" s="11" t="s">
        <v>10</v>
      </c>
      <c r="Z11" s="15" t="s">
        <v>28</v>
      </c>
      <c r="AA11" s="15" t="s">
        <v>28</v>
      </c>
      <c r="AB11" s="7" t="s">
        <v>3</v>
      </c>
      <c r="AC11" s="15" t="s">
        <v>28</v>
      </c>
    </row>
    <row r="12" spans="1:31" ht="28.35" customHeight="1" x14ac:dyDescent="0.4">
      <c r="B12" s="15" t="s">
        <v>28</v>
      </c>
      <c r="C12" s="8"/>
      <c r="E12" s="15" t="s">
        <v>28</v>
      </c>
      <c r="H12" s="15" t="s">
        <v>28</v>
      </c>
      <c r="J12" s="15" t="s">
        <v>28</v>
      </c>
      <c r="L12" s="15" t="s">
        <v>28</v>
      </c>
      <c r="P12" s="8"/>
      <c r="Q12" s="15" t="s">
        <v>28</v>
      </c>
      <c r="S12" s="15" t="s">
        <v>28</v>
      </c>
      <c r="U12" s="6"/>
      <c r="V12" s="15" t="s">
        <v>28</v>
      </c>
      <c r="AC12" s="15" t="s">
        <v>28</v>
      </c>
    </row>
    <row r="13" spans="1:31" ht="28.35" customHeight="1" x14ac:dyDescent="0.4">
      <c r="B13" s="15" t="s">
        <v>28</v>
      </c>
      <c r="C13" s="6"/>
      <c r="H13" s="15" t="s">
        <v>28</v>
      </c>
      <c r="L13" s="15" t="s">
        <v>28</v>
      </c>
      <c r="N13" s="2" t="s">
        <v>4</v>
      </c>
      <c r="P13" s="6"/>
      <c r="Q13" s="15" t="s">
        <v>28</v>
      </c>
      <c r="T13" s="11" t="s">
        <v>10</v>
      </c>
      <c r="U13" s="7" t="s">
        <v>3</v>
      </c>
      <c r="V13" s="15" t="s">
        <v>28</v>
      </c>
      <c r="AC13" s="15" t="s">
        <v>28</v>
      </c>
    </row>
    <row r="14" spans="1:31" ht="28.35" customHeight="1" x14ac:dyDescent="0.4">
      <c r="B14" s="15" t="s">
        <v>28</v>
      </c>
      <c r="C14" s="7" t="s">
        <v>3</v>
      </c>
      <c r="D14" s="15" t="s">
        <v>28</v>
      </c>
      <c r="E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7" t="s">
        <v>3</v>
      </c>
      <c r="Q14" s="15" t="s">
        <v>28</v>
      </c>
      <c r="S14" s="15" t="s">
        <v>28</v>
      </c>
      <c r="T14" s="15" t="s">
        <v>28</v>
      </c>
      <c r="U14" s="15" t="s">
        <v>28</v>
      </c>
      <c r="V14" s="15" t="s">
        <v>28</v>
      </c>
      <c r="W14" s="15" t="s">
        <v>28</v>
      </c>
      <c r="X14" s="15" t="s">
        <v>28</v>
      </c>
      <c r="Y14" s="15" t="s">
        <v>28</v>
      </c>
      <c r="Z14" s="15" t="s">
        <v>28</v>
      </c>
      <c r="AA14" s="15" t="s">
        <v>28</v>
      </c>
      <c r="AB14" s="15" t="s">
        <v>28</v>
      </c>
      <c r="AC14" s="15" t="s">
        <v>28</v>
      </c>
    </row>
    <row r="15" spans="1:31" ht="28.35" customHeight="1" thickBot="1" x14ac:dyDescent="0.45">
      <c r="B15" s="14" t="s">
        <v>37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</row>
    <row r="16" spans="1:31" ht="28.35" customHeight="1" x14ac:dyDescent="0.4">
      <c r="A16" s="30" t="s">
        <v>25</v>
      </c>
      <c r="B16" s="31"/>
      <c r="C16" s="31"/>
      <c r="D16" s="31"/>
      <c r="E16" s="31" t="s">
        <v>10</v>
      </c>
      <c r="F16" s="32" t="s">
        <v>44</v>
      </c>
      <c r="J16" s="5"/>
      <c r="O16" s="12" t="s">
        <v>11</v>
      </c>
      <c r="S16" s="14" t="s">
        <v>37</v>
      </c>
      <c r="T16" t="s">
        <v>0</v>
      </c>
    </row>
    <row r="17" spans="1:21" ht="28.35" customHeight="1" x14ac:dyDescent="0.4">
      <c r="A17" s="40" t="s">
        <v>9</v>
      </c>
      <c r="B17" s="17"/>
      <c r="C17" s="16">
        <f>E17+F17*2</f>
        <v>14</v>
      </c>
      <c r="D17" s="17"/>
      <c r="E17">
        <v>8</v>
      </c>
      <c r="F17" s="33">
        <v>3</v>
      </c>
      <c r="G17" s="11" t="s">
        <v>10</v>
      </c>
      <c r="H17" t="s">
        <v>1</v>
      </c>
      <c r="J17" s="8"/>
    </row>
    <row r="18" spans="1:21" ht="28.35" customHeight="1" x14ac:dyDescent="0.4">
      <c r="A18" s="34" t="s">
        <v>5</v>
      </c>
      <c r="B18" s="22"/>
      <c r="C18" s="23" cm="1">
        <f t="array" aca="1" ref="C18" ca="1">SUMPRODUCT((仕様!$O$11=$A$1:INDIRECT($C20))*ROW($A$1:INDIRECT($C20)))</f>
        <v>13</v>
      </c>
      <c r="D18" s="23" cm="1">
        <f t="array" aca="1" ref="D18" ca="1">SUMPRODUCT((仕様!$O$11=$A$1:INDIRECT($C20))*COLUMN($A$1:INDIRECT($C20)))</f>
        <v>14</v>
      </c>
      <c r="F18" s="33"/>
      <c r="J18" s="6"/>
      <c r="K18" t="s">
        <v>2</v>
      </c>
    </row>
    <row r="19" spans="1:21" ht="28.35" customHeight="1" x14ac:dyDescent="0.4">
      <c r="A19" s="35" t="s">
        <v>7</v>
      </c>
      <c r="B19" s="20"/>
      <c r="C19" s="23" cm="1">
        <f t="array" aca="1" ref="C19" ca="1">SUMPRODUCT((仕様!$O$12=$A$1:INDIRECT($C20))*ROW($A$1:INDIRECT($C20)))</f>
        <v>3</v>
      </c>
      <c r="D19" s="23" cm="1">
        <f t="array" aca="1" ref="D19" ca="1">SUMPRODUCT((仕様!$O$12=$A$1:INDIRECT($C20))*COLUMN($A$1:INDIRECT($C20)))</f>
        <v>7</v>
      </c>
      <c r="F19" s="33"/>
      <c r="J19" s="7" t="s">
        <v>3</v>
      </c>
      <c r="T19" s="2" t="s">
        <v>4</v>
      </c>
      <c r="U19" t="s">
        <v>5</v>
      </c>
    </row>
    <row r="20" spans="1:21" ht="28.35" customHeight="1" x14ac:dyDescent="0.4">
      <c r="A20" s="34" t="s">
        <v>43</v>
      </c>
      <c r="B20" s="22"/>
      <c r="C20" s="23" t="str">
        <f>ADDRESS($A$2,$B$1)</f>
        <v>$AE$16</v>
      </c>
      <c r="F20" s="33"/>
      <c r="T20" s="3" t="s">
        <v>6</v>
      </c>
      <c r="U20" t="s">
        <v>7</v>
      </c>
    </row>
    <row r="21" spans="1:21" ht="28.35" customHeight="1" thickBot="1" x14ac:dyDescent="0.45">
      <c r="A21" s="36"/>
      <c r="B21" s="37"/>
      <c r="C21" s="37" t="s">
        <v>32</v>
      </c>
      <c r="D21" s="37" t="s">
        <v>33</v>
      </c>
      <c r="E21" s="37"/>
      <c r="F21" s="38"/>
      <c r="T21" s="15" t="s">
        <v>28</v>
      </c>
      <c r="U2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6D01-453F-4167-9E98-0CE9A780F858}">
  <dimension ref="A1:AJ18"/>
  <sheetViews>
    <sheetView zoomScaleNormal="100" workbookViewId="0">
      <selection activeCell="M15" sqref="M15"/>
    </sheetView>
  </sheetViews>
  <sheetFormatPr defaultColWidth="4.5" defaultRowHeight="28.35" customHeight="1" x14ac:dyDescent="0.4"/>
  <sheetData>
    <row r="1" spans="1:36" ht="28.35" customHeight="1" x14ac:dyDescent="0.4">
      <c r="A1" s="25"/>
      <c r="B1">
        <f>MATCH("E",C1:CG1,0)+2</f>
        <v>36</v>
      </c>
      <c r="AJ1" t="s">
        <v>25</v>
      </c>
    </row>
    <row r="2" spans="1:36" ht="28.35" customHeight="1" x14ac:dyDescent="0.4">
      <c r="A2">
        <f>MATCH("E",A3:A50,0)+2</f>
        <v>14</v>
      </c>
      <c r="C2" s="15" t="s">
        <v>28</v>
      </c>
      <c r="D2" s="15" t="s">
        <v>28</v>
      </c>
      <c r="E2" s="15" t="s">
        <v>28</v>
      </c>
      <c r="F2" s="15" t="s">
        <v>28</v>
      </c>
      <c r="G2" s="15" t="s">
        <v>28</v>
      </c>
      <c r="H2" s="15" t="s">
        <v>28</v>
      </c>
      <c r="I2" s="15" t="s">
        <v>28</v>
      </c>
      <c r="J2" s="15" t="s">
        <v>28</v>
      </c>
      <c r="K2" s="15" t="s">
        <v>28</v>
      </c>
      <c r="L2" s="15" t="s">
        <v>28</v>
      </c>
      <c r="M2" s="15" t="s">
        <v>28</v>
      </c>
      <c r="N2" s="15" t="s">
        <v>28</v>
      </c>
      <c r="O2" s="15" t="s">
        <v>28</v>
      </c>
      <c r="P2" s="15" t="s">
        <v>28</v>
      </c>
      <c r="Q2" s="15" t="s">
        <v>28</v>
      </c>
      <c r="R2" s="15" t="s">
        <v>28</v>
      </c>
      <c r="S2" s="15" t="s">
        <v>28</v>
      </c>
      <c r="T2" s="15" t="s">
        <v>28</v>
      </c>
      <c r="U2" s="15" t="s">
        <v>28</v>
      </c>
      <c r="V2" s="15" t="s">
        <v>28</v>
      </c>
      <c r="W2" s="15" t="s">
        <v>28</v>
      </c>
      <c r="X2" s="15" t="s">
        <v>28</v>
      </c>
      <c r="Y2" s="15" t="s">
        <v>28</v>
      </c>
      <c r="Z2" s="15" t="s">
        <v>28</v>
      </c>
      <c r="AA2" s="15" t="s">
        <v>28</v>
      </c>
      <c r="AB2" s="15" t="s">
        <v>28</v>
      </c>
      <c r="AC2" s="15" t="s">
        <v>28</v>
      </c>
      <c r="AD2" s="15" t="s">
        <v>28</v>
      </c>
      <c r="AE2" s="15" t="s">
        <v>28</v>
      </c>
      <c r="AF2" s="15" t="s">
        <v>28</v>
      </c>
      <c r="AG2" s="15" t="s">
        <v>28</v>
      </c>
      <c r="AH2" s="15" t="s">
        <v>28</v>
      </c>
      <c r="AI2" s="15" t="s">
        <v>28</v>
      </c>
    </row>
    <row r="3" spans="1:36" ht="28.35" customHeight="1" x14ac:dyDescent="0.4">
      <c r="C3" s="15" t="s">
        <v>28</v>
      </c>
      <c r="K3" s="15" t="s">
        <v>28</v>
      </c>
      <c r="R3" s="8"/>
      <c r="S3" s="15" t="s">
        <v>28</v>
      </c>
      <c r="W3" s="8"/>
      <c r="Z3" s="15" t="s">
        <v>28</v>
      </c>
      <c r="AI3" s="15" t="s">
        <v>28</v>
      </c>
    </row>
    <row r="4" spans="1:36" ht="28.35" customHeight="1" x14ac:dyDescent="0.4">
      <c r="C4" s="15" t="s">
        <v>28</v>
      </c>
      <c r="E4" s="15" t="s">
        <v>28</v>
      </c>
      <c r="K4" s="15" t="s">
        <v>28</v>
      </c>
      <c r="M4" s="15" t="s">
        <v>28</v>
      </c>
      <c r="O4" s="29" t="s">
        <v>41</v>
      </c>
      <c r="P4" s="29" t="s">
        <v>41</v>
      </c>
      <c r="Q4" s="15" t="s">
        <v>28</v>
      </c>
      <c r="R4" s="6"/>
      <c r="S4" s="15" t="s">
        <v>28</v>
      </c>
      <c r="U4" s="15" t="s">
        <v>28</v>
      </c>
      <c r="W4" s="6"/>
      <c r="Z4" s="15" t="s">
        <v>28</v>
      </c>
      <c r="AB4" s="15" t="s">
        <v>28</v>
      </c>
      <c r="AI4" s="15" t="s">
        <v>28</v>
      </c>
    </row>
    <row r="5" spans="1:36" ht="28.35" customHeight="1" x14ac:dyDescent="0.4">
      <c r="C5" s="15" t="s">
        <v>28</v>
      </c>
      <c r="E5" s="15" t="s">
        <v>28</v>
      </c>
      <c r="F5" s="15" t="s">
        <v>28</v>
      </c>
      <c r="K5" s="15" t="s">
        <v>28</v>
      </c>
      <c r="M5" s="15" t="s">
        <v>28</v>
      </c>
      <c r="N5" s="11" t="s">
        <v>10</v>
      </c>
      <c r="P5" s="8"/>
      <c r="Q5" s="15" t="s">
        <v>28</v>
      </c>
      <c r="R5" s="28" t="s">
        <v>40</v>
      </c>
      <c r="S5" s="15" t="s">
        <v>28</v>
      </c>
      <c r="U5" s="15" t="s">
        <v>28</v>
      </c>
      <c r="W5" s="28" t="s">
        <v>40</v>
      </c>
      <c r="Y5" s="11" t="s">
        <v>10</v>
      </c>
      <c r="Z5" s="15" t="s">
        <v>28</v>
      </c>
      <c r="AB5" s="15" t="s">
        <v>28</v>
      </c>
      <c r="AC5" s="15" t="s">
        <v>28</v>
      </c>
      <c r="AD5" s="15" t="s">
        <v>28</v>
      </c>
      <c r="AF5" s="5"/>
      <c r="AI5" s="15" t="s">
        <v>28</v>
      </c>
    </row>
    <row r="6" spans="1:36" ht="28.35" customHeight="1" x14ac:dyDescent="0.4">
      <c r="C6" s="15" t="s">
        <v>28</v>
      </c>
      <c r="E6" s="15" t="s">
        <v>28</v>
      </c>
      <c r="G6" s="11" t="s">
        <v>10</v>
      </c>
      <c r="I6" s="15" t="s">
        <v>28</v>
      </c>
      <c r="J6" s="5"/>
      <c r="K6" s="15" t="s">
        <v>28</v>
      </c>
      <c r="M6" s="15" t="s">
        <v>28</v>
      </c>
      <c r="N6" s="29" t="s">
        <v>41</v>
      </c>
      <c r="O6" s="29" t="s">
        <v>41</v>
      </c>
      <c r="P6" s="6"/>
      <c r="Q6" s="15" t="s">
        <v>28</v>
      </c>
      <c r="R6" s="15" t="s">
        <v>28</v>
      </c>
      <c r="S6" s="15" t="s">
        <v>28</v>
      </c>
      <c r="U6" s="15" t="s">
        <v>28</v>
      </c>
      <c r="V6" s="15" t="s">
        <v>28</v>
      </c>
      <c r="W6" s="15" t="s">
        <v>28</v>
      </c>
      <c r="X6" s="11" t="s">
        <v>10</v>
      </c>
      <c r="Z6" s="15" t="s">
        <v>28</v>
      </c>
      <c r="AB6" s="15" t="s">
        <v>28</v>
      </c>
      <c r="AD6" s="15" t="s">
        <v>28</v>
      </c>
      <c r="AE6" s="15" t="s">
        <v>28</v>
      </c>
      <c r="AF6" s="8"/>
      <c r="AI6" s="15" t="s">
        <v>28</v>
      </c>
    </row>
    <row r="7" spans="1:36" ht="28.35" customHeight="1" x14ac:dyDescent="0.4">
      <c r="C7" s="15" t="s">
        <v>28</v>
      </c>
      <c r="E7" s="15" t="s">
        <v>28</v>
      </c>
      <c r="G7" s="15" t="s">
        <v>28</v>
      </c>
      <c r="I7" s="15" t="s">
        <v>28</v>
      </c>
      <c r="J7" s="8"/>
      <c r="K7" s="15" t="s">
        <v>28</v>
      </c>
      <c r="M7" s="15" t="s">
        <v>28</v>
      </c>
      <c r="N7" s="5"/>
      <c r="P7" s="7" t="s">
        <v>3</v>
      </c>
      <c r="Q7" s="15" t="s">
        <v>28</v>
      </c>
      <c r="T7" s="29" t="s">
        <v>41</v>
      </c>
      <c r="U7" s="15" t="s">
        <v>28</v>
      </c>
      <c r="V7" s="15" t="s">
        <v>28</v>
      </c>
      <c r="X7" s="8"/>
      <c r="Y7" s="15" t="s">
        <v>28</v>
      </c>
      <c r="Z7" s="15" t="s">
        <v>28</v>
      </c>
      <c r="AB7" s="15" t="s">
        <v>28</v>
      </c>
      <c r="AD7" s="15" t="s">
        <v>28</v>
      </c>
      <c r="AF7" s="29" t="s">
        <v>41</v>
      </c>
      <c r="AG7" s="11" t="s">
        <v>10</v>
      </c>
      <c r="AH7" s="5"/>
      <c r="AI7" s="15" t="s">
        <v>28</v>
      </c>
    </row>
    <row r="8" spans="1:36" ht="28.35" customHeight="1" x14ac:dyDescent="0.4">
      <c r="C8" s="15" t="s">
        <v>28</v>
      </c>
      <c r="E8" s="15" t="s">
        <v>28</v>
      </c>
      <c r="G8" s="15" t="s">
        <v>28</v>
      </c>
      <c r="I8" s="15" t="s">
        <v>28</v>
      </c>
      <c r="J8" s="6"/>
      <c r="L8" s="29" t="s">
        <v>41</v>
      </c>
      <c r="N8" s="8"/>
      <c r="O8" s="29" t="s">
        <v>41</v>
      </c>
      <c r="P8" s="29" t="s">
        <v>41</v>
      </c>
      <c r="Q8" s="15" t="s">
        <v>28</v>
      </c>
      <c r="S8" s="15" t="s">
        <v>28</v>
      </c>
      <c r="X8" s="6"/>
      <c r="Y8" s="15" t="s">
        <v>28</v>
      </c>
      <c r="Z8" s="15" t="s">
        <v>28</v>
      </c>
      <c r="AB8" s="15" t="s">
        <v>28</v>
      </c>
      <c r="AD8" s="15" t="s">
        <v>28</v>
      </c>
      <c r="AF8" s="28" t="s">
        <v>40</v>
      </c>
      <c r="AH8" s="11" t="s">
        <v>10</v>
      </c>
      <c r="AI8" s="15" t="s">
        <v>28</v>
      </c>
    </row>
    <row r="9" spans="1:36" ht="28.35" customHeight="1" x14ac:dyDescent="0.4">
      <c r="C9" s="15" t="s">
        <v>28</v>
      </c>
      <c r="E9" s="15" t="s">
        <v>28</v>
      </c>
      <c r="G9" s="15" t="s">
        <v>28</v>
      </c>
      <c r="I9" s="15" t="s">
        <v>28</v>
      </c>
      <c r="J9" s="7" t="s">
        <v>3</v>
      </c>
      <c r="K9" s="15" t="s">
        <v>28</v>
      </c>
      <c r="N9" s="6"/>
      <c r="P9" s="7" t="s">
        <v>3</v>
      </c>
      <c r="S9" s="15" t="s">
        <v>28</v>
      </c>
      <c r="T9" s="28" t="s">
        <v>40</v>
      </c>
      <c r="V9" s="2" t="s">
        <v>4</v>
      </c>
      <c r="X9" s="6"/>
      <c r="AA9" s="29" t="s">
        <v>41</v>
      </c>
      <c r="AC9" s="3" t="s">
        <v>6</v>
      </c>
      <c r="AD9" s="15" t="s">
        <v>28</v>
      </c>
      <c r="AE9" s="5"/>
      <c r="AF9" s="5"/>
      <c r="AG9" s="11" t="s">
        <v>10</v>
      </c>
      <c r="AH9" s="29" t="s">
        <v>41</v>
      </c>
      <c r="AI9" s="15" t="s">
        <v>28</v>
      </c>
    </row>
    <row r="10" spans="1:36" ht="28.35" customHeight="1" x14ac:dyDescent="0.4">
      <c r="C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J10" s="15" t="s">
        <v>28</v>
      </c>
      <c r="K10" s="15" t="s">
        <v>28</v>
      </c>
      <c r="L10" s="15" t="s">
        <v>28</v>
      </c>
      <c r="M10" s="15" t="s">
        <v>28</v>
      </c>
      <c r="N10" s="28" t="s">
        <v>40</v>
      </c>
      <c r="O10" s="15" t="s">
        <v>28</v>
      </c>
      <c r="P10" s="15" t="s">
        <v>28</v>
      </c>
      <c r="Q10" s="15" t="s">
        <v>28</v>
      </c>
      <c r="R10" s="15" t="s">
        <v>28</v>
      </c>
      <c r="S10" s="15" t="s">
        <v>28</v>
      </c>
      <c r="T10" s="15" t="s">
        <v>28</v>
      </c>
      <c r="U10" s="15" t="s">
        <v>28</v>
      </c>
      <c r="V10" s="15" t="s">
        <v>28</v>
      </c>
      <c r="W10" s="15" t="s">
        <v>28</v>
      </c>
      <c r="X10" s="28" t="s">
        <v>40</v>
      </c>
      <c r="Y10" s="15" t="s">
        <v>28</v>
      </c>
      <c r="Z10" s="15" t="s">
        <v>28</v>
      </c>
      <c r="AA10" s="15" t="s">
        <v>28</v>
      </c>
      <c r="AB10" s="15" t="s">
        <v>28</v>
      </c>
      <c r="AC10" s="15" t="s">
        <v>28</v>
      </c>
      <c r="AD10" s="15" t="s">
        <v>28</v>
      </c>
      <c r="AE10" s="8"/>
      <c r="AF10" s="11" t="s">
        <v>10</v>
      </c>
      <c r="AH10" s="28" t="s">
        <v>40</v>
      </c>
      <c r="AI10" s="15" t="s">
        <v>28</v>
      </c>
    </row>
    <row r="11" spans="1:36" ht="28.35" customHeight="1" x14ac:dyDescent="0.4">
      <c r="C11" s="15" t="s">
        <v>28</v>
      </c>
      <c r="AE11" s="6"/>
      <c r="AF11" s="29" t="s">
        <v>41</v>
      </c>
      <c r="AI11" s="15" t="s">
        <v>28</v>
      </c>
    </row>
    <row r="12" spans="1:36" ht="28.35" customHeight="1" x14ac:dyDescent="0.4">
      <c r="C12" s="15" t="s">
        <v>28</v>
      </c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28</v>
      </c>
      <c r="I12" s="15" t="s">
        <v>28</v>
      </c>
      <c r="J12" s="15" t="s">
        <v>28</v>
      </c>
      <c r="K12" s="15" t="s">
        <v>28</v>
      </c>
      <c r="L12" s="15" t="s">
        <v>28</v>
      </c>
      <c r="M12" s="15" t="s">
        <v>28</v>
      </c>
      <c r="N12" s="15" t="s">
        <v>28</v>
      </c>
      <c r="O12" s="15" t="s">
        <v>28</v>
      </c>
      <c r="P12" s="15" t="s">
        <v>28</v>
      </c>
      <c r="Q12" s="15" t="s">
        <v>28</v>
      </c>
      <c r="R12" s="15" t="s">
        <v>28</v>
      </c>
      <c r="S12" s="15" t="s">
        <v>28</v>
      </c>
      <c r="T12" s="15" t="s">
        <v>28</v>
      </c>
      <c r="U12" s="15" t="s">
        <v>28</v>
      </c>
      <c r="V12" s="15" t="s">
        <v>28</v>
      </c>
      <c r="W12" s="15" t="s">
        <v>28</v>
      </c>
      <c r="X12" s="15" t="s">
        <v>28</v>
      </c>
      <c r="Y12" s="15" t="s">
        <v>28</v>
      </c>
      <c r="Z12" s="15" t="s">
        <v>28</v>
      </c>
      <c r="AA12" s="15" t="s">
        <v>28</v>
      </c>
      <c r="AB12" s="15" t="s">
        <v>28</v>
      </c>
      <c r="AC12" s="15" t="s">
        <v>28</v>
      </c>
      <c r="AD12" s="15" t="s">
        <v>28</v>
      </c>
      <c r="AE12" s="28" t="s">
        <v>40</v>
      </c>
      <c r="AF12" s="28" t="s">
        <v>40</v>
      </c>
      <c r="AI12" s="15" t="s">
        <v>28</v>
      </c>
    </row>
    <row r="13" spans="1:36" ht="28.35" customHeight="1" x14ac:dyDescent="0.4"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  <c r="AG13" s="14" t="s">
        <v>37</v>
      </c>
      <c r="AH13" s="14" t="s">
        <v>37</v>
      </c>
      <c r="AI13" s="14" t="s">
        <v>37</v>
      </c>
    </row>
    <row r="14" spans="1:36" ht="28.35" customHeight="1" x14ac:dyDescent="0.4">
      <c r="A14" t="s">
        <v>25</v>
      </c>
    </row>
    <row r="15" spans="1:36" ht="28.35" customHeight="1" x14ac:dyDescent="0.4">
      <c r="A15" s="27" t="s">
        <v>9</v>
      </c>
      <c r="B15" s="17"/>
      <c r="C15" s="16">
        <f>E15+F15*2</f>
        <v>14</v>
      </c>
      <c r="D15" s="17"/>
      <c r="E15">
        <v>8</v>
      </c>
      <c r="F15">
        <v>3</v>
      </c>
      <c r="J15" s="5"/>
      <c r="X15" s="2" t="s">
        <v>4</v>
      </c>
      <c r="Y15" t="s">
        <v>5</v>
      </c>
      <c r="AB15" s="5"/>
    </row>
    <row r="16" spans="1:36" ht="28.35" customHeight="1" x14ac:dyDescent="0.4">
      <c r="A16" s="21" t="s">
        <v>5</v>
      </c>
      <c r="B16" s="22"/>
      <c r="C16" s="23" cm="1">
        <f t="array" ref="C16">SUMPRODUCT((仕様!O11=$A$1:AF13)*ROW($A$1:AF13))</f>
        <v>9</v>
      </c>
      <c r="D16" s="22" cm="1">
        <f t="array" ref="D16">SUMPRODUCT((仕様!O11=$A$1:AF13)*COLUMN($A$1:AF13))</f>
        <v>22</v>
      </c>
      <c r="J16" s="8"/>
      <c r="O16" s="12" t="s">
        <v>11</v>
      </c>
      <c r="R16" s="14" t="s">
        <v>37</v>
      </c>
      <c r="S16" t="s">
        <v>0</v>
      </c>
      <c r="X16" s="3" t="s">
        <v>6</v>
      </c>
      <c r="Y16" t="s">
        <v>7</v>
      </c>
      <c r="AB16" s="8"/>
      <c r="AD16" s="29" t="s">
        <v>41</v>
      </c>
      <c r="AE16" t="s">
        <v>39</v>
      </c>
    </row>
    <row r="17" spans="1:29" ht="28.35" customHeight="1" x14ac:dyDescent="0.4">
      <c r="A17" s="19" t="s">
        <v>7</v>
      </c>
      <c r="B17" s="20"/>
      <c r="C17" s="23" cm="1">
        <f t="array" ref="C17">SUMPRODUCT((仕様!O12=$A$1:AF13)*ROW($A$1:AF13))</f>
        <v>9</v>
      </c>
      <c r="D17" s="22" cm="1">
        <f t="array" ref="D17">SUMPRODUCT((仕様!O12=$A$1:AF14)*COLUMN($A$1:AF14))</f>
        <v>29</v>
      </c>
      <c r="G17" s="11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  <c r="AB17" s="6"/>
    </row>
    <row r="18" spans="1:29" ht="28.35" customHeight="1" x14ac:dyDescent="0.4">
      <c r="C18" t="s">
        <v>32</v>
      </c>
      <c r="D18" t="s">
        <v>33</v>
      </c>
      <c r="J18" s="7" t="s">
        <v>3</v>
      </c>
      <c r="AB18" s="28" t="s">
        <v>40</v>
      </c>
      <c r="AC18" t="s">
        <v>38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Sheet1</vt:lpstr>
      <vt:lpstr>仕様</vt:lpstr>
      <vt:lpstr>0-1</vt:lpstr>
      <vt:lpstr>0-2</vt:lpstr>
      <vt:lpstr>1-1</vt:lpstr>
      <vt:lpstr>1-2</vt:lpstr>
      <vt:lpstr>1-3</vt:lpstr>
      <vt:lpstr>1-4</vt:lpstr>
      <vt:lpstr>1-5</vt:lpstr>
      <vt:lpstr>1-6</vt:lpstr>
      <vt:lpstr>1-7</vt:lpstr>
      <vt:lpstr>1-8「」</vt:lpstr>
      <vt:lpstr>1-9</vt:lpstr>
      <vt:lpstr>1-10</vt:lpstr>
      <vt:lpstr>1-11</vt:lpstr>
      <vt:lpstr>1-12</vt:lpstr>
      <vt:lpstr>1-13</vt:lpstr>
      <vt:lpstr>1-14</vt:lpstr>
      <vt:lpstr>1-15</vt:lpstr>
      <vt:lpstr>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gamba1707</dc:creator>
  <cp:lastModifiedBy>gamba1707</cp:lastModifiedBy>
  <cp:lastPrinted>2023-05-06T03:51:29Z</cp:lastPrinted>
  <dcterms:created xsi:type="dcterms:W3CDTF">2023-05-02T12:52:25Z</dcterms:created>
  <dcterms:modified xsi:type="dcterms:W3CDTF">2023-05-29T13:51:56Z</dcterms:modified>
</cp:coreProperties>
</file>