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UMAR GAMBO USMAN\Desktop\Portfolio\worked\"/>
    </mc:Choice>
  </mc:AlternateContent>
  <xr:revisionPtr revIDLastSave="0" documentId="13_ncr:1_{E0EDE315-7574-4ACE-B0AF-E56EFF7C7852}" xr6:coauthVersionLast="47" xr6:coauthVersionMax="47" xr10:uidLastSave="{00000000-0000-0000-0000-000000000000}"/>
  <bookViews>
    <workbookView xWindow="-110" yWindow="-110" windowWidth="19420" windowHeight="10420" tabRatio="512" activeTab="1" xr2:uid="{00000000-000D-0000-FFFF-FFFF00000000}"/>
  </bookViews>
  <sheets>
    <sheet name="pivot tables" sheetId="3" r:id="rId1"/>
    <sheet name="Dashboard2" sheetId="10" r:id="rId2"/>
    <sheet name="Employee data" sheetId="1" r:id="rId3"/>
  </sheets>
  <definedNames>
    <definedName name="Slicer_JOB_CATEGORY">#N/A</definedName>
  </definedNames>
  <calcPr calcId="18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H479" i="1" l="1"/>
  <c r="H478" i="1"/>
  <c r="E486" i="1"/>
  <c r="E485" i="1"/>
  <c r="E482" i="1"/>
  <c r="E481" i="1"/>
  <c r="E480" i="1"/>
  <c r="E479" i="1"/>
  <c r="E478" i="1"/>
  <c r="G41" i="1" l="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28" i="1"/>
  <c r="G29" i="1"/>
  <c r="G30" i="1"/>
  <c r="G31" i="1"/>
  <c r="G32" i="1"/>
  <c r="G33" i="1"/>
  <c r="G34" i="1"/>
  <c r="G35" i="1"/>
  <c r="G36" i="1"/>
  <c r="G37" i="1"/>
  <c r="G38" i="1"/>
  <c r="G39" i="1"/>
  <c r="G40" i="1"/>
  <c r="G19" i="1"/>
  <c r="G20" i="1"/>
  <c r="G21" i="1"/>
  <c r="G22" i="1"/>
  <c r="G23" i="1"/>
  <c r="G24" i="1"/>
  <c r="G25" i="1"/>
  <c r="G26" i="1"/>
  <c r="G27" i="1"/>
  <c r="G3" i="1"/>
  <c r="G4" i="1"/>
  <c r="G5" i="1"/>
  <c r="G6" i="1"/>
  <c r="G7" i="1"/>
  <c r="G8" i="1"/>
  <c r="G9" i="1"/>
  <c r="G10" i="1"/>
  <c r="G11" i="1"/>
  <c r="G12" i="1"/>
  <c r="G13" i="1"/>
  <c r="G14" i="1"/>
  <c r="G15" i="1"/>
  <c r="G16" i="1"/>
  <c r="G17" i="1"/>
  <c r="G18" i="1"/>
  <c r="G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2" i="1"/>
</calcChain>
</file>

<file path=xl/sharedStrings.xml><?xml version="1.0" encoding="utf-8"?>
<sst xmlns="http://schemas.openxmlformats.org/spreadsheetml/2006/main" count="983" uniqueCount="31">
  <si>
    <t>GENDER</t>
  </si>
  <si>
    <t>BIRTH-DAY</t>
  </si>
  <si>
    <t>YEARS OF EDUCATION</t>
  </si>
  <si>
    <t>SALARY</t>
  </si>
  <si>
    <t>MINORITY</t>
  </si>
  <si>
    <t>M</t>
  </si>
  <si>
    <t>F</t>
  </si>
  <si>
    <t>JOB CATEGORY</t>
  </si>
  <si>
    <t>PREVIOUS YEARS OF EXPERIENCE</t>
  </si>
  <si>
    <t>PREVIOUS EXPERIENCE(WEEKS)</t>
  </si>
  <si>
    <t>EMPLOYMENT PERIOD</t>
  </si>
  <si>
    <t>JOB TIME(WEEKS)</t>
  </si>
  <si>
    <t>FURNITURE</t>
  </si>
  <si>
    <t>MANUFACTORY</t>
  </si>
  <si>
    <t>INDUSTRIAL</t>
  </si>
  <si>
    <t>MEAN SALARY</t>
  </si>
  <si>
    <t>MEDIAN SALARY</t>
  </si>
  <si>
    <t>MODE SALARY</t>
  </si>
  <si>
    <t>STANDARD DEVIATION</t>
  </si>
  <si>
    <t>VARIENCE</t>
  </si>
  <si>
    <t>MAXIMUM</t>
  </si>
  <si>
    <t>INCOME LEVEL</t>
  </si>
  <si>
    <t>AVERAGE</t>
  </si>
  <si>
    <t>MEAN SALARY OF MALE</t>
  </si>
  <si>
    <t>MEAN SALARY OF FEMALE</t>
  </si>
  <si>
    <t>Row Labels</t>
  </si>
  <si>
    <t>Grand Total</t>
  </si>
  <si>
    <t>Count of GENDER</t>
  </si>
  <si>
    <t>Sum of YEARS OF EDUCATION</t>
  </si>
  <si>
    <t>Count of EMPLOYMENT PERIOD</t>
  </si>
  <si>
    <t>Count of JOB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</si>
</sst>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d\-mmm\-yyyy"/>
    <numFmt numFmtId="166" formatCode="_-[$$-409]* #,##0.00_ ;_-[$$-409]* \-#,##0.00\ ;_-[$$-409]* &quot;-&quot;??_ ;_-@_ "/>
  </numFmts>
  <fonts count="4" x14ac:knownFonts="1">
    <font>
      <sz val="10"/>
      <name val="Arial"/>
    </font>
    <font>
      <sz val="10"/>
      <name val="Arial"/>
      <family val="2"/>
    </font>
    <font>
      <sz val="10"/>
      <color theme="1"/>
      <name val="Arial"/>
      <family val="2"/>
    </font>
    <font>
      <b/>
      <sz val="10"/>
      <color theme="0"/>
      <name val="Arial"/>
      <family val="2"/>
    </font>
  </fonts>
  <fills count="4">
    <fill>
      <patternFill patternType="none"/>
    </fill>
    <fill>
      <patternFill patternType="gray125"/>
    </fill>
    <fill>
      <patternFill patternType="solid">
        <fgColor theme="8" tint="0.79998168889431442"/>
        <bgColor theme="8" tint="0.79998168889431442"/>
      </patternFill>
    </fill>
    <fill>
      <patternFill patternType="solid">
        <fgColor theme="8"/>
        <bgColor theme="8"/>
      </patternFill>
    </fill>
  </fills>
  <borders count="9">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style="thin">
        <color theme="8" tint="0.39997558519241921"/>
      </left>
      <right/>
      <top/>
      <bottom/>
      <diagonal/>
    </border>
    <border>
      <left/>
      <right style="thin">
        <color theme="8" tint="0.39997558519241921"/>
      </right>
      <top/>
      <bottom/>
      <diagonal/>
    </border>
  </borders>
  <cellStyleXfs count="2">
    <xf numFmtId="0" fontId="0" fillId="0" borderId="0" applyNumberFormat="0" applyFill="0" applyBorder="0" applyAlignment="0" applyProtection="0"/>
    <xf numFmtId="164" fontId="1" fillId="0" borderId="0" applyFont="0" applyFill="0" applyBorder="0" applyAlignment="0" applyProtection="0"/>
  </cellStyleXfs>
  <cellXfs count="33">
    <xf numFmtId="0" fontId="0" fillId="0" borderId="0" xfId="0"/>
    <xf numFmtId="3" fontId="0" fillId="0" borderId="0" xfId="0" applyNumberFormat="1"/>
    <xf numFmtId="3" fontId="2" fillId="2" borderId="4" xfId="0" applyNumberFormat="1" applyFont="1" applyFill="1" applyBorder="1"/>
    <xf numFmtId="165" fontId="2" fillId="2" borderId="5" xfId="0" applyNumberFormat="1" applyFont="1" applyFill="1" applyBorder="1"/>
    <xf numFmtId="3" fontId="2" fillId="2" borderId="5" xfId="0" applyNumberFormat="1" applyFont="1" applyFill="1" applyBorder="1"/>
    <xf numFmtId="1" fontId="2" fillId="2" borderId="6" xfId="0" applyNumberFormat="1" applyFont="1" applyFill="1" applyBorder="1"/>
    <xf numFmtId="3" fontId="2" fillId="0" borderId="4" xfId="0" applyNumberFormat="1" applyFont="1" applyBorder="1"/>
    <xf numFmtId="165" fontId="2" fillId="0" borderId="5" xfId="0" applyNumberFormat="1" applyFont="1" applyBorder="1"/>
    <xf numFmtId="3" fontId="2" fillId="0" borderId="5" xfId="0" applyNumberFormat="1" applyFont="1" applyBorder="1"/>
    <xf numFmtId="1" fontId="2" fillId="0" borderId="6" xfId="0" applyNumberFormat="1" applyFont="1" applyBorder="1"/>
    <xf numFmtId="3" fontId="2" fillId="0" borderId="1" xfId="0" applyNumberFormat="1" applyFont="1" applyBorder="1"/>
    <xf numFmtId="165" fontId="2" fillId="0" borderId="2" xfId="0" applyNumberFormat="1" applyFont="1" applyBorder="1"/>
    <xf numFmtId="3" fontId="2" fillId="0" borderId="2" xfId="0" applyNumberFormat="1" applyFont="1" applyBorder="1"/>
    <xf numFmtId="1" fontId="2" fillId="0" borderId="3" xfId="0" applyNumberFormat="1" applyFont="1" applyBorder="1"/>
    <xf numFmtId="166" fontId="2" fillId="2" borderId="5" xfId="1" applyNumberFormat="1" applyFont="1" applyFill="1" applyBorder="1"/>
    <xf numFmtId="166" fontId="2" fillId="0" borderId="5" xfId="1" applyNumberFormat="1" applyFont="1" applyBorder="1"/>
    <xf numFmtId="166" fontId="2" fillId="0" borderId="2" xfId="1" applyNumberFormat="1" applyFont="1" applyBorder="1"/>
    <xf numFmtId="166" fontId="0" fillId="0" borderId="0" xfId="1" applyNumberFormat="1" applyFont="1"/>
    <xf numFmtId="166" fontId="2" fillId="2" borderId="5" xfId="1" applyNumberFormat="1" applyFont="1" applyFill="1" applyBorder="1" applyAlignment="1">
      <alignment horizontal="left" indent="1"/>
    </xf>
    <xf numFmtId="166" fontId="0" fillId="0" borderId="0" xfId="0" applyNumberFormat="1"/>
    <xf numFmtId="0" fontId="1" fillId="0" borderId="0" xfId="0" applyFont="1"/>
    <xf numFmtId="0" fontId="1" fillId="0" borderId="0" xfId="0" applyFont="1" applyFill="1" applyBorder="1"/>
    <xf numFmtId="3" fontId="1" fillId="0" borderId="0" xfId="0" applyNumberFormat="1" applyFont="1"/>
    <xf numFmtId="3" fontId="3" fillId="3" borderId="7" xfId="0" applyNumberFormat="1" applyFont="1" applyFill="1" applyBorder="1"/>
    <xf numFmtId="165" fontId="3" fillId="3" borderId="0" xfId="0" applyNumberFormat="1" applyFont="1" applyFill="1" applyBorder="1"/>
    <xf numFmtId="3" fontId="3" fillId="3" borderId="0" xfId="0" applyNumberFormat="1" applyFont="1" applyFill="1" applyBorder="1"/>
    <xf numFmtId="166" fontId="3" fillId="3" borderId="0" xfId="1" applyNumberFormat="1" applyFont="1" applyFill="1" applyBorder="1"/>
    <xf numFmtId="3" fontId="3" fillId="3" borderId="8" xfId="0" applyNumberFormat="1" applyFont="1" applyFill="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 fontId="0" fillId="0" borderId="0" xfId="0" applyNumberFormat="1" applyAlignment="1">
      <alignment horizontal="left"/>
    </xf>
  </cellXfs>
  <cellStyles count="2">
    <cellStyle name="Currency" xfId="1" builtinId="4"/>
    <cellStyle name="Normal" xfId="0" builtinId="0"/>
  </cellStyles>
  <dxfs count="23">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1" formatCode="0"/>
    </dxf>
    <dxf>
      <numFmt numFmtId="14" formatCode="0.00%"/>
    </dxf>
    <dxf>
      <numFmt numFmtId="3" formatCode="#,##0"/>
    </dxf>
    <dxf>
      <font>
        <b val="0"/>
        <i val="0"/>
        <strike val="0"/>
        <condense val="0"/>
        <extend val="0"/>
        <outline val="0"/>
        <shadow val="0"/>
        <u val="none"/>
        <vertAlign val="baseline"/>
        <sz val="10"/>
        <color auto="1"/>
        <name val="Arial"/>
        <scheme val="none"/>
      </font>
      <numFmt numFmtId="166" formatCode="_-[$$-409]* #,##0.00_ ;_-[$$-409]* \-#,##0.00\ ;_-[$$-409]* &quot;-&quot;??_ ;_-@_ "/>
    </dxf>
    <dxf>
      <font>
        <b val="0"/>
        <i val="0"/>
        <strike val="0"/>
        <condense val="0"/>
        <extend val="0"/>
        <outline val="0"/>
        <shadow val="0"/>
        <u val="none"/>
        <vertAlign val="baseline"/>
        <sz val="10"/>
        <color auto="1"/>
        <name val="Arial"/>
        <family val="2"/>
        <scheme val="none"/>
      </font>
    </dxf>
    <dxf>
      <border outline="0">
        <top style="thin">
          <color theme="8" tint="0.39997558519241921"/>
        </top>
      </border>
    </dxf>
    <dxf>
      <font>
        <b/>
        <i val="0"/>
        <strike val="0"/>
        <condense val="0"/>
        <extend val="0"/>
        <outline val="0"/>
        <shadow val="0"/>
        <u val="none"/>
        <vertAlign val="baseline"/>
        <sz val="10"/>
        <color theme="0"/>
        <name val="Arial"/>
        <family val="2"/>
        <scheme val="none"/>
      </font>
      <numFmt numFmtId="3" formatCode="#,##0"/>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B.xlsx]pivot tables!Gender</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99999999999999E-2"/>
          <c:y val="8.0634920634920629E-2"/>
          <c:w val="0.93791111111111114"/>
          <c:h val="0.82765158730158728"/>
        </c:manualLayout>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c:v>
                </c:pt>
                <c:pt idx="1">
                  <c:v>M</c:v>
                </c:pt>
              </c:strCache>
            </c:strRef>
          </c:cat>
          <c:val>
            <c:numRef>
              <c:f>'pivot tables'!$B$4:$B$6</c:f>
              <c:numCache>
                <c:formatCode>0.00%</c:formatCode>
                <c:ptCount val="2"/>
                <c:pt idx="0">
                  <c:v>0.56749311294765836</c:v>
                </c:pt>
                <c:pt idx="1">
                  <c:v>0.43250688705234158</c:v>
                </c:pt>
              </c:numCache>
            </c:numRef>
          </c:val>
          <c:extLst>
            <c:ext xmlns:c16="http://schemas.microsoft.com/office/drawing/2014/chart" uri="{C3380CC4-5D6E-409C-BE32-E72D297353CC}">
              <c16:uniqueId val="{00000000-C3C8-4853-B547-5129952E8A9E}"/>
            </c:ext>
          </c:extLst>
        </c:ser>
        <c:dLbls>
          <c:dLblPos val="outEnd"/>
          <c:showLegendKey val="0"/>
          <c:showVal val="1"/>
          <c:showCatName val="0"/>
          <c:showSerName val="0"/>
          <c:showPercent val="0"/>
          <c:showBubbleSize val="0"/>
        </c:dLbls>
        <c:gapWidth val="219"/>
        <c:overlap val="-27"/>
        <c:axId val="1225414783"/>
        <c:axId val="1576561263"/>
      </c:barChart>
      <c:catAx>
        <c:axId val="122541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76561263"/>
        <c:crosses val="autoZero"/>
        <c:auto val="1"/>
        <c:lblAlgn val="ctr"/>
        <c:lblOffset val="100"/>
        <c:noMultiLvlLbl val="0"/>
      </c:catAx>
      <c:valAx>
        <c:axId val="1576561263"/>
        <c:scaling>
          <c:orientation val="minMax"/>
        </c:scaling>
        <c:delete val="1"/>
        <c:axPos val="l"/>
        <c:numFmt formatCode="0.00%" sourceLinked="1"/>
        <c:majorTickMark val="none"/>
        <c:minorTickMark val="none"/>
        <c:tickLblPos val="nextTo"/>
        <c:crossAx val="122541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B.xlsx]pivot tables!Years of education</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E"/>
              <a:t>years</a:t>
            </a:r>
            <a:r>
              <a:rPr lang="en-DE" baseline="0"/>
              <a:t> of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tables'!$A$10:$A$18</c:f>
              <c:strCache>
                <c:ptCount val="8"/>
                <c:pt idx="0">
                  <c:v>8</c:v>
                </c:pt>
                <c:pt idx="1">
                  <c:v>12</c:v>
                </c:pt>
                <c:pt idx="2">
                  <c:v>14</c:v>
                </c:pt>
                <c:pt idx="3">
                  <c:v>15</c:v>
                </c:pt>
                <c:pt idx="4">
                  <c:v>16</c:v>
                </c:pt>
                <c:pt idx="5">
                  <c:v>17</c:v>
                </c:pt>
                <c:pt idx="6">
                  <c:v>18</c:v>
                </c:pt>
                <c:pt idx="7">
                  <c:v>19</c:v>
                </c:pt>
              </c:strCache>
            </c:strRef>
          </c:cat>
          <c:val>
            <c:numRef>
              <c:f>'pivot tables'!$B$10:$B$18</c:f>
              <c:numCache>
                <c:formatCode>0.00%</c:formatCode>
                <c:ptCount val="8"/>
                <c:pt idx="0">
                  <c:v>6.8507814172554055E-2</c:v>
                </c:pt>
                <c:pt idx="1">
                  <c:v>0.45215157353885677</c:v>
                </c:pt>
                <c:pt idx="2">
                  <c:v>1.7983301220295438E-2</c:v>
                </c:pt>
                <c:pt idx="3">
                  <c:v>0.35645472061657035</c:v>
                </c:pt>
                <c:pt idx="4">
                  <c:v>8.2209377007064863E-2</c:v>
                </c:pt>
                <c:pt idx="5">
                  <c:v>1.0918432883750802E-2</c:v>
                </c:pt>
                <c:pt idx="6">
                  <c:v>7.7071290944123313E-3</c:v>
                </c:pt>
                <c:pt idx="7">
                  <c:v>4.0676514664953973E-3</c:v>
                </c:pt>
              </c:numCache>
            </c:numRef>
          </c:val>
          <c:extLst>
            <c:ext xmlns:c16="http://schemas.microsoft.com/office/drawing/2014/chart" uri="{C3380CC4-5D6E-409C-BE32-E72D297353CC}">
              <c16:uniqueId val="{00000000-CB9C-430D-B8A1-D5C514BCE1A4}"/>
            </c:ext>
          </c:extLst>
        </c:ser>
        <c:dLbls>
          <c:dLblPos val="outEnd"/>
          <c:showLegendKey val="0"/>
          <c:showVal val="1"/>
          <c:showCatName val="0"/>
          <c:showSerName val="0"/>
          <c:showPercent val="0"/>
          <c:showBubbleSize val="0"/>
        </c:dLbls>
        <c:gapWidth val="219"/>
        <c:overlap val="-27"/>
        <c:axId val="1706326479"/>
        <c:axId val="1440161903"/>
      </c:barChart>
      <c:catAx>
        <c:axId val="1706326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40161903"/>
        <c:crosses val="autoZero"/>
        <c:auto val="1"/>
        <c:lblAlgn val="ctr"/>
        <c:lblOffset val="100"/>
        <c:noMultiLvlLbl val="0"/>
      </c:catAx>
      <c:valAx>
        <c:axId val="1440161903"/>
        <c:scaling>
          <c:orientation val="minMax"/>
        </c:scaling>
        <c:delete val="1"/>
        <c:axPos val="l"/>
        <c:numFmt formatCode="0.00%" sourceLinked="1"/>
        <c:majorTickMark val="none"/>
        <c:minorTickMark val="none"/>
        <c:tickLblPos val="nextTo"/>
        <c:crossAx val="1706326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B.xlsx]pivot tables!Top10 employment period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E"/>
              <a:t>Employment</a:t>
            </a:r>
            <a:r>
              <a:rPr lang="en-DE" baseline="0"/>
              <a:t> Period</a:t>
            </a:r>
            <a:endParaRPr lang="en-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tables'!$D$4:$D$18</c:f>
              <c:strCache>
                <c:ptCount val="14"/>
                <c:pt idx="0">
                  <c:v>1,1</c:v>
                </c:pt>
                <c:pt idx="1">
                  <c:v>1,11666666666667</c:v>
                </c:pt>
                <c:pt idx="2">
                  <c:v>1,15</c:v>
                </c:pt>
                <c:pt idx="3">
                  <c:v>1,16666666666667</c:v>
                </c:pt>
                <c:pt idx="4">
                  <c:v>1,2</c:v>
                </c:pt>
                <c:pt idx="5">
                  <c:v>1,3</c:v>
                </c:pt>
                <c:pt idx="6">
                  <c:v>1,35</c:v>
                </c:pt>
                <c:pt idx="7">
                  <c:v>1,36666666666667</c:v>
                </c:pt>
                <c:pt idx="8">
                  <c:v>1,38333333333333</c:v>
                </c:pt>
                <c:pt idx="9">
                  <c:v>1,4</c:v>
                </c:pt>
                <c:pt idx="10">
                  <c:v>1,46666666666667</c:v>
                </c:pt>
                <c:pt idx="11">
                  <c:v>1,5</c:v>
                </c:pt>
                <c:pt idx="12">
                  <c:v>1,55</c:v>
                </c:pt>
                <c:pt idx="13">
                  <c:v>1,63333333333333</c:v>
                </c:pt>
              </c:strCache>
            </c:strRef>
          </c:cat>
          <c:val>
            <c:numRef>
              <c:f>'pivot tables'!$E$4:$E$18</c:f>
              <c:numCache>
                <c:formatCode>0.00%</c:formatCode>
                <c:ptCount val="14"/>
                <c:pt idx="0">
                  <c:v>8.247422680412371E-2</c:v>
                </c:pt>
                <c:pt idx="1">
                  <c:v>6.1855670103092786E-2</c:v>
                </c:pt>
                <c:pt idx="2">
                  <c:v>8.7628865979381437E-2</c:v>
                </c:pt>
                <c:pt idx="3">
                  <c:v>6.1855670103092786E-2</c:v>
                </c:pt>
                <c:pt idx="4">
                  <c:v>7.2164948453608241E-2</c:v>
                </c:pt>
                <c:pt idx="5">
                  <c:v>6.7010309278350513E-2</c:v>
                </c:pt>
                <c:pt idx="6">
                  <c:v>9.7938144329896906E-2</c:v>
                </c:pt>
                <c:pt idx="7">
                  <c:v>7.7319587628865982E-2</c:v>
                </c:pt>
                <c:pt idx="8">
                  <c:v>6.1855670103092786E-2</c:v>
                </c:pt>
                <c:pt idx="9">
                  <c:v>6.1855670103092786E-2</c:v>
                </c:pt>
                <c:pt idx="10">
                  <c:v>6.1855670103092786E-2</c:v>
                </c:pt>
                <c:pt idx="11">
                  <c:v>6.1855670103092786E-2</c:v>
                </c:pt>
                <c:pt idx="12">
                  <c:v>7.7319587628865982E-2</c:v>
                </c:pt>
                <c:pt idx="13">
                  <c:v>6.7010309278350513E-2</c:v>
                </c:pt>
              </c:numCache>
            </c:numRef>
          </c:val>
          <c:extLst>
            <c:ext xmlns:c16="http://schemas.microsoft.com/office/drawing/2014/chart" uri="{C3380CC4-5D6E-409C-BE32-E72D297353CC}">
              <c16:uniqueId val="{00000000-35E4-4528-A7BE-F8436590069E}"/>
            </c:ext>
          </c:extLst>
        </c:ser>
        <c:dLbls>
          <c:dLblPos val="outEnd"/>
          <c:showLegendKey val="0"/>
          <c:showVal val="1"/>
          <c:showCatName val="0"/>
          <c:showSerName val="0"/>
          <c:showPercent val="0"/>
          <c:showBubbleSize val="0"/>
        </c:dLbls>
        <c:gapWidth val="219"/>
        <c:overlap val="-27"/>
        <c:axId val="1814046383"/>
        <c:axId val="1813023135"/>
      </c:barChart>
      <c:catAx>
        <c:axId val="181404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813023135"/>
        <c:crosses val="autoZero"/>
        <c:auto val="1"/>
        <c:lblAlgn val="ctr"/>
        <c:lblOffset val="100"/>
        <c:noMultiLvlLbl val="0"/>
      </c:catAx>
      <c:valAx>
        <c:axId val="1813023135"/>
        <c:scaling>
          <c:orientation val="minMax"/>
        </c:scaling>
        <c:delete val="1"/>
        <c:axPos val="l"/>
        <c:numFmt formatCode="0.00%" sourceLinked="1"/>
        <c:majorTickMark val="none"/>
        <c:minorTickMark val="none"/>
        <c:tickLblPos val="nextTo"/>
        <c:crossAx val="181404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B.xlsx]pivot tables!Job Category</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E"/>
              <a:t>Job</a:t>
            </a:r>
            <a:r>
              <a:rPr lang="en-DE" baseline="0"/>
              <a:t> Category</a:t>
            </a:r>
            <a:endParaRPr lang="en-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 tables'!$H$3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31-4F60-B683-520E85EF32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31-4F60-B683-520E85EF32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31-4F60-B683-520E85EF32E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4B1-4FF4-AF57-E47C90E30F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tables'!$G$4:$G$5</c:f>
              <c:strCache>
                <c:ptCount val="1"/>
                <c:pt idx="0">
                  <c:v>FURNITURE</c:v>
                </c:pt>
              </c:strCache>
            </c:strRef>
          </c:cat>
          <c:val>
            <c:numRef>
              <c:f>'pivot tables'!$H$4:$H$5</c:f>
              <c:numCache>
                <c:formatCode>General</c:formatCode>
                <c:ptCount val="1"/>
                <c:pt idx="0">
                  <c:v>363</c:v>
                </c:pt>
              </c:numCache>
            </c:numRef>
          </c:val>
          <c:extLst>
            <c:ext xmlns:c16="http://schemas.microsoft.com/office/drawing/2014/chart" uri="{C3380CC4-5D6E-409C-BE32-E72D297353CC}">
              <c16:uniqueId val="{00000006-D331-4F60-B683-520E85EF32E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177800</xdr:colOff>
      <xdr:row>4</xdr:row>
      <xdr:rowOff>152400</xdr:rowOff>
    </xdr:from>
    <xdr:to>
      <xdr:col>17</xdr:col>
      <xdr:colOff>410600</xdr:colOff>
      <xdr:row>20</xdr:row>
      <xdr:rowOff>132400</xdr:rowOff>
    </xdr:to>
    <xdr:graphicFrame macro="">
      <xdr:nvGraphicFramePr>
        <xdr:cNvPr id="2" name="gender bar chart">
          <a:extLst>
            <a:ext uri="{FF2B5EF4-FFF2-40B4-BE49-F238E27FC236}">
              <a16:creationId xmlns:a16="http://schemas.microsoft.com/office/drawing/2014/main" id="{5DCCC50C-E6F9-4A26-BBA8-1A051A301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196850</xdr:colOff>
      <xdr:row>21</xdr:row>
      <xdr:rowOff>76200</xdr:rowOff>
    </xdr:from>
    <xdr:to>
      <xdr:col>17</xdr:col>
      <xdr:colOff>429650</xdr:colOff>
      <xdr:row>37</xdr:row>
      <xdr:rowOff>56200</xdr:rowOff>
    </xdr:to>
    <xdr:graphicFrame macro="">
      <xdr:nvGraphicFramePr>
        <xdr:cNvPr id="3" name="years of education">
          <a:extLst>
            <a:ext uri="{FF2B5EF4-FFF2-40B4-BE49-F238E27FC236}">
              <a16:creationId xmlns:a16="http://schemas.microsoft.com/office/drawing/2014/main" id="{22EAAE0D-D6C1-4C33-B3D6-D52C09DD0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400050</xdr:colOff>
      <xdr:row>21</xdr:row>
      <xdr:rowOff>82550</xdr:rowOff>
    </xdr:from>
    <xdr:to>
      <xdr:col>10</xdr:col>
      <xdr:colOff>23250</xdr:colOff>
      <xdr:row>37</xdr:row>
      <xdr:rowOff>62550</xdr:rowOff>
    </xdr:to>
    <xdr:graphicFrame macro="">
      <xdr:nvGraphicFramePr>
        <xdr:cNvPr id="4" name="employment period">
          <a:extLst>
            <a:ext uri="{FF2B5EF4-FFF2-40B4-BE49-F238E27FC236}">
              <a16:creationId xmlns:a16="http://schemas.microsoft.com/office/drawing/2014/main" id="{C4BD19EF-615D-4AA8-AB9E-34DD8BA39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400050</xdr:colOff>
      <xdr:row>4</xdr:row>
      <xdr:rowOff>152400</xdr:rowOff>
    </xdr:from>
    <xdr:to>
      <xdr:col>10</xdr:col>
      <xdr:colOff>23250</xdr:colOff>
      <xdr:row>20</xdr:row>
      <xdr:rowOff>132400</xdr:rowOff>
    </xdr:to>
    <xdr:graphicFrame macro="">
      <xdr:nvGraphicFramePr>
        <xdr:cNvPr id="5" name="Chart 4">
          <a:extLst>
            <a:ext uri="{FF2B5EF4-FFF2-40B4-BE49-F238E27FC236}">
              <a16:creationId xmlns:a16="http://schemas.microsoft.com/office/drawing/2014/main" id="{7371C829-88B1-41B1-8A0C-7BA787757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508000</xdr:colOff>
      <xdr:row>0</xdr:row>
      <xdr:rowOff>6350</xdr:rowOff>
    </xdr:from>
    <xdr:to>
      <xdr:col>12</xdr:col>
      <xdr:colOff>63500</xdr:colOff>
      <xdr:row>4</xdr:row>
      <xdr:rowOff>88900</xdr:rowOff>
    </xdr:to>
    <xdr:sp macro="" textlink="">
      <xdr:nvSpPr>
        <xdr:cNvPr id="6" name="Rectangle: Rounded Corners 5">
          <a:extLst>
            <a:ext uri="{FF2B5EF4-FFF2-40B4-BE49-F238E27FC236}">
              <a16:creationId xmlns:a16="http://schemas.microsoft.com/office/drawing/2014/main" id="{D96E034F-ECC0-C86C-AC5A-5C0870EAD4B2}"/>
            </a:ext>
          </a:extLst>
        </xdr:cNvPr>
        <xdr:cNvSpPr/>
      </xdr:nvSpPr>
      <xdr:spPr>
        <a:xfrm>
          <a:off x="3556000" y="6350"/>
          <a:ext cx="3822700" cy="7175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lang="en-DE" sz="2000">
              <a:latin typeface="Algerian" panose="04020705040A02060702" pitchFamily="82" charset="0"/>
            </a:rPr>
            <a:t>EMPLOYMENT DATA</a:t>
          </a:r>
        </a:p>
      </xdr:txBody>
    </xdr:sp>
    <xdr:clientData/>
  </xdr:twoCellAnchor>
  <xdr:twoCellAnchor editAs="oneCell">
    <xdr:from>
      <xdr:col>0</xdr:col>
      <xdr:colOff>0</xdr:colOff>
      <xdr:row>5</xdr:row>
      <xdr:rowOff>12700</xdr:rowOff>
    </xdr:from>
    <xdr:to>
      <xdr:col>2</xdr:col>
      <xdr:colOff>400050</xdr:colOff>
      <xdr:row>13</xdr:row>
      <xdr:rowOff>133350</xdr:rowOff>
    </xdr:to>
    <mc:AlternateContent xmlns:mc="http://schemas.openxmlformats.org/markup-compatibility/2006" xmlns:a14="http://schemas.microsoft.com/office/drawing/2010/main">
      <mc:Choice Requires="a14">
        <xdr:graphicFrame macro="">
          <xdr:nvGraphicFramePr>
            <xdr:cNvPr id="7" name="JOB CATEGORY">
              <a:extLst>
                <a:ext uri="{FF2B5EF4-FFF2-40B4-BE49-F238E27FC236}">
                  <a16:creationId xmlns:a16="http://schemas.microsoft.com/office/drawing/2014/main" id="{92D07EA7-721E-51CF-B175-CC8F1051C92D}"/>
                </a:ext>
              </a:extLst>
            </xdr:cNvPr>
            <xdr:cNvGraphicFramePr/>
          </xdr:nvGraphicFramePr>
          <xdr:xfrm>
            <a:off x="0" y="0"/>
            <a:ext cx="0" cy="0"/>
          </xdr:xfrm>
          <a:graphic>
            <a:graphicData uri="http://schemas.microsoft.com/office/drawing/2010/slicer">
              <sle:slicer xmlns:sle="http://schemas.microsoft.com/office/drawing/2010/slicer" name="JOB CATEGORY"/>
            </a:graphicData>
          </a:graphic>
        </xdr:graphicFrame>
      </mc:Choice>
      <mc:Fallback xmlns="">
        <xdr:sp macro="" textlink="">
          <xdr:nvSpPr>
            <xdr:cNvPr id="0" name=""/>
            <xdr:cNvSpPr>
              <a:spLocks noTextEdit="1"/>
            </xdr:cNvSpPr>
          </xdr:nvSpPr>
          <xdr:spPr>
            <a:xfrm>
              <a:off x="0" y="806450"/>
              <a:ext cx="1619250" cy="139065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mbo imran" refreshedDate="44724.390695949071" createdVersion="6" refreshedVersion="6" minRefreshableVersion="3" recordCount="485" xr:uid="{38BD25D3-EE32-44CA-94B3-52FEC34C9491}">
  <cacheSource type="worksheet">
    <worksheetSource name="Table2"/>
  </cacheSource>
  <cacheFields count="10">
    <cacheField name="GENDER" numFmtId="0">
      <sharedItems containsBlank="1" count="11">
        <s v="M"/>
        <s v="F"/>
        <m/>
        <s v="MEAN SALARY"/>
        <s v="MEDIAN SALARY"/>
        <s v="MODE SALARY"/>
        <s v="STANDARD DEVIATION"/>
        <s v="VARIENCE"/>
        <s v="INCOME LEVEL"/>
        <s v="MAXIMUM"/>
        <s v="AVERAGE"/>
      </sharedItems>
    </cacheField>
    <cacheField name="BIRTH-DAY" numFmtId="0">
      <sharedItems containsNonDate="0" containsDate="1" containsString="0" containsBlank="1" minDate="1929-02-10T00:00:00" maxDate="1971-02-11T00:00:00"/>
    </cacheField>
    <cacheField name="YEARS OF EDUCATION" numFmtId="0">
      <sharedItems containsString="0" containsBlank="1" containsNumber="1" containsInteger="1" minValue="8" maxValue="21" count="11">
        <n v="15"/>
        <n v="16"/>
        <n v="12"/>
        <n v="8"/>
        <n v="19"/>
        <n v="17"/>
        <n v="18"/>
        <n v="14"/>
        <n v="20"/>
        <n v="21"/>
        <m/>
      </sharedItems>
    </cacheField>
    <cacheField name="JOB CATEGORY" numFmtId="0">
      <sharedItems containsBlank="1" count="4">
        <s v="INDUSTRIAL"/>
        <s v="FURNITURE"/>
        <s v="MANUFACTORY"/>
        <m/>
      </sharedItems>
    </cacheField>
    <cacheField name="SALARY" numFmtId="166">
      <sharedItems containsString="0" containsBlank="1" containsNumber="1" minValue="15750" maxValue="291578214.4531495"/>
    </cacheField>
    <cacheField name="JOB TIME(WEEKS)" numFmtId="0">
      <sharedItems containsString="0" containsBlank="1" containsNumber="1" containsInteger="1" minValue="63" maxValue="98" count="37">
        <n v="98"/>
        <n v="97"/>
        <n v="96"/>
        <n v="95"/>
        <n v="94"/>
        <n v="93"/>
        <n v="92"/>
        <n v="91"/>
        <n v="90"/>
        <n v="89"/>
        <n v="88"/>
        <n v="87"/>
        <n v="86"/>
        <n v="85"/>
        <n v="84"/>
        <n v="83"/>
        <n v="82"/>
        <n v="81"/>
        <n v="80"/>
        <n v="79"/>
        <n v="78"/>
        <n v="77"/>
        <n v="76"/>
        <n v="75"/>
        <n v="74"/>
        <n v="73"/>
        <n v="72"/>
        <n v="71"/>
        <n v="70"/>
        <n v="69"/>
        <n v="68"/>
        <n v="67"/>
        <n v="66"/>
        <n v="65"/>
        <n v="64"/>
        <n v="63"/>
        <m/>
      </sharedItems>
    </cacheField>
    <cacheField name="EMPLOYMENT PERIOD" numFmtId="3">
      <sharedItems containsBlank="1" containsMixedTypes="1" containsNumber="1" minValue="1.05" maxValue="1.6333333333333335" count="39">
        <n v="1.6333333333333335"/>
        <n v="1.6166666666666665"/>
        <n v="1.5999999999999999"/>
        <n v="1.5833333333333333"/>
        <n v="1.5666666666666667"/>
        <n v="1.55"/>
        <n v="1.5333333333333332"/>
        <n v="1.5166666666666666"/>
        <n v="1.5"/>
        <n v="1.4833333333333334"/>
        <n v="1.4666666666666668"/>
        <n v="1.45"/>
        <n v="1.4333333333333333"/>
        <n v="1.4166666666666667"/>
        <n v="1.4000000000000001"/>
        <n v="1.3833333333333335"/>
        <n v="1.3666666666666665"/>
        <n v="1.3499999999999999"/>
        <n v="1.3333333333333333"/>
        <n v="1.3166666666666667"/>
        <n v="1.3"/>
        <n v="1.2833333333333334"/>
        <n v="1.2666666666666666"/>
        <n v="1.25"/>
        <n v="1.2333333333333334"/>
        <n v="1.2166666666666666"/>
        <n v="1.2"/>
        <n v="1.1833333333333333"/>
        <n v="1.1666666666666667"/>
        <n v="1.1500000000000001"/>
        <n v="1.1333333333333333"/>
        <n v="1.1166666666666667"/>
        <n v="1.0999999999999999"/>
        <n v="1.0833333333333333"/>
        <n v="1.0666666666666667"/>
        <n v="1.05"/>
        <m/>
        <s v="MEAN SALARY OF MALE"/>
        <s v="MEAN SALARY OF FEMALE"/>
      </sharedItems>
    </cacheField>
    <cacheField name="PREVIOUS EXPERIENCE(WEEKS)" numFmtId="0">
      <sharedItems containsString="0" containsBlank="1" containsNumber="1" containsInteger="1" minValue="0" maxValue="15750"/>
    </cacheField>
    <cacheField name="MINORITY" numFmtId="0">
      <sharedItems containsString="0" containsBlank="1" containsNumber="1" containsInteger="1" minValue="0" maxValue="1" count="3">
        <n v="0"/>
        <n v="1"/>
        <m/>
      </sharedItems>
    </cacheField>
    <cacheField name="PREVIOUS YEARS OF EXPERIENCE" numFmtId="0">
      <sharedItems containsString="0" containsBlank="1" containsNumber="1" minValue="0" maxValue="7.9333333333333336"/>
    </cacheField>
  </cacheFields>
  <extLst>
    <ext xmlns:x14="http://schemas.microsoft.com/office/spreadsheetml/2009/9/main" uri="{725AE2AE-9491-48be-B2B4-4EB974FC3084}">
      <x14:pivotCacheDefinition pivotCacheId="1939750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
  <r>
    <x v="0"/>
    <d v="1952-02-03T00:00:00"/>
    <x v="0"/>
    <x v="0"/>
    <n v="57000"/>
    <x v="0"/>
    <x v="0"/>
    <n v="144"/>
    <x v="0"/>
    <n v="2.4"/>
  </r>
  <r>
    <x v="0"/>
    <d v="1958-05-23T00:00:00"/>
    <x v="1"/>
    <x v="1"/>
    <n v="40200"/>
    <x v="0"/>
    <x v="0"/>
    <n v="36"/>
    <x v="0"/>
    <n v="0.6"/>
  </r>
  <r>
    <x v="1"/>
    <d v="1929-07-26T00:00:00"/>
    <x v="2"/>
    <x v="1"/>
    <n v="21450"/>
    <x v="0"/>
    <x v="0"/>
    <n v="381"/>
    <x v="0"/>
    <n v="6.3500000000000005"/>
  </r>
  <r>
    <x v="1"/>
    <d v="1947-04-15T00:00:00"/>
    <x v="3"/>
    <x v="1"/>
    <n v="21900"/>
    <x v="0"/>
    <x v="0"/>
    <n v="190"/>
    <x v="0"/>
    <n v="3.1666666666666665"/>
  </r>
  <r>
    <x v="0"/>
    <d v="1955-02-09T00:00:00"/>
    <x v="0"/>
    <x v="1"/>
    <n v="45000"/>
    <x v="0"/>
    <x v="0"/>
    <n v="138"/>
    <x v="0"/>
    <n v="2.3000000000000003"/>
  </r>
  <r>
    <x v="0"/>
    <d v="1958-08-22T00:00:00"/>
    <x v="0"/>
    <x v="1"/>
    <n v="32100"/>
    <x v="0"/>
    <x v="0"/>
    <n v="67"/>
    <x v="0"/>
    <n v="1.1166666666666667"/>
  </r>
  <r>
    <x v="0"/>
    <d v="1956-04-26T00:00:00"/>
    <x v="0"/>
    <x v="1"/>
    <n v="36000"/>
    <x v="0"/>
    <x v="0"/>
    <n v="114"/>
    <x v="0"/>
    <n v="1.9000000000000001"/>
  </r>
  <r>
    <x v="1"/>
    <d v="1966-05-06T00:00:00"/>
    <x v="2"/>
    <x v="1"/>
    <n v="21900"/>
    <x v="0"/>
    <x v="0"/>
    <n v="0"/>
    <x v="0"/>
    <n v="0"/>
  </r>
  <r>
    <x v="1"/>
    <d v="1946-01-23T00:00:00"/>
    <x v="0"/>
    <x v="1"/>
    <n v="27900"/>
    <x v="0"/>
    <x v="0"/>
    <n v="115"/>
    <x v="0"/>
    <n v="1.9166666666666667"/>
  </r>
  <r>
    <x v="1"/>
    <d v="1946-02-13T00:00:00"/>
    <x v="2"/>
    <x v="1"/>
    <n v="24000"/>
    <x v="0"/>
    <x v="0"/>
    <n v="244"/>
    <x v="0"/>
    <n v="4.0666666666666664"/>
  </r>
  <r>
    <x v="1"/>
    <d v="1950-02-07T00:00:00"/>
    <x v="1"/>
    <x v="1"/>
    <n v="30300"/>
    <x v="0"/>
    <x v="0"/>
    <n v="143"/>
    <x v="0"/>
    <n v="2.3833333333333333"/>
  </r>
  <r>
    <x v="0"/>
    <d v="1966-01-11T00:00:00"/>
    <x v="3"/>
    <x v="1"/>
    <n v="28350"/>
    <x v="0"/>
    <x v="0"/>
    <n v="26"/>
    <x v="1"/>
    <n v="0.43333333333333335"/>
  </r>
  <r>
    <x v="0"/>
    <d v="1960-07-17T00:00:00"/>
    <x v="0"/>
    <x v="1"/>
    <n v="27750"/>
    <x v="0"/>
    <x v="0"/>
    <n v="34"/>
    <x v="1"/>
    <n v="0.56666666666666665"/>
  </r>
  <r>
    <x v="1"/>
    <d v="1949-02-26T00:00:00"/>
    <x v="0"/>
    <x v="1"/>
    <n v="35100"/>
    <x v="0"/>
    <x v="0"/>
    <n v="137"/>
    <x v="1"/>
    <n v="2.2833333333333332"/>
  </r>
  <r>
    <x v="0"/>
    <d v="1962-08-29T00:00:00"/>
    <x v="2"/>
    <x v="1"/>
    <n v="27300"/>
    <x v="1"/>
    <x v="1"/>
    <n v="66"/>
    <x v="0"/>
    <n v="1.0999999999999999"/>
  </r>
  <r>
    <x v="0"/>
    <d v="1964-11-17T00:00:00"/>
    <x v="2"/>
    <x v="1"/>
    <n v="40800"/>
    <x v="1"/>
    <x v="1"/>
    <n v="24"/>
    <x v="0"/>
    <n v="0.39999999999999997"/>
  </r>
  <r>
    <x v="0"/>
    <d v="1962-07-18T00:00:00"/>
    <x v="0"/>
    <x v="1"/>
    <n v="46000"/>
    <x v="1"/>
    <x v="1"/>
    <n v="48"/>
    <x v="0"/>
    <n v="0.79999999999999993"/>
  </r>
  <r>
    <x v="0"/>
    <d v="1956-03-20T00:00:00"/>
    <x v="1"/>
    <x v="0"/>
    <n v="103750"/>
    <x v="1"/>
    <x v="1"/>
    <n v="70"/>
    <x v="0"/>
    <n v="1.1666666666666667"/>
  </r>
  <r>
    <x v="0"/>
    <d v="1962-08-19T00:00:00"/>
    <x v="2"/>
    <x v="1"/>
    <n v="42300"/>
    <x v="1"/>
    <x v="1"/>
    <n v="103"/>
    <x v="0"/>
    <n v="1.7166666666666668"/>
  </r>
  <r>
    <x v="1"/>
    <d v="1940-01-23T00:00:00"/>
    <x v="2"/>
    <x v="1"/>
    <n v="26250"/>
    <x v="1"/>
    <x v="1"/>
    <n v="48"/>
    <x v="0"/>
    <n v="0.79999999999999993"/>
  </r>
  <r>
    <x v="1"/>
    <d v="1963-02-19T00:00:00"/>
    <x v="1"/>
    <x v="1"/>
    <n v="38850"/>
    <x v="1"/>
    <x v="1"/>
    <n v="17"/>
    <x v="0"/>
    <n v="0.28333333333333333"/>
  </r>
  <r>
    <x v="0"/>
    <d v="1940-09-24T00:00:00"/>
    <x v="2"/>
    <x v="1"/>
    <n v="21750"/>
    <x v="1"/>
    <x v="1"/>
    <n v="315"/>
    <x v="1"/>
    <n v="5.25"/>
  </r>
  <r>
    <x v="1"/>
    <d v="1965-03-15T00:00:00"/>
    <x v="0"/>
    <x v="1"/>
    <n v="24000"/>
    <x v="1"/>
    <x v="1"/>
    <n v="75"/>
    <x v="1"/>
    <n v="1.25"/>
  </r>
  <r>
    <x v="1"/>
    <d v="1933-03-27T00:00:00"/>
    <x v="2"/>
    <x v="1"/>
    <n v="16950"/>
    <x v="1"/>
    <x v="1"/>
    <n v="124"/>
    <x v="1"/>
    <n v="2.0666666666666669"/>
  </r>
  <r>
    <x v="1"/>
    <d v="1942-07-01T00:00:00"/>
    <x v="0"/>
    <x v="1"/>
    <n v="21150"/>
    <x v="1"/>
    <x v="1"/>
    <n v="171"/>
    <x v="1"/>
    <n v="2.85"/>
  </r>
  <r>
    <x v="0"/>
    <d v="1966-11-08T00:00:00"/>
    <x v="0"/>
    <x v="1"/>
    <n v="31050"/>
    <x v="2"/>
    <x v="2"/>
    <n v="14"/>
    <x v="0"/>
    <n v="0.23333333333333331"/>
  </r>
  <r>
    <x v="0"/>
    <d v="1954-03-19T00:00:00"/>
    <x v="4"/>
    <x v="0"/>
    <n v="60375"/>
    <x v="2"/>
    <x v="2"/>
    <n v="96"/>
    <x v="0"/>
    <n v="1.5999999999999999"/>
  </r>
  <r>
    <x v="0"/>
    <d v="1963-04-11T00:00:00"/>
    <x v="0"/>
    <x v="1"/>
    <n v="32550"/>
    <x v="2"/>
    <x v="2"/>
    <n v="43"/>
    <x v="0"/>
    <n v="0.71666666666666667"/>
  </r>
  <r>
    <x v="0"/>
    <d v="1944-01-28T00:00:00"/>
    <x v="4"/>
    <x v="0"/>
    <n v="135000"/>
    <x v="2"/>
    <x v="2"/>
    <n v="199"/>
    <x v="0"/>
    <n v="3.3166666666666664"/>
  </r>
  <r>
    <x v="0"/>
    <d v="1961-09-17T00:00:00"/>
    <x v="0"/>
    <x v="1"/>
    <n v="31200"/>
    <x v="2"/>
    <x v="2"/>
    <n v="54"/>
    <x v="0"/>
    <n v="0.9"/>
  </r>
  <r>
    <x v="0"/>
    <d v="1964-02-24T00:00:00"/>
    <x v="2"/>
    <x v="1"/>
    <n v="36150"/>
    <x v="2"/>
    <x v="2"/>
    <n v="83"/>
    <x v="0"/>
    <n v="1.3833333333333335"/>
  </r>
  <r>
    <x v="0"/>
    <d v="1954-01-28T00:00:00"/>
    <x v="4"/>
    <x v="0"/>
    <n v="110625"/>
    <x v="2"/>
    <x v="2"/>
    <n v="120"/>
    <x v="0"/>
    <n v="2"/>
  </r>
  <r>
    <x v="0"/>
    <d v="1961-03-18T00:00:00"/>
    <x v="0"/>
    <x v="1"/>
    <n v="42000"/>
    <x v="2"/>
    <x v="2"/>
    <n v="68"/>
    <x v="0"/>
    <n v="1.1333333333333333"/>
  </r>
  <r>
    <x v="0"/>
    <d v="1949-02-02T00:00:00"/>
    <x v="4"/>
    <x v="0"/>
    <n v="92000"/>
    <x v="2"/>
    <x v="2"/>
    <n v="175"/>
    <x v="0"/>
    <n v="2.9166666666666665"/>
  </r>
  <r>
    <x v="0"/>
    <d v="1961-08-22T00:00:00"/>
    <x v="5"/>
    <x v="0"/>
    <n v="81250"/>
    <x v="2"/>
    <x v="2"/>
    <n v="18"/>
    <x v="0"/>
    <n v="0.3"/>
  </r>
  <r>
    <x v="1"/>
    <d v="1963-08-07T00:00:00"/>
    <x v="3"/>
    <x v="1"/>
    <n v="31350"/>
    <x v="2"/>
    <x v="2"/>
    <n v="52"/>
    <x v="0"/>
    <n v="0.8666666666666667"/>
  </r>
  <r>
    <x v="0"/>
    <d v="1954-10-09T00:00:00"/>
    <x v="2"/>
    <x v="1"/>
    <n v="29100"/>
    <x v="2"/>
    <x v="2"/>
    <n v="113"/>
    <x v="1"/>
    <n v="1.8833333333333335"/>
  </r>
  <r>
    <x v="0"/>
    <d v="1962-04-27T00:00:00"/>
    <x v="0"/>
    <x v="1"/>
    <n v="31350"/>
    <x v="2"/>
    <x v="2"/>
    <n v="49"/>
    <x v="1"/>
    <n v="0.81666666666666676"/>
  </r>
  <r>
    <x v="0"/>
    <d v="1960-06-22T00:00:00"/>
    <x v="1"/>
    <x v="1"/>
    <n v="36000"/>
    <x v="2"/>
    <x v="2"/>
    <n v="46"/>
    <x v="1"/>
    <n v="0.76666666666666661"/>
  </r>
  <r>
    <x v="1"/>
    <d v="1933-08-28T00:00:00"/>
    <x v="0"/>
    <x v="1"/>
    <n v="19200"/>
    <x v="2"/>
    <x v="2"/>
    <n v="23"/>
    <x v="1"/>
    <n v="0.3833333333333333"/>
  </r>
  <r>
    <x v="1"/>
    <d v="1961-03-18T00:00:00"/>
    <x v="2"/>
    <x v="1"/>
    <n v="23550"/>
    <x v="2"/>
    <x v="2"/>
    <n v="52"/>
    <x v="1"/>
    <n v="0.8666666666666667"/>
  </r>
  <r>
    <x v="0"/>
    <d v="1960-09-23T00:00:00"/>
    <x v="0"/>
    <x v="1"/>
    <n v="35100"/>
    <x v="3"/>
    <x v="3"/>
    <n v="90"/>
    <x v="0"/>
    <n v="1.5"/>
  </r>
  <r>
    <x v="0"/>
    <d v="1964-01-18T00:00:00"/>
    <x v="2"/>
    <x v="1"/>
    <n v="23250"/>
    <x v="3"/>
    <x v="3"/>
    <n v="46"/>
    <x v="0"/>
    <n v="0.76666666666666661"/>
  </r>
  <r>
    <x v="0"/>
    <d v="1963-06-15T00:00:00"/>
    <x v="3"/>
    <x v="1"/>
    <n v="29250"/>
    <x v="3"/>
    <x v="3"/>
    <n v="50"/>
    <x v="0"/>
    <n v="0.83333333333333337"/>
  </r>
  <r>
    <x v="0"/>
    <d v="1938-08-02T00:00:00"/>
    <x v="2"/>
    <x v="2"/>
    <n v="30750"/>
    <x v="3"/>
    <x v="3"/>
    <n v="307"/>
    <x v="0"/>
    <n v="5.1166666666666663"/>
  </r>
  <r>
    <x v="1"/>
    <d v="1940-11-18T00:00:00"/>
    <x v="0"/>
    <x v="1"/>
    <n v="22350"/>
    <x v="3"/>
    <x v="3"/>
    <n v="165"/>
    <x v="0"/>
    <n v="2.75"/>
  </r>
  <r>
    <x v="1"/>
    <d v="1938-04-28T00:00:00"/>
    <x v="2"/>
    <x v="1"/>
    <n v="30000"/>
    <x v="3"/>
    <x v="3"/>
    <n v="228"/>
    <x v="0"/>
    <n v="3.8000000000000003"/>
  </r>
  <r>
    <x v="0"/>
    <d v="1947-06-07T00:00:00"/>
    <x v="2"/>
    <x v="2"/>
    <n v="30750"/>
    <x v="4"/>
    <x v="4"/>
    <n v="240"/>
    <x v="0"/>
    <n v="4"/>
  </r>
  <r>
    <x v="0"/>
    <d v="1958-09-16T00:00:00"/>
    <x v="0"/>
    <x v="1"/>
    <n v="34800"/>
    <x v="4"/>
    <x v="4"/>
    <n v="93"/>
    <x v="0"/>
    <n v="1.55"/>
  </r>
  <r>
    <x v="0"/>
    <d v="1960-02-09T00:00:00"/>
    <x v="1"/>
    <x v="0"/>
    <n v="60000"/>
    <x v="4"/>
    <x v="4"/>
    <n v="59"/>
    <x v="0"/>
    <n v="0.98333333333333339"/>
  </r>
  <r>
    <x v="0"/>
    <d v="1962-07-08T00:00:00"/>
    <x v="2"/>
    <x v="1"/>
    <n v="35550"/>
    <x v="4"/>
    <x v="4"/>
    <n v="48"/>
    <x v="0"/>
    <n v="0.79999999999999993"/>
  </r>
  <r>
    <x v="0"/>
    <d v="1963-11-12T00:00:00"/>
    <x v="0"/>
    <x v="1"/>
    <n v="45150"/>
    <x v="4"/>
    <x v="4"/>
    <n v="40"/>
    <x v="0"/>
    <n v="0.66666666666666663"/>
  </r>
  <r>
    <x v="0"/>
    <d v="1954-04-21T00:00:00"/>
    <x v="6"/>
    <x v="0"/>
    <n v="73750"/>
    <x v="4"/>
    <x v="4"/>
    <n v="56"/>
    <x v="0"/>
    <n v="0.93333333333333324"/>
  </r>
  <r>
    <x v="0"/>
    <d v="1931-06-04T00:00:00"/>
    <x v="2"/>
    <x v="1"/>
    <n v="25050"/>
    <x v="4"/>
    <x v="4"/>
    <n v="444"/>
    <x v="0"/>
    <n v="7.3999999999999995"/>
  </r>
  <r>
    <x v="0"/>
    <d v="1960-06-25T00:00:00"/>
    <x v="2"/>
    <x v="1"/>
    <n v="27000"/>
    <x v="4"/>
    <x v="4"/>
    <n v="120"/>
    <x v="0"/>
    <n v="2"/>
  </r>
  <r>
    <x v="0"/>
    <d v="1962-04-16T00:00:00"/>
    <x v="0"/>
    <x v="1"/>
    <n v="26850"/>
    <x v="4"/>
    <x v="4"/>
    <n v="5"/>
    <x v="0"/>
    <n v="8.3333333333333329E-2"/>
  </r>
  <r>
    <x v="0"/>
    <d v="1963-04-15T00:00:00"/>
    <x v="0"/>
    <x v="1"/>
    <n v="33900"/>
    <x v="4"/>
    <x v="4"/>
    <n v="78"/>
    <x v="0"/>
    <n v="1.3"/>
  </r>
  <r>
    <x v="1"/>
    <d v="1964-11-14T00:00:00"/>
    <x v="0"/>
    <x v="1"/>
    <n v="26400"/>
    <x v="4"/>
    <x v="4"/>
    <n v="3"/>
    <x v="0"/>
    <n v="4.9999999999999996E-2"/>
  </r>
  <r>
    <x v="0"/>
    <d v="1961-05-07T00:00:00"/>
    <x v="0"/>
    <x v="1"/>
    <n v="28050"/>
    <x v="4"/>
    <x v="4"/>
    <n v="36"/>
    <x v="1"/>
    <n v="0.6"/>
  </r>
  <r>
    <x v="0"/>
    <d v="1959-02-16T00:00:00"/>
    <x v="2"/>
    <x v="1"/>
    <n v="30900"/>
    <x v="4"/>
    <x v="4"/>
    <n v="102"/>
    <x v="1"/>
    <n v="1.7"/>
  </r>
  <r>
    <x v="0"/>
    <d v="1964-04-28T00:00:00"/>
    <x v="3"/>
    <x v="1"/>
    <n v="22500"/>
    <x v="4"/>
    <x v="4"/>
    <n v="36"/>
    <x v="1"/>
    <n v="0.6"/>
  </r>
  <r>
    <x v="0"/>
    <d v="1962-07-18T00:00:00"/>
    <x v="1"/>
    <x v="0"/>
    <n v="48000"/>
    <x v="5"/>
    <x v="5"/>
    <n v="22"/>
    <x v="0"/>
    <n v="0.3666666666666667"/>
  </r>
  <r>
    <x v="0"/>
    <d v="1961-08-20T00:00:00"/>
    <x v="5"/>
    <x v="0"/>
    <n v="55000"/>
    <x v="5"/>
    <x v="5"/>
    <n v="32"/>
    <x v="0"/>
    <n v="0.53333333333333333"/>
  </r>
  <r>
    <x v="0"/>
    <d v="1963-09-28T00:00:00"/>
    <x v="1"/>
    <x v="0"/>
    <n v="53125"/>
    <x v="5"/>
    <x v="5"/>
    <n v="48"/>
    <x v="0"/>
    <n v="0.79999999999999993"/>
  </r>
  <r>
    <x v="0"/>
    <d v="1964-03-28T00:00:00"/>
    <x v="3"/>
    <x v="1"/>
    <n v="21900"/>
    <x v="5"/>
    <x v="5"/>
    <n v="41"/>
    <x v="0"/>
    <n v="0.68333333333333324"/>
  </r>
  <r>
    <x v="0"/>
    <d v="1962-02-16T00:00:00"/>
    <x v="4"/>
    <x v="0"/>
    <n v="78125"/>
    <x v="5"/>
    <x v="5"/>
    <n v="7"/>
    <x v="0"/>
    <n v="0.11666666666666665"/>
  </r>
  <r>
    <x v="0"/>
    <d v="1964-05-28T00:00:00"/>
    <x v="1"/>
    <x v="0"/>
    <n v="46000"/>
    <x v="5"/>
    <x v="5"/>
    <n v="35"/>
    <x v="0"/>
    <n v="0.58333333333333337"/>
  </r>
  <r>
    <x v="0"/>
    <d v="1963-05-05T00:00:00"/>
    <x v="1"/>
    <x v="0"/>
    <n v="45250"/>
    <x v="5"/>
    <x v="5"/>
    <n v="36"/>
    <x v="0"/>
    <n v="0.6"/>
  </r>
  <r>
    <x v="0"/>
    <d v="1960-06-23T00:00:00"/>
    <x v="1"/>
    <x v="0"/>
    <n v="56550"/>
    <x v="5"/>
    <x v="5"/>
    <n v="34"/>
    <x v="0"/>
    <n v="0.56666666666666665"/>
  </r>
  <r>
    <x v="0"/>
    <d v="1962-02-08T00:00:00"/>
    <x v="0"/>
    <x v="1"/>
    <n v="41100"/>
    <x v="5"/>
    <x v="5"/>
    <n v="27"/>
    <x v="0"/>
    <n v="0.45"/>
  </r>
  <r>
    <x v="0"/>
    <d v="1948-08-26T00:00:00"/>
    <x v="5"/>
    <x v="0"/>
    <n v="82500"/>
    <x v="5"/>
    <x v="5"/>
    <n v="207"/>
    <x v="0"/>
    <n v="3.4499999999999997"/>
  </r>
  <r>
    <x v="1"/>
    <d v="1964-01-07T00:00:00"/>
    <x v="1"/>
    <x v="1"/>
    <n v="54000"/>
    <x v="5"/>
    <x v="5"/>
    <n v="11"/>
    <x v="0"/>
    <n v="0.18333333333333335"/>
  </r>
  <r>
    <x v="1"/>
    <d v="1968-02-09T00:00:00"/>
    <x v="2"/>
    <x v="1"/>
    <n v="26400"/>
    <x v="5"/>
    <x v="5"/>
    <n v="0"/>
    <x v="0"/>
    <n v="0"/>
  </r>
  <r>
    <x v="1"/>
    <d v="1933-04-28T00:00:00"/>
    <x v="0"/>
    <x v="1"/>
    <n v="33900"/>
    <x v="5"/>
    <x v="5"/>
    <n v="192"/>
    <x v="0"/>
    <n v="3.1999999999999997"/>
  </r>
  <r>
    <x v="1"/>
    <d v="1965-08-12T00:00:00"/>
    <x v="0"/>
    <x v="1"/>
    <n v="24150"/>
    <x v="5"/>
    <x v="5"/>
    <n v="0"/>
    <x v="0"/>
    <n v="0"/>
  </r>
  <r>
    <x v="1"/>
    <d v="1967-09-03T00:00:00"/>
    <x v="0"/>
    <x v="1"/>
    <n v="29250"/>
    <x v="5"/>
    <x v="5"/>
    <n v="11"/>
    <x v="0"/>
    <n v="0.18333333333333335"/>
  </r>
  <r>
    <x v="1"/>
    <d v="1968-09-09T00:00:00"/>
    <x v="2"/>
    <x v="1"/>
    <n v="27600"/>
    <x v="5"/>
    <x v="5"/>
    <n v="6"/>
    <x v="0"/>
    <n v="9.9999999999999992E-2"/>
  </r>
  <r>
    <x v="1"/>
    <d v="1968-08-20T00:00:00"/>
    <x v="2"/>
    <x v="1"/>
    <n v="22950"/>
    <x v="5"/>
    <x v="5"/>
    <n v="10"/>
    <x v="0"/>
    <n v="0.16666666666666666"/>
  </r>
  <r>
    <x v="1"/>
    <d v="1962-01-23T00:00:00"/>
    <x v="1"/>
    <x v="1"/>
    <n v="34800"/>
    <x v="5"/>
    <x v="5"/>
    <n v="8"/>
    <x v="0"/>
    <n v="0.13333333333333333"/>
  </r>
  <r>
    <x v="1"/>
    <d v="1961-05-25T00:00:00"/>
    <x v="1"/>
    <x v="1"/>
    <n v="51000"/>
    <x v="5"/>
    <x v="5"/>
    <n v="22"/>
    <x v="0"/>
    <n v="0.3666666666666667"/>
  </r>
  <r>
    <x v="1"/>
    <d v="1968-03-12T00:00:00"/>
    <x v="2"/>
    <x v="1"/>
    <n v="24300"/>
    <x v="5"/>
    <x v="5"/>
    <n v="5"/>
    <x v="0"/>
    <n v="8.3333333333333329E-2"/>
  </r>
  <r>
    <x v="1"/>
    <d v="1947-08-28T00:00:00"/>
    <x v="2"/>
    <x v="1"/>
    <n v="24750"/>
    <x v="5"/>
    <x v="5"/>
    <n v="193"/>
    <x v="1"/>
    <n v="3.2166666666666668"/>
  </r>
  <r>
    <x v="1"/>
    <d v="1967-10-12T00:00:00"/>
    <x v="2"/>
    <x v="1"/>
    <n v="22950"/>
    <x v="5"/>
    <x v="5"/>
    <n v="0"/>
    <x v="1"/>
    <n v="0"/>
  </r>
  <r>
    <x v="1"/>
    <d v="1967-03-12T00:00:00"/>
    <x v="3"/>
    <x v="1"/>
    <n v="25050"/>
    <x v="5"/>
    <x v="5"/>
    <n v="8"/>
    <x v="1"/>
    <n v="0.13333333333333333"/>
  </r>
  <r>
    <x v="0"/>
    <d v="1962-04-09T00:00:00"/>
    <x v="0"/>
    <x v="1"/>
    <n v="25950"/>
    <x v="6"/>
    <x v="6"/>
    <n v="42"/>
    <x v="0"/>
    <n v="0.70000000000000007"/>
  </r>
  <r>
    <x v="0"/>
    <d v="1961-08-25T00:00:00"/>
    <x v="0"/>
    <x v="1"/>
    <n v="31650"/>
    <x v="6"/>
    <x v="6"/>
    <n v="64"/>
    <x v="0"/>
    <n v="1.0666666666666667"/>
  </r>
  <r>
    <x v="0"/>
    <d v="1959-10-20T00:00:00"/>
    <x v="2"/>
    <x v="1"/>
    <n v="24150"/>
    <x v="6"/>
    <x v="6"/>
    <n v="130"/>
    <x v="0"/>
    <n v="2.1666666666666665"/>
  </r>
  <r>
    <x v="0"/>
    <d v="1962-02-10T00:00:00"/>
    <x v="4"/>
    <x v="0"/>
    <n v="72500"/>
    <x v="6"/>
    <x v="6"/>
    <n v="10"/>
    <x v="0"/>
    <n v="0.16666666666666666"/>
  </r>
  <r>
    <x v="0"/>
    <d v="1961-06-24T00:00:00"/>
    <x v="4"/>
    <x v="0"/>
    <n v="68750"/>
    <x v="6"/>
    <x v="6"/>
    <n v="8"/>
    <x v="0"/>
    <n v="0.13333333333333333"/>
  </r>
  <r>
    <x v="1"/>
    <d v="1938-02-27T00:00:00"/>
    <x v="3"/>
    <x v="1"/>
    <n v="16200"/>
    <x v="6"/>
    <x v="6"/>
    <n v="0"/>
    <x v="0"/>
    <n v="0"/>
  </r>
  <r>
    <x v="1"/>
    <d v="1967-11-04T00:00:00"/>
    <x v="2"/>
    <x v="1"/>
    <n v="20100"/>
    <x v="6"/>
    <x v="6"/>
    <n v="24"/>
    <x v="0"/>
    <n v="0.39999999999999997"/>
  </r>
  <r>
    <x v="1"/>
    <d v="1968-06-25T00:00:00"/>
    <x v="3"/>
    <x v="1"/>
    <n v="24000"/>
    <x v="6"/>
    <x v="6"/>
    <n v="6"/>
    <x v="0"/>
    <n v="9.9999999999999992E-2"/>
  </r>
  <r>
    <x v="1"/>
    <d v="1968-03-05T00:00:00"/>
    <x v="2"/>
    <x v="1"/>
    <n v="25950"/>
    <x v="6"/>
    <x v="6"/>
    <n v="0"/>
    <x v="0"/>
    <n v="0"/>
  </r>
  <r>
    <x v="1"/>
    <d v="1950-08-04T00:00:00"/>
    <x v="2"/>
    <x v="1"/>
    <n v="24600"/>
    <x v="6"/>
    <x v="6"/>
    <n v="44"/>
    <x v="0"/>
    <n v="0.73333333333333339"/>
  </r>
  <r>
    <x v="1"/>
    <d v="1968-08-08T00:00:00"/>
    <x v="2"/>
    <x v="1"/>
    <n v="28500"/>
    <x v="6"/>
    <x v="6"/>
    <n v="6"/>
    <x v="0"/>
    <n v="9.9999999999999992E-2"/>
  </r>
  <r>
    <x v="0"/>
    <d v="1933-10-02T00:00:00"/>
    <x v="3"/>
    <x v="2"/>
    <n v="30750"/>
    <x v="6"/>
    <x v="6"/>
    <n v="432"/>
    <x v="1"/>
    <n v="7.2"/>
  </r>
  <r>
    <x v="0"/>
    <d v="1953-01-18T00:00:00"/>
    <x v="5"/>
    <x v="1"/>
    <n v="40200"/>
    <x v="6"/>
    <x v="6"/>
    <n v="168"/>
    <x v="1"/>
    <n v="2.8000000000000003"/>
  </r>
  <r>
    <x v="0"/>
    <d v="1956-05-17T00:00:00"/>
    <x v="3"/>
    <x v="2"/>
    <n v="30000"/>
    <x v="6"/>
    <x v="6"/>
    <n v="144"/>
    <x v="1"/>
    <n v="2.4"/>
  </r>
  <r>
    <x v="1"/>
    <d v="1968-07-07T00:00:00"/>
    <x v="2"/>
    <x v="1"/>
    <n v="22050"/>
    <x v="6"/>
    <x v="6"/>
    <n v="5"/>
    <x v="1"/>
    <n v="8.3333333333333329E-2"/>
  </r>
  <r>
    <x v="0"/>
    <d v="1963-10-25T00:00:00"/>
    <x v="6"/>
    <x v="0"/>
    <n v="78250"/>
    <x v="7"/>
    <x v="7"/>
    <n v="47"/>
    <x v="0"/>
    <n v="0.78333333333333333"/>
  </r>
  <r>
    <x v="0"/>
    <d v="1960-03-14T00:00:00"/>
    <x v="1"/>
    <x v="0"/>
    <n v="60625"/>
    <x v="7"/>
    <x v="7"/>
    <n v="44"/>
    <x v="0"/>
    <n v="0.73333333333333339"/>
  </r>
  <r>
    <x v="0"/>
    <d v="1963-03-28T00:00:00"/>
    <x v="7"/>
    <x v="1"/>
    <n v="39900"/>
    <x v="7"/>
    <x v="7"/>
    <n v="59"/>
    <x v="0"/>
    <n v="0.98333333333333339"/>
  </r>
  <r>
    <x v="0"/>
    <d v="1959-03-17T00:00:00"/>
    <x v="4"/>
    <x v="0"/>
    <n v="97000"/>
    <x v="7"/>
    <x v="7"/>
    <n v="68"/>
    <x v="0"/>
    <n v="1.1333333333333333"/>
  </r>
  <r>
    <x v="0"/>
    <d v="1962-11-05T00:00:00"/>
    <x v="0"/>
    <x v="1"/>
    <n v="27450"/>
    <x v="7"/>
    <x v="7"/>
    <n v="48"/>
    <x v="0"/>
    <n v="0.79999999999999993"/>
  </r>
  <r>
    <x v="0"/>
    <d v="1966-03-07T00:00:00"/>
    <x v="0"/>
    <x v="1"/>
    <n v="31650"/>
    <x v="7"/>
    <x v="7"/>
    <n v="18"/>
    <x v="0"/>
    <n v="0.3"/>
  </r>
  <r>
    <x v="0"/>
    <d v="1962-08-04T00:00:00"/>
    <x v="4"/>
    <x v="0"/>
    <n v="91250"/>
    <x v="7"/>
    <x v="7"/>
    <n v="23"/>
    <x v="0"/>
    <n v="0.3833333333333333"/>
  </r>
  <r>
    <x v="1"/>
    <d v="1960-08-16T00:00:00"/>
    <x v="2"/>
    <x v="1"/>
    <n v="25200"/>
    <x v="7"/>
    <x v="7"/>
    <n v="83"/>
    <x v="0"/>
    <n v="1.3833333333333335"/>
  </r>
  <r>
    <x v="1"/>
    <d v="1930-07-16T00:00:00"/>
    <x v="2"/>
    <x v="1"/>
    <n v="21000"/>
    <x v="7"/>
    <x v="7"/>
    <n v="108"/>
    <x v="0"/>
    <n v="1.8"/>
  </r>
  <r>
    <x v="0"/>
    <d v="1963-11-10T00:00:00"/>
    <x v="2"/>
    <x v="1"/>
    <n v="30450"/>
    <x v="7"/>
    <x v="7"/>
    <n v="49"/>
    <x v="1"/>
    <n v="0.81666666666666676"/>
  </r>
  <r>
    <x v="0"/>
    <d v="1952-10-29T00:00:00"/>
    <x v="0"/>
    <x v="1"/>
    <n v="28350"/>
    <x v="7"/>
    <x v="7"/>
    <n v="151"/>
    <x v="1"/>
    <n v="2.5166666666666666"/>
  </r>
  <r>
    <x v="0"/>
    <d v="1940-11-27T00:00:00"/>
    <x v="2"/>
    <x v="2"/>
    <n v="30750"/>
    <x v="7"/>
    <x v="7"/>
    <n v="314"/>
    <x v="1"/>
    <n v="5.2333333333333334"/>
  </r>
  <r>
    <x v="0"/>
    <d v="1948-06-21T00:00:00"/>
    <x v="2"/>
    <x v="2"/>
    <n v="30750"/>
    <x v="7"/>
    <x v="7"/>
    <n v="240"/>
    <x v="1"/>
    <n v="4"/>
  </r>
  <r>
    <x v="0"/>
    <d v="1959-10-06T00:00:00"/>
    <x v="1"/>
    <x v="0"/>
    <n v="54875"/>
    <x v="8"/>
    <x v="8"/>
    <n v="68"/>
    <x v="0"/>
    <n v="1.1333333333333333"/>
  </r>
  <r>
    <x v="0"/>
    <d v="1961-08-25T00:00:00"/>
    <x v="7"/>
    <x v="1"/>
    <n v="37800"/>
    <x v="8"/>
    <x v="8"/>
    <n v="60"/>
    <x v="0"/>
    <n v="1"/>
  </r>
  <r>
    <x v="0"/>
    <d v="1961-05-12T00:00:00"/>
    <x v="0"/>
    <x v="1"/>
    <n v="33450"/>
    <x v="8"/>
    <x v="8"/>
    <n v="85"/>
    <x v="0"/>
    <n v="1.4166666666666667"/>
  </r>
  <r>
    <x v="0"/>
    <d v="1962-06-09T00:00:00"/>
    <x v="0"/>
    <x v="1"/>
    <n v="30300"/>
    <x v="8"/>
    <x v="8"/>
    <n v="16"/>
    <x v="0"/>
    <n v="0.26666666666666666"/>
  </r>
  <r>
    <x v="1"/>
    <d v="1932-01-14T00:00:00"/>
    <x v="2"/>
    <x v="1"/>
    <n v="31500"/>
    <x v="8"/>
    <x v="8"/>
    <n v="205"/>
    <x v="0"/>
    <n v="3.4166666666666665"/>
  </r>
  <r>
    <x v="1"/>
    <d v="1964-03-04T00:00:00"/>
    <x v="2"/>
    <x v="1"/>
    <n v="31650"/>
    <x v="8"/>
    <x v="8"/>
    <n v="48"/>
    <x v="0"/>
    <n v="0.79999999999999993"/>
  </r>
  <r>
    <x v="1"/>
    <d v="1963-07-23T00:00:00"/>
    <x v="2"/>
    <x v="1"/>
    <n v="25200"/>
    <x v="8"/>
    <x v="8"/>
    <n v="55"/>
    <x v="0"/>
    <n v="0.91666666666666663"/>
  </r>
  <r>
    <x v="1"/>
    <d v="1964-11-12T00:00:00"/>
    <x v="1"/>
    <x v="0"/>
    <n v="37800"/>
    <x v="8"/>
    <x v="8"/>
    <n v="7"/>
    <x v="0"/>
    <n v="0.11666666666666665"/>
  </r>
  <r>
    <x v="1"/>
    <d v="1936-08-06T00:00:00"/>
    <x v="0"/>
    <x v="1"/>
    <n v="18750"/>
    <x v="8"/>
    <x v="8"/>
    <n v="54"/>
    <x v="0"/>
    <n v="0.9"/>
  </r>
  <r>
    <x v="1"/>
    <d v="1965-09-26T00:00:00"/>
    <x v="0"/>
    <x v="1"/>
    <n v="32550"/>
    <x v="8"/>
    <x v="8"/>
    <n v="22"/>
    <x v="0"/>
    <n v="0.3666666666666667"/>
  </r>
  <r>
    <x v="1"/>
    <d v="1949-04-24T00:00:00"/>
    <x v="2"/>
    <x v="1"/>
    <n v="33300"/>
    <x v="8"/>
    <x v="8"/>
    <n v="3"/>
    <x v="0"/>
    <n v="4.9999999999999996E-2"/>
  </r>
  <r>
    <x v="1"/>
    <d v="1963-05-29T00:00:00"/>
    <x v="1"/>
    <x v="1"/>
    <n v="38550"/>
    <x v="8"/>
    <x v="8"/>
    <n v="0"/>
    <x v="0"/>
    <n v="0"/>
  </r>
  <r>
    <x v="0"/>
    <d v="1956-08-06T00:00:00"/>
    <x v="2"/>
    <x v="1"/>
    <n v="27450"/>
    <x v="8"/>
    <x v="8"/>
    <n v="173"/>
    <x v="1"/>
    <n v="2.8833333333333333"/>
  </r>
  <r>
    <x v="0"/>
    <d v="1951-01-21T00:00:00"/>
    <x v="0"/>
    <x v="2"/>
    <n v="24300"/>
    <x v="8"/>
    <x v="8"/>
    <n v="191"/>
    <x v="1"/>
    <n v="3.1833333333333336"/>
  </r>
  <r>
    <x v="0"/>
    <d v="1950-09-01T00:00:00"/>
    <x v="2"/>
    <x v="2"/>
    <n v="30750"/>
    <x v="8"/>
    <x v="8"/>
    <n v="209"/>
    <x v="1"/>
    <n v="3.4833333333333329"/>
  </r>
  <r>
    <x v="1"/>
    <d v="1946-07-25T00:00:00"/>
    <x v="2"/>
    <x v="1"/>
    <n v="19650"/>
    <x v="8"/>
    <x v="8"/>
    <n v="229"/>
    <x v="1"/>
    <n v="3.8166666666666664"/>
  </r>
  <r>
    <x v="0"/>
    <d v="1959-07-18T00:00:00"/>
    <x v="5"/>
    <x v="0"/>
    <n v="68750"/>
    <x v="9"/>
    <x v="9"/>
    <n v="38"/>
    <x v="0"/>
    <n v="0.6333333333333333"/>
  </r>
  <r>
    <x v="0"/>
    <d v="1958-09-06T00:00:00"/>
    <x v="8"/>
    <x v="0"/>
    <n v="59375"/>
    <x v="9"/>
    <x v="9"/>
    <n v="6"/>
    <x v="0"/>
    <n v="9.9999999999999992E-2"/>
  </r>
  <r>
    <x v="0"/>
    <d v="1962-02-08T00:00:00"/>
    <x v="0"/>
    <x v="1"/>
    <n v="31500"/>
    <x v="9"/>
    <x v="9"/>
    <n v="22"/>
    <x v="0"/>
    <n v="0.3666666666666667"/>
  </r>
  <r>
    <x v="0"/>
    <d v="1953-05-17T00:00:00"/>
    <x v="2"/>
    <x v="1"/>
    <n v="27300"/>
    <x v="9"/>
    <x v="9"/>
    <n v="175"/>
    <x v="0"/>
    <n v="2.9166666666666665"/>
  </r>
  <r>
    <x v="0"/>
    <d v="1959-09-12T00:00:00"/>
    <x v="0"/>
    <x v="1"/>
    <n v="27000"/>
    <x v="9"/>
    <x v="9"/>
    <n v="87"/>
    <x v="0"/>
    <n v="1.45"/>
  </r>
  <r>
    <x v="1"/>
    <d v="1941-11-10T00:00:00"/>
    <x v="1"/>
    <x v="0"/>
    <n v="41550"/>
    <x v="9"/>
    <x v="9"/>
    <n v="285"/>
    <x v="0"/>
    <n v="4.75"/>
  </r>
  <r>
    <x v="1"/>
    <d v="1968-05-22T00:00:00"/>
    <x v="2"/>
    <x v="1"/>
    <n v="26250"/>
    <x v="9"/>
    <x v="9"/>
    <n v="0"/>
    <x v="0"/>
    <n v="0"/>
  </r>
  <r>
    <x v="0"/>
    <d v="1939-08-25T00:00:00"/>
    <x v="2"/>
    <x v="1"/>
    <n v="22200"/>
    <x v="10"/>
    <x v="10"/>
    <n v="324"/>
    <x v="0"/>
    <n v="5.3999999999999995"/>
  </r>
  <r>
    <x v="0"/>
    <d v="1937-07-12T00:00:00"/>
    <x v="9"/>
    <x v="0"/>
    <n v="65000"/>
    <x v="10"/>
    <x v="10"/>
    <n v="264"/>
    <x v="0"/>
    <n v="4.3999999999999995"/>
  </r>
  <r>
    <x v="0"/>
    <d v="1947-01-09T00:00:00"/>
    <x v="2"/>
    <x v="1"/>
    <n v="30900"/>
    <x v="10"/>
    <x v="10"/>
    <n v="252"/>
    <x v="0"/>
    <n v="4.2"/>
  </r>
  <r>
    <x v="1"/>
    <d v="1931-06-18T00:00:00"/>
    <x v="3"/>
    <x v="1"/>
    <n v="20100"/>
    <x v="10"/>
    <x v="10"/>
    <n v="90"/>
    <x v="0"/>
    <n v="1.5"/>
  </r>
  <r>
    <x v="1"/>
    <d v="1965-04-05T00:00:00"/>
    <x v="2"/>
    <x v="1"/>
    <n v="22350"/>
    <x v="10"/>
    <x v="10"/>
    <n v="26"/>
    <x v="0"/>
    <n v="0.43333333333333335"/>
  </r>
  <r>
    <x v="1"/>
    <d v="1966-06-14T00:00:00"/>
    <x v="0"/>
    <x v="1"/>
    <n v="35550"/>
    <x v="10"/>
    <x v="10"/>
    <n v="32"/>
    <x v="0"/>
    <n v="0.53333333333333333"/>
  </r>
  <r>
    <x v="1"/>
    <d v="1966-11-13T00:00:00"/>
    <x v="2"/>
    <x v="1"/>
    <n v="28500"/>
    <x v="10"/>
    <x v="10"/>
    <n v="34"/>
    <x v="0"/>
    <n v="0.56666666666666665"/>
  </r>
  <r>
    <x v="1"/>
    <d v="1939-08-24T00:00:00"/>
    <x v="2"/>
    <x v="1"/>
    <n v="24450"/>
    <x v="10"/>
    <x v="10"/>
    <n v="107"/>
    <x v="0"/>
    <n v="1.7833333333333332"/>
  </r>
  <r>
    <x v="1"/>
    <d v="1931-08-28T00:00:00"/>
    <x v="3"/>
    <x v="1"/>
    <n v="16650"/>
    <x v="10"/>
    <x v="10"/>
    <n v="412"/>
    <x v="0"/>
    <n v="6.8666666666666671"/>
  </r>
  <r>
    <x v="0"/>
    <d v="1964-01-15T00:00:00"/>
    <x v="2"/>
    <x v="1"/>
    <n v="26700"/>
    <x v="10"/>
    <x v="10"/>
    <n v="38"/>
    <x v="1"/>
    <n v="0.6333333333333333"/>
  </r>
  <r>
    <x v="0"/>
    <d v="1951-01-02T00:00:00"/>
    <x v="6"/>
    <x v="1"/>
    <n v="43950"/>
    <x v="10"/>
    <x v="10"/>
    <n v="182"/>
    <x v="1"/>
    <n v="3.0333333333333332"/>
  </r>
  <r>
    <x v="0"/>
    <d v="1936-09-11T00:00:00"/>
    <x v="0"/>
    <x v="1"/>
    <n v="23700"/>
    <x v="10"/>
    <x v="10"/>
    <n v="359"/>
    <x v="1"/>
    <n v="5.9833333333333334"/>
  </r>
  <r>
    <x v="1"/>
    <d v="1959-10-05T00:00:00"/>
    <x v="0"/>
    <x v="1"/>
    <n v="26550"/>
    <x v="10"/>
    <x v="10"/>
    <n v="61"/>
    <x v="1"/>
    <n v="1.0166666666666666"/>
  </r>
  <r>
    <x v="0"/>
    <d v="1962-06-28T00:00:00"/>
    <x v="2"/>
    <x v="1"/>
    <n v="27600"/>
    <x v="11"/>
    <x v="11"/>
    <n v="75"/>
    <x v="0"/>
    <n v="1.25"/>
  </r>
  <r>
    <x v="0"/>
    <d v="1954-03-05T00:00:00"/>
    <x v="2"/>
    <x v="1"/>
    <n v="25800"/>
    <x v="11"/>
    <x v="11"/>
    <n v="143"/>
    <x v="0"/>
    <n v="2.3833333333333333"/>
  </r>
  <r>
    <x v="0"/>
    <d v="1954-08-16T00:00:00"/>
    <x v="1"/>
    <x v="0"/>
    <n v="42300"/>
    <x v="11"/>
    <x v="11"/>
    <n v="126"/>
    <x v="0"/>
    <n v="2.1"/>
  </r>
  <r>
    <x v="0"/>
    <d v="1929-05-03T00:00:00"/>
    <x v="3"/>
    <x v="2"/>
    <n v="30750"/>
    <x v="11"/>
    <x v="11"/>
    <n v="451"/>
    <x v="0"/>
    <n v="7.5166666666666666"/>
  </r>
  <r>
    <x v="1"/>
    <d v="1967-05-13T00:00:00"/>
    <x v="2"/>
    <x v="1"/>
    <n v="26700"/>
    <x v="11"/>
    <x v="11"/>
    <n v="18"/>
    <x v="0"/>
    <n v="0.3"/>
  </r>
  <r>
    <x v="1"/>
    <d v="1940-06-07T00:00:00"/>
    <x v="2"/>
    <x v="1"/>
    <n v="20850"/>
    <x v="11"/>
    <x v="11"/>
    <n v="163"/>
    <x v="0"/>
    <n v="2.7166666666666668"/>
  </r>
  <r>
    <x v="0"/>
    <d v="1963-03-06T00:00:00"/>
    <x v="0"/>
    <x v="1"/>
    <n v="35250"/>
    <x v="11"/>
    <x v="11"/>
    <n v="54"/>
    <x v="1"/>
    <n v="0.9"/>
  </r>
  <r>
    <x v="0"/>
    <d v="1963-01-12T00:00:00"/>
    <x v="0"/>
    <x v="1"/>
    <n v="26700"/>
    <x v="11"/>
    <x v="11"/>
    <n v="56"/>
    <x v="1"/>
    <n v="0.93333333333333324"/>
  </r>
  <r>
    <x v="1"/>
    <d v="1967-07-02T00:00:00"/>
    <x v="2"/>
    <x v="1"/>
    <n v="26550"/>
    <x v="11"/>
    <x v="11"/>
    <n v="11"/>
    <x v="1"/>
    <n v="0.18333333333333335"/>
  </r>
  <r>
    <x v="1"/>
    <d v="1964-09-20T00:00:00"/>
    <x v="2"/>
    <x v="1"/>
    <n v="27750"/>
    <x v="11"/>
    <x v="11"/>
    <n v="11"/>
    <x v="1"/>
    <n v="0.18333333333333335"/>
  </r>
  <r>
    <x v="1"/>
    <d v="1951-01-13T00:00:00"/>
    <x v="1"/>
    <x v="1"/>
    <n v="25050"/>
    <x v="11"/>
    <x v="11"/>
    <n v="123"/>
    <x v="1"/>
    <n v="2.0500000000000003"/>
  </r>
  <r>
    <x v="0"/>
    <d v="1951-08-27T00:00:00"/>
    <x v="1"/>
    <x v="0"/>
    <n v="66000"/>
    <x v="12"/>
    <x v="12"/>
    <n v="150"/>
    <x v="0"/>
    <n v="2.5"/>
  </r>
  <r>
    <x v="0"/>
    <d v="1963-02-11T00:00:00"/>
    <x v="1"/>
    <x v="1"/>
    <n v="52650"/>
    <x v="12"/>
    <x v="12"/>
    <n v="20"/>
    <x v="0"/>
    <n v="0.33333333333333331"/>
  </r>
  <r>
    <x v="0"/>
    <d v="1961-05-25T00:00:00"/>
    <x v="1"/>
    <x v="0"/>
    <n v="45625"/>
    <x v="12"/>
    <x v="12"/>
    <n v="60"/>
    <x v="0"/>
    <n v="1"/>
  </r>
  <r>
    <x v="0"/>
    <d v="1965-11-10T00:00:00"/>
    <x v="0"/>
    <x v="1"/>
    <n v="30900"/>
    <x v="12"/>
    <x v="12"/>
    <n v="25"/>
    <x v="0"/>
    <n v="0.41666666666666669"/>
  </r>
  <r>
    <x v="1"/>
    <d v="1965-08-13T00:00:00"/>
    <x v="0"/>
    <x v="1"/>
    <n v="29400"/>
    <x v="12"/>
    <x v="12"/>
    <n v="24"/>
    <x v="0"/>
    <n v="0.39999999999999997"/>
  </r>
  <r>
    <x v="1"/>
    <d v="1966-04-29T00:00:00"/>
    <x v="0"/>
    <x v="1"/>
    <n v="33300"/>
    <x v="12"/>
    <x v="12"/>
    <n v="24"/>
    <x v="0"/>
    <n v="0.39999999999999997"/>
  </r>
  <r>
    <x v="1"/>
    <d v="1942-07-12T00:00:00"/>
    <x v="2"/>
    <x v="1"/>
    <n v="21900"/>
    <x v="12"/>
    <x v="12"/>
    <n v="156"/>
    <x v="0"/>
    <n v="2.6"/>
  </r>
  <r>
    <x v="1"/>
    <d v="1932-08-26T00:00:00"/>
    <x v="2"/>
    <x v="1"/>
    <n v="18150"/>
    <x v="12"/>
    <x v="12"/>
    <n v="72"/>
    <x v="0"/>
    <n v="1.2"/>
  </r>
  <r>
    <x v="1"/>
    <d v="1962-04-23T00:00:00"/>
    <x v="1"/>
    <x v="0"/>
    <n v="46875"/>
    <x v="12"/>
    <x v="12"/>
    <n v="19"/>
    <x v="0"/>
    <n v="0.31666666666666665"/>
  </r>
  <r>
    <x v="0"/>
    <d v="1965-05-23T00:00:00"/>
    <x v="2"/>
    <x v="1"/>
    <n v="25500"/>
    <x v="12"/>
    <x v="12"/>
    <n v="37"/>
    <x v="1"/>
    <n v="0.6166666666666667"/>
  </r>
  <r>
    <x v="0"/>
    <d v="1964-06-13T00:00:00"/>
    <x v="2"/>
    <x v="1"/>
    <n v="26550"/>
    <x v="12"/>
    <x v="12"/>
    <n v="38"/>
    <x v="1"/>
    <n v="0.6333333333333333"/>
  </r>
  <r>
    <x v="0"/>
    <d v="1930-01-21T00:00:00"/>
    <x v="2"/>
    <x v="1"/>
    <n v="26700"/>
    <x v="12"/>
    <x v="12"/>
    <n v="367"/>
    <x v="1"/>
    <n v="6.1166666666666671"/>
  </r>
  <r>
    <x v="1"/>
    <d v="1953-06-13T00:00:00"/>
    <x v="0"/>
    <x v="1"/>
    <n v="29850"/>
    <x v="12"/>
    <x v="12"/>
    <n v="79"/>
    <x v="1"/>
    <n v="1.3166666666666667"/>
  </r>
  <r>
    <x v="0"/>
    <d v="1950-01-15T00:00:00"/>
    <x v="8"/>
    <x v="0"/>
    <n v="69250"/>
    <x v="13"/>
    <x v="13"/>
    <n v="134"/>
    <x v="0"/>
    <n v="2.2333333333333334"/>
  </r>
  <r>
    <x v="0"/>
    <d v="1935-01-07T00:00:00"/>
    <x v="3"/>
    <x v="2"/>
    <n v="31950"/>
    <x v="13"/>
    <x v="13"/>
    <n v="438"/>
    <x v="0"/>
    <n v="7.3"/>
  </r>
  <r>
    <x v="0"/>
    <d v="1938-01-08T00:00:00"/>
    <x v="3"/>
    <x v="1"/>
    <n v="26250"/>
    <x v="13"/>
    <x v="13"/>
    <n v="171"/>
    <x v="0"/>
    <n v="2.85"/>
  </r>
  <r>
    <x v="1"/>
    <d v="1962-10-05T00:00:00"/>
    <x v="1"/>
    <x v="1"/>
    <n v="35700"/>
    <x v="13"/>
    <x v="13"/>
    <n v="19"/>
    <x v="0"/>
    <n v="0.31666666666666665"/>
  </r>
  <r>
    <x v="1"/>
    <d v="1962-08-11T00:00:00"/>
    <x v="2"/>
    <x v="1"/>
    <n v="28500"/>
    <x v="13"/>
    <x v="13"/>
    <n v="69"/>
    <x v="0"/>
    <n v="1.1500000000000001"/>
  </r>
  <r>
    <x v="1"/>
    <d v="1938-01-17T00:00:00"/>
    <x v="2"/>
    <x v="1"/>
    <n v="17100"/>
    <x v="13"/>
    <x v="13"/>
    <n v="72"/>
    <x v="0"/>
    <n v="1.2"/>
  </r>
  <r>
    <x v="0"/>
    <d v="1965-01-19T00:00:00"/>
    <x v="2"/>
    <x v="1"/>
    <n v="25200"/>
    <x v="13"/>
    <x v="13"/>
    <n v="29"/>
    <x v="1"/>
    <n v="0.48333333333333334"/>
  </r>
  <r>
    <x v="1"/>
    <d v="1960-01-23T00:00:00"/>
    <x v="2"/>
    <x v="1"/>
    <n v="24000"/>
    <x v="13"/>
    <x v="13"/>
    <n v="59"/>
    <x v="1"/>
    <n v="0.98333333333333339"/>
  </r>
  <r>
    <x v="1"/>
    <d v="1939-01-04T00:00:00"/>
    <x v="2"/>
    <x v="1"/>
    <n v="27450"/>
    <x v="13"/>
    <x v="13"/>
    <n v="101"/>
    <x v="1"/>
    <n v="1.6833333333333333"/>
  </r>
  <r>
    <x v="1"/>
    <d v="1943-03-08T00:00:00"/>
    <x v="2"/>
    <x v="1"/>
    <n v="18450"/>
    <x v="13"/>
    <x v="13"/>
    <n v="228"/>
    <x v="1"/>
    <n v="3.8000000000000003"/>
  </r>
  <r>
    <x v="0"/>
    <d v="1960-03-01T00:00:00"/>
    <x v="0"/>
    <x v="1"/>
    <n v="39300"/>
    <x v="14"/>
    <x v="14"/>
    <n v="72"/>
    <x v="0"/>
    <n v="1.2"/>
  </r>
  <r>
    <x v="0"/>
    <d v="1964-11-05T00:00:00"/>
    <x v="0"/>
    <x v="1"/>
    <n v="38850"/>
    <x v="14"/>
    <x v="14"/>
    <n v="53"/>
    <x v="0"/>
    <n v="0.8833333333333333"/>
  </r>
  <r>
    <x v="0"/>
    <d v="1930-08-28T00:00:00"/>
    <x v="3"/>
    <x v="2"/>
    <n v="30750"/>
    <x v="14"/>
    <x v="14"/>
    <n v="380"/>
    <x v="0"/>
    <n v="6.333333333333333"/>
  </r>
  <r>
    <x v="0"/>
    <d v="1964-07-06T00:00:00"/>
    <x v="0"/>
    <x v="1"/>
    <n v="37500"/>
    <x v="14"/>
    <x v="14"/>
    <n v="33"/>
    <x v="0"/>
    <n v="0.54999999999999993"/>
  </r>
  <r>
    <x v="0"/>
    <d v="1963-07-29T00:00:00"/>
    <x v="1"/>
    <x v="0"/>
    <n v="58750"/>
    <x v="14"/>
    <x v="14"/>
    <n v="13"/>
    <x v="0"/>
    <n v="0.21666666666666667"/>
  </r>
  <r>
    <x v="1"/>
    <d v="1934-02-04T00:00:00"/>
    <x v="2"/>
    <x v="1"/>
    <n v="34500"/>
    <x v="14"/>
    <x v="14"/>
    <n v="208"/>
    <x v="0"/>
    <n v="3.4666666666666668"/>
  </r>
  <r>
    <x v="1"/>
    <d v="1950-03-28T00:00:00"/>
    <x v="2"/>
    <x v="1"/>
    <n v="36000"/>
    <x v="14"/>
    <x v="14"/>
    <n v="240"/>
    <x v="0"/>
    <n v="4"/>
  </r>
  <r>
    <x v="1"/>
    <d v="1932-11-15T00:00:00"/>
    <x v="3"/>
    <x v="1"/>
    <n v="29100"/>
    <x v="14"/>
    <x v="14"/>
    <n v="35"/>
    <x v="0"/>
    <n v="0.58333333333333337"/>
  </r>
  <r>
    <x v="1"/>
    <d v="1931-10-23T00:00:00"/>
    <x v="2"/>
    <x v="1"/>
    <n v="16500"/>
    <x v="14"/>
    <x v="14"/>
    <n v="288"/>
    <x v="0"/>
    <n v="4.8"/>
  </r>
  <r>
    <x v="0"/>
    <d v="1949-10-09T00:00:00"/>
    <x v="2"/>
    <x v="1"/>
    <n v="19650"/>
    <x v="14"/>
    <x v="14"/>
    <n v="180"/>
    <x v="1"/>
    <n v="3"/>
  </r>
  <r>
    <x v="1"/>
    <d v="1966-07-22T00:00:00"/>
    <x v="2"/>
    <x v="1"/>
    <n v="24750"/>
    <x v="14"/>
    <x v="14"/>
    <n v="41"/>
    <x v="1"/>
    <n v="0.68333333333333324"/>
  </r>
  <r>
    <x v="1"/>
    <d v="1938-04-10T00:00:00"/>
    <x v="0"/>
    <x v="1"/>
    <n v="27150"/>
    <x v="14"/>
    <x v="14"/>
    <n v="231"/>
    <x v="1"/>
    <n v="3.85"/>
  </r>
  <r>
    <x v="1"/>
    <d v="1955-11-06T00:00:00"/>
    <x v="2"/>
    <x v="1"/>
    <n v="26400"/>
    <x v="14"/>
    <x v="14"/>
    <n v="36"/>
    <x v="1"/>
    <n v="0.6"/>
  </r>
  <r>
    <x v="1"/>
    <d v="1946-03-03T00:00:00"/>
    <x v="1"/>
    <x v="1"/>
    <n v="23100"/>
    <x v="14"/>
    <x v="14"/>
    <n v="214"/>
    <x v="1"/>
    <n v="3.5666666666666664"/>
  </r>
  <r>
    <x v="0"/>
    <d v="1962-10-01T00:00:00"/>
    <x v="0"/>
    <x v="0"/>
    <n v="54900"/>
    <x v="15"/>
    <x v="15"/>
    <n v="49"/>
    <x v="0"/>
    <n v="0.81666666666666676"/>
  </r>
  <r>
    <x v="0"/>
    <d v="1952-03-17T00:00:00"/>
    <x v="4"/>
    <x v="0"/>
    <n v="70875"/>
    <x v="15"/>
    <x v="15"/>
    <n v="156"/>
    <x v="0"/>
    <n v="2.6"/>
  </r>
  <r>
    <x v="0"/>
    <d v="1958-02-02T00:00:00"/>
    <x v="1"/>
    <x v="0"/>
    <n v="51250"/>
    <x v="15"/>
    <x v="15"/>
    <n v="69"/>
    <x v="0"/>
    <n v="1.1500000000000001"/>
  </r>
  <r>
    <x v="0"/>
    <d v="1963-02-13T00:00:00"/>
    <x v="5"/>
    <x v="0"/>
    <n v="67500"/>
    <x v="15"/>
    <x v="15"/>
    <n v="9"/>
    <x v="0"/>
    <n v="0.15"/>
  </r>
  <r>
    <x v="0"/>
    <d v="1955-05-08T00:00:00"/>
    <x v="2"/>
    <x v="1"/>
    <n v="29340"/>
    <x v="15"/>
    <x v="15"/>
    <n v="150"/>
    <x v="0"/>
    <n v="2.5"/>
  </r>
  <r>
    <x v="0"/>
    <d v="1963-03-17T00:00:00"/>
    <x v="0"/>
    <x v="1"/>
    <n v="39600"/>
    <x v="15"/>
    <x v="15"/>
    <n v="47"/>
    <x v="0"/>
    <n v="0.78333333333333333"/>
  </r>
  <r>
    <x v="0"/>
    <d v="1964-03-17T00:00:00"/>
    <x v="2"/>
    <x v="1"/>
    <n v="29100"/>
    <x v="15"/>
    <x v="15"/>
    <n v="50"/>
    <x v="0"/>
    <n v="0.83333333333333337"/>
  </r>
  <r>
    <x v="0"/>
    <d v="1960-10-21T00:00:00"/>
    <x v="0"/>
    <x v="1"/>
    <n v="33150"/>
    <x v="15"/>
    <x v="15"/>
    <n v="69"/>
    <x v="0"/>
    <n v="1.1500000000000001"/>
  </r>
  <r>
    <x v="0"/>
    <d v="1944-06-22T00:00:00"/>
    <x v="1"/>
    <x v="0"/>
    <n v="66750"/>
    <x v="15"/>
    <x v="15"/>
    <n v="258"/>
    <x v="0"/>
    <n v="4.3"/>
  </r>
  <r>
    <x v="0"/>
    <d v="1943-05-22T00:00:00"/>
    <x v="2"/>
    <x v="2"/>
    <n v="33750"/>
    <x v="15"/>
    <x v="15"/>
    <n v="284"/>
    <x v="0"/>
    <n v="4.7333333333333334"/>
  </r>
  <r>
    <x v="0"/>
    <d v="1959-02-15T00:00:00"/>
    <x v="0"/>
    <x v="1"/>
    <n v="27300"/>
    <x v="15"/>
    <x v="15"/>
    <n v="91"/>
    <x v="0"/>
    <n v="1.5166666666666666"/>
  </r>
  <r>
    <x v="1"/>
    <d v="1968-11-28T00:00:00"/>
    <x v="2"/>
    <x v="1"/>
    <n v="24000"/>
    <x v="15"/>
    <x v="15"/>
    <n v="16"/>
    <x v="0"/>
    <n v="0.26666666666666666"/>
  </r>
  <r>
    <x v="1"/>
    <d v="1934-01-14T00:00:00"/>
    <x v="3"/>
    <x v="1"/>
    <n v="19800"/>
    <x v="15"/>
    <x v="15"/>
    <n v="75"/>
    <x v="0"/>
    <n v="1.25"/>
  </r>
  <r>
    <x v="0"/>
    <d v="1949-05-04T00:00:00"/>
    <x v="0"/>
    <x v="1"/>
    <n v="30600"/>
    <x v="15"/>
    <x v="15"/>
    <n v="216"/>
    <x v="1"/>
    <n v="3.6"/>
  </r>
  <r>
    <x v="0"/>
    <d v="1950-11-08T00:00:00"/>
    <x v="0"/>
    <x v="1"/>
    <n v="28950"/>
    <x v="15"/>
    <x v="15"/>
    <n v="108"/>
    <x v="1"/>
    <n v="1.8"/>
  </r>
  <r>
    <x v="0"/>
    <d v="1965-05-14T00:00:00"/>
    <x v="0"/>
    <x v="1"/>
    <n v="38400"/>
    <x v="15"/>
    <x v="15"/>
    <n v="64"/>
    <x v="1"/>
    <n v="1.0666666666666667"/>
  </r>
  <r>
    <x v="0"/>
    <d v="1945-10-20T00:00:00"/>
    <x v="3"/>
    <x v="2"/>
    <n v="30750"/>
    <x v="15"/>
    <x v="15"/>
    <n v="302"/>
    <x v="1"/>
    <n v="5.0333333333333332"/>
  </r>
  <r>
    <x v="1"/>
    <d v="1968-09-13T00:00:00"/>
    <x v="2"/>
    <x v="1"/>
    <n v="20400"/>
    <x v="15"/>
    <x v="15"/>
    <n v="9"/>
    <x v="1"/>
    <n v="0.15"/>
  </r>
  <r>
    <x v="1"/>
    <d v="1968-09-15T00:00:00"/>
    <x v="2"/>
    <x v="1"/>
    <n v="19200"/>
    <x v="15"/>
    <x v="15"/>
    <n v="7"/>
    <x v="1"/>
    <n v="0.11666666666666665"/>
  </r>
  <r>
    <x v="0"/>
    <d v="1964-05-16T00:00:00"/>
    <x v="0"/>
    <x v="1"/>
    <n v="30150"/>
    <x v="16"/>
    <x v="16"/>
    <n v="72"/>
    <x v="0"/>
    <n v="1.2"/>
  </r>
  <r>
    <x v="0"/>
    <d v="1949-03-15T00:00:00"/>
    <x v="1"/>
    <x v="1"/>
    <n v="34620"/>
    <x v="16"/>
    <x v="16"/>
    <n v="149"/>
    <x v="0"/>
    <n v="2.4833333333333334"/>
  </r>
  <r>
    <x v="0"/>
    <d v="1964-03-21T00:00:00"/>
    <x v="0"/>
    <x v="1"/>
    <n v="80000"/>
    <x v="16"/>
    <x v="16"/>
    <n v="34"/>
    <x v="0"/>
    <n v="0.56666666666666665"/>
  </r>
  <r>
    <x v="0"/>
    <d v="1963-02-02T00:00:00"/>
    <x v="2"/>
    <x v="1"/>
    <n v="25350"/>
    <x v="16"/>
    <x v="16"/>
    <n v="32"/>
    <x v="0"/>
    <n v="0.53333333333333333"/>
  </r>
  <r>
    <x v="0"/>
    <d v="1963-08-17T00:00:00"/>
    <x v="2"/>
    <x v="1"/>
    <n v="29850"/>
    <x v="16"/>
    <x v="16"/>
    <n v="85"/>
    <x v="0"/>
    <n v="1.4166666666666667"/>
  </r>
  <r>
    <x v="1"/>
    <d v="1947-05-22T00:00:00"/>
    <x v="2"/>
    <x v="1"/>
    <n v="24000"/>
    <x v="16"/>
    <x v="16"/>
    <n v="97"/>
    <x v="0"/>
    <n v="1.6166666666666665"/>
  </r>
  <r>
    <x v="1"/>
    <d v="1935-09-15T00:00:00"/>
    <x v="0"/>
    <x v="1"/>
    <n v="27750"/>
    <x v="16"/>
    <x v="16"/>
    <n v="265"/>
    <x v="0"/>
    <n v="4.416666666666667"/>
  </r>
  <r>
    <x v="1"/>
    <d v="1942-03-14T00:00:00"/>
    <x v="3"/>
    <x v="1"/>
    <n v="22350"/>
    <x v="16"/>
    <x v="16"/>
    <n v="48"/>
    <x v="0"/>
    <n v="0.79999999999999993"/>
  </r>
  <r>
    <x v="1"/>
    <d v="1934-11-20T00:00:00"/>
    <x v="2"/>
    <x v="1"/>
    <n v="16200"/>
    <x v="16"/>
    <x v="16"/>
    <n v="0"/>
    <x v="0"/>
    <n v="0"/>
  </r>
  <r>
    <x v="1"/>
    <d v="1967-10-13T00:00:00"/>
    <x v="0"/>
    <x v="1"/>
    <n v="21900"/>
    <x v="16"/>
    <x v="16"/>
    <n v="0"/>
    <x v="0"/>
    <n v="0"/>
  </r>
  <r>
    <x v="1"/>
    <d v="1964-06-21T00:00:00"/>
    <x v="1"/>
    <x v="1"/>
    <n v="23250"/>
    <x v="16"/>
    <x v="16"/>
    <n v="4"/>
    <x v="0"/>
    <n v="6.6666666666666666E-2"/>
  </r>
  <r>
    <x v="1"/>
    <d v="1965-07-17T00:00:00"/>
    <x v="2"/>
    <x v="1"/>
    <n v="33900"/>
    <x v="16"/>
    <x v="16"/>
    <n v="11"/>
    <x v="0"/>
    <n v="0.18333333333333335"/>
  </r>
  <r>
    <x v="1"/>
    <d v="1963-09-21T00:00:00"/>
    <x v="0"/>
    <x v="1"/>
    <n v="25650"/>
    <x v="16"/>
    <x v="16"/>
    <n v="51"/>
    <x v="0"/>
    <n v="0.85"/>
  </r>
  <r>
    <x v="1"/>
    <d v="1940-08-21T00:00:00"/>
    <x v="2"/>
    <x v="1"/>
    <n v="17250"/>
    <x v="16"/>
    <x v="16"/>
    <n v="358"/>
    <x v="0"/>
    <n v="5.9666666666666659"/>
  </r>
  <r>
    <x v="0"/>
    <d v="1934-02-04T00:00:00"/>
    <x v="0"/>
    <x v="1"/>
    <n v="22500"/>
    <x v="16"/>
    <x v="16"/>
    <n v="371"/>
    <x v="1"/>
    <n v="6.1833333333333336"/>
  </r>
  <r>
    <x v="0"/>
    <d v="1965-01-09T00:00:00"/>
    <x v="1"/>
    <x v="0"/>
    <n v="40200"/>
    <x v="17"/>
    <x v="17"/>
    <n v="3"/>
    <x v="0"/>
    <n v="4.9999999999999996E-2"/>
  </r>
  <r>
    <x v="0"/>
    <d v="1963-09-13T00:00:00"/>
    <x v="4"/>
    <x v="0"/>
    <n v="55500"/>
    <x v="17"/>
    <x v="17"/>
    <n v="62"/>
    <x v="0"/>
    <n v="1.0333333333333334"/>
  </r>
  <r>
    <x v="0"/>
    <d v="1963-07-21T00:00:00"/>
    <x v="0"/>
    <x v="1"/>
    <n v="26550"/>
    <x v="17"/>
    <x v="17"/>
    <n v="52"/>
    <x v="0"/>
    <n v="0.8666666666666667"/>
  </r>
  <r>
    <x v="0"/>
    <d v="1960-11-12T00:00:00"/>
    <x v="0"/>
    <x v="1"/>
    <n v="50550"/>
    <x v="17"/>
    <x v="17"/>
    <n v="44"/>
    <x v="0"/>
    <n v="0.73333333333333339"/>
  </r>
  <r>
    <x v="0"/>
    <d v="1962-09-11T00:00:00"/>
    <x v="4"/>
    <x v="0"/>
    <n v="75000"/>
    <x v="17"/>
    <x v="17"/>
    <n v="13"/>
    <x v="0"/>
    <n v="0.21666666666666667"/>
  </r>
  <r>
    <x v="1"/>
    <d v="1969-05-02T00:00:00"/>
    <x v="3"/>
    <x v="1"/>
    <n v="27450"/>
    <x v="17"/>
    <x v="17"/>
    <n v="9"/>
    <x v="0"/>
    <n v="0.15"/>
  </r>
  <r>
    <x v="1"/>
    <d v="1969-06-04T00:00:00"/>
    <x v="2"/>
    <x v="1"/>
    <n v="22650"/>
    <x v="17"/>
    <x v="17"/>
    <n v="0"/>
    <x v="0"/>
    <n v="0"/>
  </r>
  <r>
    <x v="1"/>
    <d v="1969-06-15T00:00:00"/>
    <x v="2"/>
    <x v="1"/>
    <n v="27300"/>
    <x v="17"/>
    <x v="17"/>
    <n v="5"/>
    <x v="0"/>
    <n v="8.3333333333333329E-2"/>
  </r>
  <r>
    <x v="1"/>
    <d v="1969-09-14T00:00:00"/>
    <x v="2"/>
    <x v="1"/>
    <n v="27750"/>
    <x v="17"/>
    <x v="17"/>
    <n v="5"/>
    <x v="0"/>
    <n v="8.3333333333333329E-2"/>
  </r>
  <r>
    <x v="1"/>
    <d v="1961-06-15T00:00:00"/>
    <x v="1"/>
    <x v="0"/>
    <n v="54375"/>
    <x v="17"/>
    <x v="17"/>
    <n v="81"/>
    <x v="0"/>
    <n v="1.3499999999999999"/>
  </r>
  <r>
    <x v="1"/>
    <d v="1936-08-27T00:00:00"/>
    <x v="3"/>
    <x v="1"/>
    <n v="17400"/>
    <x v="17"/>
    <x v="17"/>
    <n v="390"/>
    <x v="0"/>
    <n v="6.5"/>
  </r>
  <r>
    <x v="1"/>
    <d v="1967-11-03T00:00:00"/>
    <x v="2"/>
    <x v="1"/>
    <n v="40800"/>
    <x v="17"/>
    <x v="17"/>
    <n v="4"/>
    <x v="0"/>
    <n v="6.6666666666666666E-2"/>
  </r>
  <r>
    <x v="1"/>
    <d v="1969-02-10T00:00:00"/>
    <x v="2"/>
    <x v="1"/>
    <n v="23100"/>
    <x v="17"/>
    <x v="17"/>
    <n v="0"/>
    <x v="0"/>
    <n v="0"/>
  </r>
  <r>
    <x v="1"/>
    <d v="1969-09-15T00:00:00"/>
    <x v="3"/>
    <x v="1"/>
    <n v="22500"/>
    <x v="17"/>
    <x v="17"/>
    <n v="5"/>
    <x v="0"/>
    <n v="8.3333333333333329E-2"/>
  </r>
  <r>
    <x v="1"/>
    <d v="1969-03-16T00:00:00"/>
    <x v="2"/>
    <x v="1"/>
    <n v="26700"/>
    <x v="17"/>
    <x v="17"/>
    <n v="18"/>
    <x v="0"/>
    <n v="0.3"/>
  </r>
  <r>
    <x v="1"/>
    <d v="1968-01-14T00:00:00"/>
    <x v="2"/>
    <x v="1"/>
    <n v="24900"/>
    <x v="17"/>
    <x v="17"/>
    <n v="0"/>
    <x v="0"/>
    <n v="0"/>
  </r>
  <r>
    <x v="1"/>
    <d v="1968-05-13T00:00:00"/>
    <x v="2"/>
    <x v="1"/>
    <n v="19650"/>
    <x v="17"/>
    <x v="17"/>
    <n v="11"/>
    <x v="0"/>
    <n v="0.18333333333333335"/>
  </r>
  <r>
    <x v="1"/>
    <d v="1969-04-09T00:00:00"/>
    <x v="2"/>
    <x v="1"/>
    <n v="22050"/>
    <x v="17"/>
    <x v="17"/>
    <n v="9"/>
    <x v="0"/>
    <n v="0.15"/>
  </r>
  <r>
    <x v="1"/>
    <d v="1969-05-09T00:00:00"/>
    <x v="2"/>
    <x v="1"/>
    <n v="25500"/>
    <x v="17"/>
    <x v="17"/>
    <n v="11"/>
    <x v="0"/>
    <n v="0.18333333333333335"/>
  </r>
  <r>
    <x v="1"/>
    <d v="1966-10-10T00:00:00"/>
    <x v="0"/>
    <x v="1"/>
    <n v="28200"/>
    <x v="17"/>
    <x v="17"/>
    <n v="19"/>
    <x v="0"/>
    <n v="0.31666666666666665"/>
  </r>
  <r>
    <x v="1"/>
    <d v="1969-01-19T00:00:00"/>
    <x v="2"/>
    <x v="1"/>
    <n v="23100"/>
    <x v="17"/>
    <x v="17"/>
    <n v="13"/>
    <x v="0"/>
    <n v="0.21666666666666667"/>
  </r>
  <r>
    <x v="0"/>
    <d v="1969-09-18T00:00:00"/>
    <x v="2"/>
    <x v="1"/>
    <n v="25500"/>
    <x v="17"/>
    <x v="17"/>
    <n v="9"/>
    <x v="1"/>
    <n v="0.15"/>
  </r>
  <r>
    <x v="1"/>
    <d v="1942-02-21T00:00:00"/>
    <x v="3"/>
    <x v="1"/>
    <n v="17100"/>
    <x v="17"/>
    <x v="17"/>
    <n v="0"/>
    <x v="1"/>
    <n v="0"/>
  </r>
  <r>
    <x v="0"/>
    <d v="1964-02-08T00:00:00"/>
    <x v="6"/>
    <x v="0"/>
    <n v="68125"/>
    <x v="18"/>
    <x v="18"/>
    <n v="29"/>
    <x v="0"/>
    <n v="0.48333333333333334"/>
  </r>
  <r>
    <x v="0"/>
    <d v="1932-08-15T00:00:00"/>
    <x v="2"/>
    <x v="2"/>
    <n v="30600"/>
    <x v="18"/>
    <x v="18"/>
    <n v="460"/>
    <x v="0"/>
    <n v="7.666666666666667"/>
  </r>
  <r>
    <x v="0"/>
    <d v="1948-01-03T00:00:00"/>
    <x v="4"/>
    <x v="0"/>
    <n v="52125"/>
    <x v="18"/>
    <x v="18"/>
    <n v="221"/>
    <x v="0"/>
    <n v="3.6833333333333336"/>
  </r>
  <r>
    <x v="0"/>
    <d v="1951-09-24T00:00:00"/>
    <x v="4"/>
    <x v="0"/>
    <n v="61875"/>
    <x v="18"/>
    <x v="18"/>
    <n v="199"/>
    <x v="0"/>
    <n v="3.3166666666666664"/>
  </r>
  <r>
    <x v="0"/>
    <d v="1969-03-09T00:00:00"/>
    <x v="3"/>
    <x v="1"/>
    <n v="21300"/>
    <x v="18"/>
    <x v="18"/>
    <n v="24"/>
    <x v="0"/>
    <n v="0.39999999999999997"/>
  </r>
  <r>
    <x v="1"/>
    <d v="1969-03-15T00:00:00"/>
    <x v="2"/>
    <x v="1"/>
    <n v="19650"/>
    <x v="18"/>
    <x v="18"/>
    <n v="5"/>
    <x v="0"/>
    <n v="8.3333333333333329E-2"/>
  </r>
  <r>
    <x v="1"/>
    <d v="1969-02-20T00:00:00"/>
    <x v="2"/>
    <x v="1"/>
    <n v="22350"/>
    <x v="18"/>
    <x v="18"/>
    <n v="5"/>
    <x v="0"/>
    <n v="8.3333333333333329E-2"/>
  </r>
  <r>
    <x v="1"/>
    <d v="1969-03-27T00:00:00"/>
    <x v="2"/>
    <x v="1"/>
    <n v="23400"/>
    <x v="18"/>
    <x v="18"/>
    <n v="18"/>
    <x v="0"/>
    <n v="0.3"/>
  </r>
  <r>
    <x v="1"/>
    <d v="1968-06-20T00:00:00"/>
    <x v="2"/>
    <x v="1"/>
    <n v="24300"/>
    <x v="18"/>
    <x v="18"/>
    <n v="8"/>
    <x v="0"/>
    <n v="0.13333333333333333"/>
  </r>
  <r>
    <x v="1"/>
    <d v="1968-10-13T00:00:00"/>
    <x v="2"/>
    <x v="1"/>
    <n v="28500"/>
    <x v="18"/>
    <x v="18"/>
    <n v="4"/>
    <x v="0"/>
    <n v="6.6666666666666666E-2"/>
  </r>
  <r>
    <x v="1"/>
    <d v="1969-01-16T00:00:00"/>
    <x v="2"/>
    <x v="1"/>
    <n v="19950"/>
    <x v="18"/>
    <x v="18"/>
    <n v="8"/>
    <x v="0"/>
    <n v="0.13333333333333333"/>
  </r>
  <r>
    <x v="1"/>
    <d v="1969-09-24T00:00:00"/>
    <x v="2"/>
    <x v="1"/>
    <n v="23400"/>
    <x v="18"/>
    <x v="18"/>
    <n v="0"/>
    <x v="0"/>
    <n v="0"/>
  </r>
  <r>
    <x v="1"/>
    <d v="1963-10-07T00:00:00"/>
    <x v="1"/>
    <x v="1"/>
    <n v="34500"/>
    <x v="18"/>
    <x v="18"/>
    <n v="3"/>
    <x v="0"/>
    <n v="4.9999999999999996E-2"/>
  </r>
  <r>
    <x v="1"/>
    <d v="1969-08-24T00:00:00"/>
    <x v="2"/>
    <x v="1"/>
    <n v="18150"/>
    <x v="18"/>
    <x v="18"/>
    <n v="0"/>
    <x v="0"/>
    <n v="0"/>
  </r>
  <r>
    <x v="0"/>
    <d v="1936-05-16T00:00:00"/>
    <x v="2"/>
    <x v="1"/>
    <n v="22350"/>
    <x v="18"/>
    <x v="18"/>
    <n v="272"/>
    <x v="1"/>
    <n v="4.5333333333333332"/>
  </r>
  <r>
    <x v="0"/>
    <d v="1966-03-17T00:00:00"/>
    <x v="0"/>
    <x v="1"/>
    <n v="40200"/>
    <x v="19"/>
    <x v="19"/>
    <n v="38"/>
    <x v="0"/>
    <n v="0.6333333333333333"/>
  </r>
  <r>
    <x v="0"/>
    <d v="1947-10-29T00:00:00"/>
    <x v="0"/>
    <x v="1"/>
    <n v="28650"/>
    <x v="19"/>
    <x v="19"/>
    <n v="261"/>
    <x v="0"/>
    <n v="4.3500000000000005"/>
  </r>
  <r>
    <x v="0"/>
    <d v="1963-08-24T00:00:00"/>
    <x v="0"/>
    <x v="1"/>
    <n v="27750"/>
    <x v="19"/>
    <x v="19"/>
    <n v="55"/>
    <x v="0"/>
    <n v="0.91666666666666663"/>
  </r>
  <r>
    <x v="0"/>
    <d v="1964-06-17T00:00:00"/>
    <x v="6"/>
    <x v="1"/>
    <n v="66875"/>
    <x v="19"/>
    <x v="19"/>
    <n v="30"/>
    <x v="0"/>
    <n v="0.5"/>
  </r>
  <r>
    <x v="0"/>
    <d v="1939-11-12T00:00:00"/>
    <x v="2"/>
    <x v="2"/>
    <n v="30000"/>
    <x v="19"/>
    <x v="19"/>
    <n v="308"/>
    <x v="0"/>
    <n v="5.1333333333333337"/>
  </r>
  <r>
    <x v="0"/>
    <d v="1964-08-04T00:00:00"/>
    <x v="1"/>
    <x v="0"/>
    <n v="83750"/>
    <x v="19"/>
    <x v="19"/>
    <n v="12"/>
    <x v="0"/>
    <n v="0.19999999999999998"/>
  </r>
  <r>
    <x v="0"/>
    <d v="1963-01-14T00:00:00"/>
    <x v="2"/>
    <x v="1"/>
    <n v="33900"/>
    <x v="19"/>
    <x v="19"/>
    <n v="94"/>
    <x v="0"/>
    <n v="1.5666666666666667"/>
  </r>
  <r>
    <x v="0"/>
    <d v="1965-05-11T00:00:00"/>
    <x v="1"/>
    <x v="0"/>
    <n v="56500"/>
    <x v="19"/>
    <x v="19"/>
    <n v="12"/>
    <x v="0"/>
    <n v="0.19999999999999998"/>
  </r>
  <r>
    <x v="1"/>
    <d v="1965-05-20T00:00:00"/>
    <x v="1"/>
    <x v="0"/>
    <n v="43000"/>
    <x v="19"/>
    <x v="19"/>
    <n v="20"/>
    <x v="0"/>
    <n v="0.33333333333333331"/>
  </r>
  <r>
    <x v="1"/>
    <d v="1943-06-12T00:00:00"/>
    <x v="3"/>
    <x v="1"/>
    <n v="20850"/>
    <x v="19"/>
    <x v="19"/>
    <n v="70"/>
    <x v="0"/>
    <n v="1.1666666666666667"/>
  </r>
  <r>
    <x v="1"/>
    <d v="1969-04-16T00:00:00"/>
    <x v="2"/>
    <x v="1"/>
    <n v="24450"/>
    <x v="19"/>
    <x v="19"/>
    <n v="8"/>
    <x v="0"/>
    <n v="0.13333333333333333"/>
  </r>
  <r>
    <x v="1"/>
    <d v="1969-10-20T00:00:00"/>
    <x v="2"/>
    <x v="1"/>
    <n v="24750"/>
    <x v="19"/>
    <x v="19"/>
    <n v="5"/>
    <x v="0"/>
    <n v="8.3333333333333329E-2"/>
  </r>
  <r>
    <x v="0"/>
    <d v="1945-02-18T00:00:00"/>
    <x v="3"/>
    <x v="2"/>
    <n v="34500"/>
    <x v="19"/>
    <x v="19"/>
    <n v="246"/>
    <x v="1"/>
    <n v="4.1000000000000005"/>
  </r>
  <r>
    <x v="0"/>
    <d v="1963-09-15T00:00:00"/>
    <x v="7"/>
    <x v="1"/>
    <n v="27900"/>
    <x v="19"/>
    <x v="19"/>
    <n v="47"/>
    <x v="1"/>
    <n v="0.78333333333333333"/>
  </r>
  <r>
    <x v="0"/>
    <d v="1963-02-25T00:00:00"/>
    <x v="4"/>
    <x v="0"/>
    <n v="68125"/>
    <x v="20"/>
    <x v="20"/>
    <n v="35"/>
    <x v="0"/>
    <n v="0.58333333333333337"/>
  </r>
  <r>
    <x v="0"/>
    <d v="1961-10-10T00:00:00"/>
    <x v="4"/>
    <x v="0"/>
    <n v="73500"/>
    <x v="20"/>
    <x v="20"/>
    <n v="45"/>
    <x v="0"/>
    <n v="0.75"/>
  </r>
  <r>
    <x v="0"/>
    <d v="1930-05-28T00:00:00"/>
    <x v="3"/>
    <x v="2"/>
    <n v="30750"/>
    <x v="20"/>
    <x v="20"/>
    <n v="429"/>
    <x v="0"/>
    <n v="7.1499999999999995"/>
  </r>
  <r>
    <x v="0"/>
    <d v="1958-03-07T00:00:00"/>
    <x v="0"/>
    <x v="0"/>
    <n v="40050"/>
    <x v="20"/>
    <x v="20"/>
    <n v="133"/>
    <x v="0"/>
    <n v="2.2166666666666668"/>
  </r>
  <r>
    <x v="0"/>
    <d v="1965-01-18T00:00:00"/>
    <x v="1"/>
    <x v="1"/>
    <n v="40350"/>
    <x v="20"/>
    <x v="20"/>
    <n v="20"/>
    <x v="0"/>
    <n v="0.33333333333333331"/>
  </r>
  <r>
    <x v="0"/>
    <d v="1955-01-22T00:00:00"/>
    <x v="0"/>
    <x v="0"/>
    <n v="38700"/>
    <x v="20"/>
    <x v="20"/>
    <n v="176"/>
    <x v="0"/>
    <n v="2.9333333333333336"/>
  </r>
  <r>
    <x v="0"/>
    <d v="1964-10-27T00:00:00"/>
    <x v="5"/>
    <x v="0"/>
    <n v="65000"/>
    <x v="20"/>
    <x v="20"/>
    <n v="26"/>
    <x v="0"/>
    <n v="0.43333333333333335"/>
  </r>
  <r>
    <x v="0"/>
    <d v="1954-04-05T00:00:00"/>
    <x v="6"/>
    <x v="0"/>
    <n v="51450"/>
    <x v="20"/>
    <x v="20"/>
    <n v="149"/>
    <x v="0"/>
    <n v="2.4833333333333334"/>
  </r>
  <r>
    <x v="0"/>
    <d v="1934-09-23T00:00:00"/>
    <x v="2"/>
    <x v="2"/>
    <n v="35250"/>
    <x v="20"/>
    <x v="20"/>
    <n v="387"/>
    <x v="0"/>
    <n v="6.45"/>
  </r>
  <r>
    <x v="0"/>
    <d v="1963-05-07T00:00:00"/>
    <x v="7"/>
    <x v="1"/>
    <n v="25950"/>
    <x v="20"/>
    <x v="20"/>
    <n v="53"/>
    <x v="0"/>
    <n v="0.8833333333333333"/>
  </r>
  <r>
    <x v="0"/>
    <d v="1965-09-19T00:00:00"/>
    <x v="0"/>
    <x v="1"/>
    <n v="25050"/>
    <x v="20"/>
    <x v="20"/>
    <n v="24"/>
    <x v="0"/>
    <n v="0.39999999999999997"/>
  </r>
  <r>
    <x v="0"/>
    <d v="1968-10-10T00:00:00"/>
    <x v="2"/>
    <x v="1"/>
    <n v="26700"/>
    <x v="20"/>
    <x v="20"/>
    <n v="25"/>
    <x v="0"/>
    <n v="0.41666666666666669"/>
  </r>
  <r>
    <x v="0"/>
    <d v="1932-08-20T00:00:00"/>
    <x v="3"/>
    <x v="1"/>
    <n v="24000"/>
    <x v="20"/>
    <x v="20"/>
    <n v="476"/>
    <x v="0"/>
    <n v="7.9333333333333336"/>
  </r>
  <r>
    <x v="0"/>
    <d v="1964-02-12T00:00:00"/>
    <x v="2"/>
    <x v="1"/>
    <n v="26850"/>
    <x v="20"/>
    <x v="20"/>
    <n v="48"/>
    <x v="0"/>
    <n v="0.79999999999999993"/>
  </r>
  <r>
    <x v="1"/>
    <d v="1942-04-16T00:00:00"/>
    <x v="2"/>
    <x v="1"/>
    <n v="23400"/>
    <x v="20"/>
    <x v="20"/>
    <n v="209"/>
    <x v="0"/>
    <n v="3.4833333333333329"/>
  </r>
  <r>
    <x v="1"/>
    <d v="1966-08-24T00:00:00"/>
    <x v="2"/>
    <x v="1"/>
    <n v="24600"/>
    <x v="20"/>
    <x v="20"/>
    <n v="47"/>
    <x v="0"/>
    <n v="0.78333333333333333"/>
  </r>
  <r>
    <x v="1"/>
    <d v="1965-05-11T00:00:00"/>
    <x v="0"/>
    <x v="1"/>
    <n v="32550"/>
    <x v="20"/>
    <x v="20"/>
    <n v="6"/>
    <x v="0"/>
    <n v="9.9999999999999992E-2"/>
  </r>
  <r>
    <x v="0"/>
    <d v="1960-05-26T00:00:00"/>
    <x v="1"/>
    <x v="1"/>
    <n v="26550"/>
    <x v="20"/>
    <x v="20"/>
    <n v="105"/>
    <x v="1"/>
    <n v="1.75"/>
  </r>
  <r>
    <x v="0"/>
    <d v="1968-08-04T00:00:00"/>
    <x v="2"/>
    <x v="1"/>
    <n v="31500"/>
    <x v="20"/>
    <x v="20"/>
    <n v="7"/>
    <x v="1"/>
    <n v="0.11666666666666665"/>
  </r>
  <r>
    <x v="0"/>
    <d v="1939-09-28T00:00:00"/>
    <x v="3"/>
    <x v="1"/>
    <n v="22350"/>
    <x v="20"/>
    <x v="20"/>
    <n v="320"/>
    <x v="1"/>
    <n v="5.333333333333333"/>
  </r>
  <r>
    <x v="0"/>
    <d v="1938-02-10T00:00:00"/>
    <x v="2"/>
    <x v="2"/>
    <n v="35250"/>
    <x v="20"/>
    <x v="20"/>
    <n v="281"/>
    <x v="1"/>
    <n v="4.6833333333333336"/>
  </r>
  <r>
    <x v="1"/>
    <d v="1945-09-28T00:00:00"/>
    <x v="0"/>
    <x v="1"/>
    <n v="25800"/>
    <x v="20"/>
    <x v="20"/>
    <n v="51"/>
    <x v="1"/>
    <n v="0.85"/>
  </r>
  <r>
    <x v="0"/>
    <d v="1941-10-25T00:00:00"/>
    <x v="2"/>
    <x v="2"/>
    <n v="30750"/>
    <x v="21"/>
    <x v="21"/>
    <n v="317"/>
    <x v="0"/>
    <n v="5.2833333333333332"/>
  </r>
  <r>
    <x v="0"/>
    <d v="1966-04-05T00:00:00"/>
    <x v="0"/>
    <x v="1"/>
    <n v="30750"/>
    <x v="21"/>
    <x v="21"/>
    <n v="41"/>
    <x v="0"/>
    <n v="0.68333333333333324"/>
  </r>
  <r>
    <x v="0"/>
    <d v="1945-07-24T00:00:00"/>
    <x v="1"/>
    <x v="0"/>
    <n v="50000"/>
    <x v="21"/>
    <x v="21"/>
    <n v="264"/>
    <x v="0"/>
    <n v="4.3999999999999995"/>
  </r>
  <r>
    <x v="0"/>
    <d v="1963-02-01T00:00:00"/>
    <x v="0"/>
    <x v="1"/>
    <n v="34500"/>
    <x v="21"/>
    <x v="21"/>
    <n v="63"/>
    <x v="0"/>
    <n v="1.05"/>
  </r>
  <r>
    <x v="0"/>
    <d v="1964-07-19T00:00:00"/>
    <x v="0"/>
    <x v="1"/>
    <n v="26250"/>
    <x v="21"/>
    <x v="21"/>
    <n v="38"/>
    <x v="0"/>
    <n v="0.6333333333333333"/>
  </r>
  <r>
    <x v="0"/>
    <d v="1964-03-23T00:00:00"/>
    <x v="1"/>
    <x v="1"/>
    <n v="44875"/>
    <x v="21"/>
    <x v="21"/>
    <n v="22"/>
    <x v="0"/>
    <n v="0.3666666666666667"/>
  </r>
  <r>
    <x v="1"/>
    <d v="1951-02-15T00:00:00"/>
    <x v="2"/>
    <x v="1"/>
    <n v="22500"/>
    <x v="21"/>
    <x v="21"/>
    <n v="63"/>
    <x v="0"/>
    <n v="1.05"/>
  </r>
  <r>
    <x v="1"/>
    <d v="1963-03-12T00:00:00"/>
    <x v="2"/>
    <x v="1"/>
    <n v="25650"/>
    <x v="21"/>
    <x v="21"/>
    <n v="64"/>
    <x v="0"/>
    <n v="1.0666666666666667"/>
  </r>
  <r>
    <x v="1"/>
    <d v="1969-10-25T00:00:00"/>
    <x v="2"/>
    <x v="1"/>
    <n v="21300"/>
    <x v="21"/>
    <x v="21"/>
    <n v="0"/>
    <x v="0"/>
    <n v="0"/>
  </r>
  <r>
    <x v="1"/>
    <d v="1966-11-24T00:00:00"/>
    <x v="2"/>
    <x v="1"/>
    <n v="29850"/>
    <x v="21"/>
    <x v="21"/>
    <n v="38"/>
    <x v="0"/>
    <n v="0.6333333333333333"/>
  </r>
  <r>
    <x v="1"/>
    <d v="1969-09-19T00:00:00"/>
    <x v="2"/>
    <x v="1"/>
    <n v="34500"/>
    <x v="21"/>
    <x v="21"/>
    <n v="4"/>
    <x v="0"/>
    <n v="6.6666666666666666E-2"/>
  </r>
  <r>
    <x v="0"/>
    <d v="1960-01-14T00:00:00"/>
    <x v="0"/>
    <x v="1"/>
    <n v="27750"/>
    <x v="21"/>
    <x v="21"/>
    <n v="52"/>
    <x v="1"/>
    <n v="0.8666666666666667"/>
  </r>
  <r>
    <x v="0"/>
    <d v="1969-02-27T00:00:00"/>
    <x v="2"/>
    <x v="1"/>
    <n v="27750"/>
    <x v="21"/>
    <x v="21"/>
    <n v="12"/>
    <x v="1"/>
    <n v="0.19999999999999998"/>
  </r>
  <r>
    <x v="0"/>
    <d v="1961-02-19T00:00:00"/>
    <x v="1"/>
    <x v="0"/>
    <n v="48750"/>
    <x v="22"/>
    <x v="22"/>
    <n v="61"/>
    <x v="0"/>
    <n v="1.0166666666666666"/>
  </r>
  <r>
    <x v="0"/>
    <d v="1966-03-02T00:00:00"/>
    <x v="0"/>
    <x v="1"/>
    <n v="43410"/>
    <x v="22"/>
    <x v="22"/>
    <n v="12"/>
    <x v="0"/>
    <n v="0.19999999999999998"/>
  </r>
  <r>
    <x v="0"/>
    <d v="1936-11-10T00:00:00"/>
    <x v="2"/>
    <x v="1"/>
    <n v="22050"/>
    <x v="22"/>
    <x v="22"/>
    <n v="385"/>
    <x v="0"/>
    <n v="6.416666666666667"/>
  </r>
  <r>
    <x v="1"/>
    <d v="1953-10-26T00:00:00"/>
    <x v="2"/>
    <x v="1"/>
    <n v="22050"/>
    <x v="22"/>
    <x v="22"/>
    <n v="6"/>
    <x v="0"/>
    <n v="9.9999999999999992E-2"/>
  </r>
  <r>
    <x v="1"/>
    <d v="1938-03-02T00:00:00"/>
    <x v="2"/>
    <x v="1"/>
    <n v="22500"/>
    <x v="22"/>
    <x v="22"/>
    <n v="90"/>
    <x v="0"/>
    <n v="1.5"/>
  </r>
  <r>
    <x v="1"/>
    <d v="1967-05-13T00:00:00"/>
    <x v="0"/>
    <x v="1"/>
    <n v="25500"/>
    <x v="22"/>
    <x v="22"/>
    <n v="7"/>
    <x v="0"/>
    <n v="0.11666666666666665"/>
  </r>
  <r>
    <x v="1"/>
    <d v="1966-10-14T00:00:00"/>
    <x v="2"/>
    <x v="1"/>
    <n v="29160"/>
    <x v="22"/>
    <x v="22"/>
    <n v="22"/>
    <x v="0"/>
    <n v="0.3666666666666667"/>
  </r>
  <r>
    <x v="1"/>
    <d v="1934-11-04T00:00:00"/>
    <x v="3"/>
    <x v="1"/>
    <n v="16800"/>
    <x v="22"/>
    <x v="22"/>
    <n v="76"/>
    <x v="0"/>
    <n v="1.2666666666666666"/>
  </r>
  <r>
    <x v="0"/>
    <d v="1958-07-24T00:00:00"/>
    <x v="3"/>
    <x v="2"/>
    <n v="29550"/>
    <x v="22"/>
    <x v="22"/>
    <n v="144"/>
    <x v="1"/>
    <n v="2.4"/>
  </r>
  <r>
    <x v="0"/>
    <d v="1965-03-02T00:00:00"/>
    <x v="2"/>
    <x v="1"/>
    <n v="26700"/>
    <x v="22"/>
    <x v="22"/>
    <n v="18"/>
    <x v="1"/>
    <n v="0.3"/>
  </r>
  <r>
    <x v="0"/>
    <d v="1952-10-25T00:00:00"/>
    <x v="6"/>
    <x v="0"/>
    <n v="55000"/>
    <x v="23"/>
    <x v="23"/>
    <n v="125"/>
    <x v="0"/>
    <n v="2.0833333333333335"/>
  </r>
  <r>
    <x v="0"/>
    <d v="1958-08-24T00:00:00"/>
    <x v="6"/>
    <x v="0"/>
    <n v="62500"/>
    <x v="23"/>
    <x v="23"/>
    <n v="74"/>
    <x v="0"/>
    <n v="1.2333333333333334"/>
  </r>
  <r>
    <x v="0"/>
    <d v="1959-05-09T00:00:00"/>
    <x v="0"/>
    <x v="1"/>
    <n v="27300"/>
    <x v="23"/>
    <x v="23"/>
    <n v="132"/>
    <x v="0"/>
    <n v="2.1999999999999997"/>
  </r>
  <r>
    <x v="1"/>
    <d v="1942-02-04T00:00:00"/>
    <x v="2"/>
    <x v="1"/>
    <n v="24450"/>
    <x v="23"/>
    <x v="23"/>
    <n v="144"/>
    <x v="0"/>
    <n v="2.4"/>
  </r>
  <r>
    <x v="1"/>
    <d v="1964-05-10T00:00:00"/>
    <x v="1"/>
    <x v="1"/>
    <n v="33000"/>
    <x v="23"/>
    <x v="23"/>
    <n v="26"/>
    <x v="0"/>
    <n v="0.43333333333333335"/>
  </r>
  <r>
    <x v="1"/>
    <d v="1965-01-26T00:00:00"/>
    <x v="0"/>
    <x v="1"/>
    <n v="37050"/>
    <x v="23"/>
    <x v="23"/>
    <n v="5"/>
    <x v="0"/>
    <n v="8.3333333333333329E-2"/>
  </r>
  <r>
    <x v="1"/>
    <d v="1966-05-09T00:00:00"/>
    <x v="2"/>
    <x v="1"/>
    <n v="24450"/>
    <x v="23"/>
    <x v="23"/>
    <n v="32"/>
    <x v="1"/>
    <n v="0.53333333333333333"/>
  </r>
  <r>
    <x v="0"/>
    <d v="1930-02-26T00:00:00"/>
    <x v="3"/>
    <x v="2"/>
    <n v="31950"/>
    <x v="24"/>
    <x v="24"/>
    <n v="408"/>
    <x v="0"/>
    <n v="6.8"/>
  </r>
  <r>
    <x v="0"/>
    <d v="1964-01-10T00:00:00"/>
    <x v="1"/>
    <x v="0"/>
    <n v="47250"/>
    <x v="24"/>
    <x v="24"/>
    <n v="45"/>
    <x v="0"/>
    <n v="0.75"/>
  </r>
  <r>
    <x v="1"/>
    <d v="1970-01-27T00:00:00"/>
    <x v="2"/>
    <x v="1"/>
    <n v="26100"/>
    <x v="24"/>
    <x v="24"/>
    <n v="2"/>
    <x v="0"/>
    <n v="3.3333333333333333E-2"/>
  </r>
  <r>
    <x v="1"/>
    <d v="1938-08-12T00:00:00"/>
    <x v="3"/>
    <x v="1"/>
    <n v="15900"/>
    <x v="24"/>
    <x v="24"/>
    <n v="43"/>
    <x v="0"/>
    <n v="0.71666666666666667"/>
  </r>
  <r>
    <x v="1"/>
    <d v="1942-11-07T00:00:00"/>
    <x v="3"/>
    <x v="1"/>
    <n v="23700"/>
    <x v="24"/>
    <x v="24"/>
    <n v="281"/>
    <x v="0"/>
    <n v="4.6833333333333336"/>
  </r>
  <r>
    <x v="1"/>
    <d v="1934-05-06T00:00:00"/>
    <x v="3"/>
    <x v="1"/>
    <n v="21750"/>
    <x v="24"/>
    <x v="24"/>
    <n v="318"/>
    <x v="0"/>
    <n v="5.3"/>
  </r>
  <r>
    <x v="0"/>
    <d v="1945-01-20T00:00:00"/>
    <x v="2"/>
    <x v="0"/>
    <n v="59400"/>
    <x v="24"/>
    <x v="24"/>
    <n v="272"/>
    <x v="1"/>
    <n v="4.5333333333333332"/>
  </r>
  <r>
    <x v="1"/>
    <d v="1948-06-01T00:00:00"/>
    <x v="2"/>
    <x v="1"/>
    <n v="24450"/>
    <x v="24"/>
    <x v="24"/>
    <n v="117"/>
    <x v="1"/>
    <n v="1.95"/>
  </r>
  <r>
    <x v="0"/>
    <d v="1953-06-09T00:00:00"/>
    <x v="1"/>
    <x v="0"/>
    <n v="103500"/>
    <x v="25"/>
    <x v="25"/>
    <n v="150"/>
    <x v="0"/>
    <n v="2.5"/>
  </r>
  <r>
    <x v="0"/>
    <d v="1963-10-13T00:00:00"/>
    <x v="2"/>
    <x v="1"/>
    <n v="35700"/>
    <x v="25"/>
    <x v="25"/>
    <n v="72"/>
    <x v="0"/>
    <n v="1.2"/>
  </r>
  <r>
    <x v="1"/>
    <d v="1969-05-05T00:00:00"/>
    <x v="2"/>
    <x v="1"/>
    <n v="22200"/>
    <x v="25"/>
    <x v="25"/>
    <n v="7"/>
    <x v="0"/>
    <n v="0.11666666666666665"/>
  </r>
  <r>
    <x v="1"/>
    <d v="1968-08-16T00:00:00"/>
    <x v="0"/>
    <x v="1"/>
    <n v="22950"/>
    <x v="25"/>
    <x v="25"/>
    <n v="22"/>
    <x v="0"/>
    <n v="0.3666666666666667"/>
  </r>
  <r>
    <x v="1"/>
    <d v="1944-08-10T00:00:00"/>
    <x v="2"/>
    <x v="1"/>
    <n v="23100"/>
    <x v="25"/>
    <x v="25"/>
    <n v="228"/>
    <x v="0"/>
    <n v="3.8000000000000003"/>
  </r>
  <r>
    <x v="1"/>
    <d v="1962-06-11T00:00:00"/>
    <x v="1"/>
    <x v="0"/>
    <n v="56750"/>
    <x v="25"/>
    <x v="25"/>
    <n v="15"/>
    <x v="0"/>
    <n v="0.25"/>
  </r>
  <r>
    <x v="1"/>
    <d v="1938-03-22T00:00:00"/>
    <x v="5"/>
    <x v="1"/>
    <n v="29100"/>
    <x v="25"/>
    <x v="25"/>
    <n v="375"/>
    <x v="0"/>
    <n v="6.25"/>
  </r>
  <r>
    <x v="1"/>
    <d v="1939-04-21T00:00:00"/>
    <x v="2"/>
    <x v="1"/>
    <n v="37650"/>
    <x v="25"/>
    <x v="25"/>
    <n v="132"/>
    <x v="0"/>
    <n v="2.1999999999999997"/>
  </r>
  <r>
    <x v="1"/>
    <d v="1966-01-27T00:00:00"/>
    <x v="2"/>
    <x v="1"/>
    <n v="27900"/>
    <x v="25"/>
    <x v="25"/>
    <n v="32"/>
    <x v="0"/>
    <n v="0.53333333333333333"/>
  </r>
  <r>
    <x v="1"/>
    <d v="1933-11-26T00:00:00"/>
    <x v="3"/>
    <x v="1"/>
    <n v="21150"/>
    <x v="25"/>
    <x v="25"/>
    <n v="159"/>
    <x v="0"/>
    <n v="2.65"/>
  </r>
  <r>
    <x v="0"/>
    <d v="1955-03-10T00:00:00"/>
    <x v="2"/>
    <x v="2"/>
    <n v="31200"/>
    <x v="25"/>
    <x v="25"/>
    <n v="155"/>
    <x v="1"/>
    <n v="2.5833333333333335"/>
  </r>
  <r>
    <x v="1"/>
    <d v="1946-05-08T00:00:00"/>
    <x v="2"/>
    <x v="1"/>
    <n v="20550"/>
    <x v="25"/>
    <x v="25"/>
    <n v="154"/>
    <x v="1"/>
    <n v="2.5666666666666669"/>
  </r>
  <r>
    <x v="0"/>
    <d v="1961-05-19T00:00:00"/>
    <x v="0"/>
    <x v="1"/>
    <n v="25950"/>
    <x v="26"/>
    <x v="26"/>
    <n v="83"/>
    <x v="0"/>
    <n v="1.3833333333333335"/>
  </r>
  <r>
    <x v="0"/>
    <d v="1965-11-10T00:00:00"/>
    <x v="0"/>
    <x v="1"/>
    <n v="28350"/>
    <x v="26"/>
    <x v="26"/>
    <n v="48"/>
    <x v="0"/>
    <n v="0.79999999999999993"/>
  </r>
  <r>
    <x v="1"/>
    <d v="1932-01-18T00:00:00"/>
    <x v="3"/>
    <x v="1"/>
    <n v="17700"/>
    <x v="26"/>
    <x v="26"/>
    <n v="184"/>
    <x v="0"/>
    <n v="3.0666666666666664"/>
  </r>
  <r>
    <x v="1"/>
    <d v="1944-04-11T00:00:00"/>
    <x v="0"/>
    <x v="1"/>
    <n v="23550"/>
    <x v="26"/>
    <x v="26"/>
    <n v="49"/>
    <x v="0"/>
    <n v="0.81666666666666676"/>
  </r>
  <r>
    <x v="1"/>
    <d v="1941-06-12T00:00:00"/>
    <x v="2"/>
    <x v="1"/>
    <n v="19950"/>
    <x v="26"/>
    <x v="26"/>
    <n v="56"/>
    <x v="0"/>
    <n v="0.93333333333333324"/>
  </r>
  <r>
    <x v="1"/>
    <d v="1968-08-11T00:00:00"/>
    <x v="2"/>
    <x v="1"/>
    <n v="29400"/>
    <x v="26"/>
    <x v="26"/>
    <n v="30"/>
    <x v="0"/>
    <n v="0.5"/>
  </r>
  <r>
    <x v="1"/>
    <d v="1966-06-09T00:00:00"/>
    <x v="2"/>
    <x v="1"/>
    <n v="28800"/>
    <x v="26"/>
    <x v="26"/>
    <n v="18"/>
    <x v="0"/>
    <n v="0.3"/>
  </r>
  <r>
    <x v="1"/>
    <d v="1937-04-08T00:00:00"/>
    <x v="3"/>
    <x v="1"/>
    <n v="16950"/>
    <x v="26"/>
    <x v="26"/>
    <n v="319"/>
    <x v="0"/>
    <n v="5.3166666666666664"/>
  </r>
  <r>
    <x v="0"/>
    <d v="1954-06-03T00:00:00"/>
    <x v="1"/>
    <x v="1"/>
    <n v="35700"/>
    <x v="26"/>
    <x v="26"/>
    <n v="138"/>
    <x v="1"/>
    <n v="2.3000000000000003"/>
  </r>
  <r>
    <x v="1"/>
    <d v="1947-03-26T00:00:00"/>
    <x v="2"/>
    <x v="1"/>
    <n v="17400"/>
    <x v="26"/>
    <x v="26"/>
    <n v="116"/>
    <x v="1"/>
    <n v="1.9333333333333333"/>
  </r>
  <r>
    <x v="1"/>
    <d v="1948-10-16T00:00:00"/>
    <x v="3"/>
    <x v="1"/>
    <n v="21450"/>
    <x v="26"/>
    <x v="26"/>
    <n v="194"/>
    <x v="1"/>
    <n v="3.2333333333333329"/>
  </r>
  <r>
    <x v="1"/>
    <d v="1961-03-21T00:00:00"/>
    <x v="2"/>
    <x v="1"/>
    <n v="24750"/>
    <x v="26"/>
    <x v="26"/>
    <n v="68"/>
    <x v="1"/>
    <n v="1.1333333333333333"/>
  </r>
  <r>
    <x v="1"/>
    <d v="1942-05-22T00:00:00"/>
    <x v="2"/>
    <x v="1"/>
    <n v="16950"/>
    <x v="26"/>
    <x v="26"/>
    <n v="271"/>
    <x v="1"/>
    <n v="4.5166666666666666"/>
  </r>
  <r>
    <x v="1"/>
    <d v="1943-07-20T00:00:00"/>
    <x v="2"/>
    <x v="1"/>
    <n v="26100"/>
    <x v="26"/>
    <x v="26"/>
    <n v="169"/>
    <x v="1"/>
    <n v="2.8166666666666664"/>
  </r>
  <r>
    <x v="0"/>
    <d v="1967-11-14T00:00:00"/>
    <x v="7"/>
    <x v="1"/>
    <n v="28050"/>
    <x v="27"/>
    <x v="27"/>
    <n v="15"/>
    <x v="0"/>
    <n v="0.25"/>
  </r>
  <r>
    <x v="1"/>
    <d v="1963-01-20T00:00:00"/>
    <x v="1"/>
    <x v="1"/>
    <n v="36600"/>
    <x v="27"/>
    <x v="27"/>
    <n v="12"/>
    <x v="0"/>
    <n v="0.19999999999999998"/>
  </r>
  <r>
    <x v="1"/>
    <d v="1966-04-05T00:00:00"/>
    <x v="1"/>
    <x v="0"/>
    <n v="58125"/>
    <x v="27"/>
    <x v="27"/>
    <n v="11"/>
    <x v="0"/>
    <n v="0.18333333333333335"/>
  </r>
  <r>
    <x v="0"/>
    <d v="1935-08-22T00:00:00"/>
    <x v="0"/>
    <x v="1"/>
    <n v="21300"/>
    <x v="28"/>
    <x v="28"/>
    <n v="372"/>
    <x v="0"/>
    <n v="6.2"/>
  </r>
  <r>
    <x v="0"/>
    <d v="1949-10-29T00:00:00"/>
    <x v="2"/>
    <x v="1"/>
    <n v="22500"/>
    <x v="28"/>
    <x v="28"/>
    <n v="216"/>
    <x v="0"/>
    <n v="3.6"/>
  </r>
  <r>
    <x v="0"/>
    <d v="1967-07-26T00:00:00"/>
    <x v="0"/>
    <x v="1"/>
    <n v="29400"/>
    <x v="28"/>
    <x v="28"/>
    <n v="15"/>
    <x v="0"/>
    <n v="0.25"/>
  </r>
  <r>
    <x v="0"/>
    <d v="1966-10-08T00:00:00"/>
    <x v="2"/>
    <x v="1"/>
    <n v="27450"/>
    <x v="28"/>
    <x v="28"/>
    <n v="41"/>
    <x v="0"/>
    <n v="0.68333333333333324"/>
  </r>
  <r>
    <x v="0"/>
    <d v="1964-10-09T00:00:00"/>
    <x v="0"/>
    <x v="1"/>
    <n v="29850"/>
    <x v="28"/>
    <x v="28"/>
    <n v="48"/>
    <x v="0"/>
    <n v="0.79999999999999993"/>
  </r>
  <r>
    <x v="0"/>
    <d v="1965-11-29T00:00:00"/>
    <x v="0"/>
    <x v="1"/>
    <n v="25350"/>
    <x v="28"/>
    <x v="28"/>
    <n v="56"/>
    <x v="0"/>
    <n v="0.93333333333333324"/>
  </r>
  <r>
    <x v="1"/>
    <d v="1930-09-21T00:00:00"/>
    <x v="3"/>
    <x v="1"/>
    <n v="15750"/>
    <x v="28"/>
    <x v="28"/>
    <n v="275"/>
    <x v="0"/>
    <n v="4.583333333333333"/>
  </r>
  <r>
    <x v="1"/>
    <d v="1938-05-12T00:00:00"/>
    <x v="3"/>
    <x v="1"/>
    <n v="19650"/>
    <x v="28"/>
    <x v="28"/>
    <n v="102"/>
    <x v="0"/>
    <n v="1.7"/>
  </r>
  <r>
    <x v="1"/>
    <d v="1941-02-22T00:00:00"/>
    <x v="2"/>
    <x v="1"/>
    <n v="21000"/>
    <x v="28"/>
    <x v="28"/>
    <n v="82"/>
    <x v="0"/>
    <n v="1.3666666666666665"/>
  </r>
  <r>
    <x v="0"/>
    <d v="1946-07-15T00:00:00"/>
    <x v="5"/>
    <x v="1"/>
    <n v="27000"/>
    <x v="28"/>
    <x v="28"/>
    <n v="192"/>
    <x v="1"/>
    <n v="3.1999999999999997"/>
  </r>
  <r>
    <x v="0"/>
    <d v="1959-10-20T00:00:00"/>
    <x v="2"/>
    <x v="1"/>
    <n v="24000"/>
    <x v="28"/>
    <x v="28"/>
    <n v="120"/>
    <x v="1"/>
    <n v="2"/>
  </r>
  <r>
    <x v="0"/>
    <d v="1961-06-03T00:00:00"/>
    <x v="5"/>
    <x v="0"/>
    <n v="78500"/>
    <x v="28"/>
    <x v="28"/>
    <n v="67"/>
    <x v="1"/>
    <n v="1.1166666666666667"/>
  </r>
  <r>
    <x v="1"/>
    <d v="1955-11-11T00:00:00"/>
    <x v="2"/>
    <x v="1"/>
    <n v="20850"/>
    <x v="28"/>
    <x v="28"/>
    <n v="127"/>
    <x v="1"/>
    <n v="2.1166666666666667"/>
  </r>
  <r>
    <x v="0"/>
    <d v="1930-10-01T00:00:00"/>
    <x v="2"/>
    <x v="2"/>
    <n v="30000"/>
    <x v="29"/>
    <x v="29"/>
    <n v="348"/>
    <x v="0"/>
    <n v="5.8"/>
  </r>
  <r>
    <x v="0"/>
    <d v="1934-08-18T00:00:00"/>
    <x v="3"/>
    <x v="2"/>
    <n v="28500"/>
    <x v="29"/>
    <x v="29"/>
    <n v="174"/>
    <x v="0"/>
    <n v="2.9"/>
  </r>
  <r>
    <x v="0"/>
    <d v="1965-02-03T00:00:00"/>
    <x v="4"/>
    <x v="0"/>
    <n v="65000"/>
    <x v="29"/>
    <x v="29"/>
    <n v="74"/>
    <x v="0"/>
    <n v="1.2333333333333334"/>
  </r>
  <r>
    <x v="0"/>
    <d v="1959-01-02T00:00:00"/>
    <x v="7"/>
    <x v="1"/>
    <n v="30150"/>
    <x v="29"/>
    <x v="29"/>
    <n v="110"/>
    <x v="0"/>
    <n v="1.8333333333333333"/>
  </r>
  <r>
    <x v="0"/>
    <d v="1959-04-15T00:00:00"/>
    <x v="4"/>
    <x v="0"/>
    <n v="66875"/>
    <x v="29"/>
    <x v="29"/>
    <n v="81"/>
    <x v="0"/>
    <n v="1.3499999999999999"/>
  </r>
  <r>
    <x v="1"/>
    <d v="1968-11-09T00:00:00"/>
    <x v="0"/>
    <x v="1"/>
    <n v="24150"/>
    <x v="29"/>
    <x v="29"/>
    <n v="7"/>
    <x v="0"/>
    <n v="0.11666666666666665"/>
  </r>
  <r>
    <x v="1"/>
    <d v="1969-01-12T00:00:00"/>
    <x v="2"/>
    <x v="1"/>
    <n v="24450"/>
    <x v="29"/>
    <x v="29"/>
    <n v="12"/>
    <x v="0"/>
    <n v="0.19999999999999998"/>
  </r>
  <r>
    <x v="1"/>
    <d v="1970-05-12T00:00:00"/>
    <x v="2"/>
    <x v="1"/>
    <n v="21600"/>
    <x v="29"/>
    <x v="29"/>
    <n v="0"/>
    <x v="0"/>
    <n v="0"/>
  </r>
  <r>
    <x v="1"/>
    <d v="1969-06-24T00:00:00"/>
    <x v="2"/>
    <x v="1"/>
    <n v="27900"/>
    <x v="29"/>
    <x v="29"/>
    <n v="0"/>
    <x v="0"/>
    <n v="0"/>
  </r>
  <r>
    <x v="1"/>
    <d v="1970-02-04T00:00:00"/>
    <x v="3"/>
    <x v="1"/>
    <n v="29100"/>
    <x v="29"/>
    <x v="29"/>
    <n v="17"/>
    <x v="0"/>
    <n v="0.28333333333333333"/>
  </r>
  <r>
    <x v="1"/>
    <d v="1970-03-09T00:00:00"/>
    <x v="2"/>
    <x v="1"/>
    <n v="22650"/>
    <x v="29"/>
    <x v="29"/>
    <n v="2"/>
    <x v="0"/>
    <n v="3.3333333333333333E-2"/>
  </r>
  <r>
    <x v="1"/>
    <d v="1970-08-17T00:00:00"/>
    <x v="2"/>
    <x v="1"/>
    <n v="20850"/>
    <x v="29"/>
    <x v="29"/>
    <n v="0"/>
    <x v="0"/>
    <n v="0"/>
  </r>
  <r>
    <x v="1"/>
    <d v="1970-01-17T00:00:00"/>
    <x v="2"/>
    <x v="1"/>
    <n v="22950"/>
    <x v="29"/>
    <x v="29"/>
    <n v="5"/>
    <x v="0"/>
    <n v="8.3333333333333329E-2"/>
  </r>
  <r>
    <x v="1"/>
    <d v="1970-11-21T00:00:00"/>
    <x v="2"/>
    <x v="1"/>
    <n v="30600"/>
    <x v="29"/>
    <x v="29"/>
    <n v="5"/>
    <x v="0"/>
    <n v="8.3333333333333329E-2"/>
  </r>
  <r>
    <x v="1"/>
    <d v="1970-02-06T00:00:00"/>
    <x v="2"/>
    <x v="1"/>
    <n v="20400"/>
    <x v="29"/>
    <x v="29"/>
    <n v="0"/>
    <x v="0"/>
    <n v="0"/>
  </r>
  <r>
    <x v="1"/>
    <d v="1969-08-06T00:00:00"/>
    <x v="2"/>
    <x v="1"/>
    <n v="23850"/>
    <x v="29"/>
    <x v="29"/>
    <n v="20"/>
    <x v="0"/>
    <n v="0.33333333333333331"/>
  </r>
  <r>
    <x v="1"/>
    <d v="1970-03-14T00:00:00"/>
    <x v="2"/>
    <x v="1"/>
    <n v="22800"/>
    <x v="29"/>
    <x v="29"/>
    <n v="0"/>
    <x v="0"/>
    <n v="0"/>
  </r>
  <r>
    <x v="1"/>
    <d v="1970-02-07T00:00:00"/>
    <x v="2"/>
    <x v="1"/>
    <n v="20700"/>
    <x v="29"/>
    <x v="29"/>
    <n v="2"/>
    <x v="0"/>
    <n v="3.3333333333333333E-2"/>
  </r>
  <r>
    <x v="1"/>
    <d v="1970-04-28T00:00:00"/>
    <x v="2"/>
    <x v="1"/>
    <n v="21300"/>
    <x v="29"/>
    <x v="29"/>
    <n v="3"/>
    <x v="1"/>
    <n v="4.9999999999999996E-2"/>
  </r>
  <r>
    <x v="1"/>
    <d v="1953-05-01T00:00:00"/>
    <x v="2"/>
    <x v="1"/>
    <n v="24300"/>
    <x v="29"/>
    <x v="29"/>
    <n v="121"/>
    <x v="1"/>
    <n v="2.0166666666666666"/>
  </r>
  <r>
    <x v="1"/>
    <d v="1944-07-12T00:00:00"/>
    <x v="2"/>
    <x v="1"/>
    <n v="19650"/>
    <x v="29"/>
    <x v="29"/>
    <n v="133"/>
    <x v="1"/>
    <n v="2.2166666666666668"/>
  </r>
  <r>
    <x v="0"/>
    <d v="1965-10-05T00:00:00"/>
    <x v="5"/>
    <x v="0"/>
    <n v="60000"/>
    <x v="30"/>
    <x v="30"/>
    <n v="17"/>
    <x v="0"/>
    <n v="0.28333333333333333"/>
  </r>
  <r>
    <x v="0"/>
    <d v="1965-09-06T00:00:00"/>
    <x v="0"/>
    <x v="1"/>
    <n v="30300"/>
    <x v="30"/>
    <x v="30"/>
    <n v="55"/>
    <x v="0"/>
    <n v="0.91666666666666663"/>
  </r>
  <r>
    <x v="0"/>
    <d v="1964-02-12T00:00:00"/>
    <x v="4"/>
    <x v="0"/>
    <n v="61250"/>
    <x v="30"/>
    <x v="30"/>
    <n v="9"/>
    <x v="0"/>
    <n v="0.15"/>
  </r>
  <r>
    <x v="0"/>
    <d v="1962-11-21T00:00:00"/>
    <x v="4"/>
    <x v="1"/>
    <n v="36000"/>
    <x v="30"/>
    <x v="30"/>
    <n v="21"/>
    <x v="0"/>
    <n v="0.35000000000000003"/>
  </r>
  <r>
    <x v="1"/>
    <d v="1942-01-09T00:00:00"/>
    <x v="3"/>
    <x v="1"/>
    <n v="25200"/>
    <x v="30"/>
    <x v="30"/>
    <n v="344"/>
    <x v="0"/>
    <n v="5.7333333333333334"/>
  </r>
  <r>
    <x v="1"/>
    <d v="1931-08-21T00:00:00"/>
    <x v="2"/>
    <x v="1"/>
    <n v="16200"/>
    <x v="30"/>
    <x v="30"/>
    <n v="180"/>
    <x v="0"/>
    <n v="3"/>
  </r>
  <r>
    <x v="1"/>
    <d v="1970-06-16T00:00:00"/>
    <x v="2"/>
    <x v="1"/>
    <n v="22800"/>
    <x v="30"/>
    <x v="30"/>
    <n v="2"/>
    <x v="0"/>
    <n v="3.3333333333333333E-2"/>
  </r>
  <r>
    <x v="1"/>
    <d v="1966-03-13T00:00:00"/>
    <x v="1"/>
    <x v="0"/>
    <n v="43500"/>
    <x v="30"/>
    <x v="30"/>
    <n v="11"/>
    <x v="0"/>
    <n v="0.18333333333333335"/>
  </r>
  <r>
    <x v="0"/>
    <d v="1961-01-08T00:00:00"/>
    <x v="3"/>
    <x v="2"/>
    <n v="30300"/>
    <x v="30"/>
    <x v="30"/>
    <n v="155"/>
    <x v="1"/>
    <n v="2.5833333333333335"/>
  </r>
  <r>
    <x v="0"/>
    <d v="1963-05-02T00:00:00"/>
    <x v="0"/>
    <x v="1"/>
    <n v="31950"/>
    <x v="30"/>
    <x v="30"/>
    <n v="70"/>
    <x v="1"/>
    <n v="1.1666666666666667"/>
  </r>
  <r>
    <x v="0"/>
    <d v="1965-01-16T00:00:00"/>
    <x v="0"/>
    <x v="1"/>
    <n v="35250"/>
    <x v="31"/>
    <x v="31"/>
    <n v="6"/>
    <x v="0"/>
    <n v="9.9999999999999992E-2"/>
  </r>
  <r>
    <x v="0"/>
    <d v="1967-07-22T00:00:00"/>
    <x v="0"/>
    <x v="1"/>
    <n v="37800"/>
    <x v="31"/>
    <x v="31"/>
    <n v="36"/>
    <x v="0"/>
    <n v="0.6"/>
  </r>
  <r>
    <x v="0"/>
    <d v="1965-06-05T00:00:00"/>
    <x v="0"/>
    <x v="1"/>
    <n v="31200"/>
    <x v="31"/>
    <x v="31"/>
    <n v="46"/>
    <x v="0"/>
    <n v="0.76666666666666661"/>
  </r>
  <r>
    <x v="0"/>
    <d v="1964-10-20T00:00:00"/>
    <x v="0"/>
    <x v="1"/>
    <n v="29400"/>
    <x v="31"/>
    <x v="31"/>
    <n v="68"/>
    <x v="0"/>
    <n v="1.1333333333333333"/>
  </r>
  <r>
    <x v="0"/>
    <d v="1957-07-16T00:00:00"/>
    <x v="4"/>
    <x v="0"/>
    <n v="70000"/>
    <x v="31"/>
    <x v="31"/>
    <n v="75"/>
    <x v="0"/>
    <n v="1.25"/>
  </r>
  <r>
    <x v="0"/>
    <d v="1961-11-01T00:00:00"/>
    <x v="0"/>
    <x v="1"/>
    <n v="33900"/>
    <x v="31"/>
    <x v="31"/>
    <n v="96"/>
    <x v="0"/>
    <n v="1.5999999999999999"/>
  </r>
  <r>
    <x v="0"/>
    <d v="1963-07-20T00:00:00"/>
    <x v="0"/>
    <x v="1"/>
    <n v="27150"/>
    <x v="31"/>
    <x v="31"/>
    <n v="78"/>
    <x v="0"/>
    <n v="1.3"/>
  </r>
  <r>
    <x v="1"/>
    <d v="1936-04-26T00:00:00"/>
    <x v="2"/>
    <x v="1"/>
    <n v="22200"/>
    <x v="31"/>
    <x v="31"/>
    <n v="196"/>
    <x v="0"/>
    <n v="3.2666666666666671"/>
  </r>
  <r>
    <x v="1"/>
    <d v="1966-07-06T00:00:00"/>
    <x v="0"/>
    <x v="1"/>
    <n v="31350"/>
    <x v="31"/>
    <x v="31"/>
    <n v="47"/>
    <x v="0"/>
    <n v="0.78333333333333333"/>
  </r>
  <r>
    <x v="1"/>
    <d v="1942-01-26T00:00:00"/>
    <x v="2"/>
    <x v="1"/>
    <n v="20850"/>
    <x v="31"/>
    <x v="31"/>
    <n v="181"/>
    <x v="0"/>
    <n v="3.0166666666666671"/>
  </r>
  <r>
    <x v="0"/>
    <d v="1952-10-27T00:00:00"/>
    <x v="1"/>
    <x v="1"/>
    <n v="33300"/>
    <x v="31"/>
    <x v="31"/>
    <n v="120"/>
    <x v="1"/>
    <n v="2"/>
  </r>
  <r>
    <x v="0"/>
    <d v="1942-04-21T00:00:00"/>
    <x v="3"/>
    <x v="1"/>
    <n v="26250"/>
    <x v="31"/>
    <x v="31"/>
    <n v="97"/>
    <x v="1"/>
    <n v="1.6166666666666665"/>
  </r>
  <r>
    <x v="0"/>
    <d v="1964-02-28T00:00:00"/>
    <x v="0"/>
    <x v="1"/>
    <n v="31950"/>
    <x v="31"/>
    <x v="31"/>
    <n v="58"/>
    <x v="1"/>
    <n v="0.96666666666666667"/>
  </r>
  <r>
    <x v="0"/>
    <d v="1946-08-13T00:00:00"/>
    <x v="3"/>
    <x v="2"/>
    <n v="30000"/>
    <x v="31"/>
    <x v="31"/>
    <n v="305"/>
    <x v="1"/>
    <n v="5.083333333333333"/>
  </r>
  <r>
    <x v="0"/>
    <d v="1956-04-29T00:00:00"/>
    <x v="4"/>
    <x v="0"/>
    <n v="66250"/>
    <x v="31"/>
    <x v="31"/>
    <n v="99"/>
    <x v="1"/>
    <n v="1.6500000000000001"/>
  </r>
  <r>
    <x v="0"/>
    <d v="1959-01-15T00:00:00"/>
    <x v="6"/>
    <x v="0"/>
    <n v="86250"/>
    <x v="32"/>
    <x v="32"/>
    <n v="50"/>
    <x v="0"/>
    <n v="0.83333333333333337"/>
  </r>
  <r>
    <x v="0"/>
    <d v="1964-03-12T00:00:00"/>
    <x v="2"/>
    <x v="1"/>
    <n v="30750"/>
    <x v="32"/>
    <x v="32"/>
    <n v="56"/>
    <x v="0"/>
    <n v="0.93333333333333324"/>
  </r>
  <r>
    <x v="0"/>
    <d v="1966-11-15T00:00:00"/>
    <x v="2"/>
    <x v="1"/>
    <n v="33540"/>
    <x v="32"/>
    <x v="32"/>
    <n v="47"/>
    <x v="0"/>
    <n v="0.78333333333333333"/>
  </r>
  <r>
    <x v="0"/>
    <d v="1963-06-23T00:00:00"/>
    <x v="1"/>
    <x v="1"/>
    <n v="34950"/>
    <x v="32"/>
    <x v="32"/>
    <n v="55"/>
    <x v="0"/>
    <n v="0.91666666666666663"/>
  </r>
  <r>
    <x v="0"/>
    <d v="1964-05-24T00:00:00"/>
    <x v="0"/>
    <x v="1"/>
    <n v="40350"/>
    <x v="32"/>
    <x v="32"/>
    <n v="80"/>
    <x v="0"/>
    <n v="1.3333333333333333"/>
  </r>
  <r>
    <x v="0"/>
    <d v="1965-05-27T00:00:00"/>
    <x v="2"/>
    <x v="1"/>
    <n v="30270"/>
    <x v="32"/>
    <x v="32"/>
    <n v="80"/>
    <x v="0"/>
    <n v="1.3333333333333333"/>
  </r>
  <r>
    <x v="0"/>
    <d v="1933-09-04T00:00:00"/>
    <x v="3"/>
    <x v="1"/>
    <n v="26250"/>
    <x v="32"/>
    <x v="32"/>
    <n v="264"/>
    <x v="0"/>
    <n v="4.3999999999999995"/>
  </r>
  <r>
    <x v="0"/>
    <d v="1964-10-11T00:00:00"/>
    <x v="0"/>
    <x v="1"/>
    <n v="32400"/>
    <x v="32"/>
    <x v="32"/>
    <n v="64"/>
    <x v="0"/>
    <n v="1.0666666666666667"/>
  </r>
  <r>
    <x v="1"/>
    <d v="1970-06-25T00:00:00"/>
    <x v="2"/>
    <x v="1"/>
    <n v="20400"/>
    <x v="32"/>
    <x v="32"/>
    <n v="0"/>
    <x v="0"/>
    <n v="0"/>
  </r>
  <r>
    <x v="1"/>
    <d v="1947-11-10T00:00:00"/>
    <x v="3"/>
    <x v="1"/>
    <n v="24150"/>
    <x v="32"/>
    <x v="32"/>
    <n v="96"/>
    <x v="0"/>
    <n v="1.5999999999999999"/>
  </r>
  <r>
    <x v="1"/>
    <d v="1949-08-02T00:00:00"/>
    <x v="0"/>
    <x v="1"/>
    <n v="23850"/>
    <x v="32"/>
    <x v="32"/>
    <n v="122"/>
    <x v="0"/>
    <n v="2.0333333333333332"/>
  </r>
  <r>
    <x v="1"/>
    <d v="1968-09-18T00:00:00"/>
    <x v="2"/>
    <x v="1"/>
    <n v="29700"/>
    <x v="32"/>
    <x v="32"/>
    <n v="26"/>
    <x v="0"/>
    <n v="0.43333333333333335"/>
  </r>
  <r>
    <x v="1"/>
    <d v="1929-02-10T00:00:00"/>
    <x v="3"/>
    <x v="1"/>
    <n v="21600"/>
    <x v="32"/>
    <x v="32"/>
    <n v="228"/>
    <x v="0"/>
    <n v="3.8000000000000003"/>
  </r>
  <r>
    <x v="1"/>
    <d v="1961-09-16T00:00:00"/>
    <x v="2"/>
    <x v="1"/>
    <n v="24450"/>
    <x v="32"/>
    <x v="32"/>
    <n v="87"/>
    <x v="0"/>
    <n v="1.45"/>
  </r>
  <r>
    <x v="0"/>
    <d v="1963-08-04T00:00:00"/>
    <x v="0"/>
    <x v="1"/>
    <n v="28050"/>
    <x v="32"/>
    <x v="32"/>
    <n v="84"/>
    <x v="1"/>
    <n v="1.4000000000000001"/>
  </r>
  <r>
    <x v="0"/>
    <d v="1958-08-03T00:00:00"/>
    <x v="1"/>
    <x v="0"/>
    <n v="100000"/>
    <x v="32"/>
    <x v="32"/>
    <n v="128"/>
    <x v="1"/>
    <n v="2.1333333333333333"/>
  </r>
  <r>
    <x v="0"/>
    <d v="1961-07-02T00:00:00"/>
    <x v="0"/>
    <x v="1"/>
    <n v="49000"/>
    <x v="32"/>
    <x v="32"/>
    <n v="86"/>
    <x v="1"/>
    <n v="1.4333333333333333"/>
  </r>
  <r>
    <x v="1"/>
    <d v="1933-06-05T00:00:00"/>
    <x v="2"/>
    <x v="1"/>
    <n v="16350"/>
    <x v="32"/>
    <x v="32"/>
    <n v="163"/>
    <x v="1"/>
    <n v="2.7166666666666668"/>
  </r>
  <r>
    <x v="0"/>
    <d v="1966-01-02T00:00:00"/>
    <x v="1"/>
    <x v="0"/>
    <n v="70000"/>
    <x v="33"/>
    <x v="33"/>
    <n v="19"/>
    <x v="0"/>
    <n v="0.31666666666666665"/>
  </r>
  <r>
    <x v="0"/>
    <d v="1954-07-21T00:00:00"/>
    <x v="4"/>
    <x v="0"/>
    <n v="55000"/>
    <x v="33"/>
    <x v="33"/>
    <n v="129"/>
    <x v="0"/>
    <n v="2.15"/>
  </r>
  <r>
    <x v="0"/>
    <d v="1969-07-19T00:00:00"/>
    <x v="0"/>
    <x v="1"/>
    <n v="28500"/>
    <x v="33"/>
    <x v="33"/>
    <n v="20"/>
    <x v="0"/>
    <n v="0.33333333333333331"/>
  </r>
  <r>
    <x v="0"/>
    <d v="1953-08-13T00:00:00"/>
    <x v="2"/>
    <x v="1"/>
    <n v="28800"/>
    <x v="33"/>
    <x v="33"/>
    <n v="210"/>
    <x v="0"/>
    <n v="3.5"/>
  </r>
  <r>
    <x v="0"/>
    <d v="1930-08-07T00:00:00"/>
    <x v="0"/>
    <x v="1"/>
    <n v="24450"/>
    <x v="33"/>
    <x v="33"/>
    <n v="338"/>
    <x v="0"/>
    <n v="5.6333333333333329"/>
  </r>
  <r>
    <x v="0"/>
    <d v="1965-07-28T00:00:00"/>
    <x v="4"/>
    <x v="0"/>
    <n v="90625"/>
    <x v="33"/>
    <x v="33"/>
    <n v="18"/>
    <x v="0"/>
    <n v="0.3"/>
  </r>
  <r>
    <x v="0"/>
    <d v="1964-01-17T00:00:00"/>
    <x v="1"/>
    <x v="0"/>
    <n v="43650"/>
    <x v="33"/>
    <x v="33"/>
    <n v="19"/>
    <x v="0"/>
    <n v="0.31666666666666665"/>
  </r>
  <r>
    <x v="0"/>
    <d v="1959-10-17T00:00:00"/>
    <x v="4"/>
    <x v="0"/>
    <n v="75000"/>
    <x v="33"/>
    <x v="33"/>
    <n v="54"/>
    <x v="0"/>
    <n v="0.9"/>
  </r>
  <r>
    <x v="0"/>
    <d v="1968-05-27T00:00:00"/>
    <x v="0"/>
    <x v="1"/>
    <n v="31650"/>
    <x v="33"/>
    <x v="33"/>
    <n v="10"/>
    <x v="0"/>
    <n v="0.16666666666666666"/>
  </r>
  <r>
    <x v="0"/>
    <d v="1965-07-06T00:00:00"/>
    <x v="4"/>
    <x v="0"/>
    <n v="61875"/>
    <x v="33"/>
    <x v="33"/>
    <n v="26"/>
    <x v="0"/>
    <n v="0.43333333333333335"/>
  </r>
  <r>
    <x v="1"/>
    <d v="1971-02-10T00:00:00"/>
    <x v="2"/>
    <x v="1"/>
    <n v="21750"/>
    <x v="33"/>
    <x v="33"/>
    <n v="0"/>
    <x v="0"/>
    <n v="0"/>
  </r>
  <r>
    <x v="1"/>
    <d v="1969-08-12T00:00:00"/>
    <x v="2"/>
    <x v="1"/>
    <n v="22500"/>
    <x v="33"/>
    <x v="33"/>
    <n v="24"/>
    <x v="0"/>
    <n v="0.39999999999999997"/>
  </r>
  <r>
    <x v="1"/>
    <d v="1943-11-08T00:00:00"/>
    <x v="3"/>
    <x v="1"/>
    <n v="21600"/>
    <x v="33"/>
    <x v="33"/>
    <n v="173"/>
    <x v="0"/>
    <n v="2.8833333333333333"/>
  </r>
  <r>
    <x v="1"/>
    <d v="1963-10-18T00:00:00"/>
    <x v="1"/>
    <x v="0"/>
    <n v="34410"/>
    <x v="33"/>
    <x v="33"/>
    <n v="79"/>
    <x v="0"/>
    <n v="1.3166666666666667"/>
  </r>
  <r>
    <x v="1"/>
    <d v="1934-10-15T00:00:00"/>
    <x v="0"/>
    <x v="1"/>
    <n v="20700"/>
    <x v="33"/>
    <x v="33"/>
    <n v="241"/>
    <x v="0"/>
    <n v="4.0166666666666666"/>
  </r>
  <r>
    <x v="0"/>
    <d v="1962-03-20T00:00:00"/>
    <x v="4"/>
    <x v="0"/>
    <n v="47550"/>
    <x v="34"/>
    <x v="34"/>
    <n v="27"/>
    <x v="0"/>
    <n v="0.45"/>
  </r>
  <r>
    <x v="0"/>
    <d v="1962-07-20T00:00:00"/>
    <x v="2"/>
    <x v="1"/>
    <n v="33900"/>
    <x v="34"/>
    <x v="34"/>
    <n v="106"/>
    <x v="0"/>
    <n v="1.7666666666666666"/>
  </r>
  <r>
    <x v="1"/>
    <d v="1948-06-15T00:00:00"/>
    <x v="2"/>
    <x v="1"/>
    <n v="23400"/>
    <x v="34"/>
    <x v="34"/>
    <n v="198"/>
    <x v="0"/>
    <n v="3.3000000000000003"/>
  </r>
  <r>
    <x v="1"/>
    <d v="1967-08-18T00:00:00"/>
    <x v="1"/>
    <x v="1"/>
    <n v="32850"/>
    <x v="34"/>
    <x v="34"/>
    <n v="20"/>
    <x v="0"/>
    <n v="0.33333333333333331"/>
  </r>
  <r>
    <x v="1"/>
    <d v="1965-11-28T00:00:00"/>
    <x v="1"/>
    <x v="0"/>
    <n v="55750"/>
    <x v="34"/>
    <x v="34"/>
    <n v="36"/>
    <x v="0"/>
    <n v="0.6"/>
  </r>
  <r>
    <x v="1"/>
    <d v="1964-06-01T00:00:00"/>
    <x v="0"/>
    <x v="1"/>
    <n v="25200"/>
    <x v="34"/>
    <x v="34"/>
    <n v="57"/>
    <x v="0"/>
    <n v="0.95000000000000007"/>
  </r>
  <r>
    <x v="0"/>
    <d v="1964-01-22T00:00:00"/>
    <x v="2"/>
    <x v="1"/>
    <n v="26250"/>
    <x v="34"/>
    <x v="34"/>
    <n v="69"/>
    <x v="1"/>
    <n v="1.1500000000000001"/>
  </r>
  <r>
    <x v="0"/>
    <d v="1966-08-03T00:00:00"/>
    <x v="0"/>
    <x v="1"/>
    <n v="26400"/>
    <x v="34"/>
    <x v="34"/>
    <n v="32"/>
    <x v="1"/>
    <n v="0.53333333333333333"/>
  </r>
  <r>
    <x v="0"/>
    <d v="1966-02-21T00:00:00"/>
    <x v="0"/>
    <x v="1"/>
    <n v="39150"/>
    <x v="35"/>
    <x v="35"/>
    <n v="46"/>
    <x v="0"/>
    <n v="0.76666666666666661"/>
  </r>
  <r>
    <x v="1"/>
    <d v="1937-11-25T00:00:00"/>
    <x v="2"/>
    <x v="1"/>
    <n v="21450"/>
    <x v="35"/>
    <x v="35"/>
    <n v="139"/>
    <x v="0"/>
    <n v="2.3166666666666669"/>
  </r>
  <r>
    <x v="1"/>
    <d v="1968-11-05T00:00:00"/>
    <x v="2"/>
    <x v="1"/>
    <n v="29400"/>
    <x v="35"/>
    <x v="35"/>
    <n v="9"/>
    <x v="0"/>
    <n v="0.15"/>
  </r>
  <r>
    <x v="2"/>
    <m/>
    <x v="10"/>
    <x v="3"/>
    <m/>
    <x v="36"/>
    <x v="36"/>
    <m/>
    <x v="2"/>
    <m/>
  </r>
  <r>
    <x v="2"/>
    <m/>
    <x v="10"/>
    <x v="3"/>
    <m/>
    <x v="36"/>
    <x v="36"/>
    <m/>
    <x v="2"/>
    <m/>
  </r>
  <r>
    <x v="3"/>
    <m/>
    <x v="10"/>
    <x v="3"/>
    <n v="15750"/>
    <x v="36"/>
    <x v="37"/>
    <n v="15750"/>
    <x v="2"/>
    <m/>
  </r>
  <r>
    <x v="4"/>
    <m/>
    <x v="10"/>
    <x v="3"/>
    <n v="28875"/>
    <x v="36"/>
    <x v="38"/>
    <n v="15750"/>
    <x v="2"/>
    <m/>
  </r>
  <r>
    <x v="5"/>
    <m/>
    <x v="10"/>
    <x v="3"/>
    <n v="30750"/>
    <x v="36"/>
    <x v="36"/>
    <m/>
    <x v="2"/>
    <m/>
  </r>
  <r>
    <x v="6"/>
    <m/>
    <x v="10"/>
    <x v="3"/>
    <n v="17075.661464586065"/>
    <x v="36"/>
    <x v="36"/>
    <m/>
    <x v="2"/>
    <m/>
  </r>
  <r>
    <x v="7"/>
    <m/>
    <x v="10"/>
    <x v="3"/>
    <n v="291578214.4531495"/>
    <x v="36"/>
    <x v="36"/>
    <m/>
    <x v="2"/>
    <m/>
  </r>
  <r>
    <x v="2"/>
    <m/>
    <x v="10"/>
    <x v="3"/>
    <m/>
    <x v="36"/>
    <x v="36"/>
    <m/>
    <x v="2"/>
    <m/>
  </r>
  <r>
    <x v="8"/>
    <m/>
    <x v="10"/>
    <x v="3"/>
    <m/>
    <x v="36"/>
    <x v="36"/>
    <m/>
    <x v="2"/>
    <m/>
  </r>
  <r>
    <x v="9"/>
    <m/>
    <x v="10"/>
    <x v="3"/>
    <n v="135000"/>
    <x v="36"/>
    <x v="36"/>
    <m/>
    <x v="2"/>
    <m/>
  </r>
  <r>
    <x v="10"/>
    <m/>
    <x v="10"/>
    <x v="3"/>
    <n v="34419.567510548521"/>
    <x v="36"/>
    <x v="36"/>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98687B-10BE-4A3F-ABC7-B841156B38F2}" name="Top10 employment period"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D3:E18" firstHeaderRow="1" firstDataRow="1" firstDataCol="1"/>
  <pivotFields count="10">
    <pivotField showAll="0"/>
    <pivotField showAll="0"/>
    <pivotField showAll="0"/>
    <pivotField showAll="0">
      <items count="5">
        <item x="1"/>
        <item h="1" x="0"/>
        <item h="1" x="2"/>
        <item h="1" x="3"/>
        <item t="default"/>
      </items>
    </pivotField>
    <pivotField showAll="0"/>
    <pivotField showAll="0"/>
    <pivotField axis="axisRow" dataField="1" showAll="0" measureFilter="1">
      <items count="40">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38"/>
        <item x="37"/>
        <item x="36"/>
        <item t="default"/>
      </items>
    </pivotField>
    <pivotField showAll="0"/>
    <pivotField showAll="0"/>
    <pivotField showAll="0"/>
  </pivotFields>
  <rowFields count="1">
    <field x="6"/>
  </rowFields>
  <rowItems count="15">
    <i>
      <x v="3"/>
    </i>
    <i>
      <x v="4"/>
    </i>
    <i>
      <x v="6"/>
    </i>
    <i>
      <x v="7"/>
    </i>
    <i>
      <x v="9"/>
    </i>
    <i>
      <x v="15"/>
    </i>
    <i>
      <x v="18"/>
    </i>
    <i>
      <x v="19"/>
    </i>
    <i>
      <x v="20"/>
    </i>
    <i>
      <x v="21"/>
    </i>
    <i>
      <x v="25"/>
    </i>
    <i>
      <x v="27"/>
    </i>
    <i>
      <x v="30"/>
    </i>
    <i>
      <x v="35"/>
    </i>
    <i t="grand">
      <x/>
    </i>
  </rowItems>
  <colItems count="1">
    <i/>
  </colItems>
  <dataFields count="1">
    <dataField name="Count of EMPLOYMENT PERIOD" fld="6" subtotal="count" showDataAs="percentOfTotal" baseField="0" baseItem="0" numFmtId="10"/>
  </dataFields>
  <formats count="2">
    <format dxfId="6">
      <pivotArea dataOnly="0" fieldPosition="0">
        <references count="1">
          <reference field="6" count="0"/>
        </references>
      </pivotArea>
    </format>
    <format dxfId="7">
      <pivotArea outline="0" fieldPosition="0">
        <references count="1">
          <reference field="4294967294" count="1">
            <x v="0"/>
          </reference>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0B36A0-0D88-4D4B-995E-2C3C4D79D07C}" name="Years of education"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A9:B18" firstHeaderRow="1" firstDataRow="1" firstDataCol="1"/>
  <pivotFields count="10">
    <pivotField showAll="0"/>
    <pivotField showAll="0"/>
    <pivotField axis="axisRow" dataField="1" showAll="0">
      <items count="12">
        <item x="3"/>
        <item x="2"/>
        <item x="7"/>
        <item x="0"/>
        <item x="1"/>
        <item x="5"/>
        <item x="6"/>
        <item x="4"/>
        <item x="8"/>
        <item x="9"/>
        <item h="1" x="10"/>
        <item t="default"/>
      </items>
    </pivotField>
    <pivotField showAll="0">
      <items count="5">
        <item x="1"/>
        <item h="1" x="0"/>
        <item h="1" x="2"/>
        <item h="1" x="3"/>
        <item t="default"/>
      </items>
    </pivotField>
    <pivotField showAll="0"/>
    <pivotField showAll="0"/>
    <pivotField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Sum of YEARS OF EDUCATION" fld="2" showDataAs="percentOfTotal" baseField="0" baseItem="0" numFmtId="1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5848C0-0108-48A7-BFB7-AC79458023C0}" name="Gender"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3:B6" firstHeaderRow="1" firstDataRow="1" firstDataCol="1"/>
  <pivotFields count="10">
    <pivotField axis="axisRow" dataField="1" showAll="0">
      <items count="12">
        <item h="1" x="10"/>
        <item x="1"/>
        <item h="1" x="8"/>
        <item x="0"/>
        <item h="1" x="9"/>
        <item h="1" x="3"/>
        <item h="1" x="4"/>
        <item h="1" x="5"/>
        <item h="1" x="6"/>
        <item h="1" x="7"/>
        <item h="1" x="2"/>
        <item t="default"/>
      </items>
    </pivotField>
    <pivotField showAll="0"/>
    <pivotField showAll="0"/>
    <pivotField showAll="0">
      <items count="5">
        <item x="1"/>
        <item h="1" x="0"/>
        <item h="1" x="2"/>
        <item h="1" x="3"/>
        <item t="default"/>
      </items>
    </pivotField>
    <pivotField showAll="0"/>
    <pivotField showAll="0"/>
    <pivotField showAll="0"/>
    <pivotField showAll="0"/>
    <pivotField showAll="0"/>
    <pivotField showAll="0"/>
  </pivotFields>
  <rowFields count="1">
    <field x="0"/>
  </rowFields>
  <rowItems count="3">
    <i>
      <x v="1"/>
    </i>
    <i>
      <x v="3"/>
    </i>
    <i t="grand">
      <x/>
    </i>
  </rowItems>
  <colItems count="1">
    <i/>
  </colItems>
  <dataFields count="1">
    <dataField name="Count of GENDER" fld="0" subtotal="count" showDataAs="percentOfTotal" baseField="0" baseItem="0" numFmtId="1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09754E-8BB7-41A5-80AA-753C924B16A1}" name="Job Category"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G3:H5" firstHeaderRow="1" firstDataRow="1" firstDataCol="1"/>
  <pivotFields count="10">
    <pivotField showAll="0"/>
    <pivotField showAll="0"/>
    <pivotField showAll="0"/>
    <pivotField axis="axisRow" dataField="1" showAll="0">
      <items count="5">
        <item x="1"/>
        <item h="1" x="0"/>
        <item h="1" x="2"/>
        <item h="1" x="3"/>
        <item t="default"/>
      </items>
    </pivotField>
    <pivotField showAll="0"/>
    <pivotField showAll="0"/>
    <pivotField showAll="0"/>
    <pivotField showAll="0"/>
    <pivotField showAll="0"/>
    <pivotField showAll="0"/>
  </pivotFields>
  <rowFields count="1">
    <field x="3"/>
  </rowFields>
  <rowItems count="2">
    <i>
      <x/>
    </i>
    <i t="grand">
      <x/>
    </i>
  </rowItems>
  <colItems count="1">
    <i/>
  </colItems>
  <dataFields count="1">
    <dataField name="Count of JOB CATEGORY" fld="3" subtotal="count" baseField="0" baseItem="0"/>
  </dataFields>
  <chartFormats count="9">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3" count="1" selected="0">
            <x v="0"/>
          </reference>
        </references>
      </pivotArea>
    </chartFormat>
    <chartFormat chart="8" format="3">
      <pivotArea type="data" outline="0" fieldPosition="0">
        <references count="2">
          <reference field="4294967294" count="1" selected="0">
            <x v="0"/>
          </reference>
          <reference field="3" count="1" selected="0">
            <x v="1"/>
          </reference>
        </references>
      </pivotArea>
    </chartFormat>
    <chartFormat chart="8" format="4">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 chart="11" format="12">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 xr10:uid="{3A5AA097-3E71-4808-B62F-E17539308043}" sourceName="JOB CATEGORY">
  <pivotTables>
    <pivotTable tabId="3" name="Gender"/>
    <pivotTable tabId="3" name="Top10 employment period"/>
    <pivotTable tabId="3" name="Years of education"/>
    <pivotTable tabId="3" name="Job Category"/>
  </pivotTables>
  <data>
    <tabular pivotCacheId="1939750067">
      <items count="4">
        <i x="1" s="1"/>
        <i x="0"/>
        <i x="2"/>
        <i x="3"/>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CATEGORY" xr10:uid="{27146B02-7EBF-4A76-8FAD-5D09714F18D9}" cache="Slicer_JOB_CATEGORY" caption="JOB CATEGORY"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9AE62-1488-4966-B6AF-CB8A0C457360}" name="Table2" displayName="Table2" ref="A1:J486" totalsRowShown="0" headerRowDxfId="22" tableBorderDxfId="21">
  <autoFilter ref="A1:J486" xr:uid="{936EE053-72B9-404C-9F09-BEAC7D3EF016}"/>
  <tableColumns count="10">
    <tableColumn id="1" xr3:uid="{3EE19520-6D9E-4BC7-9DC1-2D3891387921}" name="GENDER" dataDxfId="20"/>
    <tableColumn id="2" xr3:uid="{662EF60C-42F8-4A61-8B40-754C7EDCD0C1}" name="BIRTH-DAY"/>
    <tableColumn id="3" xr3:uid="{6F047BBB-BB2A-4576-B007-2ADD823312A8}" name="YEARS OF EDUCATION"/>
    <tableColumn id="4" xr3:uid="{CD9E888B-496A-40D4-8BC9-D1B7FBE22F94}" name="JOB CATEGORY"/>
    <tableColumn id="5" xr3:uid="{641CCD78-7C88-44A2-92DB-D972ECD78EE0}" name="SALARY" dataDxfId="19" dataCellStyle="Currency"/>
    <tableColumn id="6" xr3:uid="{685CCEA7-9B2C-4118-81FB-E8710A1633BF}" name="JOB TIME(WEEKS)"/>
    <tableColumn id="7" xr3:uid="{AAAD6AB5-E153-478F-8AAD-6F39146A387A}" name="EMPLOYMENT PERIOD" dataDxfId="18"/>
    <tableColumn id="8" xr3:uid="{35367EE9-7E92-481F-9293-5DD752F3C00B}" name="PREVIOUS EXPERIENCE(WEEKS)"/>
    <tableColumn id="9" xr3:uid="{DA2BB0D0-9ADA-4F1C-B622-534322DA56FE}" name="MINORITY"/>
    <tableColumn id="10" xr3:uid="{AA2BA34A-1D62-43B0-B879-9D2FD914120F}" name="PREVIOUS YEARS OF EXPERIENCE"/>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EECCD-439E-4EF3-9F76-601177F6D901}">
  <dimension ref="A3:H18"/>
  <sheetViews>
    <sheetView workbookViewId="0">
      <selection activeCell="H13" sqref="H13"/>
    </sheetView>
  </sheetViews>
  <sheetFormatPr defaultRowHeight="12.5" x14ac:dyDescent="0.25"/>
  <cols>
    <col min="1" max="1" width="13" bestFit="1" customWidth="1"/>
    <col min="2" max="2" width="28" bestFit="1" customWidth="1"/>
    <col min="4" max="4" width="13" bestFit="1" customWidth="1"/>
    <col min="5" max="5" width="29.453125" bestFit="1" customWidth="1"/>
    <col min="7" max="7" width="13" bestFit="1" customWidth="1"/>
    <col min="8" max="8" width="23.54296875" bestFit="1" customWidth="1"/>
  </cols>
  <sheetData>
    <row r="3" spans="1:8" x14ac:dyDescent="0.25">
      <c r="A3" s="28" t="s">
        <v>25</v>
      </c>
      <c r="B3" t="s">
        <v>27</v>
      </c>
      <c r="D3" s="28" t="s">
        <v>25</v>
      </c>
      <c r="E3" t="s">
        <v>29</v>
      </c>
      <c r="G3" s="28" t="s">
        <v>25</v>
      </c>
      <c r="H3" t="s">
        <v>30</v>
      </c>
    </row>
    <row r="4" spans="1:8" x14ac:dyDescent="0.25">
      <c r="A4" s="29" t="s">
        <v>6</v>
      </c>
      <c r="B4" s="31">
        <v>0.56749311294765836</v>
      </c>
      <c r="D4" s="32">
        <v>1.0999999999999999</v>
      </c>
      <c r="E4" s="31">
        <v>8.247422680412371E-2</v>
      </c>
      <c r="G4" s="29" t="s">
        <v>12</v>
      </c>
      <c r="H4" s="30">
        <v>363</v>
      </c>
    </row>
    <row r="5" spans="1:8" x14ac:dyDescent="0.25">
      <c r="A5" s="29" t="s">
        <v>5</v>
      </c>
      <c r="B5" s="31">
        <v>0.43250688705234158</v>
      </c>
      <c r="D5" s="32">
        <v>1.1166666666666667</v>
      </c>
      <c r="E5" s="31">
        <v>6.1855670103092786E-2</v>
      </c>
      <c r="G5" s="29" t="s">
        <v>26</v>
      </c>
      <c r="H5" s="30">
        <v>363</v>
      </c>
    </row>
    <row r="6" spans="1:8" x14ac:dyDescent="0.25">
      <c r="A6" s="29" t="s">
        <v>26</v>
      </c>
      <c r="B6" s="31">
        <v>1</v>
      </c>
      <c r="D6" s="32">
        <v>1.1500000000000001</v>
      </c>
      <c r="E6" s="31">
        <v>8.7628865979381437E-2</v>
      </c>
    </row>
    <row r="7" spans="1:8" x14ac:dyDescent="0.25">
      <c r="D7" s="32">
        <v>1.1666666666666667</v>
      </c>
      <c r="E7" s="31">
        <v>6.1855670103092786E-2</v>
      </c>
    </row>
    <row r="8" spans="1:8" x14ac:dyDescent="0.25">
      <c r="D8" s="32">
        <v>1.2</v>
      </c>
      <c r="E8" s="31">
        <v>7.2164948453608241E-2</v>
      </c>
    </row>
    <row r="9" spans="1:8" x14ac:dyDescent="0.25">
      <c r="A9" s="28" t="s">
        <v>25</v>
      </c>
      <c r="B9" t="s">
        <v>28</v>
      </c>
      <c r="D9" s="32">
        <v>1.3</v>
      </c>
      <c r="E9" s="31">
        <v>6.7010309278350513E-2</v>
      </c>
    </row>
    <row r="10" spans="1:8" x14ac:dyDescent="0.25">
      <c r="A10" s="29">
        <v>8</v>
      </c>
      <c r="B10" s="31">
        <v>6.8507814172554055E-2</v>
      </c>
      <c r="D10" s="32">
        <v>1.3499999999999999</v>
      </c>
      <c r="E10" s="31">
        <v>9.7938144329896906E-2</v>
      </c>
    </row>
    <row r="11" spans="1:8" x14ac:dyDescent="0.25">
      <c r="A11" s="29">
        <v>12</v>
      </c>
      <c r="B11" s="31">
        <v>0.45215157353885677</v>
      </c>
      <c r="D11" s="32">
        <v>1.3666666666666665</v>
      </c>
      <c r="E11" s="31">
        <v>7.7319587628865982E-2</v>
      </c>
    </row>
    <row r="12" spans="1:8" x14ac:dyDescent="0.25">
      <c r="A12" s="29">
        <v>14</v>
      </c>
      <c r="B12" s="31">
        <v>1.7983301220295438E-2</v>
      </c>
      <c r="D12" s="32">
        <v>1.3833333333333335</v>
      </c>
      <c r="E12" s="31">
        <v>6.1855670103092786E-2</v>
      </c>
    </row>
    <row r="13" spans="1:8" x14ac:dyDescent="0.25">
      <c r="A13" s="29">
        <v>15</v>
      </c>
      <c r="B13" s="31">
        <v>0.35645472061657035</v>
      </c>
      <c r="D13" s="32">
        <v>1.4000000000000001</v>
      </c>
      <c r="E13" s="31">
        <v>6.1855670103092786E-2</v>
      </c>
    </row>
    <row r="14" spans="1:8" x14ac:dyDescent="0.25">
      <c r="A14" s="29">
        <v>16</v>
      </c>
      <c r="B14" s="31">
        <v>8.2209377007064863E-2</v>
      </c>
      <c r="D14" s="32">
        <v>1.4666666666666668</v>
      </c>
      <c r="E14" s="31">
        <v>6.1855670103092786E-2</v>
      </c>
    </row>
    <row r="15" spans="1:8" x14ac:dyDescent="0.25">
      <c r="A15" s="29">
        <v>17</v>
      </c>
      <c r="B15" s="31">
        <v>1.0918432883750802E-2</v>
      </c>
      <c r="D15" s="32">
        <v>1.5</v>
      </c>
      <c r="E15" s="31">
        <v>6.1855670103092786E-2</v>
      </c>
    </row>
    <row r="16" spans="1:8" x14ac:dyDescent="0.25">
      <c r="A16" s="29">
        <v>18</v>
      </c>
      <c r="B16" s="31">
        <v>7.7071290944123313E-3</v>
      </c>
      <c r="D16" s="32">
        <v>1.55</v>
      </c>
      <c r="E16" s="31">
        <v>7.7319587628865982E-2</v>
      </c>
    </row>
    <row r="17" spans="1:5" x14ac:dyDescent="0.25">
      <c r="A17" s="29">
        <v>19</v>
      </c>
      <c r="B17" s="31">
        <v>4.0676514664953973E-3</v>
      </c>
      <c r="D17" s="32">
        <v>1.6333333333333335</v>
      </c>
      <c r="E17" s="31">
        <v>6.7010309278350513E-2</v>
      </c>
    </row>
    <row r="18" spans="1:5" x14ac:dyDescent="0.25">
      <c r="A18" s="29" t="s">
        <v>26</v>
      </c>
      <c r="B18" s="31">
        <v>1</v>
      </c>
      <c r="D18" s="29" t="s">
        <v>26</v>
      </c>
      <c r="E18" s="31">
        <v>1</v>
      </c>
    </row>
  </sheetData>
  <pageMargins left="0.70866141732283472" right="0.70866141732283472" top="0.74803149606299213" bottom="0.74803149606299213" header="0.31496062992125984" footer="0.31496062992125984"/>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4750-10E9-438C-8AB1-B579EA15BB90}">
  <dimension ref="A1"/>
  <sheetViews>
    <sheetView showGridLines="0" showRowColHeaders="0" tabSelected="1" workbookViewId="0">
      <selection activeCell="S13" sqref="S13"/>
    </sheetView>
  </sheetViews>
  <sheetFormatPr defaultRowHeight="12.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6"/>
  <sheetViews>
    <sheetView topLeftCell="A457" zoomScaleNormal="100" workbookViewId="0">
      <selection activeCell="H456" sqref="H456"/>
    </sheetView>
  </sheetViews>
  <sheetFormatPr defaultRowHeight="12.5" x14ac:dyDescent="0.25"/>
  <cols>
    <col min="1" max="2" width="15" customWidth="1"/>
    <col min="3" max="3" width="23.453125" customWidth="1"/>
    <col min="4" max="4" width="17.453125" customWidth="1"/>
    <col min="5" max="5" width="16" style="17" bestFit="1" customWidth="1"/>
    <col min="6" max="6" width="19.6328125" customWidth="1"/>
    <col min="7" max="7" width="23.08984375" style="1" customWidth="1"/>
    <col min="8" max="8" width="32.90625" customWidth="1"/>
    <col min="9" max="9" width="15" customWidth="1"/>
    <col min="10" max="10" width="34.453125" customWidth="1"/>
    <col min="13" max="13" width="11.36328125" bestFit="1" customWidth="1"/>
  </cols>
  <sheetData>
    <row r="1" spans="1:13" ht="13" x14ac:dyDescent="0.3">
      <c r="A1" s="23" t="s">
        <v>0</v>
      </c>
      <c r="B1" s="24" t="s">
        <v>1</v>
      </c>
      <c r="C1" s="25" t="s">
        <v>2</v>
      </c>
      <c r="D1" s="25" t="s">
        <v>7</v>
      </c>
      <c r="E1" s="26" t="s">
        <v>3</v>
      </c>
      <c r="F1" s="25" t="s">
        <v>11</v>
      </c>
      <c r="G1" s="25" t="s">
        <v>10</v>
      </c>
      <c r="H1" s="25" t="s">
        <v>9</v>
      </c>
      <c r="I1" s="25" t="s">
        <v>4</v>
      </c>
      <c r="J1" s="27" t="s">
        <v>8</v>
      </c>
    </row>
    <row r="2" spans="1:13" x14ac:dyDescent="0.25">
      <c r="A2" s="2" t="s">
        <v>5</v>
      </c>
      <c r="B2" s="3">
        <v>19027</v>
      </c>
      <c r="C2" s="4">
        <v>15</v>
      </c>
      <c r="D2" s="4" t="s">
        <v>14</v>
      </c>
      <c r="E2" s="14">
        <v>57000</v>
      </c>
      <c r="F2" s="4">
        <v>98</v>
      </c>
      <c r="G2" s="4">
        <f>F2/5/12</f>
        <v>1.6333333333333335</v>
      </c>
      <c r="H2" s="4">
        <v>144</v>
      </c>
      <c r="I2" s="4">
        <v>0</v>
      </c>
      <c r="J2" s="5">
        <f t="shared" ref="J2:J65" si="0">H2/5/12</f>
        <v>2.4</v>
      </c>
    </row>
    <row r="3" spans="1:13" x14ac:dyDescent="0.25">
      <c r="A3" s="6" t="s">
        <v>5</v>
      </c>
      <c r="B3" s="7">
        <v>21328</v>
      </c>
      <c r="C3" s="8">
        <v>16</v>
      </c>
      <c r="D3" s="8" t="s">
        <v>12</v>
      </c>
      <c r="E3" s="15">
        <v>40200</v>
      </c>
      <c r="F3" s="8">
        <v>98</v>
      </c>
      <c r="G3" s="8">
        <f t="shared" ref="G3:G66" si="1">F3/5/12</f>
        <v>1.6333333333333335</v>
      </c>
      <c r="H3" s="8">
        <v>36</v>
      </c>
      <c r="I3" s="8">
        <v>0</v>
      </c>
      <c r="J3" s="9">
        <f t="shared" si="0"/>
        <v>0.6</v>
      </c>
    </row>
    <row r="4" spans="1:13" x14ac:dyDescent="0.25">
      <c r="A4" s="2" t="s">
        <v>6</v>
      </c>
      <c r="B4" s="3">
        <v>10800</v>
      </c>
      <c r="C4" s="4">
        <v>12</v>
      </c>
      <c r="D4" s="4" t="s">
        <v>12</v>
      </c>
      <c r="E4" s="14">
        <v>21450</v>
      </c>
      <c r="F4" s="4">
        <v>98</v>
      </c>
      <c r="G4" s="4">
        <f t="shared" si="1"/>
        <v>1.6333333333333335</v>
      </c>
      <c r="H4" s="4">
        <v>381</v>
      </c>
      <c r="I4" s="4">
        <v>0</v>
      </c>
      <c r="J4" s="5">
        <f t="shared" si="0"/>
        <v>6.3500000000000005</v>
      </c>
    </row>
    <row r="5" spans="1:13" x14ac:dyDescent="0.25">
      <c r="A5" s="6" t="s">
        <v>6</v>
      </c>
      <c r="B5" s="7">
        <v>17272</v>
      </c>
      <c r="C5" s="8">
        <v>8</v>
      </c>
      <c r="D5" s="8" t="s">
        <v>12</v>
      </c>
      <c r="E5" s="15">
        <v>21900</v>
      </c>
      <c r="F5" s="8">
        <v>98</v>
      </c>
      <c r="G5" s="8">
        <f t="shared" si="1"/>
        <v>1.6333333333333335</v>
      </c>
      <c r="H5" s="8">
        <v>190</v>
      </c>
      <c r="I5" s="8">
        <v>0</v>
      </c>
      <c r="J5" s="9">
        <f t="shared" si="0"/>
        <v>3.1666666666666665</v>
      </c>
    </row>
    <row r="6" spans="1:13" x14ac:dyDescent="0.25">
      <c r="A6" s="2" t="s">
        <v>5</v>
      </c>
      <c r="B6" s="3">
        <v>20129</v>
      </c>
      <c r="C6" s="4">
        <v>15</v>
      </c>
      <c r="D6" s="4" t="s">
        <v>12</v>
      </c>
      <c r="E6" s="14">
        <v>45000</v>
      </c>
      <c r="F6" s="4">
        <v>98</v>
      </c>
      <c r="G6" s="4">
        <f t="shared" si="1"/>
        <v>1.6333333333333335</v>
      </c>
      <c r="H6" s="4">
        <v>138</v>
      </c>
      <c r="I6" s="4">
        <v>0</v>
      </c>
      <c r="J6" s="5">
        <f t="shared" si="0"/>
        <v>2.3000000000000003</v>
      </c>
    </row>
    <row r="7" spans="1:13" x14ac:dyDescent="0.25">
      <c r="A7" s="6" t="s">
        <v>5</v>
      </c>
      <c r="B7" s="7">
        <v>21419</v>
      </c>
      <c r="C7" s="8">
        <v>15</v>
      </c>
      <c r="D7" s="8" t="s">
        <v>12</v>
      </c>
      <c r="E7" s="15">
        <v>32100</v>
      </c>
      <c r="F7" s="8">
        <v>98</v>
      </c>
      <c r="G7" s="8">
        <f t="shared" si="1"/>
        <v>1.6333333333333335</v>
      </c>
      <c r="H7" s="8">
        <v>67</v>
      </c>
      <c r="I7" s="8">
        <v>0</v>
      </c>
      <c r="J7" s="9">
        <f t="shared" si="0"/>
        <v>1.1166666666666667</v>
      </c>
    </row>
    <row r="8" spans="1:13" x14ac:dyDescent="0.25">
      <c r="A8" s="2" t="s">
        <v>5</v>
      </c>
      <c r="B8" s="3">
        <v>20571</v>
      </c>
      <c r="C8" s="4">
        <v>15</v>
      </c>
      <c r="D8" s="4" t="s">
        <v>12</v>
      </c>
      <c r="E8" s="14">
        <v>36000</v>
      </c>
      <c r="F8" s="4">
        <v>98</v>
      </c>
      <c r="G8" s="4">
        <f t="shared" si="1"/>
        <v>1.6333333333333335</v>
      </c>
      <c r="H8" s="4">
        <v>114</v>
      </c>
      <c r="I8" s="4">
        <v>0</v>
      </c>
      <c r="J8" s="5">
        <f t="shared" si="0"/>
        <v>1.9000000000000001</v>
      </c>
    </row>
    <row r="9" spans="1:13" x14ac:dyDescent="0.25">
      <c r="A9" s="6" t="s">
        <v>6</v>
      </c>
      <c r="B9" s="7">
        <v>24233</v>
      </c>
      <c r="C9" s="8">
        <v>12</v>
      </c>
      <c r="D9" s="8" t="s">
        <v>12</v>
      </c>
      <c r="E9" s="15">
        <v>21900</v>
      </c>
      <c r="F9" s="8">
        <v>98</v>
      </c>
      <c r="G9" s="8">
        <f t="shared" si="1"/>
        <v>1.6333333333333335</v>
      </c>
      <c r="H9" s="8">
        <v>0</v>
      </c>
      <c r="I9" s="8">
        <v>0</v>
      </c>
      <c r="J9" s="9">
        <f t="shared" si="0"/>
        <v>0</v>
      </c>
    </row>
    <row r="10" spans="1:13" x14ac:dyDescent="0.25">
      <c r="A10" s="2" t="s">
        <v>6</v>
      </c>
      <c r="B10" s="3">
        <v>16825</v>
      </c>
      <c r="C10" s="4">
        <v>15</v>
      </c>
      <c r="D10" s="4" t="s">
        <v>12</v>
      </c>
      <c r="E10" s="14">
        <v>27900</v>
      </c>
      <c r="F10" s="4">
        <v>98</v>
      </c>
      <c r="G10" s="4">
        <f t="shared" si="1"/>
        <v>1.6333333333333335</v>
      </c>
      <c r="H10" s="4">
        <v>115</v>
      </c>
      <c r="I10" s="4">
        <v>0</v>
      </c>
      <c r="J10" s="5">
        <f t="shared" si="0"/>
        <v>1.9166666666666667</v>
      </c>
    </row>
    <row r="11" spans="1:13" x14ac:dyDescent="0.25">
      <c r="A11" s="6" t="s">
        <v>6</v>
      </c>
      <c r="B11" s="7">
        <v>16846</v>
      </c>
      <c r="C11" s="8">
        <v>12</v>
      </c>
      <c r="D11" s="8" t="s">
        <v>12</v>
      </c>
      <c r="E11" s="15">
        <v>24000</v>
      </c>
      <c r="F11" s="8">
        <v>98</v>
      </c>
      <c r="G11" s="8">
        <f t="shared" si="1"/>
        <v>1.6333333333333335</v>
      </c>
      <c r="H11" s="8">
        <v>244</v>
      </c>
      <c r="I11" s="8">
        <v>0</v>
      </c>
      <c r="J11" s="9">
        <f t="shared" si="0"/>
        <v>4.0666666666666664</v>
      </c>
    </row>
    <row r="12" spans="1:13" x14ac:dyDescent="0.25">
      <c r="A12" s="2" t="s">
        <v>6</v>
      </c>
      <c r="B12" s="3">
        <v>18301</v>
      </c>
      <c r="C12" s="4">
        <v>16</v>
      </c>
      <c r="D12" s="4" t="s">
        <v>12</v>
      </c>
      <c r="E12" s="18">
        <v>30300</v>
      </c>
      <c r="F12" s="4">
        <v>98</v>
      </c>
      <c r="G12" s="4">
        <f t="shared" si="1"/>
        <v>1.6333333333333335</v>
      </c>
      <c r="H12" s="4">
        <v>143</v>
      </c>
      <c r="I12" s="4">
        <v>0</v>
      </c>
      <c r="J12" s="5">
        <f t="shared" si="0"/>
        <v>2.3833333333333333</v>
      </c>
    </row>
    <row r="13" spans="1:13" x14ac:dyDescent="0.25">
      <c r="A13" s="6" t="s">
        <v>5</v>
      </c>
      <c r="B13" s="7">
        <v>24118</v>
      </c>
      <c r="C13" s="8">
        <v>8</v>
      </c>
      <c r="D13" s="8" t="s">
        <v>12</v>
      </c>
      <c r="E13" s="15">
        <v>28350</v>
      </c>
      <c r="F13" s="8">
        <v>98</v>
      </c>
      <c r="G13" s="8">
        <f t="shared" si="1"/>
        <v>1.6333333333333335</v>
      </c>
      <c r="H13" s="8">
        <v>26</v>
      </c>
      <c r="I13" s="8">
        <v>1</v>
      </c>
      <c r="J13" s="9">
        <f t="shared" si="0"/>
        <v>0.43333333333333335</v>
      </c>
      <c r="M13" s="19"/>
    </row>
    <row r="14" spans="1:13" x14ac:dyDescent="0.25">
      <c r="A14" s="2" t="s">
        <v>5</v>
      </c>
      <c r="B14" s="3">
        <v>22114</v>
      </c>
      <c r="C14" s="4">
        <v>15</v>
      </c>
      <c r="D14" s="4" t="s">
        <v>12</v>
      </c>
      <c r="E14" s="14">
        <v>27750</v>
      </c>
      <c r="F14" s="4">
        <v>98</v>
      </c>
      <c r="G14" s="4">
        <f t="shared" si="1"/>
        <v>1.6333333333333335</v>
      </c>
      <c r="H14" s="4">
        <v>34</v>
      </c>
      <c r="I14" s="4">
        <v>1</v>
      </c>
      <c r="J14" s="5">
        <f t="shared" si="0"/>
        <v>0.56666666666666665</v>
      </c>
    </row>
    <row r="15" spans="1:13" x14ac:dyDescent="0.25">
      <c r="A15" s="6" t="s">
        <v>6</v>
      </c>
      <c r="B15" s="7">
        <v>17955</v>
      </c>
      <c r="C15" s="8">
        <v>15</v>
      </c>
      <c r="D15" s="8" t="s">
        <v>12</v>
      </c>
      <c r="E15" s="15">
        <v>35100</v>
      </c>
      <c r="F15" s="8">
        <v>98</v>
      </c>
      <c r="G15" s="8">
        <f t="shared" si="1"/>
        <v>1.6333333333333335</v>
      </c>
      <c r="H15" s="8">
        <v>137</v>
      </c>
      <c r="I15" s="8">
        <v>1</v>
      </c>
      <c r="J15" s="9">
        <f t="shared" si="0"/>
        <v>2.2833333333333332</v>
      </c>
    </row>
    <row r="16" spans="1:13" x14ac:dyDescent="0.25">
      <c r="A16" s="2" t="s">
        <v>5</v>
      </c>
      <c r="B16" s="3">
        <v>22887</v>
      </c>
      <c r="C16" s="4">
        <v>12</v>
      </c>
      <c r="D16" s="4" t="s">
        <v>12</v>
      </c>
      <c r="E16" s="14">
        <v>27300</v>
      </c>
      <c r="F16" s="4">
        <v>97</v>
      </c>
      <c r="G16" s="4">
        <f t="shared" si="1"/>
        <v>1.6166666666666665</v>
      </c>
      <c r="H16" s="4">
        <v>66</v>
      </c>
      <c r="I16" s="4">
        <v>0</v>
      </c>
      <c r="J16" s="5">
        <f t="shared" si="0"/>
        <v>1.0999999999999999</v>
      </c>
    </row>
    <row r="17" spans="1:10" x14ac:dyDescent="0.25">
      <c r="A17" s="6" t="s">
        <v>5</v>
      </c>
      <c r="B17" s="7">
        <v>23698</v>
      </c>
      <c r="C17" s="8">
        <v>12</v>
      </c>
      <c r="D17" s="8" t="s">
        <v>12</v>
      </c>
      <c r="E17" s="15">
        <v>40800</v>
      </c>
      <c r="F17" s="8">
        <v>97</v>
      </c>
      <c r="G17" s="8">
        <f t="shared" si="1"/>
        <v>1.6166666666666665</v>
      </c>
      <c r="H17" s="8">
        <v>24</v>
      </c>
      <c r="I17" s="8">
        <v>0</v>
      </c>
      <c r="J17" s="9">
        <f t="shared" si="0"/>
        <v>0.39999999999999997</v>
      </c>
    </row>
    <row r="18" spans="1:10" x14ac:dyDescent="0.25">
      <c r="A18" s="2" t="s">
        <v>5</v>
      </c>
      <c r="B18" s="3">
        <v>22845</v>
      </c>
      <c r="C18" s="4">
        <v>15</v>
      </c>
      <c r="D18" s="4" t="s">
        <v>12</v>
      </c>
      <c r="E18" s="14">
        <v>46000</v>
      </c>
      <c r="F18" s="4">
        <v>97</v>
      </c>
      <c r="G18" s="4">
        <f t="shared" si="1"/>
        <v>1.6166666666666665</v>
      </c>
      <c r="H18" s="4">
        <v>48</v>
      </c>
      <c r="I18" s="4">
        <v>0</v>
      </c>
      <c r="J18" s="5">
        <f t="shared" si="0"/>
        <v>0.79999999999999993</v>
      </c>
    </row>
    <row r="19" spans="1:10" x14ac:dyDescent="0.25">
      <c r="A19" s="6" t="s">
        <v>5</v>
      </c>
      <c r="B19" s="7">
        <v>20534</v>
      </c>
      <c r="C19" s="8">
        <v>16</v>
      </c>
      <c r="D19" s="8" t="s">
        <v>14</v>
      </c>
      <c r="E19" s="15">
        <v>103750</v>
      </c>
      <c r="F19" s="8">
        <v>97</v>
      </c>
      <c r="G19" s="8">
        <f>F19/5/12</f>
        <v>1.6166666666666665</v>
      </c>
      <c r="H19" s="8">
        <v>70</v>
      </c>
      <c r="I19" s="8">
        <v>0</v>
      </c>
      <c r="J19" s="9">
        <f t="shared" si="0"/>
        <v>1.1666666666666667</v>
      </c>
    </row>
    <row r="20" spans="1:10" x14ac:dyDescent="0.25">
      <c r="A20" s="2" t="s">
        <v>5</v>
      </c>
      <c r="B20" s="3">
        <v>22877</v>
      </c>
      <c r="C20" s="4">
        <v>12</v>
      </c>
      <c r="D20" s="4" t="s">
        <v>12</v>
      </c>
      <c r="E20" s="14">
        <v>42300</v>
      </c>
      <c r="F20" s="4">
        <v>97</v>
      </c>
      <c r="G20" s="4">
        <f t="shared" si="1"/>
        <v>1.6166666666666665</v>
      </c>
      <c r="H20" s="4">
        <v>103</v>
      </c>
      <c r="I20" s="4">
        <v>0</v>
      </c>
      <c r="J20" s="5">
        <f t="shared" si="0"/>
        <v>1.7166666666666668</v>
      </c>
    </row>
    <row r="21" spans="1:10" x14ac:dyDescent="0.25">
      <c r="A21" s="6" t="s">
        <v>6</v>
      </c>
      <c r="B21" s="7">
        <v>14633</v>
      </c>
      <c r="C21" s="8">
        <v>12</v>
      </c>
      <c r="D21" s="8" t="s">
        <v>12</v>
      </c>
      <c r="E21" s="15">
        <v>26250</v>
      </c>
      <c r="F21" s="8">
        <v>97</v>
      </c>
      <c r="G21" s="8">
        <f t="shared" si="1"/>
        <v>1.6166666666666665</v>
      </c>
      <c r="H21" s="8">
        <v>48</v>
      </c>
      <c r="I21" s="8">
        <v>0</v>
      </c>
      <c r="J21" s="9">
        <f t="shared" si="0"/>
        <v>0.79999999999999993</v>
      </c>
    </row>
    <row r="22" spans="1:10" x14ac:dyDescent="0.25">
      <c r="A22" s="2" t="s">
        <v>6</v>
      </c>
      <c r="B22" s="3">
        <v>23061</v>
      </c>
      <c r="C22" s="4">
        <v>16</v>
      </c>
      <c r="D22" s="4" t="s">
        <v>12</v>
      </c>
      <c r="E22" s="14">
        <v>38850</v>
      </c>
      <c r="F22" s="4">
        <v>97</v>
      </c>
      <c r="G22" s="4">
        <f t="shared" si="1"/>
        <v>1.6166666666666665</v>
      </c>
      <c r="H22" s="4">
        <v>17</v>
      </c>
      <c r="I22" s="4">
        <v>0</v>
      </c>
      <c r="J22" s="5">
        <f t="shared" si="0"/>
        <v>0.28333333333333333</v>
      </c>
    </row>
    <row r="23" spans="1:10" x14ac:dyDescent="0.25">
      <c r="A23" s="6" t="s">
        <v>5</v>
      </c>
      <c r="B23" s="7">
        <v>14878</v>
      </c>
      <c r="C23" s="8">
        <v>12</v>
      </c>
      <c r="D23" s="8" t="s">
        <v>12</v>
      </c>
      <c r="E23" s="15">
        <v>21750</v>
      </c>
      <c r="F23" s="8">
        <v>97</v>
      </c>
      <c r="G23" s="8">
        <f t="shared" si="1"/>
        <v>1.6166666666666665</v>
      </c>
      <c r="H23" s="8">
        <v>315</v>
      </c>
      <c r="I23" s="8">
        <v>1</v>
      </c>
      <c r="J23" s="9">
        <f t="shared" si="0"/>
        <v>5.25</v>
      </c>
    </row>
    <row r="24" spans="1:10" x14ac:dyDescent="0.25">
      <c r="A24" s="2" t="s">
        <v>6</v>
      </c>
      <c r="B24" s="3">
        <v>23816</v>
      </c>
      <c r="C24" s="4">
        <v>15</v>
      </c>
      <c r="D24" s="4" t="s">
        <v>12</v>
      </c>
      <c r="E24" s="14">
        <v>24000</v>
      </c>
      <c r="F24" s="4">
        <v>97</v>
      </c>
      <c r="G24" s="4">
        <f t="shared" si="1"/>
        <v>1.6166666666666665</v>
      </c>
      <c r="H24" s="4">
        <v>75</v>
      </c>
      <c r="I24" s="4">
        <v>1</v>
      </c>
      <c r="J24" s="5">
        <f t="shared" si="0"/>
        <v>1.25</v>
      </c>
    </row>
    <row r="25" spans="1:10" x14ac:dyDescent="0.25">
      <c r="A25" s="6" t="s">
        <v>6</v>
      </c>
      <c r="B25" s="7">
        <v>12140</v>
      </c>
      <c r="C25" s="8">
        <v>12</v>
      </c>
      <c r="D25" s="8" t="s">
        <v>12</v>
      </c>
      <c r="E25" s="15">
        <v>16950</v>
      </c>
      <c r="F25" s="8">
        <v>97</v>
      </c>
      <c r="G25" s="8">
        <f t="shared" si="1"/>
        <v>1.6166666666666665</v>
      </c>
      <c r="H25" s="8">
        <v>124</v>
      </c>
      <c r="I25" s="8">
        <v>1</v>
      </c>
      <c r="J25" s="9">
        <f t="shared" si="0"/>
        <v>2.0666666666666669</v>
      </c>
    </row>
    <row r="26" spans="1:10" x14ac:dyDescent="0.25">
      <c r="A26" s="2" t="s">
        <v>6</v>
      </c>
      <c r="B26" s="3">
        <v>15523</v>
      </c>
      <c r="C26" s="4">
        <v>15</v>
      </c>
      <c r="D26" s="4" t="s">
        <v>12</v>
      </c>
      <c r="E26" s="14">
        <v>21150</v>
      </c>
      <c r="F26" s="4">
        <v>97</v>
      </c>
      <c r="G26" s="4">
        <f t="shared" si="1"/>
        <v>1.6166666666666665</v>
      </c>
      <c r="H26" s="4">
        <v>171</v>
      </c>
      <c r="I26" s="4">
        <v>1</v>
      </c>
      <c r="J26" s="5">
        <f t="shared" si="0"/>
        <v>2.85</v>
      </c>
    </row>
    <row r="27" spans="1:10" x14ac:dyDescent="0.25">
      <c r="A27" s="6" t="s">
        <v>5</v>
      </c>
      <c r="B27" s="7">
        <v>24419</v>
      </c>
      <c r="C27" s="8">
        <v>15</v>
      </c>
      <c r="D27" s="8" t="s">
        <v>12</v>
      </c>
      <c r="E27" s="15">
        <v>31050</v>
      </c>
      <c r="F27" s="8">
        <v>96</v>
      </c>
      <c r="G27" s="8">
        <f t="shared" si="1"/>
        <v>1.5999999999999999</v>
      </c>
      <c r="H27" s="8">
        <v>14</v>
      </c>
      <c r="I27" s="8">
        <v>0</v>
      </c>
      <c r="J27" s="9">
        <f t="shared" si="0"/>
        <v>0.23333333333333331</v>
      </c>
    </row>
    <row r="28" spans="1:10" x14ac:dyDescent="0.25">
      <c r="A28" s="2" t="s">
        <v>5</v>
      </c>
      <c r="B28" s="3">
        <v>19802</v>
      </c>
      <c r="C28" s="4">
        <v>19</v>
      </c>
      <c r="D28" s="4" t="s">
        <v>14</v>
      </c>
      <c r="E28" s="14">
        <v>60375</v>
      </c>
      <c r="F28" s="4">
        <v>96</v>
      </c>
      <c r="G28" s="4">
        <f>F28/5/12</f>
        <v>1.5999999999999999</v>
      </c>
      <c r="H28" s="4">
        <v>96</v>
      </c>
      <c r="I28" s="4">
        <v>0</v>
      </c>
      <c r="J28" s="5">
        <f t="shared" si="0"/>
        <v>1.5999999999999999</v>
      </c>
    </row>
    <row r="29" spans="1:10" x14ac:dyDescent="0.25">
      <c r="A29" s="6" t="s">
        <v>5</v>
      </c>
      <c r="B29" s="7">
        <v>23112</v>
      </c>
      <c r="C29" s="8">
        <v>15</v>
      </c>
      <c r="D29" s="8" t="s">
        <v>12</v>
      </c>
      <c r="E29" s="15">
        <v>32550</v>
      </c>
      <c r="F29" s="8">
        <v>96</v>
      </c>
      <c r="G29" s="8">
        <f t="shared" si="1"/>
        <v>1.5999999999999999</v>
      </c>
      <c r="H29" s="8">
        <v>43</v>
      </c>
      <c r="I29" s="8">
        <v>0</v>
      </c>
      <c r="J29" s="9">
        <f t="shared" si="0"/>
        <v>0.71666666666666667</v>
      </c>
    </row>
    <row r="30" spans="1:10" x14ac:dyDescent="0.25">
      <c r="A30" s="2" t="s">
        <v>5</v>
      </c>
      <c r="B30" s="3">
        <v>16099</v>
      </c>
      <c r="C30" s="4">
        <v>19</v>
      </c>
      <c r="D30" s="4" t="s">
        <v>14</v>
      </c>
      <c r="E30" s="14">
        <v>135000</v>
      </c>
      <c r="F30" s="4">
        <v>96</v>
      </c>
      <c r="G30" s="4">
        <f t="shared" si="1"/>
        <v>1.5999999999999999</v>
      </c>
      <c r="H30" s="4">
        <v>199</v>
      </c>
      <c r="I30" s="4">
        <v>0</v>
      </c>
      <c r="J30" s="5">
        <f t="shared" si="0"/>
        <v>3.3166666666666664</v>
      </c>
    </row>
    <row r="31" spans="1:10" x14ac:dyDescent="0.25">
      <c r="A31" s="6" t="s">
        <v>5</v>
      </c>
      <c r="B31" s="7">
        <v>22541</v>
      </c>
      <c r="C31" s="8">
        <v>15</v>
      </c>
      <c r="D31" s="8" t="s">
        <v>12</v>
      </c>
      <c r="E31" s="15">
        <v>31200</v>
      </c>
      <c r="F31" s="8">
        <v>96</v>
      </c>
      <c r="G31" s="8">
        <f t="shared" si="1"/>
        <v>1.5999999999999999</v>
      </c>
      <c r="H31" s="8">
        <v>54</v>
      </c>
      <c r="I31" s="8">
        <v>0</v>
      </c>
      <c r="J31" s="9">
        <f t="shared" si="0"/>
        <v>0.9</v>
      </c>
    </row>
    <row r="32" spans="1:10" x14ac:dyDescent="0.25">
      <c r="A32" s="2" t="s">
        <v>5</v>
      </c>
      <c r="B32" s="3">
        <v>23431</v>
      </c>
      <c r="C32" s="4">
        <v>12</v>
      </c>
      <c r="D32" s="4" t="s">
        <v>12</v>
      </c>
      <c r="E32" s="14">
        <v>36150</v>
      </c>
      <c r="F32" s="4">
        <v>96</v>
      </c>
      <c r="G32" s="4">
        <f t="shared" si="1"/>
        <v>1.5999999999999999</v>
      </c>
      <c r="H32" s="4">
        <v>83</v>
      </c>
      <c r="I32" s="4">
        <v>0</v>
      </c>
      <c r="J32" s="5">
        <f t="shared" si="0"/>
        <v>1.3833333333333335</v>
      </c>
    </row>
    <row r="33" spans="1:10" x14ac:dyDescent="0.25">
      <c r="A33" s="6" t="s">
        <v>5</v>
      </c>
      <c r="B33" s="7">
        <v>19752</v>
      </c>
      <c r="C33" s="8">
        <v>19</v>
      </c>
      <c r="D33" s="8" t="s">
        <v>14</v>
      </c>
      <c r="E33" s="15">
        <v>110625</v>
      </c>
      <c r="F33" s="8">
        <v>96</v>
      </c>
      <c r="G33" s="8">
        <f t="shared" si="1"/>
        <v>1.5999999999999999</v>
      </c>
      <c r="H33" s="8">
        <v>120</v>
      </c>
      <c r="I33" s="8">
        <v>0</v>
      </c>
      <c r="J33" s="9">
        <f t="shared" si="0"/>
        <v>2</v>
      </c>
    </row>
    <row r="34" spans="1:10" x14ac:dyDescent="0.25">
      <c r="A34" s="2" t="s">
        <v>5</v>
      </c>
      <c r="B34" s="3">
        <v>22358</v>
      </c>
      <c r="C34" s="4">
        <v>15</v>
      </c>
      <c r="D34" s="4" t="s">
        <v>12</v>
      </c>
      <c r="E34" s="14">
        <v>42000</v>
      </c>
      <c r="F34" s="4">
        <v>96</v>
      </c>
      <c r="G34" s="4">
        <f t="shared" si="1"/>
        <v>1.5999999999999999</v>
      </c>
      <c r="H34" s="4">
        <v>68</v>
      </c>
      <c r="I34" s="4">
        <v>0</v>
      </c>
      <c r="J34" s="5">
        <f t="shared" si="0"/>
        <v>1.1333333333333333</v>
      </c>
    </row>
    <row r="35" spans="1:10" x14ac:dyDescent="0.25">
      <c r="A35" s="6" t="s">
        <v>5</v>
      </c>
      <c r="B35" s="7">
        <v>17931</v>
      </c>
      <c r="C35" s="8">
        <v>19</v>
      </c>
      <c r="D35" s="8" t="s">
        <v>14</v>
      </c>
      <c r="E35" s="15">
        <v>92000</v>
      </c>
      <c r="F35" s="8">
        <v>96</v>
      </c>
      <c r="G35" s="8">
        <f t="shared" si="1"/>
        <v>1.5999999999999999</v>
      </c>
      <c r="H35" s="8">
        <v>175</v>
      </c>
      <c r="I35" s="8">
        <v>0</v>
      </c>
      <c r="J35" s="9">
        <f t="shared" si="0"/>
        <v>2.9166666666666665</v>
      </c>
    </row>
    <row r="36" spans="1:10" x14ac:dyDescent="0.25">
      <c r="A36" s="2" t="s">
        <v>5</v>
      </c>
      <c r="B36" s="3">
        <v>22515</v>
      </c>
      <c r="C36" s="4">
        <v>17</v>
      </c>
      <c r="D36" s="4" t="s">
        <v>14</v>
      </c>
      <c r="E36" s="14">
        <v>81250</v>
      </c>
      <c r="F36" s="4">
        <v>96</v>
      </c>
      <c r="G36" s="4">
        <f t="shared" si="1"/>
        <v>1.5999999999999999</v>
      </c>
      <c r="H36" s="4">
        <v>18</v>
      </c>
      <c r="I36" s="4">
        <v>0</v>
      </c>
      <c r="J36" s="5">
        <f t="shared" si="0"/>
        <v>0.3</v>
      </c>
    </row>
    <row r="37" spans="1:10" x14ac:dyDescent="0.25">
      <c r="A37" s="6" t="s">
        <v>6</v>
      </c>
      <c r="B37" s="7">
        <v>23230</v>
      </c>
      <c r="C37" s="8">
        <v>8</v>
      </c>
      <c r="D37" s="8" t="s">
        <v>12</v>
      </c>
      <c r="E37" s="15">
        <v>31350</v>
      </c>
      <c r="F37" s="8">
        <v>96</v>
      </c>
      <c r="G37" s="8">
        <f t="shared" si="1"/>
        <v>1.5999999999999999</v>
      </c>
      <c r="H37" s="8">
        <v>52</v>
      </c>
      <c r="I37" s="8">
        <v>0</v>
      </c>
      <c r="J37" s="9">
        <f t="shared" si="0"/>
        <v>0.8666666666666667</v>
      </c>
    </row>
    <row r="38" spans="1:10" x14ac:dyDescent="0.25">
      <c r="A38" s="2" t="s">
        <v>5</v>
      </c>
      <c r="B38" s="3">
        <v>20006</v>
      </c>
      <c r="C38" s="4">
        <v>12</v>
      </c>
      <c r="D38" s="4" t="s">
        <v>12</v>
      </c>
      <c r="E38" s="14">
        <v>29100</v>
      </c>
      <c r="F38" s="4">
        <v>96</v>
      </c>
      <c r="G38" s="4">
        <f t="shared" si="1"/>
        <v>1.5999999999999999</v>
      </c>
      <c r="H38" s="4">
        <v>113</v>
      </c>
      <c r="I38" s="4">
        <v>1</v>
      </c>
      <c r="J38" s="5">
        <f t="shared" si="0"/>
        <v>1.8833333333333335</v>
      </c>
    </row>
    <row r="39" spans="1:10" x14ac:dyDescent="0.25">
      <c r="A39" s="6" t="s">
        <v>5</v>
      </c>
      <c r="B39" s="7">
        <v>22763</v>
      </c>
      <c r="C39" s="8">
        <v>15</v>
      </c>
      <c r="D39" s="8" t="s">
        <v>12</v>
      </c>
      <c r="E39" s="15">
        <v>31350</v>
      </c>
      <c r="F39" s="8">
        <v>96</v>
      </c>
      <c r="G39" s="8">
        <f t="shared" si="1"/>
        <v>1.5999999999999999</v>
      </c>
      <c r="H39" s="8">
        <v>49</v>
      </c>
      <c r="I39" s="8">
        <v>1</v>
      </c>
      <c r="J39" s="9">
        <f t="shared" si="0"/>
        <v>0.81666666666666676</v>
      </c>
    </row>
    <row r="40" spans="1:10" x14ac:dyDescent="0.25">
      <c r="A40" s="2" t="s">
        <v>5</v>
      </c>
      <c r="B40" s="3">
        <v>22089</v>
      </c>
      <c r="C40" s="4">
        <v>16</v>
      </c>
      <c r="D40" s="4" t="s">
        <v>12</v>
      </c>
      <c r="E40" s="14">
        <v>36000</v>
      </c>
      <c r="F40" s="4">
        <v>96</v>
      </c>
      <c r="G40" s="4">
        <f t="shared" si="1"/>
        <v>1.5999999999999999</v>
      </c>
      <c r="H40" s="4">
        <v>46</v>
      </c>
      <c r="I40" s="4">
        <v>1</v>
      </c>
      <c r="J40" s="5">
        <f t="shared" si="0"/>
        <v>0.76666666666666661</v>
      </c>
    </row>
    <row r="41" spans="1:10" x14ac:dyDescent="0.25">
      <c r="A41" s="6" t="s">
        <v>6</v>
      </c>
      <c r="B41" s="7">
        <v>12294</v>
      </c>
      <c r="C41" s="8">
        <v>15</v>
      </c>
      <c r="D41" s="8" t="s">
        <v>12</v>
      </c>
      <c r="E41" s="15">
        <v>19200</v>
      </c>
      <c r="F41" s="8">
        <v>96</v>
      </c>
      <c r="G41" s="8">
        <f t="shared" si="1"/>
        <v>1.5999999999999999</v>
      </c>
      <c r="H41" s="8">
        <v>23</v>
      </c>
      <c r="I41" s="8">
        <v>1</v>
      </c>
      <c r="J41" s="9">
        <f t="shared" si="0"/>
        <v>0.3833333333333333</v>
      </c>
    </row>
    <row r="42" spans="1:10" x14ac:dyDescent="0.25">
      <c r="A42" s="2" t="s">
        <v>6</v>
      </c>
      <c r="B42" s="3">
        <v>22358</v>
      </c>
      <c r="C42" s="4">
        <v>12</v>
      </c>
      <c r="D42" s="4" t="s">
        <v>12</v>
      </c>
      <c r="E42" s="14">
        <v>23550</v>
      </c>
      <c r="F42" s="4">
        <v>96</v>
      </c>
      <c r="G42" s="4">
        <f t="shared" si="1"/>
        <v>1.5999999999999999</v>
      </c>
      <c r="H42" s="4">
        <v>52</v>
      </c>
      <c r="I42" s="4">
        <v>1</v>
      </c>
      <c r="J42" s="5">
        <f t="shared" si="0"/>
        <v>0.8666666666666667</v>
      </c>
    </row>
    <row r="43" spans="1:10" x14ac:dyDescent="0.25">
      <c r="A43" s="6" t="s">
        <v>5</v>
      </c>
      <c r="B43" s="7">
        <v>22182</v>
      </c>
      <c r="C43" s="8">
        <v>15</v>
      </c>
      <c r="D43" s="8" t="s">
        <v>12</v>
      </c>
      <c r="E43" s="15">
        <v>35100</v>
      </c>
      <c r="F43" s="8">
        <v>95</v>
      </c>
      <c r="G43" s="8">
        <f t="shared" si="1"/>
        <v>1.5833333333333333</v>
      </c>
      <c r="H43" s="8">
        <v>90</v>
      </c>
      <c r="I43" s="8">
        <v>0</v>
      </c>
      <c r="J43" s="9">
        <f t="shared" si="0"/>
        <v>1.5</v>
      </c>
    </row>
    <row r="44" spans="1:10" x14ac:dyDescent="0.25">
      <c r="A44" s="2" t="s">
        <v>5</v>
      </c>
      <c r="B44" s="3">
        <v>23394</v>
      </c>
      <c r="C44" s="4">
        <v>12</v>
      </c>
      <c r="D44" s="4" t="s">
        <v>12</v>
      </c>
      <c r="E44" s="14">
        <v>23250</v>
      </c>
      <c r="F44" s="4">
        <v>95</v>
      </c>
      <c r="G44" s="4">
        <f t="shared" si="1"/>
        <v>1.5833333333333333</v>
      </c>
      <c r="H44" s="4">
        <v>46</v>
      </c>
      <c r="I44" s="4">
        <v>0</v>
      </c>
      <c r="J44" s="5">
        <f t="shared" si="0"/>
        <v>0.76666666666666661</v>
      </c>
    </row>
    <row r="45" spans="1:10" x14ac:dyDescent="0.25">
      <c r="A45" s="6" t="s">
        <v>5</v>
      </c>
      <c r="B45" s="7">
        <v>23177</v>
      </c>
      <c r="C45" s="8">
        <v>8</v>
      </c>
      <c r="D45" s="8" t="s">
        <v>12</v>
      </c>
      <c r="E45" s="15">
        <v>29250</v>
      </c>
      <c r="F45" s="8">
        <v>95</v>
      </c>
      <c r="G45" s="8">
        <f t="shared" si="1"/>
        <v>1.5833333333333333</v>
      </c>
      <c r="H45" s="8">
        <v>50</v>
      </c>
      <c r="I45" s="8">
        <v>0</v>
      </c>
      <c r="J45" s="9">
        <f t="shared" si="0"/>
        <v>0.83333333333333337</v>
      </c>
    </row>
    <row r="46" spans="1:10" x14ac:dyDescent="0.25">
      <c r="A46" s="2" t="s">
        <v>5</v>
      </c>
      <c r="B46" s="3">
        <v>14094</v>
      </c>
      <c r="C46" s="4">
        <v>12</v>
      </c>
      <c r="D46" s="4" t="s">
        <v>13</v>
      </c>
      <c r="E46" s="14">
        <v>30750</v>
      </c>
      <c r="F46" s="4">
        <v>95</v>
      </c>
      <c r="G46" s="4">
        <f t="shared" si="1"/>
        <v>1.5833333333333333</v>
      </c>
      <c r="H46" s="4">
        <v>307</v>
      </c>
      <c r="I46" s="4">
        <v>0</v>
      </c>
      <c r="J46" s="5">
        <f t="shared" si="0"/>
        <v>5.1166666666666663</v>
      </c>
    </row>
    <row r="47" spans="1:10" x14ac:dyDescent="0.25">
      <c r="A47" s="6" t="s">
        <v>6</v>
      </c>
      <c r="B47" s="7">
        <v>14933</v>
      </c>
      <c r="C47" s="8">
        <v>15</v>
      </c>
      <c r="D47" s="8" t="s">
        <v>12</v>
      </c>
      <c r="E47" s="15">
        <v>22350</v>
      </c>
      <c r="F47" s="8">
        <v>95</v>
      </c>
      <c r="G47" s="8">
        <f t="shared" si="1"/>
        <v>1.5833333333333333</v>
      </c>
      <c r="H47" s="8">
        <v>165</v>
      </c>
      <c r="I47" s="8">
        <v>0</v>
      </c>
      <c r="J47" s="9">
        <f t="shared" si="0"/>
        <v>2.75</v>
      </c>
    </row>
    <row r="48" spans="1:10" x14ac:dyDescent="0.25">
      <c r="A48" s="2" t="s">
        <v>6</v>
      </c>
      <c r="B48" s="3">
        <v>13998</v>
      </c>
      <c r="C48" s="4">
        <v>12</v>
      </c>
      <c r="D48" s="4" t="s">
        <v>12</v>
      </c>
      <c r="E48" s="14">
        <v>30000</v>
      </c>
      <c r="F48" s="4">
        <v>95</v>
      </c>
      <c r="G48" s="4">
        <f t="shared" si="1"/>
        <v>1.5833333333333333</v>
      </c>
      <c r="H48" s="4">
        <v>228</v>
      </c>
      <c r="I48" s="4">
        <v>0</v>
      </c>
      <c r="J48" s="5">
        <f t="shared" si="0"/>
        <v>3.8000000000000003</v>
      </c>
    </row>
    <row r="49" spans="1:10" x14ac:dyDescent="0.25">
      <c r="A49" s="6" t="s">
        <v>5</v>
      </c>
      <c r="B49" s="7">
        <v>17325</v>
      </c>
      <c r="C49" s="8">
        <v>12</v>
      </c>
      <c r="D49" s="8" t="s">
        <v>13</v>
      </c>
      <c r="E49" s="15">
        <v>30750</v>
      </c>
      <c r="F49" s="8">
        <v>94</v>
      </c>
      <c r="G49" s="8">
        <f t="shared" si="1"/>
        <v>1.5666666666666667</v>
      </c>
      <c r="H49" s="8">
        <v>240</v>
      </c>
      <c r="I49" s="8">
        <v>0</v>
      </c>
      <c r="J49" s="9">
        <f t="shared" si="0"/>
        <v>4</v>
      </c>
    </row>
    <row r="50" spans="1:10" x14ac:dyDescent="0.25">
      <c r="A50" s="2" t="s">
        <v>5</v>
      </c>
      <c r="B50" s="3">
        <v>21444</v>
      </c>
      <c r="C50" s="4">
        <v>15</v>
      </c>
      <c r="D50" s="4" t="s">
        <v>12</v>
      </c>
      <c r="E50" s="14">
        <v>34800</v>
      </c>
      <c r="F50" s="4">
        <v>94</v>
      </c>
      <c r="G50" s="4">
        <f t="shared" si="1"/>
        <v>1.5666666666666667</v>
      </c>
      <c r="H50" s="4">
        <v>93</v>
      </c>
      <c r="I50" s="4">
        <v>0</v>
      </c>
      <c r="J50" s="5">
        <f t="shared" si="0"/>
        <v>1.55</v>
      </c>
    </row>
    <row r="51" spans="1:10" x14ac:dyDescent="0.25">
      <c r="A51" s="6" t="s">
        <v>5</v>
      </c>
      <c r="B51" s="7">
        <v>21955</v>
      </c>
      <c r="C51" s="8">
        <v>16</v>
      </c>
      <c r="D51" s="8" t="s">
        <v>14</v>
      </c>
      <c r="E51" s="15">
        <v>60000</v>
      </c>
      <c r="F51" s="8">
        <v>94</v>
      </c>
      <c r="G51" s="8">
        <f t="shared" si="1"/>
        <v>1.5666666666666667</v>
      </c>
      <c r="H51" s="8">
        <v>59</v>
      </c>
      <c r="I51" s="8">
        <v>0</v>
      </c>
      <c r="J51" s="9">
        <f t="shared" si="0"/>
        <v>0.98333333333333339</v>
      </c>
    </row>
    <row r="52" spans="1:10" x14ac:dyDescent="0.25">
      <c r="A52" s="2" t="s">
        <v>5</v>
      </c>
      <c r="B52" s="3">
        <v>22835</v>
      </c>
      <c r="C52" s="4">
        <v>12</v>
      </c>
      <c r="D52" s="4" t="s">
        <v>12</v>
      </c>
      <c r="E52" s="14">
        <v>35550</v>
      </c>
      <c r="F52" s="4">
        <v>94</v>
      </c>
      <c r="G52" s="4">
        <f t="shared" si="1"/>
        <v>1.5666666666666667</v>
      </c>
      <c r="H52" s="4">
        <v>48</v>
      </c>
      <c r="I52" s="4">
        <v>0</v>
      </c>
      <c r="J52" s="5">
        <f t="shared" si="0"/>
        <v>0.79999999999999993</v>
      </c>
    </row>
    <row r="53" spans="1:10" x14ac:dyDescent="0.25">
      <c r="A53" s="6" t="s">
        <v>5</v>
      </c>
      <c r="B53" s="7">
        <v>23327</v>
      </c>
      <c r="C53" s="8">
        <v>15</v>
      </c>
      <c r="D53" s="8" t="s">
        <v>12</v>
      </c>
      <c r="E53" s="15">
        <v>45150</v>
      </c>
      <c r="F53" s="8">
        <v>94</v>
      </c>
      <c r="G53" s="8">
        <f t="shared" si="1"/>
        <v>1.5666666666666667</v>
      </c>
      <c r="H53" s="8">
        <v>40</v>
      </c>
      <c r="I53" s="8">
        <v>0</v>
      </c>
      <c r="J53" s="9">
        <f t="shared" si="0"/>
        <v>0.66666666666666663</v>
      </c>
    </row>
    <row r="54" spans="1:10" x14ac:dyDescent="0.25">
      <c r="A54" s="2" t="s">
        <v>5</v>
      </c>
      <c r="B54" s="3">
        <v>19835</v>
      </c>
      <c r="C54" s="4">
        <v>18</v>
      </c>
      <c r="D54" s="4" t="s">
        <v>14</v>
      </c>
      <c r="E54" s="14">
        <v>73750</v>
      </c>
      <c r="F54" s="4">
        <v>94</v>
      </c>
      <c r="G54" s="4">
        <f t="shared" si="1"/>
        <v>1.5666666666666667</v>
      </c>
      <c r="H54" s="4">
        <v>56</v>
      </c>
      <c r="I54" s="4">
        <v>0</v>
      </c>
      <c r="J54" s="5">
        <f t="shared" si="0"/>
        <v>0.93333333333333324</v>
      </c>
    </row>
    <row r="55" spans="1:10" x14ac:dyDescent="0.25">
      <c r="A55" s="6" t="s">
        <v>5</v>
      </c>
      <c r="B55" s="7">
        <v>11478</v>
      </c>
      <c r="C55" s="8">
        <v>12</v>
      </c>
      <c r="D55" s="8" t="s">
        <v>12</v>
      </c>
      <c r="E55" s="15">
        <v>25050</v>
      </c>
      <c r="F55" s="8">
        <v>94</v>
      </c>
      <c r="G55" s="8">
        <f t="shared" si="1"/>
        <v>1.5666666666666667</v>
      </c>
      <c r="H55" s="8">
        <v>444</v>
      </c>
      <c r="I55" s="8">
        <v>0</v>
      </c>
      <c r="J55" s="9">
        <f t="shared" si="0"/>
        <v>7.3999999999999995</v>
      </c>
    </row>
    <row r="56" spans="1:10" x14ac:dyDescent="0.25">
      <c r="A56" s="2" t="s">
        <v>5</v>
      </c>
      <c r="B56" s="3">
        <v>22092</v>
      </c>
      <c r="C56" s="4">
        <v>12</v>
      </c>
      <c r="D56" s="4" t="s">
        <v>12</v>
      </c>
      <c r="E56" s="14">
        <v>27000</v>
      </c>
      <c r="F56" s="4">
        <v>94</v>
      </c>
      <c r="G56" s="4">
        <f t="shared" si="1"/>
        <v>1.5666666666666667</v>
      </c>
      <c r="H56" s="4">
        <v>120</v>
      </c>
      <c r="I56" s="4">
        <v>0</v>
      </c>
      <c r="J56" s="5">
        <f t="shared" si="0"/>
        <v>2</v>
      </c>
    </row>
    <row r="57" spans="1:10" x14ac:dyDescent="0.25">
      <c r="A57" s="6" t="s">
        <v>5</v>
      </c>
      <c r="B57" s="7">
        <v>22752</v>
      </c>
      <c r="C57" s="8">
        <v>15</v>
      </c>
      <c r="D57" s="8" t="s">
        <v>12</v>
      </c>
      <c r="E57" s="15">
        <v>26850</v>
      </c>
      <c r="F57" s="8">
        <v>94</v>
      </c>
      <c r="G57" s="8">
        <f t="shared" si="1"/>
        <v>1.5666666666666667</v>
      </c>
      <c r="H57" s="8">
        <v>5</v>
      </c>
      <c r="I57" s="8">
        <v>0</v>
      </c>
      <c r="J57" s="9">
        <f t="shared" si="0"/>
        <v>8.3333333333333329E-2</v>
      </c>
    </row>
    <row r="58" spans="1:10" x14ac:dyDescent="0.25">
      <c r="A58" s="2" t="s">
        <v>5</v>
      </c>
      <c r="B58" s="3">
        <v>23116</v>
      </c>
      <c r="C58" s="4">
        <v>15</v>
      </c>
      <c r="D58" s="4" t="s">
        <v>12</v>
      </c>
      <c r="E58" s="14">
        <v>33900</v>
      </c>
      <c r="F58" s="4">
        <v>94</v>
      </c>
      <c r="G58" s="4">
        <f t="shared" si="1"/>
        <v>1.5666666666666667</v>
      </c>
      <c r="H58" s="4">
        <v>78</v>
      </c>
      <c r="I58" s="4">
        <v>0</v>
      </c>
      <c r="J58" s="5">
        <f t="shared" si="0"/>
        <v>1.3</v>
      </c>
    </row>
    <row r="59" spans="1:10" x14ac:dyDescent="0.25">
      <c r="A59" s="6" t="s">
        <v>6</v>
      </c>
      <c r="B59" s="7">
        <v>23695</v>
      </c>
      <c r="C59" s="8">
        <v>15</v>
      </c>
      <c r="D59" s="8" t="s">
        <v>12</v>
      </c>
      <c r="E59" s="15">
        <v>26400</v>
      </c>
      <c r="F59" s="8">
        <v>94</v>
      </c>
      <c r="G59" s="8">
        <f t="shared" si="1"/>
        <v>1.5666666666666667</v>
      </c>
      <c r="H59" s="8">
        <v>3</v>
      </c>
      <c r="I59" s="8">
        <v>0</v>
      </c>
      <c r="J59" s="9">
        <f t="shared" si="0"/>
        <v>4.9999999999999996E-2</v>
      </c>
    </row>
    <row r="60" spans="1:10" x14ac:dyDescent="0.25">
      <c r="A60" s="2" t="s">
        <v>5</v>
      </c>
      <c r="B60" s="3">
        <v>22408</v>
      </c>
      <c r="C60" s="4">
        <v>15</v>
      </c>
      <c r="D60" s="4" t="s">
        <v>12</v>
      </c>
      <c r="E60" s="14">
        <v>28050</v>
      </c>
      <c r="F60" s="4">
        <v>94</v>
      </c>
      <c r="G60" s="4">
        <f t="shared" si="1"/>
        <v>1.5666666666666667</v>
      </c>
      <c r="H60" s="4">
        <v>36</v>
      </c>
      <c r="I60" s="4">
        <v>1</v>
      </c>
      <c r="J60" s="5">
        <f t="shared" si="0"/>
        <v>0.6</v>
      </c>
    </row>
    <row r="61" spans="1:10" x14ac:dyDescent="0.25">
      <c r="A61" s="6" t="s">
        <v>5</v>
      </c>
      <c r="B61" s="7">
        <v>21597</v>
      </c>
      <c r="C61" s="8">
        <v>12</v>
      </c>
      <c r="D61" s="8" t="s">
        <v>12</v>
      </c>
      <c r="E61" s="15">
        <v>30900</v>
      </c>
      <c r="F61" s="8">
        <v>94</v>
      </c>
      <c r="G61" s="8">
        <f t="shared" si="1"/>
        <v>1.5666666666666667</v>
      </c>
      <c r="H61" s="8">
        <v>102</v>
      </c>
      <c r="I61" s="8">
        <v>1</v>
      </c>
      <c r="J61" s="9">
        <f t="shared" si="0"/>
        <v>1.7</v>
      </c>
    </row>
    <row r="62" spans="1:10" x14ac:dyDescent="0.25">
      <c r="A62" s="2" t="s">
        <v>5</v>
      </c>
      <c r="B62" s="3">
        <v>23495</v>
      </c>
      <c r="C62" s="4">
        <v>8</v>
      </c>
      <c r="D62" s="4" t="s">
        <v>12</v>
      </c>
      <c r="E62" s="14">
        <v>22500</v>
      </c>
      <c r="F62" s="4">
        <v>94</v>
      </c>
      <c r="G62" s="4">
        <f t="shared" si="1"/>
        <v>1.5666666666666667</v>
      </c>
      <c r="H62" s="4">
        <v>36</v>
      </c>
      <c r="I62" s="4">
        <v>1</v>
      </c>
      <c r="J62" s="5">
        <f t="shared" si="0"/>
        <v>0.6</v>
      </c>
    </row>
    <row r="63" spans="1:10" x14ac:dyDescent="0.25">
      <c r="A63" s="6" t="s">
        <v>5</v>
      </c>
      <c r="B63" s="7">
        <v>22845</v>
      </c>
      <c r="C63" s="8">
        <v>16</v>
      </c>
      <c r="D63" s="8" t="s">
        <v>14</v>
      </c>
      <c r="E63" s="15">
        <v>48000</v>
      </c>
      <c r="F63" s="8">
        <v>93</v>
      </c>
      <c r="G63" s="8">
        <f t="shared" si="1"/>
        <v>1.55</v>
      </c>
      <c r="H63" s="8">
        <v>22</v>
      </c>
      <c r="I63" s="8">
        <v>0</v>
      </c>
      <c r="J63" s="9">
        <f t="shared" si="0"/>
        <v>0.3666666666666667</v>
      </c>
    </row>
    <row r="64" spans="1:10" x14ac:dyDescent="0.25">
      <c r="A64" s="2" t="s">
        <v>5</v>
      </c>
      <c r="B64" s="3">
        <v>22513</v>
      </c>
      <c r="C64" s="4">
        <v>17</v>
      </c>
      <c r="D64" s="4" t="s">
        <v>14</v>
      </c>
      <c r="E64" s="14">
        <v>55000</v>
      </c>
      <c r="F64" s="4">
        <v>93</v>
      </c>
      <c r="G64" s="4">
        <f t="shared" si="1"/>
        <v>1.55</v>
      </c>
      <c r="H64" s="4">
        <v>32</v>
      </c>
      <c r="I64" s="4">
        <v>0</v>
      </c>
      <c r="J64" s="5">
        <f t="shared" si="0"/>
        <v>0.53333333333333333</v>
      </c>
    </row>
    <row r="65" spans="1:10" x14ac:dyDescent="0.25">
      <c r="A65" s="6" t="s">
        <v>5</v>
      </c>
      <c r="B65" s="7">
        <v>23282</v>
      </c>
      <c r="C65" s="8">
        <v>16</v>
      </c>
      <c r="D65" s="8" t="s">
        <v>14</v>
      </c>
      <c r="E65" s="15">
        <v>53125</v>
      </c>
      <c r="F65" s="8">
        <v>93</v>
      </c>
      <c r="G65" s="8">
        <f t="shared" si="1"/>
        <v>1.55</v>
      </c>
      <c r="H65" s="8">
        <v>48</v>
      </c>
      <c r="I65" s="8">
        <v>0</v>
      </c>
      <c r="J65" s="9">
        <f t="shared" si="0"/>
        <v>0.79999999999999993</v>
      </c>
    </row>
    <row r="66" spans="1:10" x14ac:dyDescent="0.25">
      <c r="A66" s="2" t="s">
        <v>5</v>
      </c>
      <c r="B66" s="3">
        <v>23464</v>
      </c>
      <c r="C66" s="4">
        <v>8</v>
      </c>
      <c r="D66" s="4" t="s">
        <v>12</v>
      </c>
      <c r="E66" s="14">
        <v>21900</v>
      </c>
      <c r="F66" s="4">
        <v>93</v>
      </c>
      <c r="G66" s="4">
        <f t="shared" si="1"/>
        <v>1.55</v>
      </c>
      <c r="H66" s="4">
        <v>41</v>
      </c>
      <c r="I66" s="4">
        <v>0</v>
      </c>
      <c r="J66" s="5">
        <f t="shared" ref="J66:J129" si="2">H66/5/12</f>
        <v>0.68333333333333324</v>
      </c>
    </row>
    <row r="67" spans="1:10" x14ac:dyDescent="0.25">
      <c r="A67" s="6" t="s">
        <v>5</v>
      </c>
      <c r="B67" s="7">
        <v>22693</v>
      </c>
      <c r="C67" s="8">
        <v>19</v>
      </c>
      <c r="D67" s="8" t="s">
        <v>14</v>
      </c>
      <c r="E67" s="15">
        <v>78125</v>
      </c>
      <c r="F67" s="8">
        <v>93</v>
      </c>
      <c r="G67" s="8">
        <f t="shared" ref="G67:G130" si="3">F67/5/12</f>
        <v>1.55</v>
      </c>
      <c r="H67" s="8">
        <v>7</v>
      </c>
      <c r="I67" s="8">
        <v>0</v>
      </c>
      <c r="J67" s="9">
        <f t="shared" si="2"/>
        <v>0.11666666666666665</v>
      </c>
    </row>
    <row r="68" spans="1:10" x14ac:dyDescent="0.25">
      <c r="A68" s="2" t="s">
        <v>5</v>
      </c>
      <c r="B68" s="3">
        <v>23525</v>
      </c>
      <c r="C68" s="4">
        <v>16</v>
      </c>
      <c r="D68" s="4" t="s">
        <v>14</v>
      </c>
      <c r="E68" s="14">
        <v>46000</v>
      </c>
      <c r="F68" s="4">
        <v>93</v>
      </c>
      <c r="G68" s="4">
        <f t="shared" si="3"/>
        <v>1.55</v>
      </c>
      <c r="H68" s="4">
        <v>35</v>
      </c>
      <c r="I68" s="4">
        <v>0</v>
      </c>
      <c r="J68" s="5">
        <f t="shared" si="2"/>
        <v>0.58333333333333337</v>
      </c>
    </row>
    <row r="69" spans="1:10" x14ac:dyDescent="0.25">
      <c r="A69" s="6" t="s">
        <v>5</v>
      </c>
      <c r="B69" s="7">
        <v>23136</v>
      </c>
      <c r="C69" s="8">
        <v>16</v>
      </c>
      <c r="D69" s="8" t="s">
        <v>14</v>
      </c>
      <c r="E69" s="15">
        <v>45250</v>
      </c>
      <c r="F69" s="8">
        <v>93</v>
      </c>
      <c r="G69" s="8">
        <f t="shared" si="3"/>
        <v>1.55</v>
      </c>
      <c r="H69" s="8">
        <v>36</v>
      </c>
      <c r="I69" s="8">
        <v>0</v>
      </c>
      <c r="J69" s="9">
        <f t="shared" si="2"/>
        <v>0.6</v>
      </c>
    </row>
    <row r="70" spans="1:10" x14ac:dyDescent="0.25">
      <c r="A70" s="2" t="s">
        <v>5</v>
      </c>
      <c r="B70" s="3">
        <v>22090</v>
      </c>
      <c r="C70" s="4">
        <v>16</v>
      </c>
      <c r="D70" s="4" t="s">
        <v>14</v>
      </c>
      <c r="E70" s="14">
        <v>56550</v>
      </c>
      <c r="F70" s="4">
        <v>93</v>
      </c>
      <c r="G70" s="4">
        <f t="shared" si="3"/>
        <v>1.55</v>
      </c>
      <c r="H70" s="4">
        <v>34</v>
      </c>
      <c r="I70" s="4">
        <v>0</v>
      </c>
      <c r="J70" s="5">
        <f t="shared" si="2"/>
        <v>0.56666666666666665</v>
      </c>
    </row>
    <row r="71" spans="1:10" x14ac:dyDescent="0.25">
      <c r="A71" s="6" t="s">
        <v>5</v>
      </c>
      <c r="B71" s="7">
        <v>22685</v>
      </c>
      <c r="C71" s="8">
        <v>15</v>
      </c>
      <c r="D71" s="8" t="s">
        <v>12</v>
      </c>
      <c r="E71" s="15">
        <v>41100</v>
      </c>
      <c r="F71" s="8">
        <v>93</v>
      </c>
      <c r="G71" s="8">
        <f t="shared" si="3"/>
        <v>1.55</v>
      </c>
      <c r="H71" s="8">
        <v>27</v>
      </c>
      <c r="I71" s="8">
        <v>0</v>
      </c>
      <c r="J71" s="9">
        <f t="shared" si="2"/>
        <v>0.45</v>
      </c>
    </row>
    <row r="72" spans="1:10" x14ac:dyDescent="0.25">
      <c r="A72" s="2" t="s">
        <v>5</v>
      </c>
      <c r="B72" s="3">
        <v>17771</v>
      </c>
      <c r="C72" s="4">
        <v>17</v>
      </c>
      <c r="D72" s="4" t="s">
        <v>14</v>
      </c>
      <c r="E72" s="14">
        <v>82500</v>
      </c>
      <c r="F72" s="4">
        <v>93</v>
      </c>
      <c r="G72" s="4">
        <f t="shared" si="3"/>
        <v>1.55</v>
      </c>
      <c r="H72" s="4">
        <v>207</v>
      </c>
      <c r="I72" s="4">
        <v>0</v>
      </c>
      <c r="J72" s="5">
        <f t="shared" si="2"/>
        <v>3.4499999999999997</v>
      </c>
    </row>
    <row r="73" spans="1:10" x14ac:dyDescent="0.25">
      <c r="A73" s="6" t="s">
        <v>6</v>
      </c>
      <c r="B73" s="7">
        <v>23383</v>
      </c>
      <c r="C73" s="8">
        <v>16</v>
      </c>
      <c r="D73" s="8" t="s">
        <v>12</v>
      </c>
      <c r="E73" s="15">
        <v>54000</v>
      </c>
      <c r="F73" s="8">
        <v>93</v>
      </c>
      <c r="G73" s="8">
        <f t="shared" si="3"/>
        <v>1.55</v>
      </c>
      <c r="H73" s="8">
        <v>11</v>
      </c>
      <c r="I73" s="8">
        <v>0</v>
      </c>
      <c r="J73" s="9">
        <f t="shared" si="2"/>
        <v>0.18333333333333335</v>
      </c>
    </row>
    <row r="74" spans="1:10" x14ac:dyDescent="0.25">
      <c r="A74" s="2" t="s">
        <v>6</v>
      </c>
      <c r="B74" s="3">
        <v>24877</v>
      </c>
      <c r="C74" s="4">
        <v>12</v>
      </c>
      <c r="D74" s="4" t="s">
        <v>12</v>
      </c>
      <c r="E74" s="14">
        <v>26400</v>
      </c>
      <c r="F74" s="4">
        <v>93</v>
      </c>
      <c r="G74" s="4">
        <f t="shared" si="3"/>
        <v>1.55</v>
      </c>
      <c r="H74" s="4">
        <v>0</v>
      </c>
      <c r="I74" s="4">
        <v>0</v>
      </c>
      <c r="J74" s="5">
        <f t="shared" si="2"/>
        <v>0</v>
      </c>
    </row>
    <row r="75" spans="1:10" x14ac:dyDescent="0.25">
      <c r="A75" s="6" t="s">
        <v>6</v>
      </c>
      <c r="B75" s="7">
        <v>12172</v>
      </c>
      <c r="C75" s="8">
        <v>15</v>
      </c>
      <c r="D75" s="8" t="s">
        <v>12</v>
      </c>
      <c r="E75" s="15">
        <v>33900</v>
      </c>
      <c r="F75" s="8">
        <v>93</v>
      </c>
      <c r="G75" s="8">
        <f t="shared" si="3"/>
        <v>1.55</v>
      </c>
      <c r="H75" s="8">
        <v>192</v>
      </c>
      <c r="I75" s="8">
        <v>0</v>
      </c>
      <c r="J75" s="9">
        <f t="shared" si="2"/>
        <v>3.1999999999999997</v>
      </c>
    </row>
    <row r="76" spans="1:10" x14ac:dyDescent="0.25">
      <c r="A76" s="2" t="s">
        <v>6</v>
      </c>
      <c r="B76" s="3">
        <v>23966</v>
      </c>
      <c r="C76" s="4">
        <v>15</v>
      </c>
      <c r="D76" s="4" t="s">
        <v>12</v>
      </c>
      <c r="E76" s="14">
        <v>24150</v>
      </c>
      <c r="F76" s="4">
        <v>93</v>
      </c>
      <c r="G76" s="4">
        <f t="shared" si="3"/>
        <v>1.55</v>
      </c>
      <c r="H76" s="4">
        <v>0</v>
      </c>
      <c r="I76" s="4">
        <v>0</v>
      </c>
      <c r="J76" s="5">
        <f t="shared" si="2"/>
        <v>0</v>
      </c>
    </row>
    <row r="77" spans="1:10" x14ac:dyDescent="0.25">
      <c r="A77" s="6" t="s">
        <v>6</v>
      </c>
      <c r="B77" s="7">
        <v>24718</v>
      </c>
      <c r="C77" s="8">
        <v>15</v>
      </c>
      <c r="D77" s="8" t="s">
        <v>12</v>
      </c>
      <c r="E77" s="15">
        <v>29250</v>
      </c>
      <c r="F77" s="8">
        <v>93</v>
      </c>
      <c r="G77" s="8">
        <f t="shared" si="3"/>
        <v>1.55</v>
      </c>
      <c r="H77" s="8">
        <v>11</v>
      </c>
      <c r="I77" s="8">
        <v>0</v>
      </c>
      <c r="J77" s="9">
        <f t="shared" si="2"/>
        <v>0.18333333333333335</v>
      </c>
    </row>
    <row r="78" spans="1:10" x14ac:dyDescent="0.25">
      <c r="A78" s="2" t="s">
        <v>6</v>
      </c>
      <c r="B78" s="3">
        <v>25090</v>
      </c>
      <c r="C78" s="4">
        <v>12</v>
      </c>
      <c r="D78" s="4" t="s">
        <v>12</v>
      </c>
      <c r="E78" s="14">
        <v>27600</v>
      </c>
      <c r="F78" s="4">
        <v>93</v>
      </c>
      <c r="G78" s="4">
        <f t="shared" si="3"/>
        <v>1.55</v>
      </c>
      <c r="H78" s="4">
        <v>6</v>
      </c>
      <c r="I78" s="4">
        <v>0</v>
      </c>
      <c r="J78" s="5">
        <f t="shared" si="2"/>
        <v>9.9999999999999992E-2</v>
      </c>
    </row>
    <row r="79" spans="1:10" x14ac:dyDescent="0.25">
      <c r="A79" s="6" t="s">
        <v>6</v>
      </c>
      <c r="B79" s="7">
        <v>25070</v>
      </c>
      <c r="C79" s="8">
        <v>12</v>
      </c>
      <c r="D79" s="8" t="s">
        <v>12</v>
      </c>
      <c r="E79" s="15">
        <v>22950</v>
      </c>
      <c r="F79" s="8">
        <v>93</v>
      </c>
      <c r="G79" s="8">
        <f t="shared" si="3"/>
        <v>1.55</v>
      </c>
      <c r="H79" s="8">
        <v>10</v>
      </c>
      <c r="I79" s="8">
        <v>0</v>
      </c>
      <c r="J79" s="9">
        <f t="shared" si="2"/>
        <v>0.16666666666666666</v>
      </c>
    </row>
    <row r="80" spans="1:10" x14ac:dyDescent="0.25">
      <c r="A80" s="2" t="s">
        <v>6</v>
      </c>
      <c r="B80" s="3">
        <v>22669</v>
      </c>
      <c r="C80" s="4">
        <v>16</v>
      </c>
      <c r="D80" s="4" t="s">
        <v>12</v>
      </c>
      <c r="E80" s="14">
        <v>34800</v>
      </c>
      <c r="F80" s="4">
        <v>93</v>
      </c>
      <c r="G80" s="4">
        <f t="shared" si="3"/>
        <v>1.55</v>
      </c>
      <c r="H80" s="4">
        <v>8</v>
      </c>
      <c r="I80" s="4">
        <v>0</v>
      </c>
      <c r="J80" s="5">
        <f t="shared" si="2"/>
        <v>0.13333333333333333</v>
      </c>
    </row>
    <row r="81" spans="1:10" x14ac:dyDescent="0.25">
      <c r="A81" s="6" t="s">
        <v>6</v>
      </c>
      <c r="B81" s="7">
        <v>22426</v>
      </c>
      <c r="C81" s="8">
        <v>16</v>
      </c>
      <c r="D81" s="8" t="s">
        <v>12</v>
      </c>
      <c r="E81" s="15">
        <v>51000</v>
      </c>
      <c r="F81" s="8">
        <v>93</v>
      </c>
      <c r="G81" s="8">
        <f t="shared" si="3"/>
        <v>1.55</v>
      </c>
      <c r="H81" s="8">
        <v>22</v>
      </c>
      <c r="I81" s="8">
        <v>0</v>
      </c>
      <c r="J81" s="9">
        <f t="shared" si="2"/>
        <v>0.3666666666666667</v>
      </c>
    </row>
    <row r="82" spans="1:10" x14ac:dyDescent="0.25">
      <c r="A82" s="2" t="s">
        <v>6</v>
      </c>
      <c r="B82" s="3">
        <v>24909</v>
      </c>
      <c r="C82" s="4">
        <v>12</v>
      </c>
      <c r="D82" s="4" t="s">
        <v>12</v>
      </c>
      <c r="E82" s="14">
        <v>24300</v>
      </c>
      <c r="F82" s="4">
        <v>93</v>
      </c>
      <c r="G82" s="4">
        <f t="shared" si="3"/>
        <v>1.55</v>
      </c>
      <c r="H82" s="4">
        <v>5</v>
      </c>
      <c r="I82" s="4">
        <v>0</v>
      </c>
      <c r="J82" s="5">
        <f t="shared" si="2"/>
        <v>8.3333333333333329E-2</v>
      </c>
    </row>
    <row r="83" spans="1:10" x14ac:dyDescent="0.25">
      <c r="A83" s="6" t="s">
        <v>6</v>
      </c>
      <c r="B83" s="7">
        <v>17407</v>
      </c>
      <c r="C83" s="8">
        <v>12</v>
      </c>
      <c r="D83" s="8" t="s">
        <v>12</v>
      </c>
      <c r="E83" s="15">
        <v>24750</v>
      </c>
      <c r="F83" s="8">
        <v>93</v>
      </c>
      <c r="G83" s="8">
        <f t="shared" si="3"/>
        <v>1.55</v>
      </c>
      <c r="H83" s="8">
        <v>193</v>
      </c>
      <c r="I83" s="8">
        <v>1</v>
      </c>
      <c r="J83" s="9">
        <f t="shared" si="2"/>
        <v>3.2166666666666668</v>
      </c>
    </row>
    <row r="84" spans="1:10" x14ac:dyDescent="0.25">
      <c r="A84" s="2" t="s">
        <v>6</v>
      </c>
      <c r="B84" s="3">
        <v>24757</v>
      </c>
      <c r="C84" s="4">
        <v>12</v>
      </c>
      <c r="D84" s="4" t="s">
        <v>12</v>
      </c>
      <c r="E84" s="14">
        <v>22950</v>
      </c>
      <c r="F84" s="4">
        <v>93</v>
      </c>
      <c r="G84" s="4">
        <f t="shared" si="3"/>
        <v>1.55</v>
      </c>
      <c r="H84" s="4">
        <v>0</v>
      </c>
      <c r="I84" s="4">
        <v>1</v>
      </c>
      <c r="J84" s="5">
        <f t="shared" si="2"/>
        <v>0</v>
      </c>
    </row>
    <row r="85" spans="1:10" x14ac:dyDescent="0.25">
      <c r="A85" s="6" t="s">
        <v>6</v>
      </c>
      <c r="B85" s="7">
        <v>24543</v>
      </c>
      <c r="C85" s="8">
        <v>8</v>
      </c>
      <c r="D85" s="8" t="s">
        <v>12</v>
      </c>
      <c r="E85" s="15">
        <v>25050</v>
      </c>
      <c r="F85" s="8">
        <v>93</v>
      </c>
      <c r="G85" s="8">
        <f t="shared" si="3"/>
        <v>1.55</v>
      </c>
      <c r="H85" s="8">
        <v>8</v>
      </c>
      <c r="I85" s="8">
        <v>1</v>
      </c>
      <c r="J85" s="9">
        <f t="shared" si="2"/>
        <v>0.13333333333333333</v>
      </c>
    </row>
    <row r="86" spans="1:10" x14ac:dyDescent="0.25">
      <c r="A86" s="2" t="s">
        <v>5</v>
      </c>
      <c r="B86" s="3">
        <v>22745</v>
      </c>
      <c r="C86" s="4">
        <v>15</v>
      </c>
      <c r="D86" s="4" t="s">
        <v>12</v>
      </c>
      <c r="E86" s="14">
        <v>25950</v>
      </c>
      <c r="F86" s="4">
        <v>92</v>
      </c>
      <c r="G86" s="4">
        <f t="shared" si="3"/>
        <v>1.5333333333333332</v>
      </c>
      <c r="H86" s="4">
        <v>42</v>
      </c>
      <c r="I86" s="4">
        <v>0</v>
      </c>
      <c r="J86" s="5">
        <f t="shared" si="2"/>
        <v>0.70000000000000007</v>
      </c>
    </row>
    <row r="87" spans="1:10" x14ac:dyDescent="0.25">
      <c r="A87" s="6" t="s">
        <v>5</v>
      </c>
      <c r="B87" s="7">
        <v>22518</v>
      </c>
      <c r="C87" s="8">
        <v>15</v>
      </c>
      <c r="D87" s="8" t="s">
        <v>12</v>
      </c>
      <c r="E87" s="15">
        <v>31650</v>
      </c>
      <c r="F87" s="8">
        <v>92</v>
      </c>
      <c r="G87" s="8">
        <f t="shared" si="3"/>
        <v>1.5333333333333332</v>
      </c>
      <c r="H87" s="8">
        <v>64</v>
      </c>
      <c r="I87" s="8">
        <v>0</v>
      </c>
      <c r="J87" s="9">
        <f t="shared" si="2"/>
        <v>1.0666666666666667</v>
      </c>
    </row>
    <row r="88" spans="1:10" x14ac:dyDescent="0.25">
      <c r="A88" s="2" t="s">
        <v>5</v>
      </c>
      <c r="B88" s="3">
        <v>21843</v>
      </c>
      <c r="C88" s="4">
        <v>12</v>
      </c>
      <c r="D88" s="4" t="s">
        <v>12</v>
      </c>
      <c r="E88" s="14">
        <v>24150</v>
      </c>
      <c r="F88" s="4">
        <v>92</v>
      </c>
      <c r="G88" s="4">
        <f t="shared" si="3"/>
        <v>1.5333333333333332</v>
      </c>
      <c r="H88" s="4">
        <v>130</v>
      </c>
      <c r="I88" s="4">
        <v>0</v>
      </c>
      <c r="J88" s="5">
        <f t="shared" si="2"/>
        <v>2.1666666666666665</v>
      </c>
    </row>
    <row r="89" spans="1:10" x14ac:dyDescent="0.25">
      <c r="A89" s="6" t="s">
        <v>5</v>
      </c>
      <c r="B89" s="7">
        <v>22687</v>
      </c>
      <c r="C89" s="8">
        <v>19</v>
      </c>
      <c r="D89" s="8" t="s">
        <v>14</v>
      </c>
      <c r="E89" s="15">
        <v>72500</v>
      </c>
      <c r="F89" s="8">
        <v>92</v>
      </c>
      <c r="G89" s="8">
        <f t="shared" si="3"/>
        <v>1.5333333333333332</v>
      </c>
      <c r="H89" s="8">
        <v>10</v>
      </c>
      <c r="I89" s="8">
        <v>0</v>
      </c>
      <c r="J89" s="9">
        <f t="shared" si="2"/>
        <v>0.16666666666666666</v>
      </c>
    </row>
    <row r="90" spans="1:10" x14ac:dyDescent="0.25">
      <c r="A90" s="2" t="s">
        <v>5</v>
      </c>
      <c r="B90" s="3">
        <v>22456</v>
      </c>
      <c r="C90" s="4">
        <v>19</v>
      </c>
      <c r="D90" s="4" t="s">
        <v>14</v>
      </c>
      <c r="E90" s="14">
        <v>68750</v>
      </c>
      <c r="F90" s="4">
        <v>92</v>
      </c>
      <c r="G90" s="4">
        <f t="shared" si="3"/>
        <v>1.5333333333333332</v>
      </c>
      <c r="H90" s="4">
        <v>8</v>
      </c>
      <c r="I90" s="4">
        <v>0</v>
      </c>
      <c r="J90" s="5">
        <f t="shared" si="2"/>
        <v>0.13333333333333333</v>
      </c>
    </row>
    <row r="91" spans="1:10" x14ac:dyDescent="0.25">
      <c r="A91" s="6" t="s">
        <v>6</v>
      </c>
      <c r="B91" s="7">
        <v>13938</v>
      </c>
      <c r="C91" s="8">
        <v>8</v>
      </c>
      <c r="D91" s="8" t="s">
        <v>12</v>
      </c>
      <c r="E91" s="15">
        <v>16200</v>
      </c>
      <c r="F91" s="8">
        <v>92</v>
      </c>
      <c r="G91" s="8">
        <f t="shared" si="3"/>
        <v>1.5333333333333332</v>
      </c>
      <c r="H91" s="8">
        <v>0</v>
      </c>
      <c r="I91" s="8">
        <v>0</v>
      </c>
      <c r="J91" s="9">
        <f t="shared" si="2"/>
        <v>0</v>
      </c>
    </row>
    <row r="92" spans="1:10" x14ac:dyDescent="0.25">
      <c r="A92" s="2" t="s">
        <v>6</v>
      </c>
      <c r="B92" s="3">
        <v>24780</v>
      </c>
      <c r="C92" s="4">
        <v>12</v>
      </c>
      <c r="D92" s="4" t="s">
        <v>12</v>
      </c>
      <c r="E92" s="14">
        <v>20100</v>
      </c>
      <c r="F92" s="4">
        <v>92</v>
      </c>
      <c r="G92" s="4">
        <f t="shared" si="3"/>
        <v>1.5333333333333332</v>
      </c>
      <c r="H92" s="4">
        <v>24</v>
      </c>
      <c r="I92" s="4">
        <v>0</v>
      </c>
      <c r="J92" s="5">
        <f t="shared" si="2"/>
        <v>0.39999999999999997</v>
      </c>
    </row>
    <row r="93" spans="1:10" x14ac:dyDescent="0.25">
      <c r="A93" s="6" t="s">
        <v>6</v>
      </c>
      <c r="B93" s="7">
        <v>25014</v>
      </c>
      <c r="C93" s="8">
        <v>8</v>
      </c>
      <c r="D93" s="8" t="s">
        <v>12</v>
      </c>
      <c r="E93" s="15">
        <v>24000</v>
      </c>
      <c r="F93" s="8">
        <v>92</v>
      </c>
      <c r="G93" s="8">
        <f t="shared" si="3"/>
        <v>1.5333333333333332</v>
      </c>
      <c r="H93" s="8">
        <v>6</v>
      </c>
      <c r="I93" s="8">
        <v>0</v>
      </c>
      <c r="J93" s="9">
        <f t="shared" si="2"/>
        <v>9.9999999999999992E-2</v>
      </c>
    </row>
    <row r="94" spans="1:10" x14ac:dyDescent="0.25">
      <c r="A94" s="2" t="s">
        <v>6</v>
      </c>
      <c r="B94" s="3">
        <v>24902</v>
      </c>
      <c r="C94" s="4">
        <v>12</v>
      </c>
      <c r="D94" s="4" t="s">
        <v>12</v>
      </c>
      <c r="E94" s="14">
        <v>25950</v>
      </c>
      <c r="F94" s="4">
        <v>92</v>
      </c>
      <c r="G94" s="4">
        <f t="shared" si="3"/>
        <v>1.5333333333333332</v>
      </c>
      <c r="H94" s="4">
        <v>0</v>
      </c>
      <c r="I94" s="4">
        <v>0</v>
      </c>
      <c r="J94" s="5">
        <f t="shared" si="2"/>
        <v>0</v>
      </c>
    </row>
    <row r="95" spans="1:10" x14ac:dyDescent="0.25">
      <c r="A95" s="6" t="s">
        <v>6</v>
      </c>
      <c r="B95" s="7">
        <v>18479</v>
      </c>
      <c r="C95" s="8">
        <v>12</v>
      </c>
      <c r="D95" s="8" t="s">
        <v>12</v>
      </c>
      <c r="E95" s="15">
        <v>24600</v>
      </c>
      <c r="F95" s="8">
        <v>92</v>
      </c>
      <c r="G95" s="8">
        <f t="shared" si="3"/>
        <v>1.5333333333333332</v>
      </c>
      <c r="H95" s="8">
        <v>44</v>
      </c>
      <c r="I95" s="8">
        <v>0</v>
      </c>
      <c r="J95" s="9">
        <f t="shared" si="2"/>
        <v>0.73333333333333339</v>
      </c>
    </row>
    <row r="96" spans="1:10" x14ac:dyDescent="0.25">
      <c r="A96" s="2" t="s">
        <v>6</v>
      </c>
      <c r="B96" s="3">
        <v>25058</v>
      </c>
      <c r="C96" s="4">
        <v>12</v>
      </c>
      <c r="D96" s="4" t="s">
        <v>12</v>
      </c>
      <c r="E96" s="14">
        <v>28500</v>
      </c>
      <c r="F96" s="4">
        <v>92</v>
      </c>
      <c r="G96" s="4">
        <f t="shared" si="3"/>
        <v>1.5333333333333332</v>
      </c>
      <c r="H96" s="4">
        <v>6</v>
      </c>
      <c r="I96" s="4">
        <v>0</v>
      </c>
      <c r="J96" s="5">
        <f t="shared" si="2"/>
        <v>9.9999999999999992E-2</v>
      </c>
    </row>
    <row r="97" spans="1:10" x14ac:dyDescent="0.25">
      <c r="A97" s="6" t="s">
        <v>5</v>
      </c>
      <c r="B97" s="7">
        <v>12329</v>
      </c>
      <c r="C97" s="8">
        <v>8</v>
      </c>
      <c r="D97" s="8" t="s">
        <v>13</v>
      </c>
      <c r="E97" s="15">
        <v>30750</v>
      </c>
      <c r="F97" s="8">
        <v>92</v>
      </c>
      <c r="G97" s="8">
        <f t="shared" si="3"/>
        <v>1.5333333333333332</v>
      </c>
      <c r="H97" s="8">
        <v>432</v>
      </c>
      <c r="I97" s="8">
        <v>1</v>
      </c>
      <c r="J97" s="9">
        <f t="shared" si="2"/>
        <v>7.2</v>
      </c>
    </row>
    <row r="98" spans="1:10" x14ac:dyDescent="0.25">
      <c r="A98" s="2" t="s">
        <v>5</v>
      </c>
      <c r="B98" s="3">
        <v>19377</v>
      </c>
      <c r="C98" s="4">
        <v>17</v>
      </c>
      <c r="D98" s="4" t="s">
        <v>12</v>
      </c>
      <c r="E98" s="14">
        <v>40200</v>
      </c>
      <c r="F98" s="4">
        <v>92</v>
      </c>
      <c r="G98" s="4">
        <f t="shared" si="3"/>
        <v>1.5333333333333332</v>
      </c>
      <c r="H98" s="4">
        <v>168</v>
      </c>
      <c r="I98" s="4">
        <v>1</v>
      </c>
      <c r="J98" s="5">
        <f t="shared" si="2"/>
        <v>2.8000000000000003</v>
      </c>
    </row>
    <row r="99" spans="1:10" x14ac:dyDescent="0.25">
      <c r="A99" s="6" t="s">
        <v>5</v>
      </c>
      <c r="B99" s="7">
        <v>20592</v>
      </c>
      <c r="C99" s="8">
        <v>8</v>
      </c>
      <c r="D99" s="8" t="s">
        <v>13</v>
      </c>
      <c r="E99" s="15">
        <v>30000</v>
      </c>
      <c r="F99" s="8">
        <v>92</v>
      </c>
      <c r="G99" s="8">
        <f t="shared" si="3"/>
        <v>1.5333333333333332</v>
      </c>
      <c r="H99" s="8">
        <v>144</v>
      </c>
      <c r="I99" s="8">
        <v>1</v>
      </c>
      <c r="J99" s="9">
        <f t="shared" si="2"/>
        <v>2.4</v>
      </c>
    </row>
    <row r="100" spans="1:10" x14ac:dyDescent="0.25">
      <c r="A100" s="2" t="s">
        <v>6</v>
      </c>
      <c r="B100" s="3">
        <v>25026</v>
      </c>
      <c r="C100" s="4">
        <v>12</v>
      </c>
      <c r="D100" s="4" t="s">
        <v>12</v>
      </c>
      <c r="E100" s="14">
        <v>22050</v>
      </c>
      <c r="F100" s="4">
        <v>92</v>
      </c>
      <c r="G100" s="4">
        <f t="shared" si="3"/>
        <v>1.5333333333333332</v>
      </c>
      <c r="H100" s="4">
        <v>5</v>
      </c>
      <c r="I100" s="4">
        <v>1</v>
      </c>
      <c r="J100" s="5">
        <f t="shared" si="2"/>
        <v>8.3333333333333329E-2</v>
      </c>
    </row>
    <row r="101" spans="1:10" x14ac:dyDescent="0.25">
      <c r="A101" s="6" t="s">
        <v>5</v>
      </c>
      <c r="B101" s="7">
        <v>23309</v>
      </c>
      <c r="C101" s="8">
        <v>18</v>
      </c>
      <c r="D101" s="8" t="s">
        <v>14</v>
      </c>
      <c r="E101" s="15">
        <v>78250</v>
      </c>
      <c r="F101" s="8">
        <v>91</v>
      </c>
      <c r="G101" s="8">
        <f t="shared" si="3"/>
        <v>1.5166666666666666</v>
      </c>
      <c r="H101" s="8">
        <v>47</v>
      </c>
      <c r="I101" s="8">
        <v>0</v>
      </c>
      <c r="J101" s="9">
        <f t="shared" si="2"/>
        <v>0.78333333333333333</v>
      </c>
    </row>
    <row r="102" spans="1:10" x14ac:dyDescent="0.25">
      <c r="A102" s="2" t="s">
        <v>5</v>
      </c>
      <c r="B102" s="3">
        <v>21989</v>
      </c>
      <c r="C102" s="4">
        <v>16</v>
      </c>
      <c r="D102" s="4" t="s">
        <v>14</v>
      </c>
      <c r="E102" s="14">
        <v>60625</v>
      </c>
      <c r="F102" s="4">
        <v>91</v>
      </c>
      <c r="G102" s="4">
        <f t="shared" si="3"/>
        <v>1.5166666666666666</v>
      </c>
      <c r="H102" s="4">
        <v>44</v>
      </c>
      <c r="I102" s="4">
        <v>0</v>
      </c>
      <c r="J102" s="5">
        <f t="shared" si="2"/>
        <v>0.73333333333333339</v>
      </c>
    </row>
    <row r="103" spans="1:10" x14ac:dyDescent="0.25">
      <c r="A103" s="6" t="s">
        <v>5</v>
      </c>
      <c r="B103" s="7">
        <v>23098</v>
      </c>
      <c r="C103" s="8">
        <v>14</v>
      </c>
      <c r="D103" s="8" t="s">
        <v>12</v>
      </c>
      <c r="E103" s="15">
        <v>39900</v>
      </c>
      <c r="F103" s="8">
        <v>91</v>
      </c>
      <c r="G103" s="8">
        <f t="shared" si="3"/>
        <v>1.5166666666666666</v>
      </c>
      <c r="H103" s="8">
        <v>59</v>
      </c>
      <c r="I103" s="8">
        <v>0</v>
      </c>
      <c r="J103" s="9">
        <f t="shared" si="2"/>
        <v>0.98333333333333339</v>
      </c>
    </row>
    <row r="104" spans="1:10" x14ac:dyDescent="0.25">
      <c r="A104" s="2" t="s">
        <v>5</v>
      </c>
      <c r="B104" s="3">
        <v>21626</v>
      </c>
      <c r="C104" s="4">
        <v>19</v>
      </c>
      <c r="D104" s="4" t="s">
        <v>14</v>
      </c>
      <c r="E104" s="14">
        <v>97000</v>
      </c>
      <c r="F104" s="4">
        <v>91</v>
      </c>
      <c r="G104" s="4">
        <f t="shared" si="3"/>
        <v>1.5166666666666666</v>
      </c>
      <c r="H104" s="4">
        <v>68</v>
      </c>
      <c r="I104" s="4">
        <v>0</v>
      </c>
      <c r="J104" s="5">
        <f t="shared" si="2"/>
        <v>1.1333333333333333</v>
      </c>
    </row>
    <row r="105" spans="1:10" x14ac:dyDescent="0.25">
      <c r="A105" s="6" t="s">
        <v>5</v>
      </c>
      <c r="B105" s="7">
        <v>22955</v>
      </c>
      <c r="C105" s="8">
        <v>15</v>
      </c>
      <c r="D105" s="8" t="s">
        <v>12</v>
      </c>
      <c r="E105" s="15">
        <v>27450</v>
      </c>
      <c r="F105" s="8">
        <v>91</v>
      </c>
      <c r="G105" s="8">
        <f t="shared" si="3"/>
        <v>1.5166666666666666</v>
      </c>
      <c r="H105" s="8">
        <v>48</v>
      </c>
      <c r="I105" s="8">
        <v>0</v>
      </c>
      <c r="J105" s="9">
        <f t="shared" si="2"/>
        <v>0.79999999999999993</v>
      </c>
    </row>
    <row r="106" spans="1:10" x14ac:dyDescent="0.25">
      <c r="A106" s="2" t="s">
        <v>5</v>
      </c>
      <c r="B106" s="3">
        <v>24173</v>
      </c>
      <c r="C106" s="4">
        <v>15</v>
      </c>
      <c r="D106" s="4" t="s">
        <v>12</v>
      </c>
      <c r="E106" s="14">
        <v>31650</v>
      </c>
      <c r="F106" s="4">
        <v>91</v>
      </c>
      <c r="G106" s="4">
        <f t="shared" si="3"/>
        <v>1.5166666666666666</v>
      </c>
      <c r="H106" s="4">
        <v>18</v>
      </c>
      <c r="I106" s="4">
        <v>0</v>
      </c>
      <c r="J106" s="5">
        <f t="shared" si="2"/>
        <v>0.3</v>
      </c>
    </row>
    <row r="107" spans="1:10" x14ac:dyDescent="0.25">
      <c r="A107" s="6" t="s">
        <v>5</v>
      </c>
      <c r="B107" s="7">
        <v>22862</v>
      </c>
      <c r="C107" s="8">
        <v>19</v>
      </c>
      <c r="D107" s="8" t="s">
        <v>14</v>
      </c>
      <c r="E107" s="15">
        <v>91250</v>
      </c>
      <c r="F107" s="8">
        <v>91</v>
      </c>
      <c r="G107" s="8">
        <f t="shared" si="3"/>
        <v>1.5166666666666666</v>
      </c>
      <c r="H107" s="8">
        <v>23</v>
      </c>
      <c r="I107" s="8">
        <v>0</v>
      </c>
      <c r="J107" s="9">
        <f t="shared" si="2"/>
        <v>0.3833333333333333</v>
      </c>
    </row>
    <row r="108" spans="1:10" x14ac:dyDescent="0.25">
      <c r="A108" s="2" t="s">
        <v>6</v>
      </c>
      <c r="B108" s="3">
        <v>22144</v>
      </c>
      <c r="C108" s="4">
        <v>12</v>
      </c>
      <c r="D108" s="4" t="s">
        <v>12</v>
      </c>
      <c r="E108" s="14">
        <v>25200</v>
      </c>
      <c r="F108" s="4">
        <v>91</v>
      </c>
      <c r="G108" s="4">
        <f t="shared" si="3"/>
        <v>1.5166666666666666</v>
      </c>
      <c r="H108" s="4">
        <v>83</v>
      </c>
      <c r="I108" s="4">
        <v>0</v>
      </c>
      <c r="J108" s="5">
        <f t="shared" si="2"/>
        <v>1.3833333333333335</v>
      </c>
    </row>
    <row r="109" spans="1:10" x14ac:dyDescent="0.25">
      <c r="A109" s="6" t="s">
        <v>6</v>
      </c>
      <c r="B109" s="7">
        <v>11155</v>
      </c>
      <c r="C109" s="8">
        <v>12</v>
      </c>
      <c r="D109" s="8" t="s">
        <v>12</v>
      </c>
      <c r="E109" s="15">
        <v>21000</v>
      </c>
      <c r="F109" s="8">
        <v>91</v>
      </c>
      <c r="G109" s="8">
        <f t="shared" si="3"/>
        <v>1.5166666666666666</v>
      </c>
      <c r="H109" s="8">
        <v>108</v>
      </c>
      <c r="I109" s="8">
        <v>0</v>
      </c>
      <c r="J109" s="9">
        <f t="shared" si="2"/>
        <v>1.8</v>
      </c>
    </row>
    <row r="110" spans="1:10" x14ac:dyDescent="0.25">
      <c r="A110" s="2" t="s">
        <v>5</v>
      </c>
      <c r="B110" s="3">
        <v>23325</v>
      </c>
      <c r="C110" s="4">
        <v>12</v>
      </c>
      <c r="D110" s="4" t="s">
        <v>12</v>
      </c>
      <c r="E110" s="14">
        <v>30450</v>
      </c>
      <c r="F110" s="4">
        <v>91</v>
      </c>
      <c r="G110" s="4">
        <f t="shared" si="3"/>
        <v>1.5166666666666666</v>
      </c>
      <c r="H110" s="4">
        <v>49</v>
      </c>
      <c r="I110" s="4">
        <v>1</v>
      </c>
      <c r="J110" s="5">
        <f t="shared" si="2"/>
        <v>0.81666666666666676</v>
      </c>
    </row>
    <row r="111" spans="1:10" x14ac:dyDescent="0.25">
      <c r="A111" s="6" t="s">
        <v>5</v>
      </c>
      <c r="B111" s="7">
        <v>19296</v>
      </c>
      <c r="C111" s="8">
        <v>15</v>
      </c>
      <c r="D111" s="8" t="s">
        <v>12</v>
      </c>
      <c r="E111" s="15">
        <v>28350</v>
      </c>
      <c r="F111" s="8">
        <v>91</v>
      </c>
      <c r="G111" s="8">
        <f t="shared" si="3"/>
        <v>1.5166666666666666</v>
      </c>
      <c r="H111" s="8">
        <v>151</v>
      </c>
      <c r="I111" s="8">
        <v>1</v>
      </c>
      <c r="J111" s="9">
        <f t="shared" si="2"/>
        <v>2.5166666666666666</v>
      </c>
    </row>
    <row r="112" spans="1:10" x14ac:dyDescent="0.25">
      <c r="A112" s="2" t="s">
        <v>5</v>
      </c>
      <c r="B112" s="3">
        <v>14942</v>
      </c>
      <c r="C112" s="4">
        <v>12</v>
      </c>
      <c r="D112" s="4" t="s">
        <v>13</v>
      </c>
      <c r="E112" s="14">
        <v>30750</v>
      </c>
      <c r="F112" s="4">
        <v>91</v>
      </c>
      <c r="G112" s="4">
        <f t="shared" si="3"/>
        <v>1.5166666666666666</v>
      </c>
      <c r="H112" s="4">
        <v>314</v>
      </c>
      <c r="I112" s="4">
        <v>1</v>
      </c>
      <c r="J112" s="5">
        <f t="shared" si="2"/>
        <v>5.2333333333333334</v>
      </c>
    </row>
    <row r="113" spans="1:10" x14ac:dyDescent="0.25">
      <c r="A113" s="6" t="s">
        <v>5</v>
      </c>
      <c r="B113" s="7">
        <v>17705</v>
      </c>
      <c r="C113" s="8">
        <v>12</v>
      </c>
      <c r="D113" s="8" t="s">
        <v>13</v>
      </c>
      <c r="E113" s="15">
        <v>30750</v>
      </c>
      <c r="F113" s="8">
        <v>91</v>
      </c>
      <c r="G113" s="8">
        <f t="shared" si="3"/>
        <v>1.5166666666666666</v>
      </c>
      <c r="H113" s="8">
        <v>240</v>
      </c>
      <c r="I113" s="8">
        <v>1</v>
      </c>
      <c r="J113" s="9">
        <f t="shared" si="2"/>
        <v>4</v>
      </c>
    </row>
    <row r="114" spans="1:10" x14ac:dyDescent="0.25">
      <c r="A114" s="2" t="s">
        <v>5</v>
      </c>
      <c r="B114" s="3">
        <v>21829</v>
      </c>
      <c r="C114" s="4">
        <v>16</v>
      </c>
      <c r="D114" s="4" t="s">
        <v>14</v>
      </c>
      <c r="E114" s="14">
        <v>54875</v>
      </c>
      <c r="F114" s="4">
        <v>90</v>
      </c>
      <c r="G114" s="4">
        <f t="shared" si="3"/>
        <v>1.5</v>
      </c>
      <c r="H114" s="4">
        <v>68</v>
      </c>
      <c r="I114" s="4">
        <v>0</v>
      </c>
      <c r="J114" s="5">
        <f t="shared" si="2"/>
        <v>1.1333333333333333</v>
      </c>
    </row>
    <row r="115" spans="1:10" x14ac:dyDescent="0.25">
      <c r="A115" s="6" t="s">
        <v>5</v>
      </c>
      <c r="B115" s="7">
        <v>22518</v>
      </c>
      <c r="C115" s="8">
        <v>14</v>
      </c>
      <c r="D115" s="8" t="s">
        <v>12</v>
      </c>
      <c r="E115" s="15">
        <v>37800</v>
      </c>
      <c r="F115" s="8">
        <v>90</v>
      </c>
      <c r="G115" s="8">
        <f t="shared" si="3"/>
        <v>1.5</v>
      </c>
      <c r="H115" s="8">
        <v>60</v>
      </c>
      <c r="I115" s="8">
        <v>0</v>
      </c>
      <c r="J115" s="9">
        <f t="shared" si="2"/>
        <v>1</v>
      </c>
    </row>
    <row r="116" spans="1:10" x14ac:dyDescent="0.25">
      <c r="A116" s="2" t="s">
        <v>5</v>
      </c>
      <c r="B116" s="3">
        <v>22413</v>
      </c>
      <c r="C116" s="4">
        <v>15</v>
      </c>
      <c r="D116" s="4" t="s">
        <v>12</v>
      </c>
      <c r="E116" s="14">
        <v>33450</v>
      </c>
      <c r="F116" s="4">
        <v>90</v>
      </c>
      <c r="G116" s="4">
        <f t="shared" si="3"/>
        <v>1.5</v>
      </c>
      <c r="H116" s="4">
        <v>85</v>
      </c>
      <c r="I116" s="4">
        <v>0</v>
      </c>
      <c r="J116" s="5">
        <f t="shared" si="2"/>
        <v>1.4166666666666667</v>
      </c>
    </row>
    <row r="117" spans="1:10" x14ac:dyDescent="0.25">
      <c r="A117" s="6" t="s">
        <v>5</v>
      </c>
      <c r="B117" s="7">
        <v>22806</v>
      </c>
      <c r="C117" s="8">
        <v>15</v>
      </c>
      <c r="D117" s="8" t="s">
        <v>12</v>
      </c>
      <c r="E117" s="15">
        <v>30300</v>
      </c>
      <c r="F117" s="8">
        <v>90</v>
      </c>
      <c r="G117" s="8">
        <f t="shared" si="3"/>
        <v>1.5</v>
      </c>
      <c r="H117" s="8">
        <v>16</v>
      </c>
      <c r="I117" s="8">
        <v>0</v>
      </c>
      <c r="J117" s="9">
        <f t="shared" si="2"/>
        <v>0.26666666666666666</v>
      </c>
    </row>
    <row r="118" spans="1:10" x14ac:dyDescent="0.25">
      <c r="A118" s="2" t="s">
        <v>6</v>
      </c>
      <c r="B118" s="3">
        <v>11702</v>
      </c>
      <c r="C118" s="4">
        <v>12</v>
      </c>
      <c r="D118" s="4" t="s">
        <v>12</v>
      </c>
      <c r="E118" s="14">
        <v>31500</v>
      </c>
      <c r="F118" s="4">
        <v>90</v>
      </c>
      <c r="G118" s="4">
        <f t="shared" si="3"/>
        <v>1.5</v>
      </c>
      <c r="H118" s="4">
        <v>205</v>
      </c>
      <c r="I118" s="4">
        <v>0</v>
      </c>
      <c r="J118" s="5">
        <f t="shared" si="2"/>
        <v>3.4166666666666665</v>
      </c>
    </row>
    <row r="119" spans="1:10" x14ac:dyDescent="0.25">
      <c r="A119" s="6" t="s">
        <v>6</v>
      </c>
      <c r="B119" s="7">
        <v>23440</v>
      </c>
      <c r="C119" s="8">
        <v>12</v>
      </c>
      <c r="D119" s="8" t="s">
        <v>12</v>
      </c>
      <c r="E119" s="15">
        <v>31650</v>
      </c>
      <c r="F119" s="8">
        <v>90</v>
      </c>
      <c r="G119" s="8">
        <f t="shared" si="3"/>
        <v>1.5</v>
      </c>
      <c r="H119" s="8">
        <v>48</v>
      </c>
      <c r="I119" s="8">
        <v>0</v>
      </c>
      <c r="J119" s="9">
        <f t="shared" si="2"/>
        <v>0.79999999999999993</v>
      </c>
    </row>
    <row r="120" spans="1:10" x14ac:dyDescent="0.25">
      <c r="A120" s="2" t="s">
        <v>6</v>
      </c>
      <c r="B120" s="3">
        <v>23215</v>
      </c>
      <c r="C120" s="4">
        <v>12</v>
      </c>
      <c r="D120" s="4" t="s">
        <v>12</v>
      </c>
      <c r="E120" s="14">
        <v>25200</v>
      </c>
      <c r="F120" s="4">
        <v>90</v>
      </c>
      <c r="G120" s="4">
        <f t="shared" si="3"/>
        <v>1.5</v>
      </c>
      <c r="H120" s="4">
        <v>55</v>
      </c>
      <c r="I120" s="4">
        <v>0</v>
      </c>
      <c r="J120" s="5">
        <f t="shared" si="2"/>
        <v>0.91666666666666663</v>
      </c>
    </row>
    <row r="121" spans="1:10" x14ac:dyDescent="0.25">
      <c r="A121" s="6" t="s">
        <v>6</v>
      </c>
      <c r="B121" s="7">
        <v>23693</v>
      </c>
      <c r="C121" s="8">
        <v>16</v>
      </c>
      <c r="D121" s="8" t="s">
        <v>14</v>
      </c>
      <c r="E121" s="15">
        <v>37800</v>
      </c>
      <c r="F121" s="8">
        <v>90</v>
      </c>
      <c r="G121" s="8">
        <f t="shared" si="3"/>
        <v>1.5</v>
      </c>
      <c r="H121" s="8">
        <v>7</v>
      </c>
      <c r="I121" s="8">
        <v>0</v>
      </c>
      <c r="J121" s="9">
        <f t="shared" si="2"/>
        <v>0.11666666666666665</v>
      </c>
    </row>
    <row r="122" spans="1:10" x14ac:dyDescent="0.25">
      <c r="A122" s="2" t="s">
        <v>6</v>
      </c>
      <c r="B122" s="3">
        <v>13368</v>
      </c>
      <c r="C122" s="4">
        <v>15</v>
      </c>
      <c r="D122" s="4" t="s">
        <v>12</v>
      </c>
      <c r="E122" s="14">
        <v>18750</v>
      </c>
      <c r="F122" s="4">
        <v>90</v>
      </c>
      <c r="G122" s="4">
        <f t="shared" si="3"/>
        <v>1.5</v>
      </c>
      <c r="H122" s="4">
        <v>54</v>
      </c>
      <c r="I122" s="4">
        <v>0</v>
      </c>
      <c r="J122" s="5">
        <f t="shared" si="2"/>
        <v>0.9</v>
      </c>
    </row>
    <row r="123" spans="1:10" x14ac:dyDescent="0.25">
      <c r="A123" s="6" t="s">
        <v>6</v>
      </c>
      <c r="B123" s="7">
        <v>24011</v>
      </c>
      <c r="C123" s="8">
        <v>15</v>
      </c>
      <c r="D123" s="8" t="s">
        <v>12</v>
      </c>
      <c r="E123" s="15">
        <v>32550</v>
      </c>
      <c r="F123" s="8">
        <v>90</v>
      </c>
      <c r="G123" s="8">
        <f t="shared" si="3"/>
        <v>1.5</v>
      </c>
      <c r="H123" s="8">
        <v>22</v>
      </c>
      <c r="I123" s="8">
        <v>0</v>
      </c>
      <c r="J123" s="9">
        <f t="shared" si="2"/>
        <v>0.3666666666666667</v>
      </c>
    </row>
    <row r="124" spans="1:10" x14ac:dyDescent="0.25">
      <c r="A124" s="2" t="s">
        <v>6</v>
      </c>
      <c r="B124" s="3">
        <v>18012</v>
      </c>
      <c r="C124" s="4">
        <v>12</v>
      </c>
      <c r="D124" s="4" t="s">
        <v>12</v>
      </c>
      <c r="E124" s="14">
        <v>33300</v>
      </c>
      <c r="F124" s="4">
        <v>90</v>
      </c>
      <c r="G124" s="4">
        <f t="shared" si="3"/>
        <v>1.5</v>
      </c>
      <c r="H124" s="4">
        <v>3</v>
      </c>
      <c r="I124" s="4">
        <v>0</v>
      </c>
      <c r="J124" s="5">
        <f t="shared" si="2"/>
        <v>4.9999999999999996E-2</v>
      </c>
    </row>
    <row r="125" spans="1:10" x14ac:dyDescent="0.25">
      <c r="A125" s="6" t="s">
        <v>6</v>
      </c>
      <c r="B125" s="7">
        <v>23160</v>
      </c>
      <c r="C125" s="8">
        <v>16</v>
      </c>
      <c r="D125" s="8" t="s">
        <v>12</v>
      </c>
      <c r="E125" s="15">
        <v>38550</v>
      </c>
      <c r="F125" s="8">
        <v>90</v>
      </c>
      <c r="G125" s="8">
        <f t="shared" si="3"/>
        <v>1.5</v>
      </c>
      <c r="H125" s="8">
        <v>0</v>
      </c>
      <c r="I125" s="8">
        <v>0</v>
      </c>
      <c r="J125" s="9">
        <f t="shared" si="2"/>
        <v>0</v>
      </c>
    </row>
    <row r="126" spans="1:10" x14ac:dyDescent="0.25">
      <c r="A126" s="2" t="s">
        <v>5</v>
      </c>
      <c r="B126" s="3">
        <v>20673</v>
      </c>
      <c r="C126" s="4">
        <v>12</v>
      </c>
      <c r="D126" s="4" t="s">
        <v>12</v>
      </c>
      <c r="E126" s="14">
        <v>27450</v>
      </c>
      <c r="F126" s="4">
        <v>90</v>
      </c>
      <c r="G126" s="4">
        <f t="shared" si="3"/>
        <v>1.5</v>
      </c>
      <c r="H126" s="4">
        <v>173</v>
      </c>
      <c r="I126" s="4">
        <v>1</v>
      </c>
      <c r="J126" s="5">
        <f t="shared" si="2"/>
        <v>2.8833333333333333</v>
      </c>
    </row>
    <row r="127" spans="1:10" x14ac:dyDescent="0.25">
      <c r="A127" s="6" t="s">
        <v>5</v>
      </c>
      <c r="B127" s="7">
        <v>18649</v>
      </c>
      <c r="C127" s="8">
        <v>15</v>
      </c>
      <c r="D127" s="8" t="s">
        <v>13</v>
      </c>
      <c r="E127" s="15">
        <v>24300</v>
      </c>
      <c r="F127" s="8">
        <v>90</v>
      </c>
      <c r="G127" s="8">
        <f t="shared" si="3"/>
        <v>1.5</v>
      </c>
      <c r="H127" s="8">
        <v>191</v>
      </c>
      <c r="I127" s="8">
        <v>1</v>
      </c>
      <c r="J127" s="9">
        <f t="shared" si="2"/>
        <v>3.1833333333333336</v>
      </c>
    </row>
    <row r="128" spans="1:10" x14ac:dyDescent="0.25">
      <c r="A128" s="2" t="s">
        <v>5</v>
      </c>
      <c r="B128" s="3">
        <v>18507</v>
      </c>
      <c r="C128" s="4">
        <v>12</v>
      </c>
      <c r="D128" s="4" t="s">
        <v>13</v>
      </c>
      <c r="E128" s="14">
        <v>30750</v>
      </c>
      <c r="F128" s="4">
        <v>90</v>
      </c>
      <c r="G128" s="4">
        <f t="shared" si="3"/>
        <v>1.5</v>
      </c>
      <c r="H128" s="4">
        <v>209</v>
      </c>
      <c r="I128" s="4">
        <v>1</v>
      </c>
      <c r="J128" s="5">
        <f t="shared" si="2"/>
        <v>3.4833333333333329</v>
      </c>
    </row>
    <row r="129" spans="1:10" x14ac:dyDescent="0.25">
      <c r="A129" s="6" t="s">
        <v>6</v>
      </c>
      <c r="B129" s="7">
        <v>17008</v>
      </c>
      <c r="C129" s="8">
        <v>12</v>
      </c>
      <c r="D129" s="8" t="s">
        <v>12</v>
      </c>
      <c r="E129" s="15">
        <v>19650</v>
      </c>
      <c r="F129" s="8">
        <v>90</v>
      </c>
      <c r="G129" s="8">
        <f t="shared" si="3"/>
        <v>1.5</v>
      </c>
      <c r="H129" s="8">
        <v>229</v>
      </c>
      <c r="I129" s="8">
        <v>1</v>
      </c>
      <c r="J129" s="9">
        <f t="shared" si="2"/>
        <v>3.8166666666666664</v>
      </c>
    </row>
    <row r="130" spans="1:10" x14ac:dyDescent="0.25">
      <c r="A130" s="2" t="s">
        <v>5</v>
      </c>
      <c r="B130" s="3">
        <v>21749</v>
      </c>
      <c r="C130" s="4">
        <v>17</v>
      </c>
      <c r="D130" s="4" t="s">
        <v>14</v>
      </c>
      <c r="E130" s="14">
        <v>68750</v>
      </c>
      <c r="F130" s="4">
        <v>89</v>
      </c>
      <c r="G130" s="4">
        <f t="shared" si="3"/>
        <v>1.4833333333333334</v>
      </c>
      <c r="H130" s="4">
        <v>38</v>
      </c>
      <c r="I130" s="4">
        <v>0</v>
      </c>
      <c r="J130" s="5">
        <f t="shared" ref="J130:J193" si="4">H130/5/12</f>
        <v>0.6333333333333333</v>
      </c>
    </row>
    <row r="131" spans="1:10" x14ac:dyDescent="0.25">
      <c r="A131" s="6" t="s">
        <v>5</v>
      </c>
      <c r="B131" s="7">
        <v>21434</v>
      </c>
      <c r="C131" s="8">
        <v>20</v>
      </c>
      <c r="D131" s="8" t="s">
        <v>14</v>
      </c>
      <c r="E131" s="15">
        <v>59375</v>
      </c>
      <c r="F131" s="8">
        <v>89</v>
      </c>
      <c r="G131" s="8">
        <f t="shared" ref="G131:G194" si="5">F131/5/12</f>
        <v>1.4833333333333334</v>
      </c>
      <c r="H131" s="8">
        <v>6</v>
      </c>
      <c r="I131" s="8">
        <v>0</v>
      </c>
      <c r="J131" s="9">
        <f t="shared" si="4"/>
        <v>9.9999999999999992E-2</v>
      </c>
    </row>
    <row r="132" spans="1:10" x14ac:dyDescent="0.25">
      <c r="A132" s="2" t="s">
        <v>5</v>
      </c>
      <c r="B132" s="3">
        <v>22685</v>
      </c>
      <c r="C132" s="4">
        <v>15</v>
      </c>
      <c r="D132" s="4" t="s">
        <v>12</v>
      </c>
      <c r="E132" s="14">
        <v>31500</v>
      </c>
      <c r="F132" s="4">
        <v>89</v>
      </c>
      <c r="G132" s="4">
        <f t="shared" si="5"/>
        <v>1.4833333333333334</v>
      </c>
      <c r="H132" s="4">
        <v>22</v>
      </c>
      <c r="I132" s="4">
        <v>0</v>
      </c>
      <c r="J132" s="5">
        <f t="shared" si="4"/>
        <v>0.3666666666666667</v>
      </c>
    </row>
    <row r="133" spans="1:10" x14ac:dyDescent="0.25">
      <c r="A133" s="6" t="s">
        <v>5</v>
      </c>
      <c r="B133" s="7">
        <v>19496</v>
      </c>
      <c r="C133" s="8">
        <v>12</v>
      </c>
      <c r="D133" s="8" t="s">
        <v>12</v>
      </c>
      <c r="E133" s="15">
        <v>27300</v>
      </c>
      <c r="F133" s="8">
        <v>89</v>
      </c>
      <c r="G133" s="8">
        <f t="shared" si="5"/>
        <v>1.4833333333333334</v>
      </c>
      <c r="H133" s="8">
        <v>175</v>
      </c>
      <c r="I133" s="8">
        <v>0</v>
      </c>
      <c r="J133" s="9">
        <f t="shared" si="4"/>
        <v>2.9166666666666665</v>
      </c>
    </row>
    <row r="134" spans="1:10" x14ac:dyDescent="0.25">
      <c r="A134" s="2" t="s">
        <v>5</v>
      </c>
      <c r="B134" s="3">
        <v>21805</v>
      </c>
      <c r="C134" s="4">
        <v>15</v>
      </c>
      <c r="D134" s="4" t="s">
        <v>12</v>
      </c>
      <c r="E134" s="14">
        <v>27000</v>
      </c>
      <c r="F134" s="4">
        <v>89</v>
      </c>
      <c r="G134" s="4">
        <f t="shared" si="5"/>
        <v>1.4833333333333334</v>
      </c>
      <c r="H134" s="4">
        <v>87</v>
      </c>
      <c r="I134" s="4">
        <v>0</v>
      </c>
      <c r="J134" s="5">
        <f t="shared" si="4"/>
        <v>1.45</v>
      </c>
    </row>
    <row r="135" spans="1:10" x14ac:dyDescent="0.25">
      <c r="A135" s="6" t="s">
        <v>6</v>
      </c>
      <c r="B135" s="7">
        <v>15290</v>
      </c>
      <c r="C135" s="8">
        <v>16</v>
      </c>
      <c r="D135" s="8" t="s">
        <v>14</v>
      </c>
      <c r="E135" s="15">
        <v>41550</v>
      </c>
      <c r="F135" s="8">
        <v>89</v>
      </c>
      <c r="G135" s="8">
        <f t="shared" si="5"/>
        <v>1.4833333333333334</v>
      </c>
      <c r="H135" s="8">
        <v>285</v>
      </c>
      <c r="I135" s="8">
        <v>0</v>
      </c>
      <c r="J135" s="9">
        <f t="shared" si="4"/>
        <v>4.75</v>
      </c>
    </row>
    <row r="136" spans="1:10" x14ac:dyDescent="0.25">
      <c r="A136" s="2" t="s">
        <v>6</v>
      </c>
      <c r="B136" s="3">
        <v>24980</v>
      </c>
      <c r="C136" s="4">
        <v>12</v>
      </c>
      <c r="D136" s="4" t="s">
        <v>12</v>
      </c>
      <c r="E136" s="14">
        <v>26250</v>
      </c>
      <c r="F136" s="4">
        <v>89</v>
      </c>
      <c r="G136" s="4">
        <f t="shared" si="5"/>
        <v>1.4833333333333334</v>
      </c>
      <c r="H136" s="4">
        <v>0</v>
      </c>
      <c r="I136" s="4">
        <v>0</v>
      </c>
      <c r="J136" s="5">
        <f t="shared" si="4"/>
        <v>0</v>
      </c>
    </row>
    <row r="137" spans="1:10" x14ac:dyDescent="0.25">
      <c r="A137" s="6" t="s">
        <v>5</v>
      </c>
      <c r="B137" s="7">
        <v>14482</v>
      </c>
      <c r="C137" s="8">
        <v>12</v>
      </c>
      <c r="D137" s="8" t="s">
        <v>12</v>
      </c>
      <c r="E137" s="15">
        <v>22200</v>
      </c>
      <c r="F137" s="8">
        <v>88</v>
      </c>
      <c r="G137" s="8">
        <f t="shared" si="5"/>
        <v>1.4666666666666668</v>
      </c>
      <c r="H137" s="8">
        <v>324</v>
      </c>
      <c r="I137" s="8">
        <v>0</v>
      </c>
      <c r="J137" s="9">
        <f t="shared" si="4"/>
        <v>5.3999999999999995</v>
      </c>
    </row>
    <row r="138" spans="1:10" x14ac:dyDescent="0.25">
      <c r="A138" s="2" t="s">
        <v>5</v>
      </c>
      <c r="B138" s="3">
        <v>13708</v>
      </c>
      <c r="C138" s="4">
        <v>21</v>
      </c>
      <c r="D138" s="4" t="s">
        <v>14</v>
      </c>
      <c r="E138" s="14">
        <v>65000</v>
      </c>
      <c r="F138" s="4">
        <v>88</v>
      </c>
      <c r="G138" s="4">
        <f t="shared" si="5"/>
        <v>1.4666666666666668</v>
      </c>
      <c r="H138" s="4">
        <v>264</v>
      </c>
      <c r="I138" s="4">
        <v>0</v>
      </c>
      <c r="J138" s="5">
        <f t="shared" si="4"/>
        <v>4.3999999999999995</v>
      </c>
    </row>
    <row r="139" spans="1:10" x14ac:dyDescent="0.25">
      <c r="A139" s="6" t="s">
        <v>5</v>
      </c>
      <c r="B139" s="7">
        <v>17176</v>
      </c>
      <c r="C139" s="8">
        <v>12</v>
      </c>
      <c r="D139" s="8" t="s">
        <v>12</v>
      </c>
      <c r="E139" s="15">
        <v>30900</v>
      </c>
      <c r="F139" s="8">
        <v>88</v>
      </c>
      <c r="G139" s="8">
        <f t="shared" si="5"/>
        <v>1.4666666666666668</v>
      </c>
      <c r="H139" s="8">
        <v>252</v>
      </c>
      <c r="I139" s="8">
        <v>0</v>
      </c>
      <c r="J139" s="9">
        <f t="shared" si="4"/>
        <v>4.2</v>
      </c>
    </row>
    <row r="140" spans="1:10" x14ac:dyDescent="0.25">
      <c r="A140" s="2" t="s">
        <v>6</v>
      </c>
      <c r="B140" s="3">
        <v>11492</v>
      </c>
      <c r="C140" s="4">
        <v>8</v>
      </c>
      <c r="D140" s="4" t="s">
        <v>12</v>
      </c>
      <c r="E140" s="14">
        <v>20100</v>
      </c>
      <c r="F140" s="4">
        <v>88</v>
      </c>
      <c r="G140" s="4">
        <f t="shared" si="5"/>
        <v>1.4666666666666668</v>
      </c>
      <c r="H140" s="4">
        <v>90</v>
      </c>
      <c r="I140" s="4">
        <v>0</v>
      </c>
      <c r="J140" s="5">
        <f t="shared" si="4"/>
        <v>1.5</v>
      </c>
    </row>
    <row r="141" spans="1:10" x14ac:dyDescent="0.25">
      <c r="A141" s="6" t="s">
        <v>6</v>
      </c>
      <c r="B141" s="7">
        <v>23837</v>
      </c>
      <c r="C141" s="8">
        <v>12</v>
      </c>
      <c r="D141" s="8" t="s">
        <v>12</v>
      </c>
      <c r="E141" s="15">
        <v>22350</v>
      </c>
      <c r="F141" s="8">
        <v>88</v>
      </c>
      <c r="G141" s="8">
        <f t="shared" si="5"/>
        <v>1.4666666666666668</v>
      </c>
      <c r="H141" s="8">
        <v>26</v>
      </c>
      <c r="I141" s="8">
        <v>0</v>
      </c>
      <c r="J141" s="9">
        <f t="shared" si="4"/>
        <v>0.43333333333333335</v>
      </c>
    </row>
    <row r="142" spans="1:10" x14ac:dyDescent="0.25">
      <c r="A142" s="2" t="s">
        <v>6</v>
      </c>
      <c r="B142" s="3">
        <v>24272</v>
      </c>
      <c r="C142" s="4">
        <v>15</v>
      </c>
      <c r="D142" s="4" t="s">
        <v>12</v>
      </c>
      <c r="E142" s="14">
        <v>35550</v>
      </c>
      <c r="F142" s="4">
        <v>88</v>
      </c>
      <c r="G142" s="4">
        <f t="shared" si="5"/>
        <v>1.4666666666666668</v>
      </c>
      <c r="H142" s="4">
        <v>32</v>
      </c>
      <c r="I142" s="4">
        <v>0</v>
      </c>
      <c r="J142" s="5">
        <f t="shared" si="4"/>
        <v>0.53333333333333333</v>
      </c>
    </row>
    <row r="143" spans="1:10" x14ac:dyDescent="0.25">
      <c r="A143" s="6" t="s">
        <v>6</v>
      </c>
      <c r="B143" s="7">
        <v>24424</v>
      </c>
      <c r="C143" s="8">
        <v>12</v>
      </c>
      <c r="D143" s="8" t="s">
        <v>12</v>
      </c>
      <c r="E143" s="15">
        <v>28500</v>
      </c>
      <c r="F143" s="8">
        <v>88</v>
      </c>
      <c r="G143" s="8">
        <f t="shared" si="5"/>
        <v>1.4666666666666668</v>
      </c>
      <c r="H143" s="8">
        <v>34</v>
      </c>
      <c r="I143" s="8">
        <v>0</v>
      </c>
      <c r="J143" s="9">
        <f t="shared" si="4"/>
        <v>0.56666666666666665</v>
      </c>
    </row>
    <row r="144" spans="1:10" x14ac:dyDescent="0.25">
      <c r="A144" s="2" t="s">
        <v>6</v>
      </c>
      <c r="B144" s="3">
        <v>14481</v>
      </c>
      <c r="C144" s="4">
        <v>12</v>
      </c>
      <c r="D144" s="4" t="s">
        <v>12</v>
      </c>
      <c r="E144" s="14">
        <v>24450</v>
      </c>
      <c r="F144" s="4">
        <v>88</v>
      </c>
      <c r="G144" s="4">
        <f t="shared" si="5"/>
        <v>1.4666666666666668</v>
      </c>
      <c r="H144" s="4">
        <v>107</v>
      </c>
      <c r="I144" s="4">
        <v>0</v>
      </c>
      <c r="J144" s="5">
        <f t="shared" si="4"/>
        <v>1.7833333333333332</v>
      </c>
    </row>
    <row r="145" spans="1:10" x14ac:dyDescent="0.25">
      <c r="A145" s="6" t="s">
        <v>6</v>
      </c>
      <c r="B145" s="7">
        <v>11563</v>
      </c>
      <c r="C145" s="8">
        <v>8</v>
      </c>
      <c r="D145" s="8" t="s">
        <v>12</v>
      </c>
      <c r="E145" s="15">
        <v>16650</v>
      </c>
      <c r="F145" s="8">
        <v>88</v>
      </c>
      <c r="G145" s="8">
        <f t="shared" si="5"/>
        <v>1.4666666666666668</v>
      </c>
      <c r="H145" s="8">
        <v>412</v>
      </c>
      <c r="I145" s="8">
        <v>0</v>
      </c>
      <c r="J145" s="9">
        <f t="shared" si="4"/>
        <v>6.8666666666666671</v>
      </c>
    </row>
    <row r="146" spans="1:10" x14ac:dyDescent="0.25">
      <c r="A146" s="2" t="s">
        <v>5</v>
      </c>
      <c r="B146" s="3">
        <v>23391</v>
      </c>
      <c r="C146" s="4">
        <v>12</v>
      </c>
      <c r="D146" s="4" t="s">
        <v>12</v>
      </c>
      <c r="E146" s="14">
        <v>26700</v>
      </c>
      <c r="F146" s="4">
        <v>88</v>
      </c>
      <c r="G146" s="4">
        <f t="shared" si="5"/>
        <v>1.4666666666666668</v>
      </c>
      <c r="H146" s="4">
        <v>38</v>
      </c>
      <c r="I146" s="4">
        <v>1</v>
      </c>
      <c r="J146" s="5">
        <f t="shared" si="4"/>
        <v>0.6333333333333333</v>
      </c>
    </row>
    <row r="147" spans="1:10" x14ac:dyDescent="0.25">
      <c r="A147" s="6" t="s">
        <v>5</v>
      </c>
      <c r="B147" s="7">
        <v>18630</v>
      </c>
      <c r="C147" s="8">
        <v>18</v>
      </c>
      <c r="D147" s="8" t="s">
        <v>12</v>
      </c>
      <c r="E147" s="15">
        <v>43950</v>
      </c>
      <c r="F147" s="8">
        <v>88</v>
      </c>
      <c r="G147" s="8">
        <f t="shared" si="5"/>
        <v>1.4666666666666668</v>
      </c>
      <c r="H147" s="8">
        <v>182</v>
      </c>
      <c r="I147" s="8">
        <v>1</v>
      </c>
      <c r="J147" s="9">
        <f t="shared" si="4"/>
        <v>3.0333333333333332</v>
      </c>
    </row>
    <row r="148" spans="1:10" x14ac:dyDescent="0.25">
      <c r="A148" s="2" t="s">
        <v>5</v>
      </c>
      <c r="B148" s="3">
        <v>13404</v>
      </c>
      <c r="C148" s="4">
        <v>15</v>
      </c>
      <c r="D148" s="4" t="s">
        <v>12</v>
      </c>
      <c r="E148" s="14">
        <v>23700</v>
      </c>
      <c r="F148" s="4">
        <v>88</v>
      </c>
      <c r="G148" s="4">
        <f t="shared" si="5"/>
        <v>1.4666666666666668</v>
      </c>
      <c r="H148" s="4">
        <v>359</v>
      </c>
      <c r="I148" s="4">
        <v>1</v>
      </c>
      <c r="J148" s="5">
        <f t="shared" si="4"/>
        <v>5.9833333333333334</v>
      </c>
    </row>
    <row r="149" spans="1:10" x14ac:dyDescent="0.25">
      <c r="A149" s="6" t="s">
        <v>6</v>
      </c>
      <c r="B149" s="7">
        <v>21828</v>
      </c>
      <c r="C149" s="8">
        <v>15</v>
      </c>
      <c r="D149" s="8" t="s">
        <v>12</v>
      </c>
      <c r="E149" s="15">
        <v>26550</v>
      </c>
      <c r="F149" s="8">
        <v>88</v>
      </c>
      <c r="G149" s="8">
        <f t="shared" si="5"/>
        <v>1.4666666666666668</v>
      </c>
      <c r="H149" s="8">
        <v>61</v>
      </c>
      <c r="I149" s="8">
        <v>1</v>
      </c>
      <c r="J149" s="9">
        <f t="shared" si="4"/>
        <v>1.0166666666666666</v>
      </c>
    </row>
    <row r="150" spans="1:10" x14ac:dyDescent="0.25">
      <c r="A150" s="2" t="s">
        <v>5</v>
      </c>
      <c r="B150" s="3">
        <v>22825</v>
      </c>
      <c r="C150" s="4">
        <v>12</v>
      </c>
      <c r="D150" s="4" t="s">
        <v>12</v>
      </c>
      <c r="E150" s="14">
        <v>27600</v>
      </c>
      <c r="F150" s="4">
        <v>87</v>
      </c>
      <c r="G150" s="4">
        <f t="shared" si="5"/>
        <v>1.45</v>
      </c>
      <c r="H150" s="4">
        <v>75</v>
      </c>
      <c r="I150" s="4">
        <v>0</v>
      </c>
      <c r="J150" s="5">
        <f t="shared" si="4"/>
        <v>1.25</v>
      </c>
    </row>
    <row r="151" spans="1:10" x14ac:dyDescent="0.25">
      <c r="A151" s="6" t="s">
        <v>5</v>
      </c>
      <c r="B151" s="7">
        <v>19788</v>
      </c>
      <c r="C151" s="8">
        <v>12</v>
      </c>
      <c r="D151" s="8" t="s">
        <v>12</v>
      </c>
      <c r="E151" s="15">
        <v>25800</v>
      </c>
      <c r="F151" s="8">
        <v>87</v>
      </c>
      <c r="G151" s="8">
        <f t="shared" si="5"/>
        <v>1.45</v>
      </c>
      <c r="H151" s="8">
        <v>143</v>
      </c>
      <c r="I151" s="8">
        <v>0</v>
      </c>
      <c r="J151" s="9">
        <f t="shared" si="4"/>
        <v>2.3833333333333333</v>
      </c>
    </row>
    <row r="152" spans="1:10" x14ac:dyDescent="0.25">
      <c r="A152" s="2" t="s">
        <v>5</v>
      </c>
      <c r="B152" s="3">
        <v>19952</v>
      </c>
      <c r="C152" s="4">
        <v>16</v>
      </c>
      <c r="D152" s="4" t="s">
        <v>14</v>
      </c>
      <c r="E152" s="14">
        <v>42300</v>
      </c>
      <c r="F152" s="4">
        <v>87</v>
      </c>
      <c r="G152" s="4">
        <f t="shared" si="5"/>
        <v>1.45</v>
      </c>
      <c r="H152" s="4">
        <v>126</v>
      </c>
      <c r="I152" s="4">
        <v>0</v>
      </c>
      <c r="J152" s="5">
        <f t="shared" si="4"/>
        <v>2.1</v>
      </c>
    </row>
    <row r="153" spans="1:10" x14ac:dyDescent="0.25">
      <c r="A153" s="6" t="s">
        <v>5</v>
      </c>
      <c r="B153" s="7">
        <v>10716</v>
      </c>
      <c r="C153" s="8">
        <v>8</v>
      </c>
      <c r="D153" s="8" t="s">
        <v>13</v>
      </c>
      <c r="E153" s="15">
        <v>30750</v>
      </c>
      <c r="F153" s="8">
        <v>87</v>
      </c>
      <c r="G153" s="8">
        <f t="shared" si="5"/>
        <v>1.45</v>
      </c>
      <c r="H153" s="8">
        <v>451</v>
      </c>
      <c r="I153" s="8">
        <v>0</v>
      </c>
      <c r="J153" s="9">
        <f t="shared" si="4"/>
        <v>7.5166666666666666</v>
      </c>
    </row>
    <row r="154" spans="1:10" x14ac:dyDescent="0.25">
      <c r="A154" s="2" t="s">
        <v>6</v>
      </c>
      <c r="B154" s="3">
        <v>24605</v>
      </c>
      <c r="C154" s="4">
        <v>12</v>
      </c>
      <c r="D154" s="4" t="s">
        <v>12</v>
      </c>
      <c r="E154" s="14">
        <v>26700</v>
      </c>
      <c r="F154" s="4">
        <v>87</v>
      </c>
      <c r="G154" s="4">
        <f t="shared" si="5"/>
        <v>1.45</v>
      </c>
      <c r="H154" s="4">
        <v>18</v>
      </c>
      <c r="I154" s="4">
        <v>0</v>
      </c>
      <c r="J154" s="5">
        <f t="shared" si="4"/>
        <v>0.3</v>
      </c>
    </row>
    <row r="155" spans="1:10" x14ac:dyDescent="0.25">
      <c r="A155" s="6" t="s">
        <v>6</v>
      </c>
      <c r="B155" s="7">
        <v>14769</v>
      </c>
      <c r="C155" s="8">
        <v>12</v>
      </c>
      <c r="D155" s="8" t="s">
        <v>12</v>
      </c>
      <c r="E155" s="15">
        <v>20850</v>
      </c>
      <c r="F155" s="8">
        <v>87</v>
      </c>
      <c r="G155" s="8">
        <f t="shared" si="5"/>
        <v>1.45</v>
      </c>
      <c r="H155" s="8">
        <v>163</v>
      </c>
      <c r="I155" s="8">
        <v>0</v>
      </c>
      <c r="J155" s="9">
        <f t="shared" si="4"/>
        <v>2.7166666666666668</v>
      </c>
    </row>
    <row r="156" spans="1:10" x14ac:dyDescent="0.25">
      <c r="A156" s="2" t="s">
        <v>5</v>
      </c>
      <c r="B156" s="3">
        <v>23076</v>
      </c>
      <c r="C156" s="4">
        <v>15</v>
      </c>
      <c r="D156" s="4" t="s">
        <v>12</v>
      </c>
      <c r="E156" s="14">
        <v>35250</v>
      </c>
      <c r="F156" s="4">
        <v>87</v>
      </c>
      <c r="G156" s="4">
        <f t="shared" si="5"/>
        <v>1.45</v>
      </c>
      <c r="H156" s="4">
        <v>54</v>
      </c>
      <c r="I156" s="4">
        <v>1</v>
      </c>
      <c r="J156" s="5">
        <f t="shared" si="4"/>
        <v>0.9</v>
      </c>
    </row>
    <row r="157" spans="1:10" x14ac:dyDescent="0.25">
      <c r="A157" s="6" t="s">
        <v>5</v>
      </c>
      <c r="B157" s="7">
        <v>23023</v>
      </c>
      <c r="C157" s="8">
        <v>15</v>
      </c>
      <c r="D157" s="8" t="s">
        <v>12</v>
      </c>
      <c r="E157" s="15">
        <v>26700</v>
      </c>
      <c r="F157" s="8">
        <v>87</v>
      </c>
      <c r="G157" s="8">
        <f t="shared" si="5"/>
        <v>1.45</v>
      </c>
      <c r="H157" s="8">
        <v>56</v>
      </c>
      <c r="I157" s="8">
        <v>1</v>
      </c>
      <c r="J157" s="9">
        <f t="shared" si="4"/>
        <v>0.93333333333333324</v>
      </c>
    </row>
    <row r="158" spans="1:10" x14ac:dyDescent="0.25">
      <c r="A158" s="2" t="s">
        <v>6</v>
      </c>
      <c r="B158" s="3">
        <v>24655</v>
      </c>
      <c r="C158" s="4">
        <v>12</v>
      </c>
      <c r="D158" s="4" t="s">
        <v>12</v>
      </c>
      <c r="E158" s="14">
        <v>26550</v>
      </c>
      <c r="F158" s="4">
        <v>87</v>
      </c>
      <c r="G158" s="4">
        <f t="shared" si="5"/>
        <v>1.45</v>
      </c>
      <c r="H158" s="4">
        <v>11</v>
      </c>
      <c r="I158" s="4">
        <v>1</v>
      </c>
      <c r="J158" s="5">
        <f t="shared" si="4"/>
        <v>0.18333333333333335</v>
      </c>
    </row>
    <row r="159" spans="1:10" x14ac:dyDescent="0.25">
      <c r="A159" s="6" t="s">
        <v>6</v>
      </c>
      <c r="B159" s="7">
        <v>23640</v>
      </c>
      <c r="C159" s="8">
        <v>12</v>
      </c>
      <c r="D159" s="8" t="s">
        <v>12</v>
      </c>
      <c r="E159" s="15">
        <v>27750</v>
      </c>
      <c r="F159" s="8">
        <v>87</v>
      </c>
      <c r="G159" s="8">
        <f t="shared" si="5"/>
        <v>1.45</v>
      </c>
      <c r="H159" s="8">
        <v>11</v>
      </c>
      <c r="I159" s="8">
        <v>1</v>
      </c>
      <c r="J159" s="9">
        <f t="shared" si="4"/>
        <v>0.18333333333333335</v>
      </c>
    </row>
    <row r="160" spans="1:10" x14ac:dyDescent="0.25">
      <c r="A160" s="2" t="s">
        <v>6</v>
      </c>
      <c r="B160" s="3">
        <v>18641</v>
      </c>
      <c r="C160" s="4">
        <v>16</v>
      </c>
      <c r="D160" s="4" t="s">
        <v>12</v>
      </c>
      <c r="E160" s="14">
        <v>25050</v>
      </c>
      <c r="F160" s="4">
        <v>87</v>
      </c>
      <c r="G160" s="4">
        <f t="shared" si="5"/>
        <v>1.45</v>
      </c>
      <c r="H160" s="4">
        <v>123</v>
      </c>
      <c r="I160" s="4">
        <v>1</v>
      </c>
      <c r="J160" s="5">
        <f t="shared" si="4"/>
        <v>2.0500000000000003</v>
      </c>
    </row>
    <row r="161" spans="1:10" x14ac:dyDescent="0.25">
      <c r="A161" s="6" t="s">
        <v>5</v>
      </c>
      <c r="B161" s="7">
        <v>18867</v>
      </c>
      <c r="C161" s="8">
        <v>16</v>
      </c>
      <c r="D161" s="8" t="s">
        <v>14</v>
      </c>
      <c r="E161" s="15">
        <v>66000</v>
      </c>
      <c r="F161" s="8">
        <v>86</v>
      </c>
      <c r="G161" s="8">
        <f t="shared" si="5"/>
        <v>1.4333333333333333</v>
      </c>
      <c r="H161" s="8">
        <v>150</v>
      </c>
      <c r="I161" s="8">
        <v>0</v>
      </c>
      <c r="J161" s="9">
        <f t="shared" si="4"/>
        <v>2.5</v>
      </c>
    </row>
    <row r="162" spans="1:10" x14ac:dyDescent="0.25">
      <c r="A162" s="2" t="s">
        <v>5</v>
      </c>
      <c r="B162" s="3">
        <v>23053</v>
      </c>
      <c r="C162" s="4">
        <v>16</v>
      </c>
      <c r="D162" s="4" t="s">
        <v>12</v>
      </c>
      <c r="E162" s="14">
        <v>52650</v>
      </c>
      <c r="F162" s="4">
        <v>86</v>
      </c>
      <c r="G162" s="4">
        <f t="shared" si="5"/>
        <v>1.4333333333333333</v>
      </c>
      <c r="H162" s="4">
        <v>20</v>
      </c>
      <c r="I162" s="4">
        <v>0</v>
      </c>
      <c r="J162" s="5">
        <f t="shared" si="4"/>
        <v>0.33333333333333331</v>
      </c>
    </row>
    <row r="163" spans="1:10" x14ac:dyDescent="0.25">
      <c r="A163" s="6" t="s">
        <v>5</v>
      </c>
      <c r="B163" s="7">
        <v>22426</v>
      </c>
      <c r="C163" s="8">
        <v>16</v>
      </c>
      <c r="D163" s="8" t="s">
        <v>14</v>
      </c>
      <c r="E163" s="15">
        <v>45625</v>
      </c>
      <c r="F163" s="8">
        <v>86</v>
      </c>
      <c r="G163" s="8">
        <f t="shared" si="5"/>
        <v>1.4333333333333333</v>
      </c>
      <c r="H163" s="8">
        <v>60</v>
      </c>
      <c r="I163" s="8">
        <v>0</v>
      </c>
      <c r="J163" s="9">
        <f t="shared" si="4"/>
        <v>1</v>
      </c>
    </row>
    <row r="164" spans="1:10" x14ac:dyDescent="0.25">
      <c r="A164" s="2" t="s">
        <v>5</v>
      </c>
      <c r="B164" s="3">
        <v>24056</v>
      </c>
      <c r="C164" s="4">
        <v>15</v>
      </c>
      <c r="D164" s="4" t="s">
        <v>12</v>
      </c>
      <c r="E164" s="14">
        <v>30900</v>
      </c>
      <c r="F164" s="4">
        <v>86</v>
      </c>
      <c r="G164" s="4">
        <f t="shared" si="5"/>
        <v>1.4333333333333333</v>
      </c>
      <c r="H164" s="4">
        <v>25</v>
      </c>
      <c r="I164" s="4">
        <v>0</v>
      </c>
      <c r="J164" s="5">
        <f t="shared" si="4"/>
        <v>0.41666666666666669</v>
      </c>
    </row>
    <row r="165" spans="1:10" x14ac:dyDescent="0.25">
      <c r="A165" s="6" t="s">
        <v>6</v>
      </c>
      <c r="B165" s="7">
        <v>23967</v>
      </c>
      <c r="C165" s="8">
        <v>15</v>
      </c>
      <c r="D165" s="8" t="s">
        <v>12</v>
      </c>
      <c r="E165" s="15">
        <v>29400</v>
      </c>
      <c r="F165" s="8">
        <v>86</v>
      </c>
      <c r="G165" s="8">
        <f t="shared" si="5"/>
        <v>1.4333333333333333</v>
      </c>
      <c r="H165" s="8">
        <v>24</v>
      </c>
      <c r="I165" s="8">
        <v>0</v>
      </c>
      <c r="J165" s="9">
        <f t="shared" si="4"/>
        <v>0.39999999999999997</v>
      </c>
    </row>
    <row r="166" spans="1:10" x14ac:dyDescent="0.25">
      <c r="A166" s="2" t="s">
        <v>6</v>
      </c>
      <c r="B166" s="3">
        <v>24226</v>
      </c>
      <c r="C166" s="4">
        <v>15</v>
      </c>
      <c r="D166" s="4" t="s">
        <v>12</v>
      </c>
      <c r="E166" s="14">
        <v>33300</v>
      </c>
      <c r="F166" s="4">
        <v>86</v>
      </c>
      <c r="G166" s="4">
        <f t="shared" si="5"/>
        <v>1.4333333333333333</v>
      </c>
      <c r="H166" s="4">
        <v>24</v>
      </c>
      <c r="I166" s="4">
        <v>0</v>
      </c>
      <c r="J166" s="5">
        <f t="shared" si="4"/>
        <v>0.39999999999999997</v>
      </c>
    </row>
    <row r="167" spans="1:10" x14ac:dyDescent="0.25">
      <c r="A167" s="6" t="s">
        <v>6</v>
      </c>
      <c r="B167" s="7">
        <v>15534</v>
      </c>
      <c r="C167" s="8">
        <v>12</v>
      </c>
      <c r="D167" s="8" t="s">
        <v>12</v>
      </c>
      <c r="E167" s="15">
        <v>21900</v>
      </c>
      <c r="F167" s="8">
        <v>86</v>
      </c>
      <c r="G167" s="8">
        <f t="shared" si="5"/>
        <v>1.4333333333333333</v>
      </c>
      <c r="H167" s="8">
        <v>156</v>
      </c>
      <c r="I167" s="8">
        <v>0</v>
      </c>
      <c r="J167" s="9">
        <f t="shared" si="4"/>
        <v>2.6</v>
      </c>
    </row>
    <row r="168" spans="1:10" x14ac:dyDescent="0.25">
      <c r="A168" s="2" t="s">
        <v>6</v>
      </c>
      <c r="B168" s="3">
        <v>11927</v>
      </c>
      <c r="C168" s="4">
        <v>12</v>
      </c>
      <c r="D168" s="4" t="s">
        <v>12</v>
      </c>
      <c r="E168" s="14">
        <v>18150</v>
      </c>
      <c r="F168" s="4">
        <v>86</v>
      </c>
      <c r="G168" s="4">
        <f t="shared" si="5"/>
        <v>1.4333333333333333</v>
      </c>
      <c r="H168" s="4">
        <v>72</v>
      </c>
      <c r="I168" s="4">
        <v>0</v>
      </c>
      <c r="J168" s="5">
        <f t="shared" si="4"/>
        <v>1.2</v>
      </c>
    </row>
    <row r="169" spans="1:10" x14ac:dyDescent="0.25">
      <c r="A169" s="6" t="s">
        <v>6</v>
      </c>
      <c r="B169" s="7">
        <v>22759</v>
      </c>
      <c r="C169" s="8">
        <v>16</v>
      </c>
      <c r="D169" s="8" t="s">
        <v>14</v>
      </c>
      <c r="E169" s="15">
        <v>46875</v>
      </c>
      <c r="F169" s="8">
        <v>86</v>
      </c>
      <c r="G169" s="8">
        <f t="shared" si="5"/>
        <v>1.4333333333333333</v>
      </c>
      <c r="H169" s="8">
        <v>19</v>
      </c>
      <c r="I169" s="8">
        <v>0</v>
      </c>
      <c r="J169" s="9">
        <f t="shared" si="4"/>
        <v>0.31666666666666665</v>
      </c>
    </row>
    <row r="170" spans="1:10" x14ac:dyDescent="0.25">
      <c r="A170" s="2" t="s">
        <v>5</v>
      </c>
      <c r="B170" s="3">
        <v>23885</v>
      </c>
      <c r="C170" s="4">
        <v>12</v>
      </c>
      <c r="D170" s="4" t="s">
        <v>12</v>
      </c>
      <c r="E170" s="14">
        <v>25500</v>
      </c>
      <c r="F170" s="4">
        <v>86</v>
      </c>
      <c r="G170" s="4">
        <f t="shared" si="5"/>
        <v>1.4333333333333333</v>
      </c>
      <c r="H170" s="4">
        <v>37</v>
      </c>
      <c r="I170" s="4">
        <v>1</v>
      </c>
      <c r="J170" s="5">
        <f t="shared" si="4"/>
        <v>0.6166666666666667</v>
      </c>
    </row>
    <row r="171" spans="1:10" x14ac:dyDescent="0.25">
      <c r="A171" s="6" t="s">
        <v>5</v>
      </c>
      <c r="B171" s="7">
        <v>23541</v>
      </c>
      <c r="C171" s="8">
        <v>12</v>
      </c>
      <c r="D171" s="8" t="s">
        <v>12</v>
      </c>
      <c r="E171" s="15">
        <v>26550</v>
      </c>
      <c r="F171" s="8">
        <v>86</v>
      </c>
      <c r="G171" s="8">
        <f t="shared" si="5"/>
        <v>1.4333333333333333</v>
      </c>
      <c r="H171" s="8">
        <v>38</v>
      </c>
      <c r="I171" s="8">
        <v>1</v>
      </c>
      <c r="J171" s="9">
        <f t="shared" si="4"/>
        <v>0.6333333333333333</v>
      </c>
    </row>
    <row r="172" spans="1:10" x14ac:dyDescent="0.25">
      <c r="A172" s="2" t="s">
        <v>5</v>
      </c>
      <c r="B172" s="3">
        <v>10979</v>
      </c>
      <c r="C172" s="4">
        <v>12</v>
      </c>
      <c r="D172" s="4" t="s">
        <v>12</v>
      </c>
      <c r="E172" s="14">
        <v>26700</v>
      </c>
      <c r="F172" s="4">
        <v>86</v>
      </c>
      <c r="G172" s="4">
        <f t="shared" si="5"/>
        <v>1.4333333333333333</v>
      </c>
      <c r="H172" s="4">
        <v>367</v>
      </c>
      <c r="I172" s="4">
        <v>1</v>
      </c>
      <c r="J172" s="5">
        <f t="shared" si="4"/>
        <v>6.1166666666666671</v>
      </c>
    </row>
    <row r="173" spans="1:10" x14ac:dyDescent="0.25">
      <c r="A173" s="6" t="s">
        <v>6</v>
      </c>
      <c r="B173" s="7">
        <v>19523</v>
      </c>
      <c r="C173" s="8">
        <v>15</v>
      </c>
      <c r="D173" s="8" t="s">
        <v>12</v>
      </c>
      <c r="E173" s="15">
        <v>29850</v>
      </c>
      <c r="F173" s="8">
        <v>86</v>
      </c>
      <c r="G173" s="8">
        <f t="shared" si="5"/>
        <v>1.4333333333333333</v>
      </c>
      <c r="H173" s="8">
        <v>79</v>
      </c>
      <c r="I173" s="8">
        <v>1</v>
      </c>
      <c r="J173" s="9">
        <f t="shared" si="4"/>
        <v>1.3166666666666667</v>
      </c>
    </row>
    <row r="174" spans="1:10" x14ac:dyDescent="0.25">
      <c r="A174" s="2" t="s">
        <v>5</v>
      </c>
      <c r="B174" s="3">
        <v>18278</v>
      </c>
      <c r="C174" s="4">
        <v>20</v>
      </c>
      <c r="D174" s="4" t="s">
        <v>14</v>
      </c>
      <c r="E174" s="14">
        <v>69250</v>
      </c>
      <c r="F174" s="4">
        <v>85</v>
      </c>
      <c r="G174" s="4">
        <f t="shared" si="5"/>
        <v>1.4166666666666667</v>
      </c>
      <c r="H174" s="4">
        <v>134</v>
      </c>
      <c r="I174" s="4">
        <v>0</v>
      </c>
      <c r="J174" s="5">
        <f t="shared" si="4"/>
        <v>2.2333333333333334</v>
      </c>
    </row>
    <row r="175" spans="1:10" x14ac:dyDescent="0.25">
      <c r="A175" s="6" t="s">
        <v>5</v>
      </c>
      <c r="B175" s="7">
        <v>12791</v>
      </c>
      <c r="C175" s="8">
        <v>8</v>
      </c>
      <c r="D175" s="8" t="s">
        <v>13</v>
      </c>
      <c r="E175" s="15">
        <v>31950</v>
      </c>
      <c r="F175" s="8">
        <v>85</v>
      </c>
      <c r="G175" s="8">
        <f t="shared" si="5"/>
        <v>1.4166666666666667</v>
      </c>
      <c r="H175" s="8">
        <v>438</v>
      </c>
      <c r="I175" s="8">
        <v>0</v>
      </c>
      <c r="J175" s="9">
        <f t="shared" si="4"/>
        <v>7.3</v>
      </c>
    </row>
    <row r="176" spans="1:10" x14ac:dyDescent="0.25">
      <c r="A176" s="2" t="s">
        <v>5</v>
      </c>
      <c r="B176" s="3">
        <v>13888</v>
      </c>
      <c r="C176" s="4">
        <v>8</v>
      </c>
      <c r="D176" s="4" t="s">
        <v>12</v>
      </c>
      <c r="E176" s="14">
        <v>26250</v>
      </c>
      <c r="F176" s="4">
        <v>85</v>
      </c>
      <c r="G176" s="4">
        <f t="shared" si="5"/>
        <v>1.4166666666666667</v>
      </c>
      <c r="H176" s="4">
        <v>171</v>
      </c>
      <c r="I176" s="4">
        <v>0</v>
      </c>
      <c r="J176" s="5">
        <f t="shared" si="4"/>
        <v>2.85</v>
      </c>
    </row>
    <row r="177" spans="1:10" x14ac:dyDescent="0.25">
      <c r="A177" s="6" t="s">
        <v>6</v>
      </c>
      <c r="B177" s="7">
        <v>22924</v>
      </c>
      <c r="C177" s="8">
        <v>16</v>
      </c>
      <c r="D177" s="8" t="s">
        <v>12</v>
      </c>
      <c r="E177" s="15">
        <v>35700</v>
      </c>
      <c r="F177" s="8">
        <v>85</v>
      </c>
      <c r="G177" s="8">
        <f t="shared" si="5"/>
        <v>1.4166666666666667</v>
      </c>
      <c r="H177" s="8">
        <v>19</v>
      </c>
      <c r="I177" s="8">
        <v>0</v>
      </c>
      <c r="J177" s="9">
        <f t="shared" si="4"/>
        <v>0.31666666666666665</v>
      </c>
    </row>
    <row r="178" spans="1:10" x14ac:dyDescent="0.25">
      <c r="A178" s="2" t="s">
        <v>6</v>
      </c>
      <c r="B178" s="3">
        <v>22869</v>
      </c>
      <c r="C178" s="4">
        <v>12</v>
      </c>
      <c r="D178" s="4" t="s">
        <v>12</v>
      </c>
      <c r="E178" s="14">
        <v>28500</v>
      </c>
      <c r="F178" s="4">
        <v>85</v>
      </c>
      <c r="G178" s="4">
        <f t="shared" si="5"/>
        <v>1.4166666666666667</v>
      </c>
      <c r="H178" s="4">
        <v>69</v>
      </c>
      <c r="I178" s="4">
        <v>0</v>
      </c>
      <c r="J178" s="5">
        <f t="shared" si="4"/>
        <v>1.1500000000000001</v>
      </c>
    </row>
    <row r="179" spans="1:10" x14ac:dyDescent="0.25">
      <c r="A179" s="6" t="s">
        <v>6</v>
      </c>
      <c r="B179" s="7">
        <v>13897</v>
      </c>
      <c r="C179" s="8">
        <v>12</v>
      </c>
      <c r="D179" s="8" t="s">
        <v>12</v>
      </c>
      <c r="E179" s="15">
        <v>17100</v>
      </c>
      <c r="F179" s="8">
        <v>85</v>
      </c>
      <c r="G179" s="8">
        <f t="shared" si="5"/>
        <v>1.4166666666666667</v>
      </c>
      <c r="H179" s="8">
        <v>72</v>
      </c>
      <c r="I179" s="8">
        <v>0</v>
      </c>
      <c r="J179" s="9">
        <f t="shared" si="4"/>
        <v>1.2</v>
      </c>
    </row>
    <row r="180" spans="1:10" x14ac:dyDescent="0.25">
      <c r="A180" s="2" t="s">
        <v>5</v>
      </c>
      <c r="B180" s="3">
        <v>23761</v>
      </c>
      <c r="C180" s="4">
        <v>12</v>
      </c>
      <c r="D180" s="4" t="s">
        <v>12</v>
      </c>
      <c r="E180" s="14">
        <v>25200</v>
      </c>
      <c r="F180" s="4">
        <v>85</v>
      </c>
      <c r="G180" s="4">
        <f t="shared" si="5"/>
        <v>1.4166666666666667</v>
      </c>
      <c r="H180" s="4">
        <v>29</v>
      </c>
      <c r="I180" s="4">
        <v>1</v>
      </c>
      <c r="J180" s="5">
        <f t="shared" si="4"/>
        <v>0.48333333333333334</v>
      </c>
    </row>
    <row r="181" spans="1:10" x14ac:dyDescent="0.25">
      <c r="A181" s="6" t="s">
        <v>6</v>
      </c>
      <c r="B181" s="7">
        <v>21938</v>
      </c>
      <c r="C181" s="8">
        <v>12</v>
      </c>
      <c r="D181" s="8" t="s">
        <v>12</v>
      </c>
      <c r="E181" s="15">
        <v>24000</v>
      </c>
      <c r="F181" s="8">
        <v>85</v>
      </c>
      <c r="G181" s="8">
        <f t="shared" si="5"/>
        <v>1.4166666666666667</v>
      </c>
      <c r="H181" s="8">
        <v>59</v>
      </c>
      <c r="I181" s="8">
        <v>1</v>
      </c>
      <c r="J181" s="9">
        <f t="shared" si="4"/>
        <v>0.98333333333333339</v>
      </c>
    </row>
    <row r="182" spans="1:10" x14ac:dyDescent="0.25">
      <c r="A182" s="2" t="s">
        <v>6</v>
      </c>
      <c r="B182" s="3">
        <v>14249</v>
      </c>
      <c r="C182" s="4">
        <v>12</v>
      </c>
      <c r="D182" s="4" t="s">
        <v>12</v>
      </c>
      <c r="E182" s="14">
        <v>27450</v>
      </c>
      <c r="F182" s="4">
        <v>85</v>
      </c>
      <c r="G182" s="4">
        <f t="shared" si="5"/>
        <v>1.4166666666666667</v>
      </c>
      <c r="H182" s="4">
        <v>101</v>
      </c>
      <c r="I182" s="4">
        <v>1</v>
      </c>
      <c r="J182" s="5">
        <f t="shared" si="4"/>
        <v>1.6833333333333333</v>
      </c>
    </row>
    <row r="183" spans="1:10" x14ac:dyDescent="0.25">
      <c r="A183" s="6" t="s">
        <v>6</v>
      </c>
      <c r="B183" s="7">
        <v>15773</v>
      </c>
      <c r="C183" s="8">
        <v>12</v>
      </c>
      <c r="D183" s="8" t="s">
        <v>12</v>
      </c>
      <c r="E183" s="15">
        <v>18450</v>
      </c>
      <c r="F183" s="8">
        <v>85</v>
      </c>
      <c r="G183" s="8">
        <f t="shared" si="5"/>
        <v>1.4166666666666667</v>
      </c>
      <c r="H183" s="8">
        <v>228</v>
      </c>
      <c r="I183" s="8">
        <v>1</v>
      </c>
      <c r="J183" s="9">
        <f t="shared" si="4"/>
        <v>3.8000000000000003</v>
      </c>
    </row>
    <row r="184" spans="1:10" x14ac:dyDescent="0.25">
      <c r="A184" s="2" t="s">
        <v>5</v>
      </c>
      <c r="B184" s="3">
        <v>21976</v>
      </c>
      <c r="C184" s="4">
        <v>15</v>
      </c>
      <c r="D184" s="4" t="s">
        <v>12</v>
      </c>
      <c r="E184" s="14">
        <v>39300</v>
      </c>
      <c r="F184" s="4">
        <v>84</v>
      </c>
      <c r="G184" s="4">
        <f t="shared" si="5"/>
        <v>1.4000000000000001</v>
      </c>
      <c r="H184" s="4">
        <v>72</v>
      </c>
      <c r="I184" s="4">
        <v>0</v>
      </c>
      <c r="J184" s="5">
        <f t="shared" si="4"/>
        <v>1.2</v>
      </c>
    </row>
    <row r="185" spans="1:10" x14ac:dyDescent="0.25">
      <c r="A185" s="6" t="s">
        <v>5</v>
      </c>
      <c r="B185" s="7">
        <v>23686</v>
      </c>
      <c r="C185" s="8">
        <v>15</v>
      </c>
      <c r="D185" s="8" t="s">
        <v>12</v>
      </c>
      <c r="E185" s="15">
        <v>38850</v>
      </c>
      <c r="F185" s="8">
        <v>84</v>
      </c>
      <c r="G185" s="8">
        <f t="shared" si="5"/>
        <v>1.4000000000000001</v>
      </c>
      <c r="H185" s="8">
        <v>53</v>
      </c>
      <c r="I185" s="8">
        <v>0</v>
      </c>
      <c r="J185" s="9">
        <f t="shared" si="4"/>
        <v>0.8833333333333333</v>
      </c>
    </row>
    <row r="186" spans="1:10" x14ac:dyDescent="0.25">
      <c r="A186" s="2" t="s">
        <v>5</v>
      </c>
      <c r="B186" s="3">
        <v>11198</v>
      </c>
      <c r="C186" s="4">
        <v>8</v>
      </c>
      <c r="D186" s="4" t="s">
        <v>13</v>
      </c>
      <c r="E186" s="14">
        <v>30750</v>
      </c>
      <c r="F186" s="4">
        <v>84</v>
      </c>
      <c r="G186" s="4">
        <f t="shared" si="5"/>
        <v>1.4000000000000001</v>
      </c>
      <c r="H186" s="4">
        <v>380</v>
      </c>
      <c r="I186" s="4">
        <v>0</v>
      </c>
      <c r="J186" s="5">
        <f t="shared" si="4"/>
        <v>6.333333333333333</v>
      </c>
    </row>
    <row r="187" spans="1:10" x14ac:dyDescent="0.25">
      <c r="A187" s="6" t="s">
        <v>5</v>
      </c>
      <c r="B187" s="7">
        <v>23564</v>
      </c>
      <c r="C187" s="8">
        <v>15</v>
      </c>
      <c r="D187" s="8" t="s">
        <v>12</v>
      </c>
      <c r="E187" s="15">
        <v>37500</v>
      </c>
      <c r="F187" s="8">
        <v>84</v>
      </c>
      <c r="G187" s="8">
        <f t="shared" si="5"/>
        <v>1.4000000000000001</v>
      </c>
      <c r="H187" s="8">
        <v>33</v>
      </c>
      <c r="I187" s="8">
        <v>0</v>
      </c>
      <c r="J187" s="9">
        <f t="shared" si="4"/>
        <v>0.54999999999999993</v>
      </c>
    </row>
    <row r="188" spans="1:10" x14ac:dyDescent="0.25">
      <c r="A188" s="2" t="s">
        <v>5</v>
      </c>
      <c r="B188" s="3">
        <v>23221</v>
      </c>
      <c r="C188" s="4">
        <v>16</v>
      </c>
      <c r="D188" s="4" t="s">
        <v>14</v>
      </c>
      <c r="E188" s="14">
        <v>58750</v>
      </c>
      <c r="F188" s="4">
        <v>84</v>
      </c>
      <c r="G188" s="4">
        <f t="shared" si="5"/>
        <v>1.4000000000000001</v>
      </c>
      <c r="H188" s="4">
        <v>13</v>
      </c>
      <c r="I188" s="4">
        <v>0</v>
      </c>
      <c r="J188" s="5">
        <f t="shared" si="4"/>
        <v>0.21666666666666667</v>
      </c>
    </row>
    <row r="189" spans="1:10" x14ac:dyDescent="0.25">
      <c r="A189" s="6" t="s">
        <v>6</v>
      </c>
      <c r="B189" s="7">
        <v>12454</v>
      </c>
      <c r="C189" s="8">
        <v>12</v>
      </c>
      <c r="D189" s="8" t="s">
        <v>12</v>
      </c>
      <c r="E189" s="15">
        <v>34500</v>
      </c>
      <c r="F189" s="8">
        <v>84</v>
      </c>
      <c r="G189" s="8">
        <f t="shared" si="5"/>
        <v>1.4000000000000001</v>
      </c>
      <c r="H189" s="8">
        <v>208</v>
      </c>
      <c r="I189" s="8">
        <v>0</v>
      </c>
      <c r="J189" s="9">
        <f t="shared" si="4"/>
        <v>3.4666666666666668</v>
      </c>
    </row>
    <row r="190" spans="1:10" x14ac:dyDescent="0.25">
      <c r="A190" s="2" t="s">
        <v>6</v>
      </c>
      <c r="B190" s="3">
        <v>18350</v>
      </c>
      <c r="C190" s="4">
        <v>12</v>
      </c>
      <c r="D190" s="4" t="s">
        <v>12</v>
      </c>
      <c r="E190" s="14">
        <v>36000</v>
      </c>
      <c r="F190" s="4">
        <v>84</v>
      </c>
      <c r="G190" s="4">
        <f t="shared" si="5"/>
        <v>1.4000000000000001</v>
      </c>
      <c r="H190" s="4">
        <v>240</v>
      </c>
      <c r="I190" s="4">
        <v>0</v>
      </c>
      <c r="J190" s="5">
        <f t="shared" si="4"/>
        <v>4</v>
      </c>
    </row>
    <row r="191" spans="1:10" x14ac:dyDescent="0.25">
      <c r="A191" s="6" t="s">
        <v>6</v>
      </c>
      <c r="B191" s="7">
        <v>12008</v>
      </c>
      <c r="C191" s="8">
        <v>8</v>
      </c>
      <c r="D191" s="8" t="s">
        <v>12</v>
      </c>
      <c r="E191" s="15">
        <v>29100</v>
      </c>
      <c r="F191" s="8">
        <v>84</v>
      </c>
      <c r="G191" s="8">
        <f t="shared" si="5"/>
        <v>1.4000000000000001</v>
      </c>
      <c r="H191" s="8">
        <v>35</v>
      </c>
      <c r="I191" s="8">
        <v>0</v>
      </c>
      <c r="J191" s="9">
        <f t="shared" si="4"/>
        <v>0.58333333333333337</v>
      </c>
    </row>
    <row r="192" spans="1:10" x14ac:dyDescent="0.25">
      <c r="A192" s="2" t="s">
        <v>6</v>
      </c>
      <c r="B192" s="3">
        <v>11619</v>
      </c>
      <c r="C192" s="4">
        <v>12</v>
      </c>
      <c r="D192" s="4" t="s">
        <v>12</v>
      </c>
      <c r="E192" s="14">
        <v>16500</v>
      </c>
      <c r="F192" s="4">
        <v>84</v>
      </c>
      <c r="G192" s="4">
        <f t="shared" si="5"/>
        <v>1.4000000000000001</v>
      </c>
      <c r="H192" s="4">
        <v>288</v>
      </c>
      <c r="I192" s="4">
        <v>0</v>
      </c>
      <c r="J192" s="5">
        <f t="shared" si="4"/>
        <v>4.8</v>
      </c>
    </row>
    <row r="193" spans="1:10" x14ac:dyDescent="0.25">
      <c r="A193" s="6" t="s">
        <v>5</v>
      </c>
      <c r="B193" s="7">
        <v>18180</v>
      </c>
      <c r="C193" s="8">
        <v>12</v>
      </c>
      <c r="D193" s="8" t="s">
        <v>12</v>
      </c>
      <c r="E193" s="15">
        <v>19650</v>
      </c>
      <c r="F193" s="8">
        <v>84</v>
      </c>
      <c r="G193" s="8">
        <f t="shared" si="5"/>
        <v>1.4000000000000001</v>
      </c>
      <c r="H193" s="8">
        <v>180</v>
      </c>
      <c r="I193" s="8">
        <v>1</v>
      </c>
      <c r="J193" s="9">
        <f t="shared" si="4"/>
        <v>3</v>
      </c>
    </row>
    <row r="194" spans="1:10" x14ac:dyDescent="0.25">
      <c r="A194" s="2" t="s">
        <v>6</v>
      </c>
      <c r="B194" s="3">
        <v>24310</v>
      </c>
      <c r="C194" s="4">
        <v>12</v>
      </c>
      <c r="D194" s="4" t="s">
        <v>12</v>
      </c>
      <c r="E194" s="14">
        <v>24750</v>
      </c>
      <c r="F194" s="4">
        <v>84</v>
      </c>
      <c r="G194" s="4">
        <f t="shared" si="5"/>
        <v>1.4000000000000001</v>
      </c>
      <c r="H194" s="4">
        <v>41</v>
      </c>
      <c r="I194" s="4">
        <v>1</v>
      </c>
      <c r="J194" s="5">
        <f t="shared" ref="J194:J257" si="6">H194/5/12</f>
        <v>0.68333333333333324</v>
      </c>
    </row>
    <row r="195" spans="1:10" x14ac:dyDescent="0.25">
      <c r="A195" s="6" t="s">
        <v>6</v>
      </c>
      <c r="B195" s="7">
        <v>13980</v>
      </c>
      <c r="C195" s="8">
        <v>15</v>
      </c>
      <c r="D195" s="8" t="s">
        <v>12</v>
      </c>
      <c r="E195" s="15">
        <v>27150</v>
      </c>
      <c r="F195" s="8">
        <v>84</v>
      </c>
      <c r="G195" s="8">
        <f t="shared" ref="G195:G258" si="7">F195/5/12</f>
        <v>1.4000000000000001</v>
      </c>
      <c r="H195" s="8">
        <v>231</v>
      </c>
      <c r="I195" s="8">
        <v>1</v>
      </c>
      <c r="J195" s="9">
        <f t="shared" si="6"/>
        <v>3.85</v>
      </c>
    </row>
    <row r="196" spans="1:10" x14ac:dyDescent="0.25">
      <c r="A196" s="2" t="s">
        <v>6</v>
      </c>
      <c r="B196" s="3">
        <v>20399</v>
      </c>
      <c r="C196" s="4">
        <v>12</v>
      </c>
      <c r="D196" s="4" t="s">
        <v>12</v>
      </c>
      <c r="E196" s="14">
        <v>26400</v>
      </c>
      <c r="F196" s="4">
        <v>84</v>
      </c>
      <c r="G196" s="4">
        <f t="shared" si="7"/>
        <v>1.4000000000000001</v>
      </c>
      <c r="H196" s="4">
        <v>36</v>
      </c>
      <c r="I196" s="4">
        <v>1</v>
      </c>
      <c r="J196" s="5">
        <f t="shared" si="6"/>
        <v>0.6</v>
      </c>
    </row>
    <row r="197" spans="1:10" x14ac:dyDescent="0.25">
      <c r="A197" s="6" t="s">
        <v>6</v>
      </c>
      <c r="B197" s="7">
        <v>16864</v>
      </c>
      <c r="C197" s="8">
        <v>16</v>
      </c>
      <c r="D197" s="8" t="s">
        <v>12</v>
      </c>
      <c r="E197" s="15">
        <v>23100</v>
      </c>
      <c r="F197" s="8">
        <v>84</v>
      </c>
      <c r="G197" s="8">
        <f t="shared" si="7"/>
        <v>1.4000000000000001</v>
      </c>
      <c r="H197" s="8">
        <v>214</v>
      </c>
      <c r="I197" s="8">
        <v>1</v>
      </c>
      <c r="J197" s="9">
        <f t="shared" si="6"/>
        <v>3.5666666666666664</v>
      </c>
    </row>
    <row r="198" spans="1:10" x14ac:dyDescent="0.25">
      <c r="A198" s="2" t="s">
        <v>5</v>
      </c>
      <c r="B198" s="3">
        <v>22920</v>
      </c>
      <c r="C198" s="4">
        <v>15</v>
      </c>
      <c r="D198" s="4" t="s">
        <v>14</v>
      </c>
      <c r="E198" s="14">
        <v>54900</v>
      </c>
      <c r="F198" s="4">
        <v>83</v>
      </c>
      <c r="G198" s="4">
        <f t="shared" si="7"/>
        <v>1.3833333333333335</v>
      </c>
      <c r="H198" s="4">
        <v>49</v>
      </c>
      <c r="I198" s="4">
        <v>0</v>
      </c>
      <c r="J198" s="5">
        <f t="shared" si="6"/>
        <v>0.81666666666666676</v>
      </c>
    </row>
    <row r="199" spans="1:10" x14ac:dyDescent="0.25">
      <c r="A199" s="6" t="s">
        <v>5</v>
      </c>
      <c r="B199" s="7">
        <v>19070</v>
      </c>
      <c r="C199" s="8">
        <v>19</v>
      </c>
      <c r="D199" s="8" t="s">
        <v>14</v>
      </c>
      <c r="E199" s="15">
        <v>70875</v>
      </c>
      <c r="F199" s="8">
        <v>83</v>
      </c>
      <c r="G199" s="8">
        <f t="shared" si="7"/>
        <v>1.3833333333333335</v>
      </c>
      <c r="H199" s="8">
        <v>156</v>
      </c>
      <c r="I199" s="8">
        <v>0</v>
      </c>
      <c r="J199" s="9">
        <f t="shared" si="6"/>
        <v>2.6</v>
      </c>
    </row>
    <row r="200" spans="1:10" x14ac:dyDescent="0.25">
      <c r="A200" s="2" t="s">
        <v>5</v>
      </c>
      <c r="B200" s="3">
        <v>21218</v>
      </c>
      <c r="C200" s="4">
        <v>16</v>
      </c>
      <c r="D200" s="4" t="s">
        <v>14</v>
      </c>
      <c r="E200" s="14">
        <v>51250</v>
      </c>
      <c r="F200" s="4">
        <v>83</v>
      </c>
      <c r="G200" s="4">
        <f t="shared" si="7"/>
        <v>1.3833333333333335</v>
      </c>
      <c r="H200" s="4">
        <v>69</v>
      </c>
      <c r="I200" s="4">
        <v>0</v>
      </c>
      <c r="J200" s="5">
        <f t="shared" si="6"/>
        <v>1.1500000000000001</v>
      </c>
    </row>
    <row r="201" spans="1:10" x14ac:dyDescent="0.25">
      <c r="A201" s="6" t="s">
        <v>5</v>
      </c>
      <c r="B201" s="7">
        <v>23055</v>
      </c>
      <c r="C201" s="8">
        <v>17</v>
      </c>
      <c r="D201" s="8" t="s">
        <v>14</v>
      </c>
      <c r="E201" s="15">
        <v>67500</v>
      </c>
      <c r="F201" s="8">
        <v>83</v>
      </c>
      <c r="G201" s="8">
        <f t="shared" si="7"/>
        <v>1.3833333333333335</v>
      </c>
      <c r="H201" s="8">
        <v>9</v>
      </c>
      <c r="I201" s="8">
        <v>0</v>
      </c>
      <c r="J201" s="9">
        <f t="shared" si="6"/>
        <v>0.15</v>
      </c>
    </row>
    <row r="202" spans="1:10" x14ac:dyDescent="0.25">
      <c r="A202" s="2" t="s">
        <v>5</v>
      </c>
      <c r="B202" s="3">
        <v>20217</v>
      </c>
      <c r="C202" s="4">
        <v>12</v>
      </c>
      <c r="D202" s="4" t="s">
        <v>12</v>
      </c>
      <c r="E202" s="14">
        <v>29340</v>
      </c>
      <c r="F202" s="4">
        <v>83</v>
      </c>
      <c r="G202" s="4">
        <f t="shared" si="7"/>
        <v>1.3833333333333335</v>
      </c>
      <c r="H202" s="4">
        <v>150</v>
      </c>
      <c r="I202" s="4">
        <v>0</v>
      </c>
      <c r="J202" s="5">
        <f t="shared" si="6"/>
        <v>2.5</v>
      </c>
    </row>
    <row r="203" spans="1:10" x14ac:dyDescent="0.25">
      <c r="A203" s="6" t="s">
        <v>5</v>
      </c>
      <c r="B203" s="7">
        <v>23087</v>
      </c>
      <c r="C203" s="8">
        <v>15</v>
      </c>
      <c r="D203" s="8" t="s">
        <v>12</v>
      </c>
      <c r="E203" s="15">
        <v>39600</v>
      </c>
      <c r="F203" s="8">
        <v>83</v>
      </c>
      <c r="G203" s="8">
        <f t="shared" si="7"/>
        <v>1.3833333333333335</v>
      </c>
      <c r="H203" s="8">
        <v>47</v>
      </c>
      <c r="I203" s="8">
        <v>0</v>
      </c>
      <c r="J203" s="9">
        <f t="shared" si="6"/>
        <v>0.78333333333333333</v>
      </c>
    </row>
    <row r="204" spans="1:10" x14ac:dyDescent="0.25">
      <c r="A204" s="2" t="s">
        <v>5</v>
      </c>
      <c r="B204" s="3">
        <v>23453</v>
      </c>
      <c r="C204" s="4">
        <v>12</v>
      </c>
      <c r="D204" s="4" t="s">
        <v>12</v>
      </c>
      <c r="E204" s="14">
        <v>29100</v>
      </c>
      <c r="F204" s="4">
        <v>83</v>
      </c>
      <c r="G204" s="4">
        <f t="shared" si="7"/>
        <v>1.3833333333333335</v>
      </c>
      <c r="H204" s="4">
        <v>50</v>
      </c>
      <c r="I204" s="4">
        <v>0</v>
      </c>
      <c r="J204" s="5">
        <f t="shared" si="6"/>
        <v>0.83333333333333337</v>
      </c>
    </row>
    <row r="205" spans="1:10" x14ac:dyDescent="0.25">
      <c r="A205" s="6" t="s">
        <v>5</v>
      </c>
      <c r="B205" s="7">
        <v>22210</v>
      </c>
      <c r="C205" s="8">
        <v>15</v>
      </c>
      <c r="D205" s="8" t="s">
        <v>12</v>
      </c>
      <c r="E205" s="15">
        <v>33150</v>
      </c>
      <c r="F205" s="8">
        <v>83</v>
      </c>
      <c r="G205" s="8">
        <f t="shared" si="7"/>
        <v>1.3833333333333335</v>
      </c>
      <c r="H205" s="8">
        <v>69</v>
      </c>
      <c r="I205" s="8">
        <v>0</v>
      </c>
      <c r="J205" s="9">
        <f t="shared" si="6"/>
        <v>1.1500000000000001</v>
      </c>
    </row>
    <row r="206" spans="1:10" x14ac:dyDescent="0.25">
      <c r="A206" s="2" t="s">
        <v>5</v>
      </c>
      <c r="B206" s="3">
        <v>16245</v>
      </c>
      <c r="C206" s="4">
        <v>16</v>
      </c>
      <c r="D206" s="4" t="s">
        <v>14</v>
      </c>
      <c r="E206" s="14">
        <v>66750</v>
      </c>
      <c r="F206" s="4">
        <v>83</v>
      </c>
      <c r="G206" s="4">
        <f t="shared" si="7"/>
        <v>1.3833333333333335</v>
      </c>
      <c r="H206" s="4">
        <v>258</v>
      </c>
      <c r="I206" s="4">
        <v>0</v>
      </c>
      <c r="J206" s="5">
        <f t="shared" si="6"/>
        <v>4.3</v>
      </c>
    </row>
    <row r="207" spans="1:10" x14ac:dyDescent="0.25">
      <c r="A207" s="6" t="s">
        <v>5</v>
      </c>
      <c r="B207" s="7">
        <v>15848</v>
      </c>
      <c r="C207" s="8">
        <v>12</v>
      </c>
      <c r="D207" s="8" t="s">
        <v>13</v>
      </c>
      <c r="E207" s="15">
        <v>33750</v>
      </c>
      <c r="F207" s="8">
        <v>83</v>
      </c>
      <c r="G207" s="8">
        <f t="shared" si="7"/>
        <v>1.3833333333333335</v>
      </c>
      <c r="H207" s="8">
        <v>284</v>
      </c>
      <c r="I207" s="8">
        <v>0</v>
      </c>
      <c r="J207" s="9">
        <f t="shared" si="6"/>
        <v>4.7333333333333334</v>
      </c>
    </row>
    <row r="208" spans="1:10" x14ac:dyDescent="0.25">
      <c r="A208" s="2" t="s">
        <v>5</v>
      </c>
      <c r="B208" s="3">
        <v>21596</v>
      </c>
      <c r="C208" s="4">
        <v>15</v>
      </c>
      <c r="D208" s="4" t="s">
        <v>12</v>
      </c>
      <c r="E208" s="14">
        <v>27300</v>
      </c>
      <c r="F208" s="4">
        <v>83</v>
      </c>
      <c r="G208" s="4">
        <f t="shared" si="7"/>
        <v>1.3833333333333335</v>
      </c>
      <c r="H208" s="4">
        <v>91</v>
      </c>
      <c r="I208" s="4">
        <v>0</v>
      </c>
      <c r="J208" s="5">
        <f t="shared" si="6"/>
        <v>1.5166666666666666</v>
      </c>
    </row>
    <row r="209" spans="1:10" x14ac:dyDescent="0.25">
      <c r="A209" s="6" t="s">
        <v>6</v>
      </c>
      <c r="B209" s="7">
        <v>25170</v>
      </c>
      <c r="C209" s="8">
        <v>12</v>
      </c>
      <c r="D209" s="8" t="s">
        <v>12</v>
      </c>
      <c r="E209" s="15">
        <v>24000</v>
      </c>
      <c r="F209" s="8">
        <v>83</v>
      </c>
      <c r="G209" s="8">
        <f t="shared" si="7"/>
        <v>1.3833333333333335</v>
      </c>
      <c r="H209" s="8">
        <v>16</v>
      </c>
      <c r="I209" s="8">
        <v>0</v>
      </c>
      <c r="J209" s="9">
        <f t="shared" si="6"/>
        <v>0.26666666666666666</v>
      </c>
    </row>
    <row r="210" spans="1:10" x14ac:dyDescent="0.25">
      <c r="A210" s="2" t="s">
        <v>6</v>
      </c>
      <c r="B210" s="3">
        <v>12433</v>
      </c>
      <c r="C210" s="4">
        <v>8</v>
      </c>
      <c r="D210" s="4" t="s">
        <v>12</v>
      </c>
      <c r="E210" s="14">
        <v>19800</v>
      </c>
      <c r="F210" s="4">
        <v>83</v>
      </c>
      <c r="G210" s="4">
        <f t="shared" si="7"/>
        <v>1.3833333333333335</v>
      </c>
      <c r="H210" s="4">
        <v>75</v>
      </c>
      <c r="I210" s="4">
        <v>0</v>
      </c>
      <c r="J210" s="5">
        <f t="shared" si="6"/>
        <v>1.25</v>
      </c>
    </row>
    <row r="211" spans="1:10" x14ac:dyDescent="0.25">
      <c r="A211" s="6" t="s">
        <v>5</v>
      </c>
      <c r="B211" s="7">
        <v>18022</v>
      </c>
      <c r="C211" s="8">
        <v>15</v>
      </c>
      <c r="D211" s="8" t="s">
        <v>12</v>
      </c>
      <c r="E211" s="15">
        <v>30600</v>
      </c>
      <c r="F211" s="8">
        <v>83</v>
      </c>
      <c r="G211" s="8">
        <f t="shared" si="7"/>
        <v>1.3833333333333335</v>
      </c>
      <c r="H211" s="8">
        <v>216</v>
      </c>
      <c r="I211" s="8">
        <v>1</v>
      </c>
      <c r="J211" s="9">
        <f t="shared" si="6"/>
        <v>3.6</v>
      </c>
    </row>
    <row r="212" spans="1:10" x14ac:dyDescent="0.25">
      <c r="A212" s="2" t="s">
        <v>5</v>
      </c>
      <c r="B212" s="3">
        <v>18575</v>
      </c>
      <c r="C212" s="4">
        <v>15</v>
      </c>
      <c r="D212" s="4" t="s">
        <v>12</v>
      </c>
      <c r="E212" s="14">
        <v>28950</v>
      </c>
      <c r="F212" s="4">
        <v>83</v>
      </c>
      <c r="G212" s="4">
        <f t="shared" si="7"/>
        <v>1.3833333333333335</v>
      </c>
      <c r="H212" s="4">
        <v>108</v>
      </c>
      <c r="I212" s="4">
        <v>1</v>
      </c>
      <c r="J212" s="5">
        <f t="shared" si="6"/>
        <v>1.8</v>
      </c>
    </row>
    <row r="213" spans="1:10" x14ac:dyDescent="0.25">
      <c r="A213" s="6" t="s">
        <v>5</v>
      </c>
      <c r="B213" s="7">
        <v>23876</v>
      </c>
      <c r="C213" s="8">
        <v>15</v>
      </c>
      <c r="D213" s="8" t="s">
        <v>12</v>
      </c>
      <c r="E213" s="15">
        <v>38400</v>
      </c>
      <c r="F213" s="8">
        <v>83</v>
      </c>
      <c r="G213" s="8">
        <f t="shared" si="7"/>
        <v>1.3833333333333335</v>
      </c>
      <c r="H213" s="8">
        <v>64</v>
      </c>
      <c r="I213" s="8">
        <v>1</v>
      </c>
      <c r="J213" s="9">
        <f t="shared" si="6"/>
        <v>1.0666666666666667</v>
      </c>
    </row>
    <row r="214" spans="1:10" x14ac:dyDescent="0.25">
      <c r="A214" s="2" t="s">
        <v>5</v>
      </c>
      <c r="B214" s="3">
        <v>16730</v>
      </c>
      <c r="C214" s="4">
        <v>8</v>
      </c>
      <c r="D214" s="4" t="s">
        <v>13</v>
      </c>
      <c r="E214" s="14">
        <v>30750</v>
      </c>
      <c r="F214" s="4">
        <v>83</v>
      </c>
      <c r="G214" s="4">
        <f t="shared" si="7"/>
        <v>1.3833333333333335</v>
      </c>
      <c r="H214" s="4">
        <v>302</v>
      </c>
      <c r="I214" s="4">
        <v>1</v>
      </c>
      <c r="J214" s="5">
        <f t="shared" si="6"/>
        <v>5.0333333333333332</v>
      </c>
    </row>
    <row r="215" spans="1:10" x14ac:dyDescent="0.25">
      <c r="A215" s="6" t="s">
        <v>6</v>
      </c>
      <c r="B215" s="7">
        <v>25094</v>
      </c>
      <c r="C215" s="8">
        <v>12</v>
      </c>
      <c r="D215" s="8" t="s">
        <v>12</v>
      </c>
      <c r="E215" s="15">
        <v>20400</v>
      </c>
      <c r="F215" s="8">
        <v>83</v>
      </c>
      <c r="G215" s="8">
        <f t="shared" si="7"/>
        <v>1.3833333333333335</v>
      </c>
      <c r="H215" s="8">
        <v>9</v>
      </c>
      <c r="I215" s="8">
        <v>1</v>
      </c>
      <c r="J215" s="9">
        <f t="shared" si="6"/>
        <v>0.15</v>
      </c>
    </row>
    <row r="216" spans="1:10" x14ac:dyDescent="0.25">
      <c r="A216" s="2" t="s">
        <v>6</v>
      </c>
      <c r="B216" s="3">
        <v>25096</v>
      </c>
      <c r="C216" s="4">
        <v>12</v>
      </c>
      <c r="D216" s="4" t="s">
        <v>12</v>
      </c>
      <c r="E216" s="14">
        <v>19200</v>
      </c>
      <c r="F216" s="4">
        <v>83</v>
      </c>
      <c r="G216" s="4">
        <f t="shared" si="7"/>
        <v>1.3833333333333335</v>
      </c>
      <c r="H216" s="4">
        <v>7</v>
      </c>
      <c r="I216" s="4">
        <v>1</v>
      </c>
      <c r="J216" s="5">
        <f t="shared" si="6"/>
        <v>0.11666666666666665</v>
      </c>
    </row>
    <row r="217" spans="1:10" x14ac:dyDescent="0.25">
      <c r="A217" s="6" t="s">
        <v>5</v>
      </c>
      <c r="B217" s="7">
        <v>23513</v>
      </c>
      <c r="C217" s="8">
        <v>15</v>
      </c>
      <c r="D217" s="8" t="s">
        <v>12</v>
      </c>
      <c r="E217" s="15">
        <v>30150</v>
      </c>
      <c r="F217" s="8">
        <v>82</v>
      </c>
      <c r="G217" s="8">
        <f t="shared" si="7"/>
        <v>1.3666666666666665</v>
      </c>
      <c r="H217" s="8">
        <v>72</v>
      </c>
      <c r="I217" s="8">
        <v>0</v>
      </c>
      <c r="J217" s="9">
        <f t="shared" si="6"/>
        <v>1.2</v>
      </c>
    </row>
    <row r="218" spans="1:10" x14ac:dyDescent="0.25">
      <c r="A218" s="2" t="s">
        <v>5</v>
      </c>
      <c r="B218" s="3">
        <v>17972</v>
      </c>
      <c r="C218" s="4">
        <v>16</v>
      </c>
      <c r="D218" s="4" t="s">
        <v>12</v>
      </c>
      <c r="E218" s="14">
        <v>34620</v>
      </c>
      <c r="F218" s="4">
        <v>82</v>
      </c>
      <c r="G218" s="4">
        <f t="shared" si="7"/>
        <v>1.3666666666666665</v>
      </c>
      <c r="H218" s="4">
        <v>149</v>
      </c>
      <c r="I218" s="4">
        <v>0</v>
      </c>
      <c r="J218" s="5">
        <f t="shared" si="6"/>
        <v>2.4833333333333334</v>
      </c>
    </row>
    <row r="219" spans="1:10" x14ac:dyDescent="0.25">
      <c r="A219" s="6" t="s">
        <v>5</v>
      </c>
      <c r="B219" s="7">
        <v>23457</v>
      </c>
      <c r="C219" s="8">
        <v>15</v>
      </c>
      <c r="D219" s="8" t="s">
        <v>12</v>
      </c>
      <c r="E219" s="15">
        <v>80000</v>
      </c>
      <c r="F219" s="8">
        <v>82</v>
      </c>
      <c r="G219" s="8">
        <f t="shared" si="7"/>
        <v>1.3666666666666665</v>
      </c>
      <c r="H219" s="8">
        <v>34</v>
      </c>
      <c r="I219" s="8">
        <v>0</v>
      </c>
      <c r="J219" s="9">
        <f t="shared" si="6"/>
        <v>0.56666666666666665</v>
      </c>
    </row>
    <row r="220" spans="1:10" x14ac:dyDescent="0.25">
      <c r="A220" s="2" t="s">
        <v>5</v>
      </c>
      <c r="B220" s="3">
        <v>23044</v>
      </c>
      <c r="C220" s="4">
        <v>12</v>
      </c>
      <c r="D220" s="4" t="s">
        <v>12</v>
      </c>
      <c r="E220" s="14">
        <v>25350</v>
      </c>
      <c r="F220" s="4">
        <v>82</v>
      </c>
      <c r="G220" s="4">
        <f t="shared" si="7"/>
        <v>1.3666666666666665</v>
      </c>
      <c r="H220" s="4">
        <v>32</v>
      </c>
      <c r="I220" s="4">
        <v>0</v>
      </c>
      <c r="J220" s="5">
        <f t="shared" si="6"/>
        <v>0.53333333333333333</v>
      </c>
    </row>
    <row r="221" spans="1:10" x14ac:dyDescent="0.25">
      <c r="A221" s="6" t="s">
        <v>5</v>
      </c>
      <c r="B221" s="7">
        <v>23240</v>
      </c>
      <c r="C221" s="8">
        <v>12</v>
      </c>
      <c r="D221" s="8" t="s">
        <v>12</v>
      </c>
      <c r="E221" s="15">
        <v>29850</v>
      </c>
      <c r="F221" s="8">
        <v>82</v>
      </c>
      <c r="G221" s="8">
        <f t="shared" si="7"/>
        <v>1.3666666666666665</v>
      </c>
      <c r="H221" s="8">
        <v>85</v>
      </c>
      <c r="I221" s="8">
        <v>0</v>
      </c>
      <c r="J221" s="9">
        <f t="shared" si="6"/>
        <v>1.4166666666666667</v>
      </c>
    </row>
    <row r="222" spans="1:10" x14ac:dyDescent="0.25">
      <c r="A222" s="2" t="s">
        <v>6</v>
      </c>
      <c r="B222" s="3">
        <v>17309</v>
      </c>
      <c r="C222" s="4">
        <v>12</v>
      </c>
      <c r="D222" s="4" t="s">
        <v>12</v>
      </c>
      <c r="E222" s="14">
        <v>24000</v>
      </c>
      <c r="F222" s="4">
        <v>82</v>
      </c>
      <c r="G222" s="4">
        <f t="shared" si="7"/>
        <v>1.3666666666666665</v>
      </c>
      <c r="H222" s="4">
        <v>97</v>
      </c>
      <c r="I222" s="4">
        <v>0</v>
      </c>
      <c r="J222" s="5">
        <f t="shared" si="6"/>
        <v>1.6166666666666665</v>
      </c>
    </row>
    <row r="223" spans="1:10" x14ac:dyDescent="0.25">
      <c r="A223" s="6" t="s">
        <v>6</v>
      </c>
      <c r="B223" s="7">
        <v>13042</v>
      </c>
      <c r="C223" s="8">
        <v>15</v>
      </c>
      <c r="D223" s="8" t="s">
        <v>12</v>
      </c>
      <c r="E223" s="15">
        <v>27750</v>
      </c>
      <c r="F223" s="8">
        <v>82</v>
      </c>
      <c r="G223" s="8">
        <f t="shared" si="7"/>
        <v>1.3666666666666665</v>
      </c>
      <c r="H223" s="8">
        <v>265</v>
      </c>
      <c r="I223" s="8">
        <v>0</v>
      </c>
      <c r="J223" s="9">
        <f t="shared" si="6"/>
        <v>4.416666666666667</v>
      </c>
    </row>
    <row r="224" spans="1:10" x14ac:dyDescent="0.25">
      <c r="A224" s="2" t="s">
        <v>6</v>
      </c>
      <c r="B224" s="3">
        <v>15414</v>
      </c>
      <c r="C224" s="4">
        <v>8</v>
      </c>
      <c r="D224" s="4" t="s">
        <v>12</v>
      </c>
      <c r="E224" s="14">
        <v>22350</v>
      </c>
      <c r="F224" s="4">
        <v>82</v>
      </c>
      <c r="G224" s="4">
        <f t="shared" si="7"/>
        <v>1.3666666666666665</v>
      </c>
      <c r="H224" s="4">
        <v>48</v>
      </c>
      <c r="I224" s="4">
        <v>0</v>
      </c>
      <c r="J224" s="5">
        <f t="shared" si="6"/>
        <v>0.79999999999999993</v>
      </c>
    </row>
    <row r="225" spans="1:10" x14ac:dyDescent="0.25">
      <c r="A225" s="6" t="s">
        <v>6</v>
      </c>
      <c r="B225" s="7">
        <v>12743</v>
      </c>
      <c r="C225" s="8">
        <v>12</v>
      </c>
      <c r="D225" s="8" t="s">
        <v>12</v>
      </c>
      <c r="E225" s="15">
        <v>16200</v>
      </c>
      <c r="F225" s="8">
        <v>82</v>
      </c>
      <c r="G225" s="8">
        <f t="shared" si="7"/>
        <v>1.3666666666666665</v>
      </c>
      <c r="H225" s="8">
        <v>0</v>
      </c>
      <c r="I225" s="8">
        <v>0</v>
      </c>
      <c r="J225" s="9">
        <f t="shared" si="6"/>
        <v>0</v>
      </c>
    </row>
    <row r="226" spans="1:10" x14ac:dyDescent="0.25">
      <c r="A226" s="2" t="s">
        <v>6</v>
      </c>
      <c r="B226" s="3">
        <v>24758</v>
      </c>
      <c r="C226" s="4">
        <v>15</v>
      </c>
      <c r="D226" s="4" t="s">
        <v>12</v>
      </c>
      <c r="E226" s="14">
        <v>21900</v>
      </c>
      <c r="F226" s="4">
        <v>82</v>
      </c>
      <c r="G226" s="4">
        <f t="shared" si="7"/>
        <v>1.3666666666666665</v>
      </c>
      <c r="H226" s="4">
        <v>0</v>
      </c>
      <c r="I226" s="4">
        <v>0</v>
      </c>
      <c r="J226" s="5">
        <f t="shared" si="6"/>
        <v>0</v>
      </c>
    </row>
    <row r="227" spans="1:10" x14ac:dyDescent="0.25">
      <c r="A227" s="6" t="s">
        <v>6</v>
      </c>
      <c r="B227" s="7">
        <v>23549</v>
      </c>
      <c r="C227" s="8">
        <v>16</v>
      </c>
      <c r="D227" s="8" t="s">
        <v>12</v>
      </c>
      <c r="E227" s="15">
        <v>23250</v>
      </c>
      <c r="F227" s="8">
        <v>82</v>
      </c>
      <c r="G227" s="8">
        <f t="shared" si="7"/>
        <v>1.3666666666666665</v>
      </c>
      <c r="H227" s="8">
        <v>4</v>
      </c>
      <c r="I227" s="8">
        <v>0</v>
      </c>
      <c r="J227" s="9">
        <f t="shared" si="6"/>
        <v>6.6666666666666666E-2</v>
      </c>
    </row>
    <row r="228" spans="1:10" x14ac:dyDescent="0.25">
      <c r="A228" s="2" t="s">
        <v>6</v>
      </c>
      <c r="B228" s="3">
        <v>23940</v>
      </c>
      <c r="C228" s="4">
        <v>12</v>
      </c>
      <c r="D228" s="4" t="s">
        <v>12</v>
      </c>
      <c r="E228" s="14">
        <v>33900</v>
      </c>
      <c r="F228" s="4">
        <v>82</v>
      </c>
      <c r="G228" s="4">
        <f t="shared" si="7"/>
        <v>1.3666666666666665</v>
      </c>
      <c r="H228" s="4">
        <v>11</v>
      </c>
      <c r="I228" s="4">
        <v>0</v>
      </c>
      <c r="J228" s="5">
        <f t="shared" si="6"/>
        <v>0.18333333333333335</v>
      </c>
    </row>
    <row r="229" spans="1:10" x14ac:dyDescent="0.25">
      <c r="A229" s="6" t="s">
        <v>6</v>
      </c>
      <c r="B229" s="7">
        <v>23275</v>
      </c>
      <c r="C229" s="8">
        <v>15</v>
      </c>
      <c r="D229" s="8" t="s">
        <v>12</v>
      </c>
      <c r="E229" s="15">
        <v>25650</v>
      </c>
      <c r="F229" s="8">
        <v>82</v>
      </c>
      <c r="G229" s="8">
        <f t="shared" si="7"/>
        <v>1.3666666666666665</v>
      </c>
      <c r="H229" s="8">
        <v>51</v>
      </c>
      <c r="I229" s="8">
        <v>0</v>
      </c>
      <c r="J229" s="9">
        <f t="shared" si="6"/>
        <v>0.85</v>
      </c>
    </row>
    <row r="230" spans="1:10" x14ac:dyDescent="0.25">
      <c r="A230" s="2" t="s">
        <v>6</v>
      </c>
      <c r="B230" s="3">
        <v>14844</v>
      </c>
      <c r="C230" s="4">
        <v>12</v>
      </c>
      <c r="D230" s="4" t="s">
        <v>12</v>
      </c>
      <c r="E230" s="14">
        <v>17250</v>
      </c>
      <c r="F230" s="4">
        <v>82</v>
      </c>
      <c r="G230" s="4">
        <f t="shared" si="7"/>
        <v>1.3666666666666665</v>
      </c>
      <c r="H230" s="4">
        <v>358</v>
      </c>
      <c r="I230" s="4">
        <v>0</v>
      </c>
      <c r="J230" s="5">
        <f t="shared" si="6"/>
        <v>5.9666666666666659</v>
      </c>
    </row>
    <row r="231" spans="1:10" x14ac:dyDescent="0.25">
      <c r="A231" s="6" t="s">
        <v>5</v>
      </c>
      <c r="B231" s="7">
        <v>12454</v>
      </c>
      <c r="C231" s="8">
        <v>15</v>
      </c>
      <c r="D231" s="8" t="s">
        <v>12</v>
      </c>
      <c r="E231" s="15">
        <v>22500</v>
      </c>
      <c r="F231" s="8">
        <v>82</v>
      </c>
      <c r="G231" s="8">
        <f t="shared" si="7"/>
        <v>1.3666666666666665</v>
      </c>
      <c r="H231" s="8">
        <v>371</v>
      </c>
      <c r="I231" s="8">
        <v>1</v>
      </c>
      <c r="J231" s="9">
        <f t="shared" si="6"/>
        <v>6.1833333333333336</v>
      </c>
    </row>
    <row r="232" spans="1:10" x14ac:dyDescent="0.25">
      <c r="A232" s="2" t="s">
        <v>5</v>
      </c>
      <c r="B232" s="3">
        <v>23751</v>
      </c>
      <c r="C232" s="4">
        <v>16</v>
      </c>
      <c r="D232" s="4" t="s">
        <v>14</v>
      </c>
      <c r="E232" s="14">
        <v>40200</v>
      </c>
      <c r="F232" s="4">
        <v>81</v>
      </c>
      <c r="G232" s="4">
        <f t="shared" si="7"/>
        <v>1.3499999999999999</v>
      </c>
      <c r="H232" s="4">
        <v>3</v>
      </c>
      <c r="I232" s="4">
        <v>0</v>
      </c>
      <c r="J232" s="5">
        <f t="shared" si="6"/>
        <v>4.9999999999999996E-2</v>
      </c>
    </row>
    <row r="233" spans="1:10" x14ac:dyDescent="0.25">
      <c r="A233" s="6" t="s">
        <v>5</v>
      </c>
      <c r="B233" s="7">
        <v>23267</v>
      </c>
      <c r="C233" s="8">
        <v>19</v>
      </c>
      <c r="D233" s="8" t="s">
        <v>14</v>
      </c>
      <c r="E233" s="15">
        <v>55500</v>
      </c>
      <c r="F233" s="8">
        <v>81</v>
      </c>
      <c r="G233" s="8">
        <f t="shared" si="7"/>
        <v>1.3499999999999999</v>
      </c>
      <c r="H233" s="8">
        <v>62</v>
      </c>
      <c r="I233" s="8">
        <v>0</v>
      </c>
      <c r="J233" s="9">
        <f t="shared" si="6"/>
        <v>1.0333333333333334</v>
      </c>
    </row>
    <row r="234" spans="1:10" x14ac:dyDescent="0.25">
      <c r="A234" s="2" t="s">
        <v>5</v>
      </c>
      <c r="B234" s="3">
        <v>23213</v>
      </c>
      <c r="C234" s="4">
        <v>15</v>
      </c>
      <c r="D234" s="4" t="s">
        <v>12</v>
      </c>
      <c r="E234" s="14">
        <v>26550</v>
      </c>
      <c r="F234" s="4">
        <v>81</v>
      </c>
      <c r="G234" s="4">
        <f t="shared" si="7"/>
        <v>1.3499999999999999</v>
      </c>
      <c r="H234" s="4">
        <v>52</v>
      </c>
      <c r="I234" s="4">
        <v>0</v>
      </c>
      <c r="J234" s="5">
        <f t="shared" si="6"/>
        <v>0.8666666666666667</v>
      </c>
    </row>
    <row r="235" spans="1:10" x14ac:dyDescent="0.25">
      <c r="A235" s="6" t="s">
        <v>5</v>
      </c>
      <c r="B235" s="7">
        <v>22232</v>
      </c>
      <c r="C235" s="8">
        <v>15</v>
      </c>
      <c r="D235" s="8" t="s">
        <v>12</v>
      </c>
      <c r="E235" s="15">
        <v>50550</v>
      </c>
      <c r="F235" s="8">
        <v>81</v>
      </c>
      <c r="G235" s="8">
        <f t="shared" si="7"/>
        <v>1.3499999999999999</v>
      </c>
      <c r="H235" s="8">
        <v>44</v>
      </c>
      <c r="I235" s="8">
        <v>0</v>
      </c>
      <c r="J235" s="9">
        <f t="shared" si="6"/>
        <v>0.73333333333333339</v>
      </c>
    </row>
    <row r="236" spans="1:10" x14ac:dyDescent="0.25">
      <c r="A236" s="2" t="s">
        <v>5</v>
      </c>
      <c r="B236" s="3">
        <v>22900</v>
      </c>
      <c r="C236" s="4">
        <v>19</v>
      </c>
      <c r="D236" s="4" t="s">
        <v>14</v>
      </c>
      <c r="E236" s="14">
        <v>75000</v>
      </c>
      <c r="F236" s="4">
        <v>81</v>
      </c>
      <c r="G236" s="4">
        <f t="shared" si="7"/>
        <v>1.3499999999999999</v>
      </c>
      <c r="H236" s="4">
        <v>13</v>
      </c>
      <c r="I236" s="4">
        <v>0</v>
      </c>
      <c r="J236" s="5">
        <f t="shared" si="6"/>
        <v>0.21666666666666667</v>
      </c>
    </row>
    <row r="237" spans="1:10" x14ac:dyDescent="0.25">
      <c r="A237" s="6" t="s">
        <v>6</v>
      </c>
      <c r="B237" s="7">
        <v>25325</v>
      </c>
      <c r="C237" s="8">
        <v>8</v>
      </c>
      <c r="D237" s="8" t="s">
        <v>12</v>
      </c>
      <c r="E237" s="15">
        <v>27450</v>
      </c>
      <c r="F237" s="8">
        <v>81</v>
      </c>
      <c r="G237" s="8">
        <f t="shared" si="7"/>
        <v>1.3499999999999999</v>
      </c>
      <c r="H237" s="8">
        <v>9</v>
      </c>
      <c r="I237" s="8">
        <v>0</v>
      </c>
      <c r="J237" s="9">
        <f t="shared" si="6"/>
        <v>0.15</v>
      </c>
    </row>
    <row r="238" spans="1:10" x14ac:dyDescent="0.25">
      <c r="A238" s="2" t="s">
        <v>6</v>
      </c>
      <c r="B238" s="3">
        <v>25358</v>
      </c>
      <c r="C238" s="4">
        <v>12</v>
      </c>
      <c r="D238" s="4" t="s">
        <v>12</v>
      </c>
      <c r="E238" s="14">
        <v>22650</v>
      </c>
      <c r="F238" s="4">
        <v>81</v>
      </c>
      <c r="G238" s="4">
        <f t="shared" si="7"/>
        <v>1.3499999999999999</v>
      </c>
      <c r="H238" s="4">
        <v>0</v>
      </c>
      <c r="I238" s="4">
        <v>0</v>
      </c>
      <c r="J238" s="5">
        <f t="shared" si="6"/>
        <v>0</v>
      </c>
    </row>
    <row r="239" spans="1:10" x14ac:dyDescent="0.25">
      <c r="A239" s="6" t="s">
        <v>6</v>
      </c>
      <c r="B239" s="7">
        <v>25369</v>
      </c>
      <c r="C239" s="8">
        <v>12</v>
      </c>
      <c r="D239" s="8" t="s">
        <v>12</v>
      </c>
      <c r="E239" s="15">
        <v>27300</v>
      </c>
      <c r="F239" s="8">
        <v>81</v>
      </c>
      <c r="G239" s="8">
        <f t="shared" si="7"/>
        <v>1.3499999999999999</v>
      </c>
      <c r="H239" s="8">
        <v>5</v>
      </c>
      <c r="I239" s="8">
        <v>0</v>
      </c>
      <c r="J239" s="9">
        <f t="shared" si="6"/>
        <v>8.3333333333333329E-2</v>
      </c>
    </row>
    <row r="240" spans="1:10" x14ac:dyDescent="0.25">
      <c r="A240" s="2" t="s">
        <v>6</v>
      </c>
      <c r="B240" s="3">
        <v>25460</v>
      </c>
      <c r="C240" s="4">
        <v>12</v>
      </c>
      <c r="D240" s="4" t="s">
        <v>12</v>
      </c>
      <c r="E240" s="14">
        <v>27750</v>
      </c>
      <c r="F240" s="4">
        <v>81</v>
      </c>
      <c r="G240" s="4">
        <f t="shared" si="7"/>
        <v>1.3499999999999999</v>
      </c>
      <c r="H240" s="4">
        <v>5</v>
      </c>
      <c r="I240" s="4">
        <v>0</v>
      </c>
      <c r="J240" s="5">
        <f t="shared" si="6"/>
        <v>8.3333333333333329E-2</v>
      </c>
    </row>
    <row r="241" spans="1:10" x14ac:dyDescent="0.25">
      <c r="A241" s="6" t="s">
        <v>6</v>
      </c>
      <c r="B241" s="7">
        <v>22447</v>
      </c>
      <c r="C241" s="8">
        <v>16</v>
      </c>
      <c r="D241" s="8" t="s">
        <v>14</v>
      </c>
      <c r="E241" s="15">
        <v>54375</v>
      </c>
      <c r="F241" s="8">
        <v>81</v>
      </c>
      <c r="G241" s="8">
        <f t="shared" si="7"/>
        <v>1.3499999999999999</v>
      </c>
      <c r="H241" s="8">
        <v>81</v>
      </c>
      <c r="I241" s="8">
        <v>0</v>
      </c>
      <c r="J241" s="9">
        <f t="shared" si="6"/>
        <v>1.3499999999999999</v>
      </c>
    </row>
    <row r="242" spans="1:10" x14ac:dyDescent="0.25">
      <c r="A242" s="2" t="s">
        <v>6</v>
      </c>
      <c r="B242" s="3">
        <v>13389</v>
      </c>
      <c r="C242" s="4">
        <v>8</v>
      </c>
      <c r="D242" s="4" t="s">
        <v>12</v>
      </c>
      <c r="E242" s="14">
        <v>17400</v>
      </c>
      <c r="F242" s="4">
        <v>81</v>
      </c>
      <c r="G242" s="4">
        <f t="shared" si="7"/>
        <v>1.3499999999999999</v>
      </c>
      <c r="H242" s="4">
        <v>390</v>
      </c>
      <c r="I242" s="4">
        <v>0</v>
      </c>
      <c r="J242" s="5">
        <f t="shared" si="6"/>
        <v>6.5</v>
      </c>
    </row>
    <row r="243" spans="1:10" x14ac:dyDescent="0.25">
      <c r="A243" s="6" t="s">
        <v>6</v>
      </c>
      <c r="B243" s="7">
        <v>24779</v>
      </c>
      <c r="C243" s="8">
        <v>12</v>
      </c>
      <c r="D243" s="8" t="s">
        <v>12</v>
      </c>
      <c r="E243" s="15">
        <v>40800</v>
      </c>
      <c r="F243" s="8">
        <v>81</v>
      </c>
      <c r="G243" s="8">
        <f t="shared" si="7"/>
        <v>1.3499999999999999</v>
      </c>
      <c r="H243" s="8">
        <v>4</v>
      </c>
      <c r="I243" s="8">
        <v>0</v>
      </c>
      <c r="J243" s="9">
        <f t="shared" si="6"/>
        <v>6.6666666666666666E-2</v>
      </c>
    </row>
    <row r="244" spans="1:10" x14ac:dyDescent="0.25">
      <c r="A244" s="2" t="s">
        <v>6</v>
      </c>
      <c r="B244" s="3">
        <v>25244</v>
      </c>
      <c r="C244" s="4">
        <v>12</v>
      </c>
      <c r="D244" s="4" t="s">
        <v>12</v>
      </c>
      <c r="E244" s="14">
        <v>23100</v>
      </c>
      <c r="F244" s="4">
        <v>81</v>
      </c>
      <c r="G244" s="4">
        <f t="shared" si="7"/>
        <v>1.3499999999999999</v>
      </c>
      <c r="H244" s="4">
        <v>0</v>
      </c>
      <c r="I244" s="4">
        <v>0</v>
      </c>
      <c r="J244" s="5">
        <f t="shared" si="6"/>
        <v>0</v>
      </c>
    </row>
    <row r="245" spans="1:10" x14ac:dyDescent="0.25">
      <c r="A245" s="6" t="s">
        <v>6</v>
      </c>
      <c r="B245" s="7">
        <v>25461</v>
      </c>
      <c r="C245" s="8">
        <v>8</v>
      </c>
      <c r="D245" s="8" t="s">
        <v>12</v>
      </c>
      <c r="E245" s="15">
        <v>22500</v>
      </c>
      <c r="F245" s="8">
        <v>81</v>
      </c>
      <c r="G245" s="8">
        <f t="shared" si="7"/>
        <v>1.3499999999999999</v>
      </c>
      <c r="H245" s="8">
        <v>5</v>
      </c>
      <c r="I245" s="8">
        <v>0</v>
      </c>
      <c r="J245" s="9">
        <f t="shared" si="6"/>
        <v>8.3333333333333329E-2</v>
      </c>
    </row>
    <row r="246" spans="1:10" x14ac:dyDescent="0.25">
      <c r="A246" s="2" t="s">
        <v>6</v>
      </c>
      <c r="B246" s="3">
        <v>25278</v>
      </c>
      <c r="C246" s="4">
        <v>12</v>
      </c>
      <c r="D246" s="4" t="s">
        <v>12</v>
      </c>
      <c r="E246" s="14">
        <v>26700</v>
      </c>
      <c r="F246" s="4">
        <v>81</v>
      </c>
      <c r="G246" s="4">
        <f t="shared" si="7"/>
        <v>1.3499999999999999</v>
      </c>
      <c r="H246" s="4">
        <v>18</v>
      </c>
      <c r="I246" s="4">
        <v>0</v>
      </c>
      <c r="J246" s="5">
        <f t="shared" si="6"/>
        <v>0.3</v>
      </c>
    </row>
    <row r="247" spans="1:10" x14ac:dyDescent="0.25">
      <c r="A247" s="6" t="s">
        <v>6</v>
      </c>
      <c r="B247" s="7">
        <v>24851</v>
      </c>
      <c r="C247" s="8">
        <v>12</v>
      </c>
      <c r="D247" s="8" t="s">
        <v>12</v>
      </c>
      <c r="E247" s="15">
        <v>24900</v>
      </c>
      <c r="F247" s="8">
        <v>81</v>
      </c>
      <c r="G247" s="8">
        <f t="shared" si="7"/>
        <v>1.3499999999999999</v>
      </c>
      <c r="H247" s="8">
        <v>0</v>
      </c>
      <c r="I247" s="8">
        <v>0</v>
      </c>
      <c r="J247" s="9">
        <f t="shared" si="6"/>
        <v>0</v>
      </c>
    </row>
    <row r="248" spans="1:10" x14ac:dyDescent="0.25">
      <c r="A248" s="2" t="s">
        <v>6</v>
      </c>
      <c r="B248" s="3">
        <v>24971</v>
      </c>
      <c r="C248" s="4">
        <v>12</v>
      </c>
      <c r="D248" s="4" t="s">
        <v>12</v>
      </c>
      <c r="E248" s="14">
        <v>19650</v>
      </c>
      <c r="F248" s="4">
        <v>81</v>
      </c>
      <c r="G248" s="4">
        <f t="shared" si="7"/>
        <v>1.3499999999999999</v>
      </c>
      <c r="H248" s="4">
        <v>11</v>
      </c>
      <c r="I248" s="4">
        <v>0</v>
      </c>
      <c r="J248" s="5">
        <f t="shared" si="6"/>
        <v>0.18333333333333335</v>
      </c>
    </row>
    <row r="249" spans="1:10" x14ac:dyDescent="0.25">
      <c r="A249" s="6" t="s">
        <v>6</v>
      </c>
      <c r="B249" s="7">
        <v>25302</v>
      </c>
      <c r="C249" s="8">
        <v>12</v>
      </c>
      <c r="D249" s="8" t="s">
        <v>12</v>
      </c>
      <c r="E249" s="15">
        <v>22050</v>
      </c>
      <c r="F249" s="8">
        <v>81</v>
      </c>
      <c r="G249" s="8">
        <f t="shared" si="7"/>
        <v>1.3499999999999999</v>
      </c>
      <c r="H249" s="8">
        <v>9</v>
      </c>
      <c r="I249" s="8">
        <v>0</v>
      </c>
      <c r="J249" s="9">
        <f t="shared" si="6"/>
        <v>0.15</v>
      </c>
    </row>
    <row r="250" spans="1:10" x14ac:dyDescent="0.25">
      <c r="A250" s="2" t="s">
        <v>6</v>
      </c>
      <c r="B250" s="3">
        <v>25332</v>
      </c>
      <c r="C250" s="4">
        <v>12</v>
      </c>
      <c r="D250" s="4" t="s">
        <v>12</v>
      </c>
      <c r="E250" s="14">
        <v>25500</v>
      </c>
      <c r="F250" s="4">
        <v>81</v>
      </c>
      <c r="G250" s="4">
        <f t="shared" si="7"/>
        <v>1.3499999999999999</v>
      </c>
      <c r="H250" s="4">
        <v>11</v>
      </c>
      <c r="I250" s="4">
        <v>0</v>
      </c>
      <c r="J250" s="5">
        <f t="shared" si="6"/>
        <v>0.18333333333333335</v>
      </c>
    </row>
    <row r="251" spans="1:10" x14ac:dyDescent="0.25">
      <c r="A251" s="6" t="s">
        <v>6</v>
      </c>
      <c r="B251" s="7">
        <v>24390</v>
      </c>
      <c r="C251" s="8">
        <v>15</v>
      </c>
      <c r="D251" s="8" t="s">
        <v>12</v>
      </c>
      <c r="E251" s="15">
        <v>28200</v>
      </c>
      <c r="F251" s="8">
        <v>81</v>
      </c>
      <c r="G251" s="8">
        <f t="shared" si="7"/>
        <v>1.3499999999999999</v>
      </c>
      <c r="H251" s="8">
        <v>19</v>
      </c>
      <c r="I251" s="8">
        <v>0</v>
      </c>
      <c r="J251" s="9">
        <f t="shared" si="6"/>
        <v>0.31666666666666665</v>
      </c>
    </row>
    <row r="252" spans="1:10" x14ac:dyDescent="0.25">
      <c r="A252" s="2" t="s">
        <v>6</v>
      </c>
      <c r="B252" s="3">
        <v>25222</v>
      </c>
      <c r="C252" s="4">
        <v>12</v>
      </c>
      <c r="D252" s="4" t="s">
        <v>12</v>
      </c>
      <c r="E252" s="14">
        <v>23100</v>
      </c>
      <c r="F252" s="4">
        <v>81</v>
      </c>
      <c r="G252" s="4">
        <f t="shared" si="7"/>
        <v>1.3499999999999999</v>
      </c>
      <c r="H252" s="4">
        <v>13</v>
      </c>
      <c r="I252" s="4">
        <v>0</v>
      </c>
      <c r="J252" s="5">
        <f t="shared" si="6"/>
        <v>0.21666666666666667</v>
      </c>
    </row>
    <row r="253" spans="1:10" x14ac:dyDescent="0.25">
      <c r="A253" s="6" t="s">
        <v>5</v>
      </c>
      <c r="B253" s="7">
        <v>25464</v>
      </c>
      <c r="C253" s="8">
        <v>12</v>
      </c>
      <c r="D253" s="8" t="s">
        <v>12</v>
      </c>
      <c r="E253" s="15">
        <v>25500</v>
      </c>
      <c r="F253" s="8">
        <v>81</v>
      </c>
      <c r="G253" s="8">
        <f t="shared" si="7"/>
        <v>1.3499999999999999</v>
      </c>
      <c r="H253" s="8">
        <v>9</v>
      </c>
      <c r="I253" s="8">
        <v>1</v>
      </c>
      <c r="J253" s="9">
        <f t="shared" si="6"/>
        <v>0.15</v>
      </c>
    </row>
    <row r="254" spans="1:10" x14ac:dyDescent="0.25">
      <c r="A254" s="2" t="s">
        <v>6</v>
      </c>
      <c r="B254" s="3">
        <v>15393</v>
      </c>
      <c r="C254" s="4">
        <v>8</v>
      </c>
      <c r="D254" s="4" t="s">
        <v>12</v>
      </c>
      <c r="E254" s="14">
        <v>17100</v>
      </c>
      <c r="F254" s="4">
        <v>81</v>
      </c>
      <c r="G254" s="4">
        <f t="shared" si="7"/>
        <v>1.3499999999999999</v>
      </c>
      <c r="H254" s="4">
        <v>0</v>
      </c>
      <c r="I254" s="4">
        <v>1</v>
      </c>
      <c r="J254" s="5">
        <f t="shared" si="6"/>
        <v>0</v>
      </c>
    </row>
    <row r="255" spans="1:10" x14ac:dyDescent="0.25">
      <c r="A255" s="6" t="s">
        <v>5</v>
      </c>
      <c r="B255" s="7">
        <v>23415</v>
      </c>
      <c r="C255" s="8">
        <v>18</v>
      </c>
      <c r="D255" s="8" t="s">
        <v>14</v>
      </c>
      <c r="E255" s="15">
        <v>68125</v>
      </c>
      <c r="F255" s="8">
        <v>80</v>
      </c>
      <c r="G255" s="8">
        <f t="shared" si="7"/>
        <v>1.3333333333333333</v>
      </c>
      <c r="H255" s="8">
        <v>29</v>
      </c>
      <c r="I255" s="8">
        <v>0</v>
      </c>
      <c r="J255" s="9">
        <f t="shared" si="6"/>
        <v>0.48333333333333334</v>
      </c>
    </row>
    <row r="256" spans="1:10" x14ac:dyDescent="0.25">
      <c r="A256" s="2" t="s">
        <v>5</v>
      </c>
      <c r="B256" s="3">
        <v>11916</v>
      </c>
      <c r="C256" s="4">
        <v>12</v>
      </c>
      <c r="D256" s="4" t="s">
        <v>13</v>
      </c>
      <c r="E256" s="14">
        <v>30600</v>
      </c>
      <c r="F256" s="4">
        <v>80</v>
      </c>
      <c r="G256" s="4">
        <f t="shared" si="7"/>
        <v>1.3333333333333333</v>
      </c>
      <c r="H256" s="4">
        <v>460</v>
      </c>
      <c r="I256" s="4">
        <v>0</v>
      </c>
      <c r="J256" s="5">
        <f t="shared" si="6"/>
        <v>7.666666666666667</v>
      </c>
    </row>
    <row r="257" spans="1:10" x14ac:dyDescent="0.25">
      <c r="A257" s="6" t="s">
        <v>5</v>
      </c>
      <c r="B257" s="7">
        <v>17535</v>
      </c>
      <c r="C257" s="8">
        <v>19</v>
      </c>
      <c r="D257" s="8" t="s">
        <v>14</v>
      </c>
      <c r="E257" s="15">
        <v>52125</v>
      </c>
      <c r="F257" s="8">
        <v>80</v>
      </c>
      <c r="G257" s="8">
        <f t="shared" si="7"/>
        <v>1.3333333333333333</v>
      </c>
      <c r="H257" s="8">
        <v>221</v>
      </c>
      <c r="I257" s="8">
        <v>0</v>
      </c>
      <c r="J257" s="9">
        <f t="shared" si="6"/>
        <v>3.6833333333333336</v>
      </c>
    </row>
    <row r="258" spans="1:10" x14ac:dyDescent="0.25">
      <c r="A258" s="2" t="s">
        <v>5</v>
      </c>
      <c r="B258" s="3">
        <v>18895</v>
      </c>
      <c r="C258" s="4">
        <v>19</v>
      </c>
      <c r="D258" s="4" t="s">
        <v>14</v>
      </c>
      <c r="E258" s="14">
        <v>61875</v>
      </c>
      <c r="F258" s="4">
        <v>80</v>
      </c>
      <c r="G258" s="4">
        <f t="shared" si="7"/>
        <v>1.3333333333333333</v>
      </c>
      <c r="H258" s="4">
        <v>199</v>
      </c>
      <c r="I258" s="4">
        <v>0</v>
      </c>
      <c r="J258" s="5">
        <f t="shared" ref="J258:J321" si="8">H258/5/12</f>
        <v>3.3166666666666664</v>
      </c>
    </row>
    <row r="259" spans="1:10" x14ac:dyDescent="0.25">
      <c r="A259" s="6" t="s">
        <v>5</v>
      </c>
      <c r="B259" s="7">
        <v>25271</v>
      </c>
      <c r="C259" s="8">
        <v>8</v>
      </c>
      <c r="D259" s="8" t="s">
        <v>12</v>
      </c>
      <c r="E259" s="15">
        <v>21300</v>
      </c>
      <c r="F259" s="8">
        <v>80</v>
      </c>
      <c r="G259" s="8">
        <f t="shared" ref="G259:G322" si="9">F259/5/12</f>
        <v>1.3333333333333333</v>
      </c>
      <c r="H259" s="8">
        <v>24</v>
      </c>
      <c r="I259" s="8">
        <v>0</v>
      </c>
      <c r="J259" s="9">
        <f t="shared" si="8"/>
        <v>0.39999999999999997</v>
      </c>
    </row>
    <row r="260" spans="1:10" x14ac:dyDescent="0.25">
      <c r="A260" s="2" t="s">
        <v>6</v>
      </c>
      <c r="B260" s="3">
        <v>25277</v>
      </c>
      <c r="C260" s="4">
        <v>12</v>
      </c>
      <c r="D260" s="4" t="s">
        <v>12</v>
      </c>
      <c r="E260" s="14">
        <v>19650</v>
      </c>
      <c r="F260" s="4">
        <v>80</v>
      </c>
      <c r="G260" s="4">
        <f t="shared" si="9"/>
        <v>1.3333333333333333</v>
      </c>
      <c r="H260" s="4">
        <v>5</v>
      </c>
      <c r="I260" s="4">
        <v>0</v>
      </c>
      <c r="J260" s="5">
        <f t="shared" si="8"/>
        <v>8.3333333333333329E-2</v>
      </c>
    </row>
    <row r="261" spans="1:10" x14ac:dyDescent="0.25">
      <c r="A261" s="6" t="s">
        <v>6</v>
      </c>
      <c r="B261" s="7">
        <v>25254</v>
      </c>
      <c r="C261" s="8">
        <v>12</v>
      </c>
      <c r="D261" s="8" t="s">
        <v>12</v>
      </c>
      <c r="E261" s="15">
        <v>22350</v>
      </c>
      <c r="F261" s="8">
        <v>80</v>
      </c>
      <c r="G261" s="8">
        <f t="shared" si="9"/>
        <v>1.3333333333333333</v>
      </c>
      <c r="H261" s="8">
        <v>5</v>
      </c>
      <c r="I261" s="8">
        <v>0</v>
      </c>
      <c r="J261" s="9">
        <f t="shared" si="8"/>
        <v>8.3333333333333329E-2</v>
      </c>
    </row>
    <row r="262" spans="1:10" x14ac:dyDescent="0.25">
      <c r="A262" s="2" t="s">
        <v>6</v>
      </c>
      <c r="B262" s="3">
        <v>25289</v>
      </c>
      <c r="C262" s="4">
        <v>12</v>
      </c>
      <c r="D262" s="4" t="s">
        <v>12</v>
      </c>
      <c r="E262" s="14">
        <v>23400</v>
      </c>
      <c r="F262" s="4">
        <v>80</v>
      </c>
      <c r="G262" s="4">
        <f t="shared" si="9"/>
        <v>1.3333333333333333</v>
      </c>
      <c r="H262" s="4">
        <v>18</v>
      </c>
      <c r="I262" s="4">
        <v>0</v>
      </c>
      <c r="J262" s="5">
        <f t="shared" si="8"/>
        <v>0.3</v>
      </c>
    </row>
    <row r="263" spans="1:10" x14ac:dyDescent="0.25">
      <c r="A263" s="6" t="s">
        <v>6</v>
      </c>
      <c r="B263" s="7">
        <v>25009</v>
      </c>
      <c r="C263" s="8">
        <v>12</v>
      </c>
      <c r="D263" s="8" t="s">
        <v>12</v>
      </c>
      <c r="E263" s="15">
        <v>24300</v>
      </c>
      <c r="F263" s="8">
        <v>80</v>
      </c>
      <c r="G263" s="8">
        <f t="shared" si="9"/>
        <v>1.3333333333333333</v>
      </c>
      <c r="H263" s="8">
        <v>8</v>
      </c>
      <c r="I263" s="8">
        <v>0</v>
      </c>
      <c r="J263" s="9">
        <f t="shared" si="8"/>
        <v>0.13333333333333333</v>
      </c>
    </row>
    <row r="264" spans="1:10" x14ac:dyDescent="0.25">
      <c r="A264" s="2" t="s">
        <v>6</v>
      </c>
      <c r="B264" s="3">
        <v>25124</v>
      </c>
      <c r="C264" s="4">
        <v>12</v>
      </c>
      <c r="D264" s="4" t="s">
        <v>12</v>
      </c>
      <c r="E264" s="14">
        <v>28500</v>
      </c>
      <c r="F264" s="4">
        <v>80</v>
      </c>
      <c r="G264" s="4">
        <f t="shared" si="9"/>
        <v>1.3333333333333333</v>
      </c>
      <c r="H264" s="4">
        <v>4</v>
      </c>
      <c r="I264" s="4">
        <v>0</v>
      </c>
      <c r="J264" s="5">
        <f t="shared" si="8"/>
        <v>6.6666666666666666E-2</v>
      </c>
    </row>
    <row r="265" spans="1:10" x14ac:dyDescent="0.25">
      <c r="A265" s="6" t="s">
        <v>6</v>
      </c>
      <c r="B265" s="7">
        <v>25219</v>
      </c>
      <c r="C265" s="8">
        <v>12</v>
      </c>
      <c r="D265" s="8" t="s">
        <v>12</v>
      </c>
      <c r="E265" s="15">
        <v>19950</v>
      </c>
      <c r="F265" s="8">
        <v>80</v>
      </c>
      <c r="G265" s="8">
        <f t="shared" si="9"/>
        <v>1.3333333333333333</v>
      </c>
      <c r="H265" s="8">
        <v>8</v>
      </c>
      <c r="I265" s="8">
        <v>0</v>
      </c>
      <c r="J265" s="9">
        <f t="shared" si="8"/>
        <v>0.13333333333333333</v>
      </c>
    </row>
    <row r="266" spans="1:10" x14ac:dyDescent="0.25">
      <c r="A266" s="2" t="s">
        <v>6</v>
      </c>
      <c r="B266" s="3">
        <v>25470</v>
      </c>
      <c r="C266" s="4">
        <v>12</v>
      </c>
      <c r="D266" s="4" t="s">
        <v>12</v>
      </c>
      <c r="E266" s="14">
        <v>23400</v>
      </c>
      <c r="F266" s="4">
        <v>80</v>
      </c>
      <c r="G266" s="4">
        <f t="shared" si="9"/>
        <v>1.3333333333333333</v>
      </c>
      <c r="H266" s="4">
        <v>0</v>
      </c>
      <c r="I266" s="4">
        <v>0</v>
      </c>
      <c r="J266" s="5">
        <f t="shared" si="8"/>
        <v>0</v>
      </c>
    </row>
    <row r="267" spans="1:10" x14ac:dyDescent="0.25">
      <c r="A267" s="6" t="s">
        <v>6</v>
      </c>
      <c r="B267" s="7">
        <v>23291</v>
      </c>
      <c r="C267" s="8">
        <v>16</v>
      </c>
      <c r="D267" s="8" t="s">
        <v>12</v>
      </c>
      <c r="E267" s="15">
        <v>34500</v>
      </c>
      <c r="F267" s="8">
        <v>80</v>
      </c>
      <c r="G267" s="8">
        <f t="shared" si="9"/>
        <v>1.3333333333333333</v>
      </c>
      <c r="H267" s="8">
        <v>3</v>
      </c>
      <c r="I267" s="8">
        <v>0</v>
      </c>
      <c r="J267" s="9">
        <f t="shared" si="8"/>
        <v>4.9999999999999996E-2</v>
      </c>
    </row>
    <row r="268" spans="1:10" x14ac:dyDescent="0.25">
      <c r="A268" s="2" t="s">
        <v>6</v>
      </c>
      <c r="B268" s="3">
        <v>25439</v>
      </c>
      <c r="C268" s="4">
        <v>12</v>
      </c>
      <c r="D268" s="4" t="s">
        <v>12</v>
      </c>
      <c r="E268" s="14">
        <v>18150</v>
      </c>
      <c r="F268" s="4">
        <v>80</v>
      </c>
      <c r="G268" s="4">
        <f t="shared" si="9"/>
        <v>1.3333333333333333</v>
      </c>
      <c r="H268" s="4">
        <v>0</v>
      </c>
      <c r="I268" s="4">
        <v>0</v>
      </c>
      <c r="J268" s="5">
        <f t="shared" si="8"/>
        <v>0</v>
      </c>
    </row>
    <row r="269" spans="1:10" x14ac:dyDescent="0.25">
      <c r="A269" s="6" t="s">
        <v>5</v>
      </c>
      <c r="B269" s="7">
        <v>13286</v>
      </c>
      <c r="C269" s="8">
        <v>12</v>
      </c>
      <c r="D269" s="8" t="s">
        <v>12</v>
      </c>
      <c r="E269" s="15">
        <v>22350</v>
      </c>
      <c r="F269" s="8">
        <v>80</v>
      </c>
      <c r="G269" s="8">
        <f t="shared" si="9"/>
        <v>1.3333333333333333</v>
      </c>
      <c r="H269" s="8">
        <v>272</v>
      </c>
      <c r="I269" s="8">
        <v>1</v>
      </c>
      <c r="J269" s="9">
        <f t="shared" si="8"/>
        <v>4.5333333333333332</v>
      </c>
    </row>
    <row r="270" spans="1:10" x14ac:dyDescent="0.25">
      <c r="A270" s="2" t="s">
        <v>5</v>
      </c>
      <c r="B270" s="3">
        <v>24183</v>
      </c>
      <c r="C270" s="4">
        <v>15</v>
      </c>
      <c r="D270" s="4" t="s">
        <v>12</v>
      </c>
      <c r="E270" s="14">
        <v>40200</v>
      </c>
      <c r="F270" s="4">
        <v>79</v>
      </c>
      <c r="G270" s="4">
        <f t="shared" si="9"/>
        <v>1.3166666666666667</v>
      </c>
      <c r="H270" s="4">
        <v>38</v>
      </c>
      <c r="I270" s="4">
        <v>0</v>
      </c>
      <c r="J270" s="5">
        <f t="shared" si="8"/>
        <v>0.6333333333333333</v>
      </c>
    </row>
    <row r="271" spans="1:10" x14ac:dyDescent="0.25">
      <c r="A271" s="6" t="s">
        <v>5</v>
      </c>
      <c r="B271" s="7">
        <v>17469</v>
      </c>
      <c r="C271" s="8">
        <v>15</v>
      </c>
      <c r="D271" s="8" t="s">
        <v>12</v>
      </c>
      <c r="E271" s="15">
        <v>28650</v>
      </c>
      <c r="F271" s="8">
        <v>79</v>
      </c>
      <c r="G271" s="8">
        <f t="shared" si="9"/>
        <v>1.3166666666666667</v>
      </c>
      <c r="H271" s="8">
        <v>261</v>
      </c>
      <c r="I271" s="8">
        <v>0</v>
      </c>
      <c r="J271" s="9">
        <f t="shared" si="8"/>
        <v>4.3500000000000005</v>
      </c>
    </row>
    <row r="272" spans="1:10" x14ac:dyDescent="0.25">
      <c r="A272" s="2" t="s">
        <v>5</v>
      </c>
      <c r="B272" s="3">
        <v>23247</v>
      </c>
      <c r="C272" s="4">
        <v>15</v>
      </c>
      <c r="D272" s="4" t="s">
        <v>12</v>
      </c>
      <c r="E272" s="14">
        <v>27750</v>
      </c>
      <c r="F272" s="4">
        <v>79</v>
      </c>
      <c r="G272" s="4">
        <f t="shared" si="9"/>
        <v>1.3166666666666667</v>
      </c>
      <c r="H272" s="4">
        <v>55</v>
      </c>
      <c r="I272" s="4">
        <v>0</v>
      </c>
      <c r="J272" s="5">
        <f t="shared" si="8"/>
        <v>0.91666666666666663</v>
      </c>
    </row>
    <row r="273" spans="1:10" x14ac:dyDescent="0.25">
      <c r="A273" s="6" t="s">
        <v>5</v>
      </c>
      <c r="B273" s="7">
        <v>23545</v>
      </c>
      <c r="C273" s="8">
        <v>18</v>
      </c>
      <c r="D273" s="8" t="s">
        <v>12</v>
      </c>
      <c r="E273" s="15">
        <v>66875</v>
      </c>
      <c r="F273" s="8">
        <v>79</v>
      </c>
      <c r="G273" s="8">
        <f t="shared" si="9"/>
        <v>1.3166666666666667</v>
      </c>
      <c r="H273" s="8">
        <v>30</v>
      </c>
      <c r="I273" s="8">
        <v>0</v>
      </c>
      <c r="J273" s="9">
        <f t="shared" si="8"/>
        <v>0.5</v>
      </c>
    </row>
    <row r="274" spans="1:10" x14ac:dyDescent="0.25">
      <c r="A274" s="2" t="s">
        <v>5</v>
      </c>
      <c r="B274" s="3">
        <v>14561</v>
      </c>
      <c r="C274" s="4">
        <v>12</v>
      </c>
      <c r="D274" s="4" t="s">
        <v>13</v>
      </c>
      <c r="E274" s="14">
        <v>30000</v>
      </c>
      <c r="F274" s="4">
        <v>79</v>
      </c>
      <c r="G274" s="4">
        <f t="shared" si="9"/>
        <v>1.3166666666666667</v>
      </c>
      <c r="H274" s="4">
        <v>308</v>
      </c>
      <c r="I274" s="4">
        <v>0</v>
      </c>
      <c r="J274" s="5">
        <f t="shared" si="8"/>
        <v>5.1333333333333337</v>
      </c>
    </row>
    <row r="275" spans="1:10" x14ac:dyDescent="0.25">
      <c r="A275" s="6" t="s">
        <v>5</v>
      </c>
      <c r="B275" s="7">
        <v>23593</v>
      </c>
      <c r="C275" s="8">
        <v>16</v>
      </c>
      <c r="D275" s="8" t="s">
        <v>14</v>
      </c>
      <c r="E275" s="15">
        <v>83750</v>
      </c>
      <c r="F275" s="8">
        <v>79</v>
      </c>
      <c r="G275" s="8">
        <f t="shared" si="9"/>
        <v>1.3166666666666667</v>
      </c>
      <c r="H275" s="8">
        <v>12</v>
      </c>
      <c r="I275" s="8">
        <v>0</v>
      </c>
      <c r="J275" s="9">
        <f t="shared" si="8"/>
        <v>0.19999999999999998</v>
      </c>
    </row>
    <row r="276" spans="1:10" x14ac:dyDescent="0.25">
      <c r="A276" s="2" t="s">
        <v>5</v>
      </c>
      <c r="B276" s="3">
        <v>23025</v>
      </c>
      <c r="C276" s="4">
        <v>12</v>
      </c>
      <c r="D276" s="4" t="s">
        <v>12</v>
      </c>
      <c r="E276" s="14">
        <v>33900</v>
      </c>
      <c r="F276" s="4">
        <v>79</v>
      </c>
      <c r="G276" s="4">
        <f t="shared" si="9"/>
        <v>1.3166666666666667</v>
      </c>
      <c r="H276" s="4">
        <v>94</v>
      </c>
      <c r="I276" s="4">
        <v>0</v>
      </c>
      <c r="J276" s="5">
        <f t="shared" si="8"/>
        <v>1.5666666666666667</v>
      </c>
    </row>
    <row r="277" spans="1:10" x14ac:dyDescent="0.25">
      <c r="A277" s="6" t="s">
        <v>5</v>
      </c>
      <c r="B277" s="7">
        <v>23873</v>
      </c>
      <c r="C277" s="8">
        <v>16</v>
      </c>
      <c r="D277" s="8" t="s">
        <v>14</v>
      </c>
      <c r="E277" s="15">
        <v>56500</v>
      </c>
      <c r="F277" s="8">
        <v>79</v>
      </c>
      <c r="G277" s="8">
        <f t="shared" si="9"/>
        <v>1.3166666666666667</v>
      </c>
      <c r="H277" s="8">
        <v>12</v>
      </c>
      <c r="I277" s="8">
        <v>0</v>
      </c>
      <c r="J277" s="9">
        <f t="shared" si="8"/>
        <v>0.19999999999999998</v>
      </c>
    </row>
    <row r="278" spans="1:10" x14ac:dyDescent="0.25">
      <c r="A278" s="2" t="s">
        <v>6</v>
      </c>
      <c r="B278" s="3">
        <v>23882</v>
      </c>
      <c r="C278" s="4">
        <v>16</v>
      </c>
      <c r="D278" s="4" t="s">
        <v>14</v>
      </c>
      <c r="E278" s="14">
        <v>43000</v>
      </c>
      <c r="F278" s="4">
        <v>79</v>
      </c>
      <c r="G278" s="4">
        <f t="shared" si="9"/>
        <v>1.3166666666666667</v>
      </c>
      <c r="H278" s="4">
        <v>20</v>
      </c>
      <c r="I278" s="4">
        <v>0</v>
      </c>
      <c r="J278" s="5">
        <f t="shared" si="8"/>
        <v>0.33333333333333331</v>
      </c>
    </row>
    <row r="279" spans="1:10" x14ac:dyDescent="0.25">
      <c r="A279" s="6" t="s">
        <v>6</v>
      </c>
      <c r="B279" s="7">
        <v>15869</v>
      </c>
      <c r="C279" s="8">
        <v>8</v>
      </c>
      <c r="D279" s="8" t="s">
        <v>12</v>
      </c>
      <c r="E279" s="15">
        <v>20850</v>
      </c>
      <c r="F279" s="8">
        <v>79</v>
      </c>
      <c r="G279" s="8">
        <f t="shared" si="9"/>
        <v>1.3166666666666667</v>
      </c>
      <c r="H279" s="8">
        <v>70</v>
      </c>
      <c r="I279" s="8">
        <v>0</v>
      </c>
      <c r="J279" s="9">
        <f t="shared" si="8"/>
        <v>1.1666666666666667</v>
      </c>
    </row>
    <row r="280" spans="1:10" x14ac:dyDescent="0.25">
      <c r="A280" s="2" t="s">
        <v>6</v>
      </c>
      <c r="B280" s="3">
        <v>25309</v>
      </c>
      <c r="C280" s="4">
        <v>12</v>
      </c>
      <c r="D280" s="4" t="s">
        <v>12</v>
      </c>
      <c r="E280" s="14">
        <v>24450</v>
      </c>
      <c r="F280" s="4">
        <v>79</v>
      </c>
      <c r="G280" s="4">
        <f t="shared" si="9"/>
        <v>1.3166666666666667</v>
      </c>
      <c r="H280" s="4">
        <v>8</v>
      </c>
      <c r="I280" s="4">
        <v>0</v>
      </c>
      <c r="J280" s="5">
        <f t="shared" si="8"/>
        <v>0.13333333333333333</v>
      </c>
    </row>
    <row r="281" spans="1:10" x14ac:dyDescent="0.25">
      <c r="A281" s="6" t="s">
        <v>6</v>
      </c>
      <c r="B281" s="7">
        <v>25496</v>
      </c>
      <c r="C281" s="8">
        <v>12</v>
      </c>
      <c r="D281" s="8" t="s">
        <v>12</v>
      </c>
      <c r="E281" s="15">
        <v>24750</v>
      </c>
      <c r="F281" s="8">
        <v>79</v>
      </c>
      <c r="G281" s="8">
        <f t="shared" si="9"/>
        <v>1.3166666666666667</v>
      </c>
      <c r="H281" s="8">
        <v>5</v>
      </c>
      <c r="I281" s="8">
        <v>0</v>
      </c>
      <c r="J281" s="9">
        <f t="shared" si="8"/>
        <v>8.3333333333333329E-2</v>
      </c>
    </row>
    <row r="282" spans="1:10" x14ac:dyDescent="0.25">
      <c r="A282" s="2" t="s">
        <v>5</v>
      </c>
      <c r="B282" s="3">
        <v>16486</v>
      </c>
      <c r="C282" s="4">
        <v>8</v>
      </c>
      <c r="D282" s="4" t="s">
        <v>13</v>
      </c>
      <c r="E282" s="14">
        <v>34500</v>
      </c>
      <c r="F282" s="4">
        <v>79</v>
      </c>
      <c r="G282" s="4">
        <f t="shared" si="9"/>
        <v>1.3166666666666667</v>
      </c>
      <c r="H282" s="4">
        <v>246</v>
      </c>
      <c r="I282" s="4">
        <v>1</v>
      </c>
      <c r="J282" s="5">
        <f t="shared" si="8"/>
        <v>4.1000000000000005</v>
      </c>
    </row>
    <row r="283" spans="1:10" x14ac:dyDescent="0.25">
      <c r="A283" s="6" t="s">
        <v>5</v>
      </c>
      <c r="B283" s="7">
        <v>23269</v>
      </c>
      <c r="C283" s="8">
        <v>14</v>
      </c>
      <c r="D283" s="8" t="s">
        <v>12</v>
      </c>
      <c r="E283" s="15">
        <v>27900</v>
      </c>
      <c r="F283" s="8">
        <v>79</v>
      </c>
      <c r="G283" s="8">
        <f t="shared" si="9"/>
        <v>1.3166666666666667</v>
      </c>
      <c r="H283" s="8">
        <v>47</v>
      </c>
      <c r="I283" s="8">
        <v>1</v>
      </c>
      <c r="J283" s="9">
        <f t="shared" si="8"/>
        <v>0.78333333333333333</v>
      </c>
    </row>
    <row r="284" spans="1:10" x14ac:dyDescent="0.25">
      <c r="A284" s="2" t="s">
        <v>5</v>
      </c>
      <c r="B284" s="3">
        <v>23067</v>
      </c>
      <c r="C284" s="4">
        <v>19</v>
      </c>
      <c r="D284" s="4" t="s">
        <v>14</v>
      </c>
      <c r="E284" s="14">
        <v>68125</v>
      </c>
      <c r="F284" s="4">
        <v>78</v>
      </c>
      <c r="G284" s="4">
        <f t="shared" si="9"/>
        <v>1.3</v>
      </c>
      <c r="H284" s="4">
        <v>35</v>
      </c>
      <c r="I284" s="4">
        <v>0</v>
      </c>
      <c r="J284" s="5">
        <f t="shared" si="8"/>
        <v>0.58333333333333337</v>
      </c>
    </row>
    <row r="285" spans="1:10" x14ac:dyDescent="0.25">
      <c r="A285" s="6" t="s">
        <v>5</v>
      </c>
      <c r="B285" s="7">
        <v>22564</v>
      </c>
      <c r="C285" s="8">
        <v>19</v>
      </c>
      <c r="D285" s="8" t="s">
        <v>14</v>
      </c>
      <c r="E285" s="15">
        <v>73500</v>
      </c>
      <c r="F285" s="8">
        <v>78</v>
      </c>
      <c r="G285" s="8">
        <f t="shared" si="9"/>
        <v>1.3</v>
      </c>
      <c r="H285" s="8">
        <v>45</v>
      </c>
      <c r="I285" s="8">
        <v>0</v>
      </c>
      <c r="J285" s="9">
        <f t="shared" si="8"/>
        <v>0.75</v>
      </c>
    </row>
    <row r="286" spans="1:10" x14ac:dyDescent="0.25">
      <c r="A286" s="2" t="s">
        <v>5</v>
      </c>
      <c r="B286" s="3">
        <v>11106</v>
      </c>
      <c r="C286" s="4">
        <v>8</v>
      </c>
      <c r="D286" s="4" t="s">
        <v>13</v>
      </c>
      <c r="E286" s="14">
        <v>30750</v>
      </c>
      <c r="F286" s="4">
        <v>78</v>
      </c>
      <c r="G286" s="4">
        <f t="shared" si="9"/>
        <v>1.3</v>
      </c>
      <c r="H286" s="4">
        <v>429</v>
      </c>
      <c r="I286" s="4">
        <v>0</v>
      </c>
      <c r="J286" s="5">
        <f t="shared" si="8"/>
        <v>7.1499999999999995</v>
      </c>
    </row>
    <row r="287" spans="1:10" x14ac:dyDescent="0.25">
      <c r="A287" s="6" t="s">
        <v>5</v>
      </c>
      <c r="B287" s="7">
        <v>21251</v>
      </c>
      <c r="C287" s="8">
        <v>15</v>
      </c>
      <c r="D287" s="8" t="s">
        <v>14</v>
      </c>
      <c r="E287" s="15">
        <v>40050</v>
      </c>
      <c r="F287" s="8">
        <v>78</v>
      </c>
      <c r="G287" s="8">
        <f t="shared" si="9"/>
        <v>1.3</v>
      </c>
      <c r="H287" s="8">
        <v>133</v>
      </c>
      <c r="I287" s="8">
        <v>0</v>
      </c>
      <c r="J287" s="9">
        <f t="shared" si="8"/>
        <v>2.2166666666666668</v>
      </c>
    </row>
    <row r="288" spans="1:10" x14ac:dyDescent="0.25">
      <c r="A288" s="2" t="s">
        <v>5</v>
      </c>
      <c r="B288" s="3">
        <v>23760</v>
      </c>
      <c r="C288" s="4">
        <v>16</v>
      </c>
      <c r="D288" s="4" t="s">
        <v>12</v>
      </c>
      <c r="E288" s="14">
        <v>40350</v>
      </c>
      <c r="F288" s="4">
        <v>78</v>
      </c>
      <c r="G288" s="4">
        <f t="shared" si="9"/>
        <v>1.3</v>
      </c>
      <c r="H288" s="4">
        <v>20</v>
      </c>
      <c r="I288" s="4">
        <v>0</v>
      </c>
      <c r="J288" s="5">
        <f t="shared" si="8"/>
        <v>0.33333333333333331</v>
      </c>
    </row>
    <row r="289" spans="1:10" x14ac:dyDescent="0.25">
      <c r="A289" s="6" t="s">
        <v>5</v>
      </c>
      <c r="B289" s="7">
        <v>20111</v>
      </c>
      <c r="C289" s="8">
        <v>15</v>
      </c>
      <c r="D289" s="8" t="s">
        <v>14</v>
      </c>
      <c r="E289" s="15">
        <v>38700</v>
      </c>
      <c r="F289" s="8">
        <v>78</v>
      </c>
      <c r="G289" s="8">
        <f t="shared" si="9"/>
        <v>1.3</v>
      </c>
      <c r="H289" s="8">
        <v>176</v>
      </c>
      <c r="I289" s="8">
        <v>0</v>
      </c>
      <c r="J289" s="9">
        <f t="shared" si="8"/>
        <v>2.9333333333333336</v>
      </c>
    </row>
    <row r="290" spans="1:10" x14ac:dyDescent="0.25">
      <c r="A290" s="2" t="s">
        <v>5</v>
      </c>
      <c r="B290" s="3">
        <v>23677</v>
      </c>
      <c r="C290" s="4">
        <v>17</v>
      </c>
      <c r="D290" s="4" t="s">
        <v>14</v>
      </c>
      <c r="E290" s="14">
        <v>65000</v>
      </c>
      <c r="F290" s="4">
        <v>78</v>
      </c>
      <c r="G290" s="4">
        <f t="shared" si="9"/>
        <v>1.3</v>
      </c>
      <c r="H290" s="4">
        <v>26</v>
      </c>
      <c r="I290" s="4">
        <v>0</v>
      </c>
      <c r="J290" s="5">
        <f t="shared" si="8"/>
        <v>0.43333333333333335</v>
      </c>
    </row>
    <row r="291" spans="1:10" x14ac:dyDescent="0.25">
      <c r="A291" s="6" t="s">
        <v>5</v>
      </c>
      <c r="B291" s="7">
        <v>19819</v>
      </c>
      <c r="C291" s="8">
        <v>18</v>
      </c>
      <c r="D291" s="8" t="s">
        <v>14</v>
      </c>
      <c r="E291" s="15">
        <v>51450</v>
      </c>
      <c r="F291" s="8">
        <v>78</v>
      </c>
      <c r="G291" s="8">
        <f t="shared" si="9"/>
        <v>1.3</v>
      </c>
      <c r="H291" s="8">
        <v>149</v>
      </c>
      <c r="I291" s="8">
        <v>0</v>
      </c>
      <c r="J291" s="9">
        <f t="shared" si="8"/>
        <v>2.4833333333333334</v>
      </c>
    </row>
    <row r="292" spans="1:10" x14ac:dyDescent="0.25">
      <c r="A292" s="2" t="s">
        <v>5</v>
      </c>
      <c r="B292" s="3">
        <v>12685</v>
      </c>
      <c r="C292" s="4">
        <v>12</v>
      </c>
      <c r="D292" s="4" t="s">
        <v>13</v>
      </c>
      <c r="E292" s="14">
        <v>35250</v>
      </c>
      <c r="F292" s="4">
        <v>78</v>
      </c>
      <c r="G292" s="4">
        <f t="shared" si="9"/>
        <v>1.3</v>
      </c>
      <c r="H292" s="4">
        <v>387</v>
      </c>
      <c r="I292" s="4">
        <v>0</v>
      </c>
      <c r="J292" s="5">
        <f t="shared" si="8"/>
        <v>6.45</v>
      </c>
    </row>
    <row r="293" spans="1:10" x14ac:dyDescent="0.25">
      <c r="A293" s="6" t="s">
        <v>5</v>
      </c>
      <c r="B293" s="7">
        <v>23138</v>
      </c>
      <c r="C293" s="8">
        <v>14</v>
      </c>
      <c r="D293" s="8" t="s">
        <v>12</v>
      </c>
      <c r="E293" s="15">
        <v>25950</v>
      </c>
      <c r="F293" s="8">
        <v>78</v>
      </c>
      <c r="G293" s="8">
        <f t="shared" si="9"/>
        <v>1.3</v>
      </c>
      <c r="H293" s="8">
        <v>53</v>
      </c>
      <c r="I293" s="8">
        <v>0</v>
      </c>
      <c r="J293" s="9">
        <f t="shared" si="8"/>
        <v>0.8833333333333333</v>
      </c>
    </row>
    <row r="294" spans="1:10" x14ac:dyDescent="0.25">
      <c r="A294" s="2" t="s">
        <v>5</v>
      </c>
      <c r="B294" s="3">
        <v>24004</v>
      </c>
      <c r="C294" s="4">
        <v>15</v>
      </c>
      <c r="D294" s="4" t="s">
        <v>12</v>
      </c>
      <c r="E294" s="14">
        <v>25050</v>
      </c>
      <c r="F294" s="4">
        <v>78</v>
      </c>
      <c r="G294" s="4">
        <f t="shared" si="9"/>
        <v>1.3</v>
      </c>
      <c r="H294" s="4">
        <v>24</v>
      </c>
      <c r="I294" s="4">
        <v>0</v>
      </c>
      <c r="J294" s="5">
        <f t="shared" si="8"/>
        <v>0.39999999999999997</v>
      </c>
    </row>
    <row r="295" spans="1:10" x14ac:dyDescent="0.25">
      <c r="A295" s="6" t="s">
        <v>5</v>
      </c>
      <c r="B295" s="7">
        <v>25121</v>
      </c>
      <c r="C295" s="8">
        <v>12</v>
      </c>
      <c r="D295" s="8" t="s">
        <v>12</v>
      </c>
      <c r="E295" s="15">
        <v>26700</v>
      </c>
      <c r="F295" s="8">
        <v>78</v>
      </c>
      <c r="G295" s="8">
        <f t="shared" si="9"/>
        <v>1.3</v>
      </c>
      <c r="H295" s="8">
        <v>25</v>
      </c>
      <c r="I295" s="8">
        <v>0</v>
      </c>
      <c r="J295" s="9">
        <f t="shared" si="8"/>
        <v>0.41666666666666669</v>
      </c>
    </row>
    <row r="296" spans="1:10" x14ac:dyDescent="0.25">
      <c r="A296" s="2" t="s">
        <v>5</v>
      </c>
      <c r="B296" s="3">
        <v>11921</v>
      </c>
      <c r="C296" s="4">
        <v>8</v>
      </c>
      <c r="D296" s="4" t="s">
        <v>12</v>
      </c>
      <c r="E296" s="14">
        <v>24000</v>
      </c>
      <c r="F296" s="4">
        <v>78</v>
      </c>
      <c r="G296" s="4">
        <f t="shared" si="9"/>
        <v>1.3</v>
      </c>
      <c r="H296" s="4">
        <v>476</v>
      </c>
      <c r="I296" s="4">
        <v>0</v>
      </c>
      <c r="J296" s="5">
        <f t="shared" si="8"/>
        <v>7.9333333333333336</v>
      </c>
    </row>
    <row r="297" spans="1:10" x14ac:dyDescent="0.25">
      <c r="A297" s="6" t="s">
        <v>5</v>
      </c>
      <c r="B297" s="7">
        <v>23419</v>
      </c>
      <c r="C297" s="8">
        <v>12</v>
      </c>
      <c r="D297" s="8" t="s">
        <v>12</v>
      </c>
      <c r="E297" s="15">
        <v>26850</v>
      </c>
      <c r="F297" s="8">
        <v>78</v>
      </c>
      <c r="G297" s="8">
        <f t="shared" si="9"/>
        <v>1.3</v>
      </c>
      <c r="H297" s="8">
        <v>48</v>
      </c>
      <c r="I297" s="8">
        <v>0</v>
      </c>
      <c r="J297" s="9">
        <f t="shared" si="8"/>
        <v>0.79999999999999993</v>
      </c>
    </row>
    <row r="298" spans="1:10" x14ac:dyDescent="0.25">
      <c r="A298" s="2" t="s">
        <v>6</v>
      </c>
      <c r="B298" s="3">
        <v>15447</v>
      </c>
      <c r="C298" s="4">
        <v>12</v>
      </c>
      <c r="D298" s="4" t="s">
        <v>12</v>
      </c>
      <c r="E298" s="14">
        <v>23400</v>
      </c>
      <c r="F298" s="4">
        <v>78</v>
      </c>
      <c r="G298" s="4">
        <f t="shared" si="9"/>
        <v>1.3</v>
      </c>
      <c r="H298" s="4">
        <v>209</v>
      </c>
      <c r="I298" s="4">
        <v>0</v>
      </c>
      <c r="J298" s="5">
        <f t="shared" si="8"/>
        <v>3.4833333333333329</v>
      </c>
    </row>
    <row r="299" spans="1:10" x14ac:dyDescent="0.25">
      <c r="A299" s="6" t="s">
        <v>6</v>
      </c>
      <c r="B299" s="7">
        <v>24343</v>
      </c>
      <c r="C299" s="8">
        <v>12</v>
      </c>
      <c r="D299" s="8" t="s">
        <v>12</v>
      </c>
      <c r="E299" s="15">
        <v>24600</v>
      </c>
      <c r="F299" s="8">
        <v>78</v>
      </c>
      <c r="G299" s="8">
        <f t="shared" si="9"/>
        <v>1.3</v>
      </c>
      <c r="H299" s="8">
        <v>47</v>
      </c>
      <c r="I299" s="8">
        <v>0</v>
      </c>
      <c r="J299" s="9">
        <f t="shared" si="8"/>
        <v>0.78333333333333333</v>
      </c>
    </row>
    <row r="300" spans="1:10" x14ac:dyDescent="0.25">
      <c r="A300" s="2" t="s">
        <v>6</v>
      </c>
      <c r="B300" s="3">
        <v>23873</v>
      </c>
      <c r="C300" s="4">
        <v>15</v>
      </c>
      <c r="D300" s="4" t="s">
        <v>12</v>
      </c>
      <c r="E300" s="14">
        <v>32550</v>
      </c>
      <c r="F300" s="4">
        <v>78</v>
      </c>
      <c r="G300" s="4">
        <f t="shared" si="9"/>
        <v>1.3</v>
      </c>
      <c r="H300" s="4">
        <v>6</v>
      </c>
      <c r="I300" s="4">
        <v>0</v>
      </c>
      <c r="J300" s="5">
        <f t="shared" si="8"/>
        <v>9.9999999999999992E-2</v>
      </c>
    </row>
    <row r="301" spans="1:10" x14ac:dyDescent="0.25">
      <c r="A301" s="6" t="s">
        <v>5</v>
      </c>
      <c r="B301" s="7">
        <v>22062</v>
      </c>
      <c r="C301" s="8">
        <v>16</v>
      </c>
      <c r="D301" s="8" t="s">
        <v>12</v>
      </c>
      <c r="E301" s="15">
        <v>26550</v>
      </c>
      <c r="F301" s="8">
        <v>78</v>
      </c>
      <c r="G301" s="8">
        <f t="shared" si="9"/>
        <v>1.3</v>
      </c>
      <c r="H301" s="8">
        <v>105</v>
      </c>
      <c r="I301" s="8">
        <v>1</v>
      </c>
      <c r="J301" s="9">
        <f t="shared" si="8"/>
        <v>1.75</v>
      </c>
    </row>
    <row r="302" spans="1:10" x14ac:dyDescent="0.25">
      <c r="A302" s="2" t="s">
        <v>5</v>
      </c>
      <c r="B302" s="3">
        <v>25054</v>
      </c>
      <c r="C302" s="4">
        <v>12</v>
      </c>
      <c r="D302" s="4" t="s">
        <v>12</v>
      </c>
      <c r="E302" s="14">
        <v>31500</v>
      </c>
      <c r="F302" s="4">
        <v>78</v>
      </c>
      <c r="G302" s="4">
        <f t="shared" si="9"/>
        <v>1.3</v>
      </c>
      <c r="H302" s="4">
        <v>7</v>
      </c>
      <c r="I302" s="4">
        <v>1</v>
      </c>
      <c r="J302" s="5">
        <f t="shared" si="8"/>
        <v>0.11666666666666665</v>
      </c>
    </row>
    <row r="303" spans="1:10" x14ac:dyDescent="0.25">
      <c r="A303" s="6" t="s">
        <v>5</v>
      </c>
      <c r="B303" s="7">
        <v>14516</v>
      </c>
      <c r="C303" s="8">
        <v>8</v>
      </c>
      <c r="D303" s="8" t="s">
        <v>12</v>
      </c>
      <c r="E303" s="15">
        <v>22350</v>
      </c>
      <c r="F303" s="8">
        <v>78</v>
      </c>
      <c r="G303" s="8">
        <f t="shared" si="9"/>
        <v>1.3</v>
      </c>
      <c r="H303" s="8">
        <v>320</v>
      </c>
      <c r="I303" s="8">
        <v>1</v>
      </c>
      <c r="J303" s="9">
        <f t="shared" si="8"/>
        <v>5.333333333333333</v>
      </c>
    </row>
    <row r="304" spans="1:10" x14ac:dyDescent="0.25">
      <c r="A304" s="2" t="s">
        <v>5</v>
      </c>
      <c r="B304" s="3">
        <v>13921</v>
      </c>
      <c r="C304" s="4">
        <v>12</v>
      </c>
      <c r="D304" s="4" t="s">
        <v>13</v>
      </c>
      <c r="E304" s="14">
        <v>35250</v>
      </c>
      <c r="F304" s="4">
        <v>78</v>
      </c>
      <c r="G304" s="4">
        <f t="shared" si="9"/>
        <v>1.3</v>
      </c>
      <c r="H304" s="4">
        <v>281</v>
      </c>
      <c r="I304" s="4">
        <v>1</v>
      </c>
      <c r="J304" s="5">
        <f t="shared" si="8"/>
        <v>4.6833333333333336</v>
      </c>
    </row>
    <row r="305" spans="1:10" x14ac:dyDescent="0.25">
      <c r="A305" s="6" t="s">
        <v>6</v>
      </c>
      <c r="B305" s="7">
        <v>16708</v>
      </c>
      <c r="C305" s="8">
        <v>15</v>
      </c>
      <c r="D305" s="8" t="s">
        <v>12</v>
      </c>
      <c r="E305" s="15">
        <v>25800</v>
      </c>
      <c r="F305" s="8">
        <v>78</v>
      </c>
      <c r="G305" s="8">
        <f t="shared" si="9"/>
        <v>1.3</v>
      </c>
      <c r="H305" s="8">
        <v>51</v>
      </c>
      <c r="I305" s="8">
        <v>1</v>
      </c>
      <c r="J305" s="9">
        <f t="shared" si="8"/>
        <v>0.85</v>
      </c>
    </row>
    <row r="306" spans="1:10" x14ac:dyDescent="0.25">
      <c r="A306" s="2" t="s">
        <v>5</v>
      </c>
      <c r="B306" s="3">
        <v>15274</v>
      </c>
      <c r="C306" s="4">
        <v>12</v>
      </c>
      <c r="D306" s="4" t="s">
        <v>13</v>
      </c>
      <c r="E306" s="14">
        <v>30750</v>
      </c>
      <c r="F306" s="4">
        <v>77</v>
      </c>
      <c r="G306" s="4">
        <f t="shared" si="9"/>
        <v>1.2833333333333334</v>
      </c>
      <c r="H306" s="4">
        <v>317</v>
      </c>
      <c r="I306" s="4">
        <v>0</v>
      </c>
      <c r="J306" s="5">
        <f t="shared" si="8"/>
        <v>5.2833333333333332</v>
      </c>
    </row>
    <row r="307" spans="1:10" x14ac:dyDescent="0.25">
      <c r="A307" s="6" t="s">
        <v>5</v>
      </c>
      <c r="B307" s="7">
        <v>24202</v>
      </c>
      <c r="C307" s="8">
        <v>15</v>
      </c>
      <c r="D307" s="8" t="s">
        <v>12</v>
      </c>
      <c r="E307" s="15">
        <v>30750</v>
      </c>
      <c r="F307" s="8">
        <v>77</v>
      </c>
      <c r="G307" s="8">
        <f t="shared" si="9"/>
        <v>1.2833333333333334</v>
      </c>
      <c r="H307" s="8">
        <v>41</v>
      </c>
      <c r="I307" s="8">
        <v>0</v>
      </c>
      <c r="J307" s="9">
        <f t="shared" si="8"/>
        <v>0.68333333333333324</v>
      </c>
    </row>
    <row r="308" spans="1:10" x14ac:dyDescent="0.25">
      <c r="A308" s="2" t="s">
        <v>5</v>
      </c>
      <c r="B308" s="3">
        <v>16642</v>
      </c>
      <c r="C308" s="4">
        <v>16</v>
      </c>
      <c r="D308" s="4" t="s">
        <v>14</v>
      </c>
      <c r="E308" s="14">
        <v>50000</v>
      </c>
      <c r="F308" s="4">
        <v>77</v>
      </c>
      <c r="G308" s="4">
        <f t="shared" si="9"/>
        <v>1.2833333333333334</v>
      </c>
      <c r="H308" s="4">
        <v>264</v>
      </c>
      <c r="I308" s="4">
        <v>0</v>
      </c>
      <c r="J308" s="5">
        <f t="shared" si="8"/>
        <v>4.3999999999999995</v>
      </c>
    </row>
    <row r="309" spans="1:10" x14ac:dyDescent="0.25">
      <c r="A309" s="6" t="s">
        <v>5</v>
      </c>
      <c r="B309" s="7">
        <v>23043</v>
      </c>
      <c r="C309" s="8">
        <v>15</v>
      </c>
      <c r="D309" s="8" t="s">
        <v>12</v>
      </c>
      <c r="E309" s="15">
        <v>34500</v>
      </c>
      <c r="F309" s="8">
        <v>77</v>
      </c>
      <c r="G309" s="8">
        <f t="shared" si="9"/>
        <v>1.2833333333333334</v>
      </c>
      <c r="H309" s="8">
        <v>63</v>
      </c>
      <c r="I309" s="8">
        <v>0</v>
      </c>
      <c r="J309" s="9">
        <f t="shared" si="8"/>
        <v>1.05</v>
      </c>
    </row>
    <row r="310" spans="1:10" x14ac:dyDescent="0.25">
      <c r="A310" s="2" t="s">
        <v>5</v>
      </c>
      <c r="B310" s="3">
        <v>23577</v>
      </c>
      <c r="C310" s="4">
        <v>15</v>
      </c>
      <c r="D310" s="4" t="s">
        <v>12</v>
      </c>
      <c r="E310" s="14">
        <v>26250</v>
      </c>
      <c r="F310" s="4">
        <v>77</v>
      </c>
      <c r="G310" s="4">
        <f t="shared" si="9"/>
        <v>1.2833333333333334</v>
      </c>
      <c r="H310" s="4">
        <v>38</v>
      </c>
      <c r="I310" s="4">
        <v>0</v>
      </c>
      <c r="J310" s="5">
        <f t="shared" si="8"/>
        <v>0.6333333333333333</v>
      </c>
    </row>
    <row r="311" spans="1:10" x14ac:dyDescent="0.25">
      <c r="A311" s="6" t="s">
        <v>5</v>
      </c>
      <c r="B311" s="7">
        <v>23459</v>
      </c>
      <c r="C311" s="8">
        <v>16</v>
      </c>
      <c r="D311" s="8" t="s">
        <v>12</v>
      </c>
      <c r="E311" s="15">
        <v>44875</v>
      </c>
      <c r="F311" s="8">
        <v>77</v>
      </c>
      <c r="G311" s="8">
        <f t="shared" si="9"/>
        <v>1.2833333333333334</v>
      </c>
      <c r="H311" s="8">
        <v>22</v>
      </c>
      <c r="I311" s="8">
        <v>0</v>
      </c>
      <c r="J311" s="9">
        <f t="shared" si="8"/>
        <v>0.3666666666666667</v>
      </c>
    </row>
    <row r="312" spans="1:10" x14ac:dyDescent="0.25">
      <c r="A312" s="2" t="s">
        <v>6</v>
      </c>
      <c r="B312" s="3">
        <v>18674</v>
      </c>
      <c r="C312" s="4">
        <v>12</v>
      </c>
      <c r="D312" s="4" t="s">
        <v>12</v>
      </c>
      <c r="E312" s="14">
        <v>22500</v>
      </c>
      <c r="F312" s="4">
        <v>77</v>
      </c>
      <c r="G312" s="4">
        <f t="shared" si="9"/>
        <v>1.2833333333333334</v>
      </c>
      <c r="H312" s="4">
        <v>63</v>
      </c>
      <c r="I312" s="4">
        <v>0</v>
      </c>
      <c r="J312" s="5">
        <f t="shared" si="8"/>
        <v>1.05</v>
      </c>
    </row>
    <row r="313" spans="1:10" x14ac:dyDescent="0.25">
      <c r="A313" s="6" t="s">
        <v>6</v>
      </c>
      <c r="B313" s="7">
        <v>23082</v>
      </c>
      <c r="C313" s="8">
        <v>12</v>
      </c>
      <c r="D313" s="8" t="s">
        <v>12</v>
      </c>
      <c r="E313" s="15">
        <v>25650</v>
      </c>
      <c r="F313" s="8">
        <v>77</v>
      </c>
      <c r="G313" s="8">
        <f t="shared" si="9"/>
        <v>1.2833333333333334</v>
      </c>
      <c r="H313" s="8">
        <v>64</v>
      </c>
      <c r="I313" s="8">
        <v>0</v>
      </c>
      <c r="J313" s="9">
        <f t="shared" si="8"/>
        <v>1.0666666666666667</v>
      </c>
    </row>
    <row r="314" spans="1:10" x14ac:dyDescent="0.25">
      <c r="A314" s="2" t="s">
        <v>6</v>
      </c>
      <c r="B314" s="3">
        <v>25501</v>
      </c>
      <c r="C314" s="4">
        <v>12</v>
      </c>
      <c r="D314" s="4" t="s">
        <v>12</v>
      </c>
      <c r="E314" s="14">
        <v>21300</v>
      </c>
      <c r="F314" s="4">
        <v>77</v>
      </c>
      <c r="G314" s="4">
        <f t="shared" si="9"/>
        <v>1.2833333333333334</v>
      </c>
      <c r="H314" s="4">
        <v>0</v>
      </c>
      <c r="I314" s="4">
        <v>0</v>
      </c>
      <c r="J314" s="5">
        <f t="shared" si="8"/>
        <v>0</v>
      </c>
    </row>
    <row r="315" spans="1:10" x14ac:dyDescent="0.25">
      <c r="A315" s="6" t="s">
        <v>6</v>
      </c>
      <c r="B315" s="7">
        <v>24435</v>
      </c>
      <c r="C315" s="8">
        <v>12</v>
      </c>
      <c r="D315" s="8" t="s">
        <v>12</v>
      </c>
      <c r="E315" s="15">
        <v>29850</v>
      </c>
      <c r="F315" s="8">
        <v>77</v>
      </c>
      <c r="G315" s="8">
        <f t="shared" si="9"/>
        <v>1.2833333333333334</v>
      </c>
      <c r="H315" s="8">
        <v>38</v>
      </c>
      <c r="I315" s="8">
        <v>0</v>
      </c>
      <c r="J315" s="9">
        <f t="shared" si="8"/>
        <v>0.6333333333333333</v>
      </c>
    </row>
    <row r="316" spans="1:10" x14ac:dyDescent="0.25">
      <c r="A316" s="2" t="s">
        <v>6</v>
      </c>
      <c r="B316" s="3">
        <v>25465</v>
      </c>
      <c r="C316" s="4">
        <v>12</v>
      </c>
      <c r="D316" s="4" t="s">
        <v>12</v>
      </c>
      <c r="E316" s="14">
        <v>34500</v>
      </c>
      <c r="F316" s="4">
        <v>77</v>
      </c>
      <c r="G316" s="4">
        <f t="shared" si="9"/>
        <v>1.2833333333333334</v>
      </c>
      <c r="H316" s="4">
        <v>4</v>
      </c>
      <c r="I316" s="4">
        <v>0</v>
      </c>
      <c r="J316" s="5">
        <f t="shared" si="8"/>
        <v>6.6666666666666666E-2</v>
      </c>
    </row>
    <row r="317" spans="1:10" x14ac:dyDescent="0.25">
      <c r="A317" s="6" t="s">
        <v>5</v>
      </c>
      <c r="B317" s="7">
        <v>21929</v>
      </c>
      <c r="C317" s="8">
        <v>15</v>
      </c>
      <c r="D317" s="8" t="s">
        <v>12</v>
      </c>
      <c r="E317" s="15">
        <v>27750</v>
      </c>
      <c r="F317" s="8">
        <v>77</v>
      </c>
      <c r="G317" s="8">
        <f t="shared" si="9"/>
        <v>1.2833333333333334</v>
      </c>
      <c r="H317" s="8">
        <v>52</v>
      </c>
      <c r="I317" s="8">
        <v>1</v>
      </c>
      <c r="J317" s="9">
        <f t="shared" si="8"/>
        <v>0.8666666666666667</v>
      </c>
    </row>
    <row r="318" spans="1:10" x14ac:dyDescent="0.25">
      <c r="A318" s="2" t="s">
        <v>5</v>
      </c>
      <c r="B318" s="3">
        <v>25261</v>
      </c>
      <c r="C318" s="4">
        <v>12</v>
      </c>
      <c r="D318" s="4" t="s">
        <v>12</v>
      </c>
      <c r="E318" s="14">
        <v>27750</v>
      </c>
      <c r="F318" s="4">
        <v>77</v>
      </c>
      <c r="G318" s="4">
        <f t="shared" si="9"/>
        <v>1.2833333333333334</v>
      </c>
      <c r="H318" s="4">
        <v>12</v>
      </c>
      <c r="I318" s="4">
        <v>1</v>
      </c>
      <c r="J318" s="5">
        <f t="shared" si="8"/>
        <v>0.19999999999999998</v>
      </c>
    </row>
    <row r="319" spans="1:10" x14ac:dyDescent="0.25">
      <c r="A319" s="6" t="s">
        <v>5</v>
      </c>
      <c r="B319" s="7">
        <v>22331</v>
      </c>
      <c r="C319" s="8">
        <v>16</v>
      </c>
      <c r="D319" s="8" t="s">
        <v>14</v>
      </c>
      <c r="E319" s="15">
        <v>48750</v>
      </c>
      <c r="F319" s="8">
        <v>76</v>
      </c>
      <c r="G319" s="8">
        <f t="shared" si="9"/>
        <v>1.2666666666666666</v>
      </c>
      <c r="H319" s="8">
        <v>61</v>
      </c>
      <c r="I319" s="8">
        <v>0</v>
      </c>
      <c r="J319" s="9">
        <f t="shared" si="8"/>
        <v>1.0166666666666666</v>
      </c>
    </row>
    <row r="320" spans="1:10" x14ac:dyDescent="0.25">
      <c r="A320" s="2" t="s">
        <v>5</v>
      </c>
      <c r="B320" s="3">
        <v>24168</v>
      </c>
      <c r="C320" s="4">
        <v>15</v>
      </c>
      <c r="D320" s="4" t="s">
        <v>12</v>
      </c>
      <c r="E320" s="14">
        <v>43410</v>
      </c>
      <c r="F320" s="4">
        <v>76</v>
      </c>
      <c r="G320" s="4">
        <f t="shared" si="9"/>
        <v>1.2666666666666666</v>
      </c>
      <c r="H320" s="4">
        <v>12</v>
      </c>
      <c r="I320" s="4">
        <v>0</v>
      </c>
      <c r="J320" s="5">
        <f t="shared" si="8"/>
        <v>0.19999999999999998</v>
      </c>
    </row>
    <row r="321" spans="1:10" x14ac:dyDescent="0.25">
      <c r="A321" s="6" t="s">
        <v>5</v>
      </c>
      <c r="B321" s="7">
        <v>13464</v>
      </c>
      <c r="C321" s="8">
        <v>12</v>
      </c>
      <c r="D321" s="8" t="s">
        <v>12</v>
      </c>
      <c r="E321" s="15">
        <v>22050</v>
      </c>
      <c r="F321" s="8">
        <v>76</v>
      </c>
      <c r="G321" s="8">
        <f t="shared" si="9"/>
        <v>1.2666666666666666</v>
      </c>
      <c r="H321" s="8">
        <v>385</v>
      </c>
      <c r="I321" s="8">
        <v>0</v>
      </c>
      <c r="J321" s="9">
        <f t="shared" si="8"/>
        <v>6.416666666666667</v>
      </c>
    </row>
    <row r="322" spans="1:10" x14ac:dyDescent="0.25">
      <c r="A322" s="2" t="s">
        <v>6</v>
      </c>
      <c r="B322" s="3">
        <v>19658</v>
      </c>
      <c r="C322" s="4">
        <v>12</v>
      </c>
      <c r="D322" s="4" t="s">
        <v>12</v>
      </c>
      <c r="E322" s="14">
        <v>22050</v>
      </c>
      <c r="F322" s="4">
        <v>76</v>
      </c>
      <c r="G322" s="4">
        <f t="shared" si="9"/>
        <v>1.2666666666666666</v>
      </c>
      <c r="H322" s="4">
        <v>6</v>
      </c>
      <c r="I322" s="4">
        <v>0</v>
      </c>
      <c r="J322" s="5">
        <f t="shared" ref="J322:J385" si="10">H322/5/12</f>
        <v>9.9999999999999992E-2</v>
      </c>
    </row>
    <row r="323" spans="1:10" x14ac:dyDescent="0.25">
      <c r="A323" s="6" t="s">
        <v>6</v>
      </c>
      <c r="B323" s="7">
        <v>13941</v>
      </c>
      <c r="C323" s="8">
        <v>12</v>
      </c>
      <c r="D323" s="8" t="s">
        <v>12</v>
      </c>
      <c r="E323" s="15">
        <v>22500</v>
      </c>
      <c r="F323" s="8">
        <v>76</v>
      </c>
      <c r="G323" s="8">
        <f t="shared" ref="G323:G386" si="11">F323/5/12</f>
        <v>1.2666666666666666</v>
      </c>
      <c r="H323" s="8">
        <v>90</v>
      </c>
      <c r="I323" s="8">
        <v>0</v>
      </c>
      <c r="J323" s="9">
        <f t="shared" si="10"/>
        <v>1.5</v>
      </c>
    </row>
    <row r="324" spans="1:10" x14ac:dyDescent="0.25">
      <c r="A324" s="2" t="s">
        <v>6</v>
      </c>
      <c r="B324" s="3">
        <v>24605</v>
      </c>
      <c r="C324" s="4">
        <v>15</v>
      </c>
      <c r="D324" s="4" t="s">
        <v>12</v>
      </c>
      <c r="E324" s="14">
        <v>25500</v>
      </c>
      <c r="F324" s="4">
        <v>76</v>
      </c>
      <c r="G324" s="4">
        <f t="shared" si="11"/>
        <v>1.2666666666666666</v>
      </c>
      <c r="H324" s="4">
        <v>7</v>
      </c>
      <c r="I324" s="4">
        <v>0</v>
      </c>
      <c r="J324" s="5">
        <f t="shared" si="10"/>
        <v>0.11666666666666665</v>
      </c>
    </row>
    <row r="325" spans="1:10" x14ac:dyDescent="0.25">
      <c r="A325" s="6" t="s">
        <v>6</v>
      </c>
      <c r="B325" s="7">
        <v>24394</v>
      </c>
      <c r="C325" s="8">
        <v>12</v>
      </c>
      <c r="D325" s="8" t="s">
        <v>12</v>
      </c>
      <c r="E325" s="15">
        <v>29160</v>
      </c>
      <c r="F325" s="8">
        <v>76</v>
      </c>
      <c r="G325" s="8">
        <f t="shared" si="11"/>
        <v>1.2666666666666666</v>
      </c>
      <c r="H325" s="8">
        <v>22</v>
      </c>
      <c r="I325" s="8">
        <v>0</v>
      </c>
      <c r="J325" s="9">
        <f t="shared" si="10"/>
        <v>0.3666666666666667</v>
      </c>
    </row>
    <row r="326" spans="1:10" x14ac:dyDescent="0.25">
      <c r="A326" s="2" t="s">
        <v>6</v>
      </c>
      <c r="B326" s="3">
        <v>12727</v>
      </c>
      <c r="C326" s="4">
        <v>8</v>
      </c>
      <c r="D326" s="4" t="s">
        <v>12</v>
      </c>
      <c r="E326" s="14">
        <v>16800</v>
      </c>
      <c r="F326" s="4">
        <v>76</v>
      </c>
      <c r="G326" s="4">
        <f t="shared" si="11"/>
        <v>1.2666666666666666</v>
      </c>
      <c r="H326" s="4">
        <v>76</v>
      </c>
      <c r="I326" s="4">
        <v>0</v>
      </c>
      <c r="J326" s="5">
        <f t="shared" si="10"/>
        <v>1.2666666666666666</v>
      </c>
    </row>
    <row r="327" spans="1:10" x14ac:dyDescent="0.25">
      <c r="A327" s="6" t="s">
        <v>5</v>
      </c>
      <c r="B327" s="7">
        <v>21390</v>
      </c>
      <c r="C327" s="8">
        <v>8</v>
      </c>
      <c r="D327" s="8" t="s">
        <v>13</v>
      </c>
      <c r="E327" s="15">
        <v>29550</v>
      </c>
      <c r="F327" s="8">
        <v>76</v>
      </c>
      <c r="G327" s="8">
        <f t="shared" si="11"/>
        <v>1.2666666666666666</v>
      </c>
      <c r="H327" s="8">
        <v>144</v>
      </c>
      <c r="I327" s="8">
        <v>1</v>
      </c>
      <c r="J327" s="9">
        <f t="shared" si="10"/>
        <v>2.4</v>
      </c>
    </row>
    <row r="328" spans="1:10" x14ac:dyDescent="0.25">
      <c r="A328" s="2" t="s">
        <v>5</v>
      </c>
      <c r="B328" s="3">
        <v>23803</v>
      </c>
      <c r="C328" s="4">
        <v>12</v>
      </c>
      <c r="D328" s="4" t="s">
        <v>12</v>
      </c>
      <c r="E328" s="14">
        <v>26700</v>
      </c>
      <c r="F328" s="4">
        <v>76</v>
      </c>
      <c r="G328" s="4">
        <f t="shared" si="11"/>
        <v>1.2666666666666666</v>
      </c>
      <c r="H328" s="4">
        <v>18</v>
      </c>
      <c r="I328" s="4">
        <v>1</v>
      </c>
      <c r="J328" s="5">
        <f t="shared" si="10"/>
        <v>0.3</v>
      </c>
    </row>
    <row r="329" spans="1:10" x14ac:dyDescent="0.25">
      <c r="A329" s="6" t="s">
        <v>5</v>
      </c>
      <c r="B329" s="7">
        <v>19292</v>
      </c>
      <c r="C329" s="8">
        <v>18</v>
      </c>
      <c r="D329" s="8" t="s">
        <v>14</v>
      </c>
      <c r="E329" s="15">
        <v>55000</v>
      </c>
      <c r="F329" s="8">
        <v>75</v>
      </c>
      <c r="G329" s="8">
        <f t="shared" si="11"/>
        <v>1.25</v>
      </c>
      <c r="H329" s="8">
        <v>125</v>
      </c>
      <c r="I329" s="8">
        <v>0</v>
      </c>
      <c r="J329" s="9">
        <f t="shared" si="10"/>
        <v>2.0833333333333335</v>
      </c>
    </row>
    <row r="330" spans="1:10" x14ac:dyDescent="0.25">
      <c r="A330" s="2" t="s">
        <v>5</v>
      </c>
      <c r="B330" s="3">
        <v>21421</v>
      </c>
      <c r="C330" s="4">
        <v>18</v>
      </c>
      <c r="D330" s="4" t="s">
        <v>14</v>
      </c>
      <c r="E330" s="14">
        <v>62500</v>
      </c>
      <c r="F330" s="4">
        <v>75</v>
      </c>
      <c r="G330" s="4">
        <f t="shared" si="11"/>
        <v>1.25</v>
      </c>
      <c r="H330" s="4">
        <v>74</v>
      </c>
      <c r="I330" s="4">
        <v>0</v>
      </c>
      <c r="J330" s="5">
        <f t="shared" si="10"/>
        <v>1.2333333333333334</v>
      </c>
    </row>
    <row r="331" spans="1:10" x14ac:dyDescent="0.25">
      <c r="A331" s="6" t="s">
        <v>5</v>
      </c>
      <c r="B331" s="7">
        <v>21679</v>
      </c>
      <c r="C331" s="8">
        <v>15</v>
      </c>
      <c r="D331" s="8" t="s">
        <v>12</v>
      </c>
      <c r="E331" s="15">
        <v>27300</v>
      </c>
      <c r="F331" s="8">
        <v>75</v>
      </c>
      <c r="G331" s="8">
        <f t="shared" si="11"/>
        <v>1.25</v>
      </c>
      <c r="H331" s="8">
        <v>132</v>
      </c>
      <c r="I331" s="8">
        <v>0</v>
      </c>
      <c r="J331" s="9">
        <f t="shared" si="10"/>
        <v>2.1999999999999997</v>
      </c>
    </row>
    <row r="332" spans="1:10" x14ac:dyDescent="0.25">
      <c r="A332" s="2" t="s">
        <v>6</v>
      </c>
      <c r="B332" s="3">
        <v>15376</v>
      </c>
      <c r="C332" s="4">
        <v>12</v>
      </c>
      <c r="D332" s="4" t="s">
        <v>12</v>
      </c>
      <c r="E332" s="14">
        <v>24450</v>
      </c>
      <c r="F332" s="4">
        <v>75</v>
      </c>
      <c r="G332" s="4">
        <f t="shared" si="11"/>
        <v>1.25</v>
      </c>
      <c r="H332" s="4">
        <v>144</v>
      </c>
      <c r="I332" s="4">
        <v>0</v>
      </c>
      <c r="J332" s="5">
        <f t="shared" si="10"/>
        <v>2.4</v>
      </c>
    </row>
    <row r="333" spans="1:10" x14ac:dyDescent="0.25">
      <c r="A333" s="6" t="s">
        <v>6</v>
      </c>
      <c r="B333" s="7">
        <v>23507</v>
      </c>
      <c r="C333" s="8">
        <v>16</v>
      </c>
      <c r="D333" s="8" t="s">
        <v>12</v>
      </c>
      <c r="E333" s="15">
        <v>33000</v>
      </c>
      <c r="F333" s="8">
        <v>75</v>
      </c>
      <c r="G333" s="8">
        <f t="shared" si="11"/>
        <v>1.25</v>
      </c>
      <c r="H333" s="8">
        <v>26</v>
      </c>
      <c r="I333" s="8">
        <v>0</v>
      </c>
      <c r="J333" s="9">
        <f t="shared" si="10"/>
        <v>0.43333333333333335</v>
      </c>
    </row>
    <row r="334" spans="1:10" x14ac:dyDescent="0.25">
      <c r="A334" s="2" t="s">
        <v>6</v>
      </c>
      <c r="B334" s="3">
        <v>23768</v>
      </c>
      <c r="C334" s="4">
        <v>15</v>
      </c>
      <c r="D334" s="4" t="s">
        <v>12</v>
      </c>
      <c r="E334" s="14">
        <v>37050</v>
      </c>
      <c r="F334" s="4">
        <v>75</v>
      </c>
      <c r="G334" s="4">
        <f t="shared" si="11"/>
        <v>1.25</v>
      </c>
      <c r="H334" s="4">
        <v>5</v>
      </c>
      <c r="I334" s="4">
        <v>0</v>
      </c>
      <c r="J334" s="5">
        <f t="shared" si="10"/>
        <v>8.3333333333333329E-2</v>
      </c>
    </row>
    <row r="335" spans="1:10" x14ac:dyDescent="0.25">
      <c r="A335" s="6" t="s">
        <v>6</v>
      </c>
      <c r="B335" s="7">
        <v>24236</v>
      </c>
      <c r="C335" s="8">
        <v>12</v>
      </c>
      <c r="D335" s="8" t="s">
        <v>12</v>
      </c>
      <c r="E335" s="15">
        <v>24450</v>
      </c>
      <c r="F335" s="8">
        <v>75</v>
      </c>
      <c r="G335" s="8">
        <f t="shared" si="11"/>
        <v>1.25</v>
      </c>
      <c r="H335" s="8">
        <v>32</v>
      </c>
      <c r="I335" s="8">
        <v>1</v>
      </c>
      <c r="J335" s="9">
        <f t="shared" si="10"/>
        <v>0.53333333333333333</v>
      </c>
    </row>
    <row r="336" spans="1:10" x14ac:dyDescent="0.25">
      <c r="A336" s="2" t="s">
        <v>5</v>
      </c>
      <c r="B336" s="3">
        <v>11015</v>
      </c>
      <c r="C336" s="4">
        <v>8</v>
      </c>
      <c r="D336" s="4" t="s">
        <v>13</v>
      </c>
      <c r="E336" s="14">
        <v>31950</v>
      </c>
      <c r="F336" s="4">
        <v>74</v>
      </c>
      <c r="G336" s="4">
        <f t="shared" si="11"/>
        <v>1.2333333333333334</v>
      </c>
      <c r="H336" s="4">
        <v>408</v>
      </c>
      <c r="I336" s="4">
        <v>0</v>
      </c>
      <c r="J336" s="5">
        <f t="shared" si="10"/>
        <v>6.8</v>
      </c>
    </row>
    <row r="337" spans="1:10" x14ac:dyDescent="0.25">
      <c r="A337" s="6" t="s">
        <v>5</v>
      </c>
      <c r="B337" s="7">
        <v>23386</v>
      </c>
      <c r="C337" s="8">
        <v>16</v>
      </c>
      <c r="D337" s="8" t="s">
        <v>14</v>
      </c>
      <c r="E337" s="15">
        <v>47250</v>
      </c>
      <c r="F337" s="8">
        <v>74</v>
      </c>
      <c r="G337" s="8">
        <f t="shared" si="11"/>
        <v>1.2333333333333334</v>
      </c>
      <c r="H337" s="8">
        <v>45</v>
      </c>
      <c r="I337" s="8">
        <v>0</v>
      </c>
      <c r="J337" s="9">
        <f t="shared" si="10"/>
        <v>0.75</v>
      </c>
    </row>
    <row r="338" spans="1:10" x14ac:dyDescent="0.25">
      <c r="A338" s="2" t="s">
        <v>6</v>
      </c>
      <c r="B338" s="3">
        <v>25595</v>
      </c>
      <c r="C338" s="4">
        <v>12</v>
      </c>
      <c r="D338" s="4" t="s">
        <v>12</v>
      </c>
      <c r="E338" s="14">
        <v>26100</v>
      </c>
      <c r="F338" s="4">
        <v>74</v>
      </c>
      <c r="G338" s="4">
        <f t="shared" si="11"/>
        <v>1.2333333333333334</v>
      </c>
      <c r="H338" s="4">
        <v>2</v>
      </c>
      <c r="I338" s="4">
        <v>0</v>
      </c>
      <c r="J338" s="5">
        <f t="shared" si="10"/>
        <v>3.3333333333333333E-2</v>
      </c>
    </row>
    <row r="339" spans="1:10" x14ac:dyDescent="0.25">
      <c r="A339" s="6" t="s">
        <v>6</v>
      </c>
      <c r="B339" s="7">
        <v>14104</v>
      </c>
      <c r="C339" s="8">
        <v>8</v>
      </c>
      <c r="D339" s="8" t="s">
        <v>12</v>
      </c>
      <c r="E339" s="15">
        <v>15900</v>
      </c>
      <c r="F339" s="8">
        <v>74</v>
      </c>
      <c r="G339" s="8">
        <f t="shared" si="11"/>
        <v>1.2333333333333334</v>
      </c>
      <c r="H339" s="8">
        <v>43</v>
      </c>
      <c r="I339" s="8">
        <v>0</v>
      </c>
      <c r="J339" s="9">
        <f t="shared" si="10"/>
        <v>0.71666666666666667</v>
      </c>
    </row>
    <row r="340" spans="1:10" x14ac:dyDescent="0.25">
      <c r="A340" s="2" t="s">
        <v>6</v>
      </c>
      <c r="B340" s="3">
        <v>15652</v>
      </c>
      <c r="C340" s="4">
        <v>8</v>
      </c>
      <c r="D340" s="4" t="s">
        <v>12</v>
      </c>
      <c r="E340" s="14">
        <v>23700</v>
      </c>
      <c r="F340" s="4">
        <v>74</v>
      </c>
      <c r="G340" s="4">
        <f t="shared" si="11"/>
        <v>1.2333333333333334</v>
      </c>
      <c r="H340" s="4">
        <v>281</v>
      </c>
      <c r="I340" s="4">
        <v>0</v>
      </c>
      <c r="J340" s="5">
        <f t="shared" si="10"/>
        <v>4.6833333333333336</v>
      </c>
    </row>
    <row r="341" spans="1:10" x14ac:dyDescent="0.25">
      <c r="A341" s="6" t="s">
        <v>6</v>
      </c>
      <c r="B341" s="7">
        <v>12545</v>
      </c>
      <c r="C341" s="8">
        <v>8</v>
      </c>
      <c r="D341" s="8" t="s">
        <v>12</v>
      </c>
      <c r="E341" s="15">
        <v>21750</v>
      </c>
      <c r="F341" s="8">
        <v>74</v>
      </c>
      <c r="G341" s="8">
        <f t="shared" si="11"/>
        <v>1.2333333333333334</v>
      </c>
      <c r="H341" s="8">
        <v>318</v>
      </c>
      <c r="I341" s="8">
        <v>0</v>
      </c>
      <c r="J341" s="9">
        <f t="shared" si="10"/>
        <v>5.3</v>
      </c>
    </row>
    <row r="342" spans="1:10" x14ac:dyDescent="0.25">
      <c r="A342" s="2" t="s">
        <v>5</v>
      </c>
      <c r="B342" s="3">
        <v>16457</v>
      </c>
      <c r="C342" s="4">
        <v>12</v>
      </c>
      <c r="D342" s="4" t="s">
        <v>14</v>
      </c>
      <c r="E342" s="14">
        <v>59400</v>
      </c>
      <c r="F342" s="4">
        <v>74</v>
      </c>
      <c r="G342" s="4">
        <f t="shared" si="11"/>
        <v>1.2333333333333334</v>
      </c>
      <c r="H342" s="4">
        <v>272</v>
      </c>
      <c r="I342" s="4">
        <v>1</v>
      </c>
      <c r="J342" s="5">
        <f t="shared" si="10"/>
        <v>4.5333333333333332</v>
      </c>
    </row>
    <row r="343" spans="1:10" x14ac:dyDescent="0.25">
      <c r="A343" s="6" t="s">
        <v>6</v>
      </c>
      <c r="B343" s="7">
        <v>17685</v>
      </c>
      <c r="C343" s="8">
        <v>12</v>
      </c>
      <c r="D343" s="8" t="s">
        <v>12</v>
      </c>
      <c r="E343" s="15">
        <v>24450</v>
      </c>
      <c r="F343" s="8">
        <v>74</v>
      </c>
      <c r="G343" s="8">
        <f t="shared" si="11"/>
        <v>1.2333333333333334</v>
      </c>
      <c r="H343" s="8">
        <v>117</v>
      </c>
      <c r="I343" s="8">
        <v>1</v>
      </c>
      <c r="J343" s="9">
        <f t="shared" si="10"/>
        <v>1.95</v>
      </c>
    </row>
    <row r="344" spans="1:10" x14ac:dyDescent="0.25">
      <c r="A344" s="2" t="s">
        <v>5</v>
      </c>
      <c r="B344" s="3">
        <v>19519</v>
      </c>
      <c r="C344" s="4">
        <v>16</v>
      </c>
      <c r="D344" s="4" t="s">
        <v>14</v>
      </c>
      <c r="E344" s="14">
        <v>103500</v>
      </c>
      <c r="F344" s="4">
        <v>73</v>
      </c>
      <c r="G344" s="4">
        <f t="shared" si="11"/>
        <v>1.2166666666666666</v>
      </c>
      <c r="H344" s="4">
        <v>150</v>
      </c>
      <c r="I344" s="4">
        <v>0</v>
      </c>
      <c r="J344" s="5">
        <f t="shared" si="10"/>
        <v>2.5</v>
      </c>
    </row>
    <row r="345" spans="1:10" x14ac:dyDescent="0.25">
      <c r="A345" s="6" t="s">
        <v>5</v>
      </c>
      <c r="B345" s="7">
        <v>23297</v>
      </c>
      <c r="C345" s="8">
        <v>12</v>
      </c>
      <c r="D345" s="8" t="s">
        <v>12</v>
      </c>
      <c r="E345" s="15">
        <v>35700</v>
      </c>
      <c r="F345" s="8">
        <v>73</v>
      </c>
      <c r="G345" s="8">
        <f t="shared" si="11"/>
        <v>1.2166666666666666</v>
      </c>
      <c r="H345" s="8">
        <v>72</v>
      </c>
      <c r="I345" s="8">
        <v>0</v>
      </c>
      <c r="J345" s="9">
        <f t="shared" si="10"/>
        <v>1.2</v>
      </c>
    </row>
    <row r="346" spans="1:10" x14ac:dyDescent="0.25">
      <c r="A346" s="2" t="s">
        <v>6</v>
      </c>
      <c r="B346" s="3">
        <v>25328</v>
      </c>
      <c r="C346" s="4">
        <v>12</v>
      </c>
      <c r="D346" s="4" t="s">
        <v>12</v>
      </c>
      <c r="E346" s="14">
        <v>22200</v>
      </c>
      <c r="F346" s="4">
        <v>73</v>
      </c>
      <c r="G346" s="4">
        <f t="shared" si="11"/>
        <v>1.2166666666666666</v>
      </c>
      <c r="H346" s="4">
        <v>7</v>
      </c>
      <c r="I346" s="4">
        <v>0</v>
      </c>
      <c r="J346" s="5">
        <f t="shared" si="10"/>
        <v>0.11666666666666665</v>
      </c>
    </row>
    <row r="347" spans="1:10" x14ac:dyDescent="0.25">
      <c r="A347" s="6" t="s">
        <v>6</v>
      </c>
      <c r="B347" s="7">
        <v>25066</v>
      </c>
      <c r="C347" s="8">
        <v>15</v>
      </c>
      <c r="D347" s="8" t="s">
        <v>12</v>
      </c>
      <c r="E347" s="15">
        <v>22950</v>
      </c>
      <c r="F347" s="8">
        <v>73</v>
      </c>
      <c r="G347" s="8">
        <f t="shared" si="11"/>
        <v>1.2166666666666666</v>
      </c>
      <c r="H347" s="8">
        <v>22</v>
      </c>
      <c r="I347" s="8">
        <v>0</v>
      </c>
      <c r="J347" s="9">
        <f t="shared" si="10"/>
        <v>0.3666666666666667</v>
      </c>
    </row>
    <row r="348" spans="1:10" x14ac:dyDescent="0.25">
      <c r="A348" s="2" t="s">
        <v>6</v>
      </c>
      <c r="B348" s="3">
        <v>16294</v>
      </c>
      <c r="C348" s="4">
        <v>12</v>
      </c>
      <c r="D348" s="4" t="s">
        <v>12</v>
      </c>
      <c r="E348" s="14">
        <v>23100</v>
      </c>
      <c r="F348" s="4">
        <v>73</v>
      </c>
      <c r="G348" s="4">
        <f t="shared" si="11"/>
        <v>1.2166666666666666</v>
      </c>
      <c r="H348" s="4">
        <v>228</v>
      </c>
      <c r="I348" s="4">
        <v>0</v>
      </c>
      <c r="J348" s="5">
        <f t="shared" si="10"/>
        <v>3.8000000000000003</v>
      </c>
    </row>
    <row r="349" spans="1:10" x14ac:dyDescent="0.25">
      <c r="A349" s="6" t="s">
        <v>6</v>
      </c>
      <c r="B349" s="7">
        <v>22808</v>
      </c>
      <c r="C349" s="8">
        <v>16</v>
      </c>
      <c r="D349" s="8" t="s">
        <v>14</v>
      </c>
      <c r="E349" s="15">
        <v>56750</v>
      </c>
      <c r="F349" s="8">
        <v>73</v>
      </c>
      <c r="G349" s="8">
        <f t="shared" si="11"/>
        <v>1.2166666666666666</v>
      </c>
      <c r="H349" s="8">
        <v>15</v>
      </c>
      <c r="I349" s="8">
        <v>0</v>
      </c>
      <c r="J349" s="9">
        <f t="shared" si="10"/>
        <v>0.25</v>
      </c>
    </row>
    <row r="350" spans="1:10" x14ac:dyDescent="0.25">
      <c r="A350" s="2" t="s">
        <v>6</v>
      </c>
      <c r="B350" s="3">
        <v>13961</v>
      </c>
      <c r="C350" s="4">
        <v>17</v>
      </c>
      <c r="D350" s="4" t="s">
        <v>12</v>
      </c>
      <c r="E350" s="14">
        <v>29100</v>
      </c>
      <c r="F350" s="4">
        <v>73</v>
      </c>
      <c r="G350" s="4">
        <f t="shared" si="11"/>
        <v>1.2166666666666666</v>
      </c>
      <c r="H350" s="4">
        <v>375</v>
      </c>
      <c r="I350" s="4">
        <v>0</v>
      </c>
      <c r="J350" s="5">
        <f t="shared" si="10"/>
        <v>6.25</v>
      </c>
    </row>
    <row r="351" spans="1:10" x14ac:dyDescent="0.25">
      <c r="A351" s="6" t="s">
        <v>6</v>
      </c>
      <c r="B351" s="7">
        <v>14356</v>
      </c>
      <c r="C351" s="8">
        <v>12</v>
      </c>
      <c r="D351" s="8" t="s">
        <v>12</v>
      </c>
      <c r="E351" s="15">
        <v>37650</v>
      </c>
      <c r="F351" s="8">
        <v>73</v>
      </c>
      <c r="G351" s="8">
        <f t="shared" si="11"/>
        <v>1.2166666666666666</v>
      </c>
      <c r="H351" s="8">
        <v>132</v>
      </c>
      <c r="I351" s="8">
        <v>0</v>
      </c>
      <c r="J351" s="9">
        <f t="shared" si="10"/>
        <v>2.1999999999999997</v>
      </c>
    </row>
    <row r="352" spans="1:10" x14ac:dyDescent="0.25">
      <c r="A352" s="2" t="s">
        <v>6</v>
      </c>
      <c r="B352" s="3">
        <v>24134</v>
      </c>
      <c r="C352" s="4">
        <v>12</v>
      </c>
      <c r="D352" s="4" t="s">
        <v>12</v>
      </c>
      <c r="E352" s="14">
        <v>27900</v>
      </c>
      <c r="F352" s="4">
        <v>73</v>
      </c>
      <c r="G352" s="4">
        <f t="shared" si="11"/>
        <v>1.2166666666666666</v>
      </c>
      <c r="H352" s="4">
        <v>32</v>
      </c>
      <c r="I352" s="4">
        <v>0</v>
      </c>
      <c r="J352" s="5">
        <f t="shared" si="10"/>
        <v>0.53333333333333333</v>
      </c>
    </row>
    <row r="353" spans="1:10" x14ac:dyDescent="0.25">
      <c r="A353" s="6" t="s">
        <v>6</v>
      </c>
      <c r="B353" s="7">
        <v>12384</v>
      </c>
      <c r="C353" s="8">
        <v>8</v>
      </c>
      <c r="D353" s="8" t="s">
        <v>12</v>
      </c>
      <c r="E353" s="15">
        <v>21150</v>
      </c>
      <c r="F353" s="8">
        <v>73</v>
      </c>
      <c r="G353" s="8">
        <f t="shared" si="11"/>
        <v>1.2166666666666666</v>
      </c>
      <c r="H353" s="8">
        <v>159</v>
      </c>
      <c r="I353" s="8">
        <v>0</v>
      </c>
      <c r="J353" s="9">
        <f t="shared" si="10"/>
        <v>2.65</v>
      </c>
    </row>
    <row r="354" spans="1:10" x14ac:dyDescent="0.25">
      <c r="A354" s="2" t="s">
        <v>5</v>
      </c>
      <c r="B354" s="3">
        <v>20158</v>
      </c>
      <c r="C354" s="4">
        <v>12</v>
      </c>
      <c r="D354" s="4" t="s">
        <v>13</v>
      </c>
      <c r="E354" s="14">
        <v>31200</v>
      </c>
      <c r="F354" s="4">
        <v>73</v>
      </c>
      <c r="G354" s="4">
        <f t="shared" si="11"/>
        <v>1.2166666666666666</v>
      </c>
      <c r="H354" s="4">
        <v>155</v>
      </c>
      <c r="I354" s="4">
        <v>1</v>
      </c>
      <c r="J354" s="5">
        <f t="shared" si="10"/>
        <v>2.5833333333333335</v>
      </c>
    </row>
    <row r="355" spans="1:10" x14ac:dyDescent="0.25">
      <c r="A355" s="6" t="s">
        <v>6</v>
      </c>
      <c r="B355" s="7">
        <v>16930</v>
      </c>
      <c r="C355" s="8">
        <v>12</v>
      </c>
      <c r="D355" s="8" t="s">
        <v>12</v>
      </c>
      <c r="E355" s="15">
        <v>20550</v>
      </c>
      <c r="F355" s="8">
        <v>73</v>
      </c>
      <c r="G355" s="8">
        <f t="shared" si="11"/>
        <v>1.2166666666666666</v>
      </c>
      <c r="H355" s="8">
        <v>154</v>
      </c>
      <c r="I355" s="8">
        <v>1</v>
      </c>
      <c r="J355" s="9">
        <f t="shared" si="10"/>
        <v>2.5666666666666669</v>
      </c>
    </row>
    <row r="356" spans="1:10" x14ac:dyDescent="0.25">
      <c r="A356" s="2" t="s">
        <v>5</v>
      </c>
      <c r="B356" s="3">
        <v>22420</v>
      </c>
      <c r="C356" s="4">
        <v>15</v>
      </c>
      <c r="D356" s="4" t="s">
        <v>12</v>
      </c>
      <c r="E356" s="14">
        <v>25950</v>
      </c>
      <c r="F356" s="4">
        <v>72</v>
      </c>
      <c r="G356" s="4">
        <f t="shared" si="11"/>
        <v>1.2</v>
      </c>
      <c r="H356" s="4">
        <v>83</v>
      </c>
      <c r="I356" s="4">
        <v>0</v>
      </c>
      <c r="J356" s="5">
        <f t="shared" si="10"/>
        <v>1.3833333333333335</v>
      </c>
    </row>
    <row r="357" spans="1:10" x14ac:dyDescent="0.25">
      <c r="A357" s="6" t="s">
        <v>5</v>
      </c>
      <c r="B357" s="7">
        <v>24056</v>
      </c>
      <c r="C357" s="8">
        <v>15</v>
      </c>
      <c r="D357" s="8" t="s">
        <v>12</v>
      </c>
      <c r="E357" s="15">
        <v>28350</v>
      </c>
      <c r="F357" s="8">
        <v>72</v>
      </c>
      <c r="G357" s="8">
        <f t="shared" si="11"/>
        <v>1.2</v>
      </c>
      <c r="H357" s="8">
        <v>48</v>
      </c>
      <c r="I357" s="8">
        <v>0</v>
      </c>
      <c r="J357" s="9">
        <f t="shared" si="10"/>
        <v>0.79999999999999993</v>
      </c>
    </row>
    <row r="358" spans="1:10" x14ac:dyDescent="0.25">
      <c r="A358" s="2" t="s">
        <v>6</v>
      </c>
      <c r="B358" s="3">
        <v>11706</v>
      </c>
      <c r="C358" s="4">
        <v>8</v>
      </c>
      <c r="D358" s="4" t="s">
        <v>12</v>
      </c>
      <c r="E358" s="14">
        <v>17700</v>
      </c>
      <c r="F358" s="4">
        <v>72</v>
      </c>
      <c r="G358" s="4">
        <f t="shared" si="11"/>
        <v>1.2</v>
      </c>
      <c r="H358" s="4">
        <v>184</v>
      </c>
      <c r="I358" s="4">
        <v>0</v>
      </c>
      <c r="J358" s="5">
        <f t="shared" si="10"/>
        <v>3.0666666666666664</v>
      </c>
    </row>
    <row r="359" spans="1:10" x14ac:dyDescent="0.25">
      <c r="A359" s="6" t="s">
        <v>6</v>
      </c>
      <c r="B359" s="7">
        <v>16173</v>
      </c>
      <c r="C359" s="8">
        <v>15</v>
      </c>
      <c r="D359" s="8" t="s">
        <v>12</v>
      </c>
      <c r="E359" s="15">
        <v>23550</v>
      </c>
      <c r="F359" s="8">
        <v>72</v>
      </c>
      <c r="G359" s="8">
        <f t="shared" si="11"/>
        <v>1.2</v>
      </c>
      <c r="H359" s="8">
        <v>49</v>
      </c>
      <c r="I359" s="8">
        <v>0</v>
      </c>
      <c r="J359" s="9">
        <f t="shared" si="10"/>
        <v>0.81666666666666676</v>
      </c>
    </row>
    <row r="360" spans="1:10" x14ac:dyDescent="0.25">
      <c r="A360" s="2" t="s">
        <v>6</v>
      </c>
      <c r="B360" s="3">
        <v>15139</v>
      </c>
      <c r="C360" s="4">
        <v>12</v>
      </c>
      <c r="D360" s="4" t="s">
        <v>12</v>
      </c>
      <c r="E360" s="14">
        <v>19950</v>
      </c>
      <c r="F360" s="4">
        <v>72</v>
      </c>
      <c r="G360" s="4">
        <f t="shared" si="11"/>
        <v>1.2</v>
      </c>
      <c r="H360" s="4">
        <v>56</v>
      </c>
      <c r="I360" s="4">
        <v>0</v>
      </c>
      <c r="J360" s="5">
        <f t="shared" si="10"/>
        <v>0.93333333333333324</v>
      </c>
    </row>
    <row r="361" spans="1:10" x14ac:dyDescent="0.25">
      <c r="A361" s="6" t="s">
        <v>6</v>
      </c>
      <c r="B361" s="7">
        <v>25061</v>
      </c>
      <c r="C361" s="8">
        <v>12</v>
      </c>
      <c r="D361" s="8" t="s">
        <v>12</v>
      </c>
      <c r="E361" s="15">
        <v>29400</v>
      </c>
      <c r="F361" s="8">
        <v>72</v>
      </c>
      <c r="G361" s="8">
        <f t="shared" si="11"/>
        <v>1.2</v>
      </c>
      <c r="H361" s="8">
        <v>30</v>
      </c>
      <c r="I361" s="8">
        <v>0</v>
      </c>
      <c r="J361" s="9">
        <f t="shared" si="10"/>
        <v>0.5</v>
      </c>
    </row>
    <row r="362" spans="1:10" x14ac:dyDescent="0.25">
      <c r="A362" s="2" t="s">
        <v>6</v>
      </c>
      <c r="B362" s="3">
        <v>24267</v>
      </c>
      <c r="C362" s="4">
        <v>12</v>
      </c>
      <c r="D362" s="4" t="s">
        <v>12</v>
      </c>
      <c r="E362" s="14">
        <v>28800</v>
      </c>
      <c r="F362" s="4">
        <v>72</v>
      </c>
      <c r="G362" s="4">
        <f t="shared" si="11"/>
        <v>1.2</v>
      </c>
      <c r="H362" s="4">
        <v>18</v>
      </c>
      <c r="I362" s="4">
        <v>0</v>
      </c>
      <c r="J362" s="5">
        <f t="shared" si="10"/>
        <v>0.3</v>
      </c>
    </row>
    <row r="363" spans="1:10" x14ac:dyDescent="0.25">
      <c r="A363" s="6" t="s">
        <v>6</v>
      </c>
      <c r="B363" s="7">
        <v>13613</v>
      </c>
      <c r="C363" s="8">
        <v>8</v>
      </c>
      <c r="D363" s="8" t="s">
        <v>12</v>
      </c>
      <c r="E363" s="15">
        <v>16950</v>
      </c>
      <c r="F363" s="8">
        <v>72</v>
      </c>
      <c r="G363" s="8">
        <f t="shared" si="11"/>
        <v>1.2</v>
      </c>
      <c r="H363" s="8">
        <v>319</v>
      </c>
      <c r="I363" s="8">
        <v>0</v>
      </c>
      <c r="J363" s="9">
        <f t="shared" si="10"/>
        <v>5.3166666666666664</v>
      </c>
    </row>
    <row r="364" spans="1:10" x14ac:dyDescent="0.25">
      <c r="A364" s="2" t="s">
        <v>5</v>
      </c>
      <c r="B364" s="3">
        <v>19878</v>
      </c>
      <c r="C364" s="4">
        <v>16</v>
      </c>
      <c r="D364" s="4" t="s">
        <v>12</v>
      </c>
      <c r="E364" s="14">
        <v>35700</v>
      </c>
      <c r="F364" s="4">
        <v>72</v>
      </c>
      <c r="G364" s="4">
        <f t="shared" si="11"/>
        <v>1.2</v>
      </c>
      <c r="H364" s="4">
        <v>138</v>
      </c>
      <c r="I364" s="4">
        <v>1</v>
      </c>
      <c r="J364" s="5">
        <f t="shared" si="10"/>
        <v>2.3000000000000003</v>
      </c>
    </row>
    <row r="365" spans="1:10" x14ac:dyDescent="0.25">
      <c r="A365" s="6" t="s">
        <v>6</v>
      </c>
      <c r="B365" s="7">
        <v>17252</v>
      </c>
      <c r="C365" s="8">
        <v>12</v>
      </c>
      <c r="D365" s="8" t="s">
        <v>12</v>
      </c>
      <c r="E365" s="15">
        <v>17400</v>
      </c>
      <c r="F365" s="8">
        <v>72</v>
      </c>
      <c r="G365" s="8">
        <f t="shared" si="11"/>
        <v>1.2</v>
      </c>
      <c r="H365" s="8">
        <v>116</v>
      </c>
      <c r="I365" s="8">
        <v>1</v>
      </c>
      <c r="J365" s="9">
        <f t="shared" si="10"/>
        <v>1.9333333333333333</v>
      </c>
    </row>
    <row r="366" spans="1:10" x14ac:dyDescent="0.25">
      <c r="A366" s="2" t="s">
        <v>6</v>
      </c>
      <c r="B366" s="3">
        <v>17822</v>
      </c>
      <c r="C366" s="4">
        <v>8</v>
      </c>
      <c r="D366" s="4" t="s">
        <v>12</v>
      </c>
      <c r="E366" s="14">
        <v>21450</v>
      </c>
      <c r="F366" s="4">
        <v>72</v>
      </c>
      <c r="G366" s="4">
        <f t="shared" si="11"/>
        <v>1.2</v>
      </c>
      <c r="H366" s="4">
        <v>194</v>
      </c>
      <c r="I366" s="4">
        <v>1</v>
      </c>
      <c r="J366" s="5">
        <f t="shared" si="10"/>
        <v>3.2333333333333329</v>
      </c>
    </row>
    <row r="367" spans="1:10" x14ac:dyDescent="0.25">
      <c r="A367" s="6" t="s">
        <v>6</v>
      </c>
      <c r="B367" s="7">
        <v>22361</v>
      </c>
      <c r="C367" s="8">
        <v>12</v>
      </c>
      <c r="D367" s="8" t="s">
        <v>12</v>
      </c>
      <c r="E367" s="15">
        <v>24750</v>
      </c>
      <c r="F367" s="8">
        <v>72</v>
      </c>
      <c r="G367" s="8">
        <f t="shared" si="11"/>
        <v>1.2</v>
      </c>
      <c r="H367" s="8">
        <v>68</v>
      </c>
      <c r="I367" s="8">
        <v>1</v>
      </c>
      <c r="J367" s="9">
        <f t="shared" si="10"/>
        <v>1.1333333333333333</v>
      </c>
    </row>
    <row r="368" spans="1:10" x14ac:dyDescent="0.25">
      <c r="A368" s="2" t="s">
        <v>6</v>
      </c>
      <c r="B368" s="3">
        <v>15483</v>
      </c>
      <c r="C368" s="4">
        <v>12</v>
      </c>
      <c r="D368" s="4" t="s">
        <v>12</v>
      </c>
      <c r="E368" s="14">
        <v>16950</v>
      </c>
      <c r="F368" s="4">
        <v>72</v>
      </c>
      <c r="G368" s="4">
        <f t="shared" si="11"/>
        <v>1.2</v>
      </c>
      <c r="H368" s="4">
        <v>271</v>
      </c>
      <c r="I368" s="4">
        <v>1</v>
      </c>
      <c r="J368" s="5">
        <f t="shared" si="10"/>
        <v>4.5166666666666666</v>
      </c>
    </row>
    <row r="369" spans="1:10" x14ac:dyDescent="0.25">
      <c r="A369" s="6" t="s">
        <v>6</v>
      </c>
      <c r="B369" s="7">
        <v>15907</v>
      </c>
      <c r="C369" s="8">
        <v>12</v>
      </c>
      <c r="D369" s="8" t="s">
        <v>12</v>
      </c>
      <c r="E369" s="15">
        <v>26100</v>
      </c>
      <c r="F369" s="8">
        <v>72</v>
      </c>
      <c r="G369" s="8">
        <f t="shared" si="11"/>
        <v>1.2</v>
      </c>
      <c r="H369" s="8">
        <v>169</v>
      </c>
      <c r="I369" s="8">
        <v>1</v>
      </c>
      <c r="J369" s="9">
        <f t="shared" si="10"/>
        <v>2.8166666666666664</v>
      </c>
    </row>
    <row r="370" spans="1:10" x14ac:dyDescent="0.25">
      <c r="A370" s="2" t="s">
        <v>5</v>
      </c>
      <c r="B370" s="3">
        <v>24790</v>
      </c>
      <c r="C370" s="4">
        <v>14</v>
      </c>
      <c r="D370" s="4" t="s">
        <v>12</v>
      </c>
      <c r="E370" s="14">
        <v>28050</v>
      </c>
      <c r="F370" s="4">
        <v>71</v>
      </c>
      <c r="G370" s="4">
        <f t="shared" si="11"/>
        <v>1.1833333333333333</v>
      </c>
      <c r="H370" s="4">
        <v>15</v>
      </c>
      <c r="I370" s="4">
        <v>0</v>
      </c>
      <c r="J370" s="5">
        <f t="shared" si="10"/>
        <v>0.25</v>
      </c>
    </row>
    <row r="371" spans="1:10" x14ac:dyDescent="0.25">
      <c r="A371" s="6" t="s">
        <v>6</v>
      </c>
      <c r="B371" s="7">
        <v>23031</v>
      </c>
      <c r="C371" s="8">
        <v>16</v>
      </c>
      <c r="D371" s="8" t="s">
        <v>12</v>
      </c>
      <c r="E371" s="15">
        <v>36600</v>
      </c>
      <c r="F371" s="8">
        <v>71</v>
      </c>
      <c r="G371" s="8">
        <f t="shared" si="11"/>
        <v>1.1833333333333333</v>
      </c>
      <c r="H371" s="8">
        <v>12</v>
      </c>
      <c r="I371" s="8">
        <v>0</v>
      </c>
      <c r="J371" s="9">
        <f t="shared" si="10"/>
        <v>0.19999999999999998</v>
      </c>
    </row>
    <row r="372" spans="1:10" x14ac:dyDescent="0.25">
      <c r="A372" s="2" t="s">
        <v>6</v>
      </c>
      <c r="B372" s="3">
        <v>24202</v>
      </c>
      <c r="C372" s="4">
        <v>16</v>
      </c>
      <c r="D372" s="4" t="s">
        <v>14</v>
      </c>
      <c r="E372" s="14">
        <v>58125</v>
      </c>
      <c r="F372" s="4">
        <v>71</v>
      </c>
      <c r="G372" s="4">
        <f t="shared" si="11"/>
        <v>1.1833333333333333</v>
      </c>
      <c r="H372" s="4">
        <v>11</v>
      </c>
      <c r="I372" s="4">
        <v>0</v>
      </c>
      <c r="J372" s="5">
        <f t="shared" si="10"/>
        <v>0.18333333333333335</v>
      </c>
    </row>
    <row r="373" spans="1:10" x14ac:dyDescent="0.25">
      <c r="A373" s="6" t="s">
        <v>5</v>
      </c>
      <c r="B373" s="7">
        <v>13018</v>
      </c>
      <c r="C373" s="8">
        <v>15</v>
      </c>
      <c r="D373" s="8" t="s">
        <v>12</v>
      </c>
      <c r="E373" s="15">
        <v>21300</v>
      </c>
      <c r="F373" s="8">
        <v>70</v>
      </c>
      <c r="G373" s="8">
        <f t="shared" si="11"/>
        <v>1.1666666666666667</v>
      </c>
      <c r="H373" s="8">
        <v>372</v>
      </c>
      <c r="I373" s="8">
        <v>0</v>
      </c>
      <c r="J373" s="9">
        <f t="shared" si="10"/>
        <v>6.2</v>
      </c>
    </row>
    <row r="374" spans="1:10" x14ac:dyDescent="0.25">
      <c r="A374" s="2" t="s">
        <v>5</v>
      </c>
      <c r="B374" s="3">
        <v>18200</v>
      </c>
      <c r="C374" s="4">
        <v>12</v>
      </c>
      <c r="D374" s="4" t="s">
        <v>12</v>
      </c>
      <c r="E374" s="14">
        <v>22500</v>
      </c>
      <c r="F374" s="4">
        <v>70</v>
      </c>
      <c r="G374" s="4">
        <f t="shared" si="11"/>
        <v>1.1666666666666667</v>
      </c>
      <c r="H374" s="4">
        <v>216</v>
      </c>
      <c r="I374" s="4">
        <v>0</v>
      </c>
      <c r="J374" s="5">
        <f t="shared" si="10"/>
        <v>3.6</v>
      </c>
    </row>
    <row r="375" spans="1:10" x14ac:dyDescent="0.25">
      <c r="A375" s="6" t="s">
        <v>5</v>
      </c>
      <c r="B375" s="7">
        <v>24679</v>
      </c>
      <c r="C375" s="8">
        <v>15</v>
      </c>
      <c r="D375" s="8" t="s">
        <v>12</v>
      </c>
      <c r="E375" s="15">
        <v>29400</v>
      </c>
      <c r="F375" s="8">
        <v>70</v>
      </c>
      <c r="G375" s="8">
        <f t="shared" si="11"/>
        <v>1.1666666666666667</v>
      </c>
      <c r="H375" s="8">
        <v>15</v>
      </c>
      <c r="I375" s="8">
        <v>0</v>
      </c>
      <c r="J375" s="9">
        <f t="shared" si="10"/>
        <v>0.25</v>
      </c>
    </row>
    <row r="376" spans="1:10" x14ac:dyDescent="0.25">
      <c r="A376" s="2" t="s">
        <v>5</v>
      </c>
      <c r="B376" s="3">
        <v>24388</v>
      </c>
      <c r="C376" s="4">
        <v>12</v>
      </c>
      <c r="D376" s="4" t="s">
        <v>12</v>
      </c>
      <c r="E376" s="14">
        <v>27450</v>
      </c>
      <c r="F376" s="4">
        <v>70</v>
      </c>
      <c r="G376" s="4">
        <f t="shared" si="11"/>
        <v>1.1666666666666667</v>
      </c>
      <c r="H376" s="4">
        <v>41</v>
      </c>
      <c r="I376" s="4">
        <v>0</v>
      </c>
      <c r="J376" s="5">
        <f t="shared" si="10"/>
        <v>0.68333333333333324</v>
      </c>
    </row>
    <row r="377" spans="1:10" x14ac:dyDescent="0.25">
      <c r="A377" s="6" t="s">
        <v>5</v>
      </c>
      <c r="B377" s="7">
        <v>23659</v>
      </c>
      <c r="C377" s="8">
        <v>15</v>
      </c>
      <c r="D377" s="8" t="s">
        <v>12</v>
      </c>
      <c r="E377" s="15">
        <v>29850</v>
      </c>
      <c r="F377" s="8">
        <v>70</v>
      </c>
      <c r="G377" s="8">
        <f t="shared" si="11"/>
        <v>1.1666666666666667</v>
      </c>
      <c r="H377" s="8">
        <v>48</v>
      </c>
      <c r="I377" s="8">
        <v>0</v>
      </c>
      <c r="J377" s="9">
        <f t="shared" si="10"/>
        <v>0.79999999999999993</v>
      </c>
    </row>
    <row r="378" spans="1:10" x14ac:dyDescent="0.25">
      <c r="A378" s="2" t="s">
        <v>5</v>
      </c>
      <c r="B378" s="3">
        <v>24075</v>
      </c>
      <c r="C378" s="4">
        <v>15</v>
      </c>
      <c r="D378" s="4" t="s">
        <v>12</v>
      </c>
      <c r="E378" s="14">
        <v>25350</v>
      </c>
      <c r="F378" s="4">
        <v>70</v>
      </c>
      <c r="G378" s="4">
        <f t="shared" si="11"/>
        <v>1.1666666666666667</v>
      </c>
      <c r="H378" s="4">
        <v>56</v>
      </c>
      <c r="I378" s="4">
        <v>0</v>
      </c>
      <c r="J378" s="5">
        <f t="shared" si="10"/>
        <v>0.93333333333333324</v>
      </c>
    </row>
    <row r="379" spans="1:10" x14ac:dyDescent="0.25">
      <c r="A379" s="6" t="s">
        <v>6</v>
      </c>
      <c r="B379" s="7">
        <v>11222</v>
      </c>
      <c r="C379" s="8">
        <v>8</v>
      </c>
      <c r="D379" s="8" t="s">
        <v>12</v>
      </c>
      <c r="E379" s="15">
        <v>15750</v>
      </c>
      <c r="F379" s="8">
        <v>70</v>
      </c>
      <c r="G379" s="8">
        <f t="shared" si="11"/>
        <v>1.1666666666666667</v>
      </c>
      <c r="H379" s="8">
        <v>275</v>
      </c>
      <c r="I379" s="8">
        <v>0</v>
      </c>
      <c r="J379" s="9">
        <f t="shared" si="10"/>
        <v>4.583333333333333</v>
      </c>
    </row>
    <row r="380" spans="1:10" x14ac:dyDescent="0.25">
      <c r="A380" s="2" t="s">
        <v>6</v>
      </c>
      <c r="B380" s="3">
        <v>14012</v>
      </c>
      <c r="C380" s="4">
        <v>8</v>
      </c>
      <c r="D380" s="4" t="s">
        <v>12</v>
      </c>
      <c r="E380" s="14">
        <v>19650</v>
      </c>
      <c r="F380" s="4">
        <v>70</v>
      </c>
      <c r="G380" s="4">
        <f t="shared" si="11"/>
        <v>1.1666666666666667</v>
      </c>
      <c r="H380" s="4">
        <v>102</v>
      </c>
      <c r="I380" s="4">
        <v>0</v>
      </c>
      <c r="J380" s="5">
        <f t="shared" si="10"/>
        <v>1.7</v>
      </c>
    </row>
    <row r="381" spans="1:10" x14ac:dyDescent="0.25">
      <c r="A381" s="6" t="s">
        <v>6</v>
      </c>
      <c r="B381" s="7">
        <v>15029</v>
      </c>
      <c r="C381" s="8">
        <v>12</v>
      </c>
      <c r="D381" s="8" t="s">
        <v>12</v>
      </c>
      <c r="E381" s="15">
        <v>21000</v>
      </c>
      <c r="F381" s="8">
        <v>70</v>
      </c>
      <c r="G381" s="8">
        <f t="shared" si="11"/>
        <v>1.1666666666666667</v>
      </c>
      <c r="H381" s="8">
        <v>82</v>
      </c>
      <c r="I381" s="8">
        <v>0</v>
      </c>
      <c r="J381" s="9">
        <f t="shared" si="10"/>
        <v>1.3666666666666665</v>
      </c>
    </row>
    <row r="382" spans="1:10" x14ac:dyDescent="0.25">
      <c r="A382" s="2" t="s">
        <v>5</v>
      </c>
      <c r="B382" s="3">
        <v>16998</v>
      </c>
      <c r="C382" s="4">
        <v>17</v>
      </c>
      <c r="D382" s="4" t="s">
        <v>12</v>
      </c>
      <c r="E382" s="14">
        <v>27000</v>
      </c>
      <c r="F382" s="4">
        <v>70</v>
      </c>
      <c r="G382" s="4">
        <f t="shared" si="11"/>
        <v>1.1666666666666667</v>
      </c>
      <c r="H382" s="4">
        <v>192</v>
      </c>
      <c r="I382" s="4">
        <v>1</v>
      </c>
      <c r="J382" s="5">
        <f t="shared" si="10"/>
        <v>3.1999999999999997</v>
      </c>
    </row>
    <row r="383" spans="1:10" x14ac:dyDescent="0.25">
      <c r="A383" s="6" t="s">
        <v>5</v>
      </c>
      <c r="B383" s="7">
        <v>21843</v>
      </c>
      <c r="C383" s="8">
        <v>12</v>
      </c>
      <c r="D383" s="8" t="s">
        <v>12</v>
      </c>
      <c r="E383" s="15">
        <v>24000</v>
      </c>
      <c r="F383" s="8">
        <v>70</v>
      </c>
      <c r="G383" s="8">
        <f t="shared" si="11"/>
        <v>1.1666666666666667</v>
      </c>
      <c r="H383" s="8">
        <v>120</v>
      </c>
      <c r="I383" s="8">
        <v>1</v>
      </c>
      <c r="J383" s="9">
        <f t="shared" si="10"/>
        <v>2</v>
      </c>
    </row>
    <row r="384" spans="1:10" x14ac:dyDescent="0.25">
      <c r="A384" s="2" t="s">
        <v>5</v>
      </c>
      <c r="B384" s="3">
        <v>22435</v>
      </c>
      <c r="C384" s="4">
        <v>17</v>
      </c>
      <c r="D384" s="4" t="s">
        <v>14</v>
      </c>
      <c r="E384" s="14">
        <v>78500</v>
      </c>
      <c r="F384" s="4">
        <v>70</v>
      </c>
      <c r="G384" s="4">
        <f t="shared" si="11"/>
        <v>1.1666666666666667</v>
      </c>
      <c r="H384" s="4">
        <v>67</v>
      </c>
      <c r="I384" s="4">
        <v>1</v>
      </c>
      <c r="J384" s="5">
        <f t="shared" si="10"/>
        <v>1.1166666666666667</v>
      </c>
    </row>
    <row r="385" spans="1:10" x14ac:dyDescent="0.25">
      <c r="A385" s="6" t="s">
        <v>6</v>
      </c>
      <c r="B385" s="7">
        <v>20404</v>
      </c>
      <c r="C385" s="8">
        <v>12</v>
      </c>
      <c r="D385" s="8" t="s">
        <v>12</v>
      </c>
      <c r="E385" s="15">
        <v>20850</v>
      </c>
      <c r="F385" s="8">
        <v>70</v>
      </c>
      <c r="G385" s="8">
        <f t="shared" si="11"/>
        <v>1.1666666666666667</v>
      </c>
      <c r="H385" s="8">
        <v>127</v>
      </c>
      <c r="I385" s="8">
        <v>1</v>
      </c>
      <c r="J385" s="9">
        <f t="shared" si="10"/>
        <v>2.1166666666666667</v>
      </c>
    </row>
    <row r="386" spans="1:10" x14ac:dyDescent="0.25">
      <c r="A386" s="2" t="s">
        <v>5</v>
      </c>
      <c r="B386" s="3">
        <v>11232</v>
      </c>
      <c r="C386" s="4">
        <v>12</v>
      </c>
      <c r="D386" s="4" t="s">
        <v>13</v>
      </c>
      <c r="E386" s="14">
        <v>30000</v>
      </c>
      <c r="F386" s="4">
        <v>69</v>
      </c>
      <c r="G386" s="4">
        <f t="shared" si="11"/>
        <v>1.1500000000000001</v>
      </c>
      <c r="H386" s="4">
        <v>348</v>
      </c>
      <c r="I386" s="4">
        <v>0</v>
      </c>
      <c r="J386" s="5">
        <f t="shared" ref="J386:J449" si="12">H386/5/12</f>
        <v>5.8</v>
      </c>
    </row>
    <row r="387" spans="1:10" x14ac:dyDescent="0.25">
      <c r="A387" s="6" t="s">
        <v>5</v>
      </c>
      <c r="B387" s="7">
        <v>12649</v>
      </c>
      <c r="C387" s="8">
        <v>8</v>
      </c>
      <c r="D387" s="8" t="s">
        <v>13</v>
      </c>
      <c r="E387" s="15">
        <v>28500</v>
      </c>
      <c r="F387" s="8">
        <v>69</v>
      </c>
      <c r="G387" s="8">
        <f t="shared" ref="G387:G450" si="13">F387/5/12</f>
        <v>1.1500000000000001</v>
      </c>
      <c r="H387" s="8">
        <v>174</v>
      </c>
      <c r="I387" s="8">
        <v>0</v>
      </c>
      <c r="J387" s="9">
        <f t="shared" si="12"/>
        <v>2.9</v>
      </c>
    </row>
    <row r="388" spans="1:10" x14ac:dyDescent="0.25">
      <c r="A388" s="2" t="s">
        <v>5</v>
      </c>
      <c r="B388" s="3">
        <v>23776</v>
      </c>
      <c r="C388" s="4">
        <v>19</v>
      </c>
      <c r="D388" s="4" t="s">
        <v>14</v>
      </c>
      <c r="E388" s="14">
        <v>65000</v>
      </c>
      <c r="F388" s="4">
        <v>69</v>
      </c>
      <c r="G388" s="4">
        <f t="shared" si="13"/>
        <v>1.1500000000000001</v>
      </c>
      <c r="H388" s="4">
        <v>74</v>
      </c>
      <c r="I388" s="4">
        <v>0</v>
      </c>
      <c r="J388" s="5">
        <f t="shared" si="12"/>
        <v>1.2333333333333334</v>
      </c>
    </row>
    <row r="389" spans="1:10" x14ac:dyDescent="0.25">
      <c r="A389" s="6" t="s">
        <v>5</v>
      </c>
      <c r="B389" s="7">
        <v>21552</v>
      </c>
      <c r="C389" s="8">
        <v>14</v>
      </c>
      <c r="D389" s="8" t="s">
        <v>12</v>
      </c>
      <c r="E389" s="15">
        <v>30150</v>
      </c>
      <c r="F389" s="8">
        <v>69</v>
      </c>
      <c r="G389" s="8">
        <f t="shared" si="13"/>
        <v>1.1500000000000001</v>
      </c>
      <c r="H389" s="8">
        <v>110</v>
      </c>
      <c r="I389" s="8">
        <v>0</v>
      </c>
      <c r="J389" s="9">
        <f t="shared" si="12"/>
        <v>1.8333333333333333</v>
      </c>
    </row>
    <row r="390" spans="1:10" x14ac:dyDescent="0.25">
      <c r="A390" s="2" t="s">
        <v>5</v>
      </c>
      <c r="B390" s="3">
        <v>21655</v>
      </c>
      <c r="C390" s="4">
        <v>19</v>
      </c>
      <c r="D390" s="4" t="s">
        <v>14</v>
      </c>
      <c r="E390" s="14">
        <v>66875</v>
      </c>
      <c r="F390" s="4">
        <v>69</v>
      </c>
      <c r="G390" s="4">
        <f t="shared" si="13"/>
        <v>1.1500000000000001</v>
      </c>
      <c r="H390" s="4">
        <v>81</v>
      </c>
      <c r="I390" s="4">
        <v>0</v>
      </c>
      <c r="J390" s="5">
        <f t="shared" si="12"/>
        <v>1.3499999999999999</v>
      </c>
    </row>
    <row r="391" spans="1:10" x14ac:dyDescent="0.25">
      <c r="A391" s="6" t="s">
        <v>6</v>
      </c>
      <c r="B391" s="7">
        <v>25151</v>
      </c>
      <c r="C391" s="8">
        <v>15</v>
      </c>
      <c r="D391" s="8" t="s">
        <v>12</v>
      </c>
      <c r="E391" s="15">
        <v>24150</v>
      </c>
      <c r="F391" s="8">
        <v>69</v>
      </c>
      <c r="G391" s="8">
        <f t="shared" si="13"/>
        <v>1.1500000000000001</v>
      </c>
      <c r="H391" s="8">
        <v>7</v>
      </c>
      <c r="I391" s="8">
        <v>0</v>
      </c>
      <c r="J391" s="9">
        <f t="shared" si="12"/>
        <v>0.11666666666666665</v>
      </c>
    </row>
    <row r="392" spans="1:10" x14ac:dyDescent="0.25">
      <c r="A392" s="2" t="s">
        <v>6</v>
      </c>
      <c r="B392" s="3">
        <v>25215</v>
      </c>
      <c r="C392" s="4">
        <v>12</v>
      </c>
      <c r="D392" s="4" t="s">
        <v>12</v>
      </c>
      <c r="E392" s="14">
        <v>24450</v>
      </c>
      <c r="F392" s="4">
        <v>69</v>
      </c>
      <c r="G392" s="4">
        <f t="shared" si="13"/>
        <v>1.1500000000000001</v>
      </c>
      <c r="H392" s="4">
        <v>12</v>
      </c>
      <c r="I392" s="4">
        <v>0</v>
      </c>
      <c r="J392" s="5">
        <f t="shared" si="12"/>
        <v>0.19999999999999998</v>
      </c>
    </row>
    <row r="393" spans="1:10" x14ac:dyDescent="0.25">
      <c r="A393" s="6" t="s">
        <v>6</v>
      </c>
      <c r="B393" s="7">
        <v>25700</v>
      </c>
      <c r="C393" s="8">
        <v>12</v>
      </c>
      <c r="D393" s="8" t="s">
        <v>12</v>
      </c>
      <c r="E393" s="15">
        <v>21600</v>
      </c>
      <c r="F393" s="8">
        <v>69</v>
      </c>
      <c r="G393" s="8">
        <f t="shared" si="13"/>
        <v>1.1500000000000001</v>
      </c>
      <c r="H393" s="8">
        <v>0</v>
      </c>
      <c r="I393" s="8">
        <v>0</v>
      </c>
      <c r="J393" s="9">
        <f t="shared" si="12"/>
        <v>0</v>
      </c>
    </row>
    <row r="394" spans="1:10" x14ac:dyDescent="0.25">
      <c r="A394" s="2" t="s">
        <v>6</v>
      </c>
      <c r="B394" s="3">
        <v>25378</v>
      </c>
      <c r="C394" s="4">
        <v>12</v>
      </c>
      <c r="D394" s="4" t="s">
        <v>12</v>
      </c>
      <c r="E394" s="14">
        <v>27900</v>
      </c>
      <c r="F394" s="4">
        <v>69</v>
      </c>
      <c r="G394" s="4">
        <f t="shared" si="13"/>
        <v>1.1500000000000001</v>
      </c>
      <c r="H394" s="4">
        <v>0</v>
      </c>
      <c r="I394" s="4">
        <v>0</v>
      </c>
      <c r="J394" s="5">
        <f t="shared" si="12"/>
        <v>0</v>
      </c>
    </row>
    <row r="395" spans="1:10" x14ac:dyDescent="0.25">
      <c r="A395" s="6" t="s">
        <v>6</v>
      </c>
      <c r="B395" s="7">
        <v>25603</v>
      </c>
      <c r="C395" s="8">
        <v>8</v>
      </c>
      <c r="D395" s="8" t="s">
        <v>12</v>
      </c>
      <c r="E395" s="15">
        <v>29100</v>
      </c>
      <c r="F395" s="8">
        <v>69</v>
      </c>
      <c r="G395" s="8">
        <f t="shared" si="13"/>
        <v>1.1500000000000001</v>
      </c>
      <c r="H395" s="8">
        <v>17</v>
      </c>
      <c r="I395" s="8">
        <v>0</v>
      </c>
      <c r="J395" s="9">
        <f t="shared" si="12"/>
        <v>0.28333333333333333</v>
      </c>
    </row>
    <row r="396" spans="1:10" x14ac:dyDescent="0.25">
      <c r="A396" s="2" t="s">
        <v>6</v>
      </c>
      <c r="B396" s="3">
        <v>25636</v>
      </c>
      <c r="C396" s="4">
        <v>12</v>
      </c>
      <c r="D396" s="4" t="s">
        <v>12</v>
      </c>
      <c r="E396" s="14">
        <v>22650</v>
      </c>
      <c r="F396" s="4">
        <v>69</v>
      </c>
      <c r="G396" s="4">
        <f t="shared" si="13"/>
        <v>1.1500000000000001</v>
      </c>
      <c r="H396" s="4">
        <v>2</v>
      </c>
      <c r="I396" s="4">
        <v>0</v>
      </c>
      <c r="J396" s="5">
        <f t="shared" si="12"/>
        <v>3.3333333333333333E-2</v>
      </c>
    </row>
    <row r="397" spans="1:10" x14ac:dyDescent="0.25">
      <c r="A397" s="6" t="s">
        <v>6</v>
      </c>
      <c r="B397" s="7">
        <v>25797</v>
      </c>
      <c r="C397" s="8">
        <v>12</v>
      </c>
      <c r="D397" s="8" t="s">
        <v>12</v>
      </c>
      <c r="E397" s="15">
        <v>20850</v>
      </c>
      <c r="F397" s="8">
        <v>69</v>
      </c>
      <c r="G397" s="8">
        <f t="shared" si="13"/>
        <v>1.1500000000000001</v>
      </c>
      <c r="H397" s="8">
        <v>0</v>
      </c>
      <c r="I397" s="8">
        <v>0</v>
      </c>
      <c r="J397" s="9">
        <f t="shared" si="12"/>
        <v>0</v>
      </c>
    </row>
    <row r="398" spans="1:10" x14ac:dyDescent="0.25">
      <c r="A398" s="2" t="s">
        <v>6</v>
      </c>
      <c r="B398" s="3">
        <v>25585</v>
      </c>
      <c r="C398" s="4">
        <v>12</v>
      </c>
      <c r="D398" s="4" t="s">
        <v>12</v>
      </c>
      <c r="E398" s="14">
        <v>22950</v>
      </c>
      <c r="F398" s="4">
        <v>69</v>
      </c>
      <c r="G398" s="4">
        <f t="shared" si="13"/>
        <v>1.1500000000000001</v>
      </c>
      <c r="H398" s="4">
        <v>5</v>
      </c>
      <c r="I398" s="4">
        <v>0</v>
      </c>
      <c r="J398" s="5">
        <f t="shared" si="12"/>
        <v>8.3333333333333329E-2</v>
      </c>
    </row>
    <row r="399" spans="1:10" x14ac:dyDescent="0.25">
      <c r="A399" s="6" t="s">
        <v>6</v>
      </c>
      <c r="B399" s="7">
        <v>25893</v>
      </c>
      <c r="C399" s="8">
        <v>12</v>
      </c>
      <c r="D399" s="8" t="s">
        <v>12</v>
      </c>
      <c r="E399" s="15">
        <v>30600</v>
      </c>
      <c r="F399" s="8">
        <v>69</v>
      </c>
      <c r="G399" s="8">
        <f t="shared" si="13"/>
        <v>1.1500000000000001</v>
      </c>
      <c r="H399" s="8">
        <v>5</v>
      </c>
      <c r="I399" s="8">
        <v>0</v>
      </c>
      <c r="J399" s="9">
        <f t="shared" si="12"/>
        <v>8.3333333333333329E-2</v>
      </c>
    </row>
    <row r="400" spans="1:10" x14ac:dyDescent="0.25">
      <c r="A400" s="2" t="s">
        <v>6</v>
      </c>
      <c r="B400" s="3">
        <v>25605</v>
      </c>
      <c r="C400" s="4">
        <v>12</v>
      </c>
      <c r="D400" s="4" t="s">
        <v>12</v>
      </c>
      <c r="E400" s="14">
        <v>20400</v>
      </c>
      <c r="F400" s="4">
        <v>69</v>
      </c>
      <c r="G400" s="4">
        <f t="shared" si="13"/>
        <v>1.1500000000000001</v>
      </c>
      <c r="H400" s="4">
        <v>0</v>
      </c>
      <c r="I400" s="4">
        <v>0</v>
      </c>
      <c r="J400" s="5">
        <f t="shared" si="12"/>
        <v>0</v>
      </c>
    </row>
    <row r="401" spans="1:10" x14ac:dyDescent="0.25">
      <c r="A401" s="6" t="s">
        <v>6</v>
      </c>
      <c r="B401" s="7">
        <v>25421</v>
      </c>
      <c r="C401" s="8">
        <v>12</v>
      </c>
      <c r="D401" s="8" t="s">
        <v>12</v>
      </c>
      <c r="E401" s="15">
        <v>23850</v>
      </c>
      <c r="F401" s="8">
        <v>69</v>
      </c>
      <c r="G401" s="8">
        <f t="shared" si="13"/>
        <v>1.1500000000000001</v>
      </c>
      <c r="H401" s="8">
        <v>20</v>
      </c>
      <c r="I401" s="8">
        <v>0</v>
      </c>
      <c r="J401" s="9">
        <f t="shared" si="12"/>
        <v>0.33333333333333331</v>
      </c>
    </row>
    <row r="402" spans="1:10" x14ac:dyDescent="0.25">
      <c r="A402" s="2" t="s">
        <v>6</v>
      </c>
      <c r="B402" s="3">
        <v>25641</v>
      </c>
      <c r="C402" s="4">
        <v>12</v>
      </c>
      <c r="D402" s="4" t="s">
        <v>12</v>
      </c>
      <c r="E402" s="14">
        <v>22800</v>
      </c>
      <c r="F402" s="4">
        <v>69</v>
      </c>
      <c r="G402" s="4">
        <f t="shared" si="13"/>
        <v>1.1500000000000001</v>
      </c>
      <c r="H402" s="4">
        <v>0</v>
      </c>
      <c r="I402" s="4">
        <v>0</v>
      </c>
      <c r="J402" s="5">
        <f t="shared" si="12"/>
        <v>0</v>
      </c>
    </row>
    <row r="403" spans="1:10" x14ac:dyDescent="0.25">
      <c r="A403" s="6" t="s">
        <v>6</v>
      </c>
      <c r="B403" s="7">
        <v>25606</v>
      </c>
      <c r="C403" s="8">
        <v>12</v>
      </c>
      <c r="D403" s="8" t="s">
        <v>12</v>
      </c>
      <c r="E403" s="15">
        <v>20700</v>
      </c>
      <c r="F403" s="8">
        <v>69</v>
      </c>
      <c r="G403" s="8">
        <f t="shared" si="13"/>
        <v>1.1500000000000001</v>
      </c>
      <c r="H403" s="8">
        <v>2</v>
      </c>
      <c r="I403" s="8">
        <v>0</v>
      </c>
      <c r="J403" s="9">
        <f t="shared" si="12"/>
        <v>3.3333333333333333E-2</v>
      </c>
    </row>
    <row r="404" spans="1:10" x14ac:dyDescent="0.25">
      <c r="A404" s="2" t="s">
        <v>6</v>
      </c>
      <c r="B404" s="3">
        <v>25686</v>
      </c>
      <c r="C404" s="4">
        <v>12</v>
      </c>
      <c r="D404" s="4" t="s">
        <v>12</v>
      </c>
      <c r="E404" s="14">
        <v>21300</v>
      </c>
      <c r="F404" s="4">
        <v>69</v>
      </c>
      <c r="G404" s="4">
        <f t="shared" si="13"/>
        <v>1.1500000000000001</v>
      </c>
      <c r="H404" s="4">
        <v>3</v>
      </c>
      <c r="I404" s="4">
        <v>1</v>
      </c>
      <c r="J404" s="5">
        <f t="shared" si="12"/>
        <v>4.9999999999999996E-2</v>
      </c>
    </row>
    <row r="405" spans="1:10" x14ac:dyDescent="0.25">
      <c r="A405" s="6" t="s">
        <v>6</v>
      </c>
      <c r="B405" s="7">
        <v>19480</v>
      </c>
      <c r="C405" s="8">
        <v>12</v>
      </c>
      <c r="D405" s="8" t="s">
        <v>12</v>
      </c>
      <c r="E405" s="15">
        <v>24300</v>
      </c>
      <c r="F405" s="8">
        <v>69</v>
      </c>
      <c r="G405" s="8">
        <f t="shared" si="13"/>
        <v>1.1500000000000001</v>
      </c>
      <c r="H405" s="8">
        <v>121</v>
      </c>
      <c r="I405" s="8">
        <v>1</v>
      </c>
      <c r="J405" s="9">
        <f t="shared" si="12"/>
        <v>2.0166666666666666</v>
      </c>
    </row>
    <row r="406" spans="1:10" x14ac:dyDescent="0.25">
      <c r="A406" s="2" t="s">
        <v>6</v>
      </c>
      <c r="B406" s="3">
        <v>16265</v>
      </c>
      <c r="C406" s="4">
        <v>12</v>
      </c>
      <c r="D406" s="4" t="s">
        <v>12</v>
      </c>
      <c r="E406" s="14">
        <v>19650</v>
      </c>
      <c r="F406">
        <v>69</v>
      </c>
      <c r="G406" s="4">
        <f t="shared" si="13"/>
        <v>1.1500000000000001</v>
      </c>
      <c r="H406" s="4">
        <v>133</v>
      </c>
      <c r="I406" s="4">
        <v>1</v>
      </c>
      <c r="J406" s="5">
        <f t="shared" si="12"/>
        <v>2.2166666666666668</v>
      </c>
    </row>
    <row r="407" spans="1:10" x14ac:dyDescent="0.25">
      <c r="A407" s="6" t="s">
        <v>5</v>
      </c>
      <c r="B407" s="7">
        <v>24020</v>
      </c>
      <c r="C407" s="8">
        <v>17</v>
      </c>
      <c r="D407" s="8" t="s">
        <v>14</v>
      </c>
      <c r="E407" s="15">
        <v>60000</v>
      </c>
      <c r="F407" s="8">
        <v>68</v>
      </c>
      <c r="G407" s="8">
        <f t="shared" si="13"/>
        <v>1.1333333333333333</v>
      </c>
      <c r="H407" s="8">
        <v>17</v>
      </c>
      <c r="I407" s="8">
        <v>0</v>
      </c>
      <c r="J407" s="9">
        <f t="shared" si="12"/>
        <v>0.28333333333333333</v>
      </c>
    </row>
    <row r="408" spans="1:10" x14ac:dyDescent="0.25">
      <c r="A408" s="2" t="s">
        <v>5</v>
      </c>
      <c r="B408" s="3">
        <v>23991</v>
      </c>
      <c r="C408" s="4">
        <v>15</v>
      </c>
      <c r="D408" s="4" t="s">
        <v>12</v>
      </c>
      <c r="E408" s="14">
        <v>30300</v>
      </c>
      <c r="F408" s="4">
        <v>68</v>
      </c>
      <c r="G408" s="4">
        <f t="shared" si="13"/>
        <v>1.1333333333333333</v>
      </c>
      <c r="H408" s="4">
        <v>55</v>
      </c>
      <c r="I408" s="4">
        <v>0</v>
      </c>
      <c r="J408" s="5">
        <f t="shared" si="12"/>
        <v>0.91666666666666663</v>
      </c>
    </row>
    <row r="409" spans="1:10" x14ac:dyDescent="0.25">
      <c r="A409" s="6" t="s">
        <v>5</v>
      </c>
      <c r="B409" s="7">
        <v>23419</v>
      </c>
      <c r="C409" s="8">
        <v>19</v>
      </c>
      <c r="D409" s="8" t="s">
        <v>14</v>
      </c>
      <c r="E409" s="15">
        <v>61250</v>
      </c>
      <c r="F409" s="8">
        <v>68</v>
      </c>
      <c r="G409" s="8">
        <f t="shared" si="13"/>
        <v>1.1333333333333333</v>
      </c>
      <c r="H409" s="8">
        <v>9</v>
      </c>
      <c r="I409" s="8">
        <v>0</v>
      </c>
      <c r="J409" s="9">
        <f t="shared" si="12"/>
        <v>0.15</v>
      </c>
    </row>
    <row r="410" spans="1:10" x14ac:dyDescent="0.25">
      <c r="A410" s="2" t="s">
        <v>5</v>
      </c>
      <c r="B410" s="3">
        <v>22971</v>
      </c>
      <c r="C410" s="4">
        <v>19</v>
      </c>
      <c r="D410" s="4" t="s">
        <v>12</v>
      </c>
      <c r="E410" s="14">
        <v>36000</v>
      </c>
      <c r="F410" s="4">
        <v>68</v>
      </c>
      <c r="G410" s="4">
        <f t="shared" si="13"/>
        <v>1.1333333333333333</v>
      </c>
      <c r="H410" s="4">
        <v>21</v>
      </c>
      <c r="I410" s="4">
        <v>0</v>
      </c>
      <c r="J410" s="5">
        <f t="shared" si="12"/>
        <v>0.35000000000000003</v>
      </c>
    </row>
    <row r="411" spans="1:10" x14ac:dyDescent="0.25">
      <c r="A411" s="6" t="s">
        <v>6</v>
      </c>
      <c r="B411" s="7">
        <v>15350</v>
      </c>
      <c r="C411" s="8">
        <v>8</v>
      </c>
      <c r="D411" s="8" t="s">
        <v>12</v>
      </c>
      <c r="E411" s="15">
        <v>25200</v>
      </c>
      <c r="F411" s="8">
        <v>68</v>
      </c>
      <c r="G411" s="8">
        <f t="shared" si="13"/>
        <v>1.1333333333333333</v>
      </c>
      <c r="H411" s="8">
        <v>344</v>
      </c>
      <c r="I411" s="8">
        <v>0</v>
      </c>
      <c r="J411" s="9">
        <f t="shared" si="12"/>
        <v>5.7333333333333334</v>
      </c>
    </row>
    <row r="412" spans="1:10" x14ac:dyDescent="0.25">
      <c r="A412" s="2" t="s">
        <v>6</v>
      </c>
      <c r="B412" s="3">
        <v>11556</v>
      </c>
      <c r="C412" s="4">
        <v>12</v>
      </c>
      <c r="D412" s="4" t="s">
        <v>12</v>
      </c>
      <c r="E412" s="14">
        <v>16200</v>
      </c>
      <c r="F412" s="4">
        <v>68</v>
      </c>
      <c r="G412" s="4">
        <f t="shared" si="13"/>
        <v>1.1333333333333333</v>
      </c>
      <c r="H412" s="4">
        <v>180</v>
      </c>
      <c r="I412" s="4">
        <v>0</v>
      </c>
      <c r="J412" s="5">
        <f t="shared" si="12"/>
        <v>3</v>
      </c>
    </row>
    <row r="413" spans="1:10" x14ac:dyDescent="0.25">
      <c r="A413" s="6" t="s">
        <v>6</v>
      </c>
      <c r="B413" s="7">
        <v>25735</v>
      </c>
      <c r="C413" s="8">
        <v>12</v>
      </c>
      <c r="D413" s="8" t="s">
        <v>12</v>
      </c>
      <c r="E413" s="15">
        <v>22800</v>
      </c>
      <c r="F413" s="8">
        <v>68</v>
      </c>
      <c r="G413" s="8">
        <f t="shared" si="13"/>
        <v>1.1333333333333333</v>
      </c>
      <c r="H413" s="8">
        <v>2</v>
      </c>
      <c r="I413" s="8">
        <v>0</v>
      </c>
      <c r="J413" s="9">
        <f t="shared" si="12"/>
        <v>3.3333333333333333E-2</v>
      </c>
    </row>
    <row r="414" spans="1:10" x14ac:dyDescent="0.25">
      <c r="A414" s="2" t="s">
        <v>6</v>
      </c>
      <c r="B414" s="3">
        <v>24179</v>
      </c>
      <c r="C414" s="4">
        <v>16</v>
      </c>
      <c r="D414" s="4" t="s">
        <v>14</v>
      </c>
      <c r="E414" s="14">
        <v>43500</v>
      </c>
      <c r="F414" s="4">
        <v>68</v>
      </c>
      <c r="G414" s="4">
        <f t="shared" si="13"/>
        <v>1.1333333333333333</v>
      </c>
      <c r="H414" s="4">
        <v>11</v>
      </c>
      <c r="I414" s="4">
        <v>0</v>
      </c>
      <c r="J414" s="5">
        <f t="shared" si="12"/>
        <v>0.18333333333333335</v>
      </c>
    </row>
    <row r="415" spans="1:10" x14ac:dyDescent="0.25">
      <c r="A415" s="6" t="s">
        <v>5</v>
      </c>
      <c r="B415" s="7">
        <v>22289</v>
      </c>
      <c r="C415" s="8">
        <v>8</v>
      </c>
      <c r="D415" s="8" t="s">
        <v>13</v>
      </c>
      <c r="E415" s="15">
        <v>30300</v>
      </c>
      <c r="F415" s="8">
        <v>68</v>
      </c>
      <c r="G415" s="8">
        <f t="shared" si="13"/>
        <v>1.1333333333333333</v>
      </c>
      <c r="H415" s="8">
        <v>155</v>
      </c>
      <c r="I415" s="8">
        <v>1</v>
      </c>
      <c r="J415" s="9">
        <f t="shared" si="12"/>
        <v>2.5833333333333335</v>
      </c>
    </row>
    <row r="416" spans="1:10" x14ac:dyDescent="0.25">
      <c r="A416" s="2" t="s">
        <v>5</v>
      </c>
      <c r="B416" s="3">
        <v>23133</v>
      </c>
      <c r="C416" s="4">
        <v>15</v>
      </c>
      <c r="D416" s="4" t="s">
        <v>12</v>
      </c>
      <c r="E416" s="14">
        <v>31950</v>
      </c>
      <c r="F416" s="4">
        <v>68</v>
      </c>
      <c r="G416" s="4">
        <f t="shared" si="13"/>
        <v>1.1333333333333333</v>
      </c>
      <c r="H416" s="4">
        <v>70</v>
      </c>
      <c r="I416" s="4">
        <v>1</v>
      </c>
      <c r="J416" s="5">
        <f t="shared" si="12"/>
        <v>1.1666666666666667</v>
      </c>
    </row>
    <row r="417" spans="1:10" x14ac:dyDescent="0.25">
      <c r="A417" s="6" t="s">
        <v>5</v>
      </c>
      <c r="B417" s="7">
        <v>23758</v>
      </c>
      <c r="C417" s="8">
        <v>15</v>
      </c>
      <c r="D417" s="8" t="s">
        <v>12</v>
      </c>
      <c r="E417" s="15">
        <v>35250</v>
      </c>
      <c r="F417" s="8">
        <v>67</v>
      </c>
      <c r="G417" s="8">
        <f t="shared" si="13"/>
        <v>1.1166666666666667</v>
      </c>
      <c r="H417" s="8">
        <v>6</v>
      </c>
      <c r="I417" s="8">
        <v>0</v>
      </c>
      <c r="J417" s="9">
        <f t="shared" si="12"/>
        <v>9.9999999999999992E-2</v>
      </c>
    </row>
    <row r="418" spans="1:10" x14ac:dyDescent="0.25">
      <c r="A418" s="2" t="s">
        <v>5</v>
      </c>
      <c r="B418" s="3">
        <v>24675</v>
      </c>
      <c r="C418" s="4">
        <v>15</v>
      </c>
      <c r="D418" s="4" t="s">
        <v>12</v>
      </c>
      <c r="E418" s="14">
        <v>37800</v>
      </c>
      <c r="F418" s="4">
        <v>67</v>
      </c>
      <c r="G418" s="4">
        <f t="shared" si="13"/>
        <v>1.1166666666666667</v>
      </c>
      <c r="H418" s="4">
        <v>36</v>
      </c>
      <c r="I418" s="4">
        <v>0</v>
      </c>
      <c r="J418" s="5">
        <f t="shared" si="12"/>
        <v>0.6</v>
      </c>
    </row>
    <row r="419" spans="1:10" x14ac:dyDescent="0.25">
      <c r="A419" s="6" t="s">
        <v>5</v>
      </c>
      <c r="B419" s="7">
        <v>23898</v>
      </c>
      <c r="C419" s="8">
        <v>15</v>
      </c>
      <c r="D419" s="8" t="s">
        <v>12</v>
      </c>
      <c r="E419" s="15">
        <v>31200</v>
      </c>
      <c r="F419" s="8">
        <v>67</v>
      </c>
      <c r="G419" s="8">
        <f t="shared" si="13"/>
        <v>1.1166666666666667</v>
      </c>
      <c r="H419" s="8">
        <v>46</v>
      </c>
      <c r="I419" s="8">
        <v>0</v>
      </c>
      <c r="J419" s="9">
        <f t="shared" si="12"/>
        <v>0.76666666666666661</v>
      </c>
    </row>
    <row r="420" spans="1:10" x14ac:dyDescent="0.25">
      <c r="A420" s="2" t="s">
        <v>5</v>
      </c>
      <c r="B420" s="3">
        <v>23670</v>
      </c>
      <c r="C420" s="4">
        <v>15</v>
      </c>
      <c r="D420" s="4" t="s">
        <v>12</v>
      </c>
      <c r="E420" s="14">
        <v>29400</v>
      </c>
      <c r="F420" s="4">
        <v>67</v>
      </c>
      <c r="G420" s="4">
        <f t="shared" si="13"/>
        <v>1.1166666666666667</v>
      </c>
      <c r="H420" s="4">
        <v>68</v>
      </c>
      <c r="I420" s="4">
        <v>0</v>
      </c>
      <c r="J420" s="5">
        <f t="shared" si="12"/>
        <v>1.1333333333333333</v>
      </c>
    </row>
    <row r="421" spans="1:10" x14ac:dyDescent="0.25">
      <c r="A421" s="6" t="s">
        <v>5</v>
      </c>
      <c r="B421" s="7">
        <v>21017</v>
      </c>
      <c r="C421" s="8">
        <v>19</v>
      </c>
      <c r="D421" s="8" t="s">
        <v>14</v>
      </c>
      <c r="E421" s="15">
        <v>70000</v>
      </c>
      <c r="F421" s="8">
        <v>67</v>
      </c>
      <c r="G421" s="8">
        <f t="shared" si="13"/>
        <v>1.1166666666666667</v>
      </c>
      <c r="H421" s="8">
        <v>75</v>
      </c>
      <c r="I421" s="8">
        <v>0</v>
      </c>
      <c r="J421" s="9">
        <f t="shared" si="12"/>
        <v>1.25</v>
      </c>
    </row>
    <row r="422" spans="1:10" x14ac:dyDescent="0.25">
      <c r="A422" s="2" t="s">
        <v>5</v>
      </c>
      <c r="B422" s="3">
        <v>22586</v>
      </c>
      <c r="C422" s="4">
        <v>15</v>
      </c>
      <c r="D422" s="4" t="s">
        <v>12</v>
      </c>
      <c r="E422" s="14">
        <v>33900</v>
      </c>
      <c r="F422" s="4">
        <v>67</v>
      </c>
      <c r="G422" s="4">
        <f t="shared" si="13"/>
        <v>1.1166666666666667</v>
      </c>
      <c r="H422" s="4">
        <v>96</v>
      </c>
      <c r="I422" s="4">
        <v>0</v>
      </c>
      <c r="J422" s="5">
        <f t="shared" si="12"/>
        <v>1.5999999999999999</v>
      </c>
    </row>
    <row r="423" spans="1:10" x14ac:dyDescent="0.25">
      <c r="A423" s="6" t="s">
        <v>5</v>
      </c>
      <c r="B423" s="7">
        <v>23212</v>
      </c>
      <c r="C423" s="8">
        <v>15</v>
      </c>
      <c r="D423" s="8" t="s">
        <v>12</v>
      </c>
      <c r="E423" s="15">
        <v>27150</v>
      </c>
      <c r="F423" s="8">
        <v>67</v>
      </c>
      <c r="G423" s="8">
        <f t="shared" si="13"/>
        <v>1.1166666666666667</v>
      </c>
      <c r="H423" s="8">
        <v>78</v>
      </c>
      <c r="I423" s="8">
        <v>0</v>
      </c>
      <c r="J423" s="9">
        <f t="shared" si="12"/>
        <v>1.3</v>
      </c>
    </row>
    <row r="424" spans="1:10" x14ac:dyDescent="0.25">
      <c r="A424" s="2" t="s">
        <v>6</v>
      </c>
      <c r="B424" s="3">
        <v>13266</v>
      </c>
      <c r="C424" s="4">
        <v>12</v>
      </c>
      <c r="D424" s="4" t="s">
        <v>12</v>
      </c>
      <c r="E424" s="14">
        <v>22200</v>
      </c>
      <c r="F424" s="4">
        <v>67</v>
      </c>
      <c r="G424" s="4">
        <f t="shared" si="13"/>
        <v>1.1166666666666667</v>
      </c>
      <c r="H424" s="4">
        <v>196</v>
      </c>
      <c r="I424" s="4">
        <v>0</v>
      </c>
      <c r="J424" s="5">
        <f t="shared" si="12"/>
        <v>3.2666666666666671</v>
      </c>
    </row>
    <row r="425" spans="1:10" x14ac:dyDescent="0.25">
      <c r="A425" s="6" t="s">
        <v>6</v>
      </c>
      <c r="B425" s="7">
        <v>24294</v>
      </c>
      <c r="C425" s="8">
        <v>15</v>
      </c>
      <c r="D425" s="8" t="s">
        <v>12</v>
      </c>
      <c r="E425" s="15">
        <v>31350</v>
      </c>
      <c r="F425" s="8">
        <v>67</v>
      </c>
      <c r="G425" s="8">
        <f t="shared" si="13"/>
        <v>1.1166666666666667</v>
      </c>
      <c r="H425" s="8">
        <v>47</v>
      </c>
      <c r="I425" s="8">
        <v>0</v>
      </c>
      <c r="J425" s="9">
        <f t="shared" si="12"/>
        <v>0.78333333333333333</v>
      </c>
    </row>
    <row r="426" spans="1:10" x14ac:dyDescent="0.25">
      <c r="A426" s="2" t="s">
        <v>6</v>
      </c>
      <c r="B426" s="3">
        <v>15367</v>
      </c>
      <c r="C426" s="4">
        <v>12</v>
      </c>
      <c r="D426" s="4" t="s">
        <v>12</v>
      </c>
      <c r="E426" s="14">
        <v>20850</v>
      </c>
      <c r="F426" s="4">
        <v>67</v>
      </c>
      <c r="G426" s="4">
        <f t="shared" si="13"/>
        <v>1.1166666666666667</v>
      </c>
      <c r="H426" s="4">
        <v>181</v>
      </c>
      <c r="I426" s="4">
        <v>0</v>
      </c>
      <c r="J426" s="5">
        <f t="shared" si="12"/>
        <v>3.0166666666666671</v>
      </c>
    </row>
    <row r="427" spans="1:10" x14ac:dyDescent="0.25">
      <c r="A427" s="6" t="s">
        <v>5</v>
      </c>
      <c r="B427" s="7">
        <v>19294</v>
      </c>
      <c r="C427" s="8">
        <v>16</v>
      </c>
      <c r="D427" s="8" t="s">
        <v>12</v>
      </c>
      <c r="E427" s="15">
        <v>33300</v>
      </c>
      <c r="F427" s="8">
        <v>67</v>
      </c>
      <c r="G427" s="8">
        <f t="shared" si="13"/>
        <v>1.1166666666666667</v>
      </c>
      <c r="H427" s="8">
        <v>120</v>
      </c>
      <c r="I427" s="8">
        <v>1</v>
      </c>
      <c r="J427" s="9">
        <f t="shared" si="12"/>
        <v>2</v>
      </c>
    </row>
    <row r="428" spans="1:10" x14ac:dyDescent="0.25">
      <c r="A428" s="2" t="s">
        <v>5</v>
      </c>
      <c r="B428" s="3">
        <v>15452</v>
      </c>
      <c r="C428" s="4">
        <v>8</v>
      </c>
      <c r="D428" s="4" t="s">
        <v>12</v>
      </c>
      <c r="E428" s="14">
        <v>26250</v>
      </c>
      <c r="F428" s="4">
        <v>67</v>
      </c>
      <c r="G428" s="4">
        <f t="shared" si="13"/>
        <v>1.1166666666666667</v>
      </c>
      <c r="H428" s="4">
        <v>97</v>
      </c>
      <c r="I428" s="4">
        <v>1</v>
      </c>
      <c r="J428" s="5">
        <f t="shared" si="12"/>
        <v>1.6166666666666665</v>
      </c>
    </row>
    <row r="429" spans="1:10" x14ac:dyDescent="0.25">
      <c r="A429" s="6" t="s">
        <v>5</v>
      </c>
      <c r="B429" s="7">
        <v>23435</v>
      </c>
      <c r="C429" s="8">
        <v>15</v>
      </c>
      <c r="D429" s="8" t="s">
        <v>12</v>
      </c>
      <c r="E429" s="15">
        <v>31950</v>
      </c>
      <c r="F429" s="8">
        <v>67</v>
      </c>
      <c r="G429" s="8">
        <f t="shared" si="13"/>
        <v>1.1166666666666667</v>
      </c>
      <c r="H429" s="8">
        <v>58</v>
      </c>
      <c r="I429" s="8">
        <v>1</v>
      </c>
      <c r="J429" s="9">
        <f t="shared" si="12"/>
        <v>0.96666666666666667</v>
      </c>
    </row>
    <row r="430" spans="1:10" x14ac:dyDescent="0.25">
      <c r="A430" s="2" t="s">
        <v>5</v>
      </c>
      <c r="B430" s="3">
        <v>17027</v>
      </c>
      <c r="C430" s="4">
        <v>8</v>
      </c>
      <c r="D430" s="4" t="s">
        <v>13</v>
      </c>
      <c r="E430" s="14">
        <v>30000</v>
      </c>
      <c r="F430" s="4">
        <v>67</v>
      </c>
      <c r="G430" s="4">
        <f t="shared" si="13"/>
        <v>1.1166666666666667</v>
      </c>
      <c r="H430" s="4">
        <v>305</v>
      </c>
      <c r="I430" s="4">
        <v>1</v>
      </c>
      <c r="J430" s="5">
        <f t="shared" si="12"/>
        <v>5.083333333333333</v>
      </c>
    </row>
    <row r="431" spans="1:10" x14ac:dyDescent="0.25">
      <c r="A431" s="6" t="s">
        <v>5</v>
      </c>
      <c r="B431" s="7">
        <v>20574</v>
      </c>
      <c r="C431" s="8">
        <v>19</v>
      </c>
      <c r="D431" s="8" t="s">
        <v>14</v>
      </c>
      <c r="E431" s="15">
        <v>66250</v>
      </c>
      <c r="F431" s="8">
        <v>67</v>
      </c>
      <c r="G431" s="8">
        <f t="shared" si="13"/>
        <v>1.1166666666666667</v>
      </c>
      <c r="H431" s="8">
        <v>99</v>
      </c>
      <c r="I431" s="8">
        <v>1</v>
      </c>
      <c r="J431" s="9">
        <f t="shared" si="12"/>
        <v>1.6500000000000001</v>
      </c>
    </row>
    <row r="432" spans="1:10" x14ac:dyDescent="0.25">
      <c r="A432" s="2" t="s">
        <v>5</v>
      </c>
      <c r="B432" s="3">
        <v>21565</v>
      </c>
      <c r="C432" s="4">
        <v>18</v>
      </c>
      <c r="D432" s="4" t="s">
        <v>14</v>
      </c>
      <c r="E432" s="14">
        <v>86250</v>
      </c>
      <c r="F432" s="4">
        <v>66</v>
      </c>
      <c r="G432" s="4">
        <f t="shared" si="13"/>
        <v>1.0999999999999999</v>
      </c>
      <c r="H432" s="4">
        <v>50</v>
      </c>
      <c r="I432" s="4">
        <v>0</v>
      </c>
      <c r="J432" s="5">
        <f t="shared" si="12"/>
        <v>0.83333333333333337</v>
      </c>
    </row>
    <row r="433" spans="1:10" x14ac:dyDescent="0.25">
      <c r="A433" s="6" t="s">
        <v>5</v>
      </c>
      <c r="B433" s="7">
        <v>23448</v>
      </c>
      <c r="C433" s="8">
        <v>12</v>
      </c>
      <c r="D433" s="8" t="s">
        <v>12</v>
      </c>
      <c r="E433" s="15">
        <v>30750</v>
      </c>
      <c r="F433" s="8">
        <v>66</v>
      </c>
      <c r="G433" s="8">
        <f t="shared" si="13"/>
        <v>1.0999999999999999</v>
      </c>
      <c r="H433" s="8">
        <v>56</v>
      </c>
      <c r="I433" s="8">
        <v>0</v>
      </c>
      <c r="J433" s="9">
        <f t="shared" si="12"/>
        <v>0.93333333333333324</v>
      </c>
    </row>
    <row r="434" spans="1:10" x14ac:dyDescent="0.25">
      <c r="A434" s="2" t="s">
        <v>5</v>
      </c>
      <c r="B434" s="3">
        <v>24426</v>
      </c>
      <c r="C434" s="4">
        <v>12</v>
      </c>
      <c r="D434" s="4" t="s">
        <v>12</v>
      </c>
      <c r="E434" s="14">
        <v>33540</v>
      </c>
      <c r="F434" s="4">
        <v>66</v>
      </c>
      <c r="G434" s="4">
        <f t="shared" si="13"/>
        <v>1.0999999999999999</v>
      </c>
      <c r="H434" s="4">
        <v>47</v>
      </c>
      <c r="I434" s="4">
        <v>0</v>
      </c>
      <c r="J434" s="5">
        <f t="shared" si="12"/>
        <v>0.78333333333333333</v>
      </c>
    </row>
    <row r="435" spans="1:10" x14ac:dyDescent="0.25">
      <c r="A435" s="6" t="s">
        <v>5</v>
      </c>
      <c r="B435" s="7">
        <v>23185</v>
      </c>
      <c r="C435" s="8">
        <v>16</v>
      </c>
      <c r="D435" s="8" t="s">
        <v>12</v>
      </c>
      <c r="E435" s="15">
        <v>34950</v>
      </c>
      <c r="F435" s="8">
        <v>66</v>
      </c>
      <c r="G435" s="8">
        <f t="shared" si="13"/>
        <v>1.0999999999999999</v>
      </c>
      <c r="H435" s="8">
        <v>55</v>
      </c>
      <c r="I435" s="8">
        <v>0</v>
      </c>
      <c r="J435" s="9">
        <f t="shared" si="12"/>
        <v>0.91666666666666663</v>
      </c>
    </row>
    <row r="436" spans="1:10" x14ac:dyDescent="0.25">
      <c r="A436" s="2" t="s">
        <v>5</v>
      </c>
      <c r="B436" s="3">
        <v>23521</v>
      </c>
      <c r="C436" s="4">
        <v>15</v>
      </c>
      <c r="D436" s="4" t="s">
        <v>12</v>
      </c>
      <c r="E436" s="14">
        <v>40350</v>
      </c>
      <c r="F436" s="4">
        <v>66</v>
      </c>
      <c r="G436" s="4">
        <f t="shared" si="13"/>
        <v>1.0999999999999999</v>
      </c>
      <c r="H436" s="4">
        <v>80</v>
      </c>
      <c r="I436" s="4">
        <v>0</v>
      </c>
      <c r="J436" s="5">
        <f t="shared" si="12"/>
        <v>1.3333333333333333</v>
      </c>
    </row>
    <row r="437" spans="1:10" x14ac:dyDescent="0.25">
      <c r="A437" s="6" t="s">
        <v>5</v>
      </c>
      <c r="B437" s="7">
        <v>23889</v>
      </c>
      <c r="C437" s="8">
        <v>12</v>
      </c>
      <c r="D437" s="8" t="s">
        <v>12</v>
      </c>
      <c r="E437" s="15">
        <v>30270</v>
      </c>
      <c r="F437" s="8">
        <v>66</v>
      </c>
      <c r="G437" s="8">
        <f t="shared" si="13"/>
        <v>1.0999999999999999</v>
      </c>
      <c r="H437" s="8">
        <v>80</v>
      </c>
      <c r="I437" s="8">
        <v>0</v>
      </c>
      <c r="J437" s="9">
        <f t="shared" si="12"/>
        <v>1.3333333333333333</v>
      </c>
    </row>
    <row r="438" spans="1:10" x14ac:dyDescent="0.25">
      <c r="A438" s="2" t="s">
        <v>5</v>
      </c>
      <c r="B438" s="3">
        <v>12301</v>
      </c>
      <c r="C438" s="4">
        <v>8</v>
      </c>
      <c r="D438" s="4" t="s">
        <v>12</v>
      </c>
      <c r="E438" s="14">
        <v>26250</v>
      </c>
      <c r="F438" s="4">
        <v>66</v>
      </c>
      <c r="G438" s="4">
        <f t="shared" si="13"/>
        <v>1.0999999999999999</v>
      </c>
      <c r="H438" s="4">
        <v>264</v>
      </c>
      <c r="I438" s="4">
        <v>0</v>
      </c>
      <c r="J438" s="5">
        <f t="shared" si="12"/>
        <v>4.3999999999999995</v>
      </c>
    </row>
    <row r="439" spans="1:10" x14ac:dyDescent="0.25">
      <c r="A439" s="6" t="s">
        <v>5</v>
      </c>
      <c r="B439" s="7">
        <v>23661</v>
      </c>
      <c r="C439" s="8">
        <v>15</v>
      </c>
      <c r="D439" s="8" t="s">
        <v>12</v>
      </c>
      <c r="E439" s="15">
        <v>32400</v>
      </c>
      <c r="F439" s="8">
        <v>66</v>
      </c>
      <c r="G439" s="8">
        <f t="shared" si="13"/>
        <v>1.0999999999999999</v>
      </c>
      <c r="H439" s="8">
        <v>64</v>
      </c>
      <c r="I439" s="8">
        <v>0</v>
      </c>
      <c r="J439" s="9">
        <f t="shared" si="12"/>
        <v>1.0666666666666667</v>
      </c>
    </row>
    <row r="440" spans="1:10" x14ac:dyDescent="0.25">
      <c r="A440" s="2" t="s">
        <v>6</v>
      </c>
      <c r="B440" s="3">
        <v>25744</v>
      </c>
      <c r="C440" s="4">
        <v>12</v>
      </c>
      <c r="D440" s="4" t="s">
        <v>12</v>
      </c>
      <c r="E440" s="14">
        <v>20400</v>
      </c>
      <c r="F440" s="4">
        <v>66</v>
      </c>
      <c r="G440" s="4">
        <f t="shared" si="13"/>
        <v>1.0999999999999999</v>
      </c>
      <c r="H440" s="4">
        <v>0</v>
      </c>
      <c r="I440" s="4">
        <v>0</v>
      </c>
      <c r="J440" s="5">
        <f t="shared" si="12"/>
        <v>0</v>
      </c>
    </row>
    <row r="441" spans="1:10" x14ac:dyDescent="0.25">
      <c r="A441" s="6" t="s">
        <v>6</v>
      </c>
      <c r="B441" s="7">
        <v>17481</v>
      </c>
      <c r="C441" s="8">
        <v>8</v>
      </c>
      <c r="D441" s="8" t="s">
        <v>12</v>
      </c>
      <c r="E441" s="15">
        <v>24150</v>
      </c>
      <c r="F441" s="8">
        <v>66</v>
      </c>
      <c r="G441" s="8">
        <f t="shared" si="13"/>
        <v>1.0999999999999999</v>
      </c>
      <c r="H441" s="8">
        <v>96</v>
      </c>
      <c r="I441" s="8">
        <v>0</v>
      </c>
      <c r="J441" s="9">
        <f t="shared" si="12"/>
        <v>1.5999999999999999</v>
      </c>
    </row>
    <row r="442" spans="1:10" x14ac:dyDescent="0.25">
      <c r="A442" s="2" t="s">
        <v>6</v>
      </c>
      <c r="B442" s="3">
        <v>18112</v>
      </c>
      <c r="C442" s="4">
        <v>15</v>
      </c>
      <c r="D442" s="4" t="s">
        <v>12</v>
      </c>
      <c r="E442" s="14">
        <v>23850</v>
      </c>
      <c r="F442" s="4">
        <v>66</v>
      </c>
      <c r="G442" s="4">
        <f t="shared" si="13"/>
        <v>1.0999999999999999</v>
      </c>
      <c r="H442" s="4">
        <v>122</v>
      </c>
      <c r="I442" s="4">
        <v>0</v>
      </c>
      <c r="J442" s="5">
        <f t="shared" si="12"/>
        <v>2.0333333333333332</v>
      </c>
    </row>
    <row r="443" spans="1:10" x14ac:dyDescent="0.25">
      <c r="A443" s="6" t="s">
        <v>6</v>
      </c>
      <c r="B443" s="7">
        <v>25099</v>
      </c>
      <c r="C443" s="8">
        <v>12</v>
      </c>
      <c r="D443" s="8" t="s">
        <v>12</v>
      </c>
      <c r="E443" s="15">
        <v>29700</v>
      </c>
      <c r="F443" s="8">
        <v>66</v>
      </c>
      <c r="G443" s="8">
        <f t="shared" si="13"/>
        <v>1.0999999999999999</v>
      </c>
      <c r="H443" s="8">
        <v>26</v>
      </c>
      <c r="I443" s="8">
        <v>0</v>
      </c>
      <c r="J443" s="9">
        <f t="shared" si="12"/>
        <v>0.43333333333333335</v>
      </c>
    </row>
    <row r="444" spans="1:10" x14ac:dyDescent="0.25">
      <c r="A444" s="2" t="s">
        <v>6</v>
      </c>
      <c r="B444" s="3">
        <v>10634</v>
      </c>
      <c r="C444" s="4">
        <v>8</v>
      </c>
      <c r="D444" s="4" t="s">
        <v>12</v>
      </c>
      <c r="E444" s="14">
        <v>21600</v>
      </c>
      <c r="F444" s="4">
        <v>66</v>
      </c>
      <c r="G444" s="4">
        <f t="shared" si="13"/>
        <v>1.0999999999999999</v>
      </c>
      <c r="H444" s="4">
        <v>228</v>
      </c>
      <c r="I444" s="4">
        <v>0</v>
      </c>
      <c r="J444" s="5">
        <f t="shared" si="12"/>
        <v>3.8000000000000003</v>
      </c>
    </row>
    <row r="445" spans="1:10" x14ac:dyDescent="0.25">
      <c r="A445" s="6" t="s">
        <v>6</v>
      </c>
      <c r="B445" s="7">
        <v>22540</v>
      </c>
      <c r="C445" s="8">
        <v>12</v>
      </c>
      <c r="D445" s="8" t="s">
        <v>12</v>
      </c>
      <c r="E445" s="15">
        <v>24450</v>
      </c>
      <c r="F445" s="8">
        <v>66</v>
      </c>
      <c r="G445" s="8">
        <f t="shared" si="13"/>
        <v>1.0999999999999999</v>
      </c>
      <c r="H445" s="8">
        <v>87</v>
      </c>
      <c r="I445" s="8">
        <v>0</v>
      </c>
      <c r="J445" s="9">
        <f t="shared" si="12"/>
        <v>1.45</v>
      </c>
    </row>
    <row r="446" spans="1:10" x14ac:dyDescent="0.25">
      <c r="A446" s="2" t="s">
        <v>5</v>
      </c>
      <c r="B446" s="3">
        <v>23227</v>
      </c>
      <c r="C446" s="4">
        <v>15</v>
      </c>
      <c r="D446" s="4" t="s">
        <v>12</v>
      </c>
      <c r="E446" s="14">
        <v>28050</v>
      </c>
      <c r="F446" s="4">
        <v>66</v>
      </c>
      <c r="G446" s="4">
        <f t="shared" si="13"/>
        <v>1.0999999999999999</v>
      </c>
      <c r="H446" s="4">
        <v>84</v>
      </c>
      <c r="I446" s="4">
        <v>1</v>
      </c>
      <c r="J446" s="5">
        <f t="shared" si="12"/>
        <v>1.4000000000000001</v>
      </c>
    </row>
    <row r="447" spans="1:10" x14ac:dyDescent="0.25">
      <c r="A447" s="6" t="s">
        <v>5</v>
      </c>
      <c r="B447" s="7">
        <v>21400</v>
      </c>
      <c r="C447" s="8">
        <v>16</v>
      </c>
      <c r="D447" s="8" t="s">
        <v>14</v>
      </c>
      <c r="E447" s="15">
        <v>100000</v>
      </c>
      <c r="F447" s="8">
        <v>66</v>
      </c>
      <c r="G447" s="8">
        <f t="shared" si="13"/>
        <v>1.0999999999999999</v>
      </c>
      <c r="H447" s="8">
        <v>128</v>
      </c>
      <c r="I447" s="8">
        <v>1</v>
      </c>
      <c r="J447" s="9">
        <f t="shared" si="12"/>
        <v>2.1333333333333333</v>
      </c>
    </row>
    <row r="448" spans="1:10" x14ac:dyDescent="0.25">
      <c r="A448" s="2" t="s">
        <v>5</v>
      </c>
      <c r="B448" s="3">
        <v>22464</v>
      </c>
      <c r="C448" s="4">
        <v>15</v>
      </c>
      <c r="D448" s="4" t="s">
        <v>12</v>
      </c>
      <c r="E448" s="14">
        <v>49000</v>
      </c>
      <c r="F448" s="4">
        <v>66</v>
      </c>
      <c r="G448" s="4">
        <f t="shared" si="13"/>
        <v>1.0999999999999999</v>
      </c>
      <c r="H448" s="4">
        <v>86</v>
      </c>
      <c r="I448" s="4">
        <v>1</v>
      </c>
      <c r="J448" s="5">
        <f t="shared" si="12"/>
        <v>1.4333333333333333</v>
      </c>
    </row>
    <row r="449" spans="1:10" x14ac:dyDescent="0.25">
      <c r="A449" s="6" t="s">
        <v>6</v>
      </c>
      <c r="B449" s="7">
        <v>12210</v>
      </c>
      <c r="C449" s="8">
        <v>12</v>
      </c>
      <c r="D449" s="8" t="s">
        <v>12</v>
      </c>
      <c r="E449" s="15">
        <v>16350</v>
      </c>
      <c r="F449" s="8">
        <v>66</v>
      </c>
      <c r="G449" s="8">
        <f t="shared" si="13"/>
        <v>1.0999999999999999</v>
      </c>
      <c r="H449" s="8">
        <v>163</v>
      </c>
      <c r="I449" s="8">
        <v>1</v>
      </c>
      <c r="J449" s="9">
        <f t="shared" si="12"/>
        <v>2.7166666666666668</v>
      </c>
    </row>
    <row r="450" spans="1:10" x14ac:dyDescent="0.25">
      <c r="A450" s="2" t="s">
        <v>5</v>
      </c>
      <c r="B450" s="3">
        <v>24109</v>
      </c>
      <c r="C450" s="4">
        <v>16</v>
      </c>
      <c r="D450" s="4" t="s">
        <v>14</v>
      </c>
      <c r="E450" s="14">
        <v>70000</v>
      </c>
      <c r="F450" s="4">
        <v>65</v>
      </c>
      <c r="G450" s="4">
        <f t="shared" si="13"/>
        <v>1.0833333333333333</v>
      </c>
      <c r="H450" s="4">
        <v>19</v>
      </c>
      <c r="I450" s="4">
        <v>0</v>
      </c>
      <c r="J450" s="5">
        <f t="shared" ref="J450:J475" si="14">H450/5/12</f>
        <v>0.31666666666666665</v>
      </c>
    </row>
    <row r="451" spans="1:10" x14ac:dyDescent="0.25">
      <c r="A451" s="6" t="s">
        <v>5</v>
      </c>
      <c r="B451" s="7">
        <v>19926</v>
      </c>
      <c r="C451" s="8">
        <v>19</v>
      </c>
      <c r="D451" s="8" t="s">
        <v>14</v>
      </c>
      <c r="E451" s="15">
        <v>55000</v>
      </c>
      <c r="F451" s="8">
        <v>65</v>
      </c>
      <c r="G451" s="8">
        <f t="shared" ref="G451:G475" si="15">F451/5/12</f>
        <v>1.0833333333333333</v>
      </c>
      <c r="H451" s="8">
        <v>129</v>
      </c>
      <c r="I451" s="8">
        <v>0</v>
      </c>
      <c r="J451" s="9">
        <f t="shared" si="14"/>
        <v>2.15</v>
      </c>
    </row>
    <row r="452" spans="1:10" x14ac:dyDescent="0.25">
      <c r="A452" s="2" t="s">
        <v>5</v>
      </c>
      <c r="B452" s="3">
        <v>25403</v>
      </c>
      <c r="C452" s="4">
        <v>15</v>
      </c>
      <c r="D452" s="4" t="s">
        <v>12</v>
      </c>
      <c r="E452" s="14">
        <v>28500</v>
      </c>
      <c r="F452" s="4">
        <v>65</v>
      </c>
      <c r="G452" s="4">
        <f t="shared" si="15"/>
        <v>1.0833333333333333</v>
      </c>
      <c r="H452" s="4">
        <v>20</v>
      </c>
      <c r="I452" s="4">
        <v>0</v>
      </c>
      <c r="J452" s="5">
        <f t="shared" si="14"/>
        <v>0.33333333333333331</v>
      </c>
    </row>
    <row r="453" spans="1:10" x14ac:dyDescent="0.25">
      <c r="A453" s="6" t="s">
        <v>5</v>
      </c>
      <c r="B453" s="7">
        <v>19584</v>
      </c>
      <c r="C453" s="8">
        <v>12</v>
      </c>
      <c r="D453" s="8" t="s">
        <v>12</v>
      </c>
      <c r="E453" s="15">
        <v>28800</v>
      </c>
      <c r="F453" s="8">
        <v>65</v>
      </c>
      <c r="G453" s="8">
        <f t="shared" si="15"/>
        <v>1.0833333333333333</v>
      </c>
      <c r="H453" s="8">
        <v>210</v>
      </c>
      <c r="I453" s="8">
        <v>0</v>
      </c>
      <c r="J453" s="9">
        <f t="shared" si="14"/>
        <v>3.5</v>
      </c>
    </row>
    <row r="454" spans="1:10" x14ac:dyDescent="0.25">
      <c r="A454" s="2" t="s">
        <v>5</v>
      </c>
      <c r="B454" s="3">
        <v>11177</v>
      </c>
      <c r="C454" s="4">
        <v>15</v>
      </c>
      <c r="D454" s="4" t="s">
        <v>12</v>
      </c>
      <c r="E454" s="14">
        <v>24450</v>
      </c>
      <c r="F454" s="4">
        <v>65</v>
      </c>
      <c r="G454" s="4">
        <f t="shared" si="15"/>
        <v>1.0833333333333333</v>
      </c>
      <c r="H454" s="4">
        <v>338</v>
      </c>
      <c r="I454" s="4">
        <v>0</v>
      </c>
      <c r="J454" s="5">
        <f t="shared" si="14"/>
        <v>5.6333333333333329</v>
      </c>
    </row>
    <row r="455" spans="1:10" x14ac:dyDescent="0.25">
      <c r="A455" s="6" t="s">
        <v>5</v>
      </c>
      <c r="B455" s="7">
        <v>23951</v>
      </c>
      <c r="C455" s="8">
        <v>19</v>
      </c>
      <c r="D455" s="8" t="s">
        <v>14</v>
      </c>
      <c r="E455" s="15">
        <v>90625</v>
      </c>
      <c r="F455" s="8">
        <v>65</v>
      </c>
      <c r="G455" s="8">
        <f t="shared" si="15"/>
        <v>1.0833333333333333</v>
      </c>
      <c r="H455" s="8">
        <v>18</v>
      </c>
      <c r="I455" s="8">
        <v>0</v>
      </c>
      <c r="J455" s="9">
        <f t="shared" si="14"/>
        <v>0.3</v>
      </c>
    </row>
    <row r="456" spans="1:10" x14ac:dyDescent="0.25">
      <c r="A456" s="2" t="s">
        <v>5</v>
      </c>
      <c r="B456" s="3">
        <v>23393</v>
      </c>
      <c r="C456" s="4">
        <v>16</v>
      </c>
      <c r="D456" s="4" t="s">
        <v>14</v>
      </c>
      <c r="E456" s="14">
        <v>43650</v>
      </c>
      <c r="F456" s="4">
        <v>65</v>
      </c>
      <c r="G456" s="4">
        <f t="shared" si="15"/>
        <v>1.0833333333333333</v>
      </c>
      <c r="H456" s="4">
        <v>19</v>
      </c>
      <c r="I456" s="4">
        <v>0</v>
      </c>
      <c r="J456" s="5">
        <f t="shared" si="14"/>
        <v>0.31666666666666665</v>
      </c>
    </row>
    <row r="457" spans="1:10" x14ac:dyDescent="0.25">
      <c r="A457" s="6" t="s">
        <v>5</v>
      </c>
      <c r="B457" s="7">
        <v>21840</v>
      </c>
      <c r="C457" s="8">
        <v>19</v>
      </c>
      <c r="D457" s="8" t="s">
        <v>14</v>
      </c>
      <c r="E457" s="15">
        <v>75000</v>
      </c>
      <c r="F457" s="8">
        <v>65</v>
      </c>
      <c r="G457" s="8">
        <f t="shared" si="15"/>
        <v>1.0833333333333333</v>
      </c>
      <c r="H457" s="8">
        <v>54</v>
      </c>
      <c r="I457" s="8">
        <v>0</v>
      </c>
      <c r="J457" s="9">
        <f t="shared" si="14"/>
        <v>0.9</v>
      </c>
    </row>
    <row r="458" spans="1:10" x14ac:dyDescent="0.25">
      <c r="A458" s="2" t="s">
        <v>5</v>
      </c>
      <c r="B458" s="3">
        <v>24985</v>
      </c>
      <c r="C458" s="4">
        <v>15</v>
      </c>
      <c r="D458" s="4" t="s">
        <v>12</v>
      </c>
      <c r="E458" s="14">
        <v>31650</v>
      </c>
      <c r="F458" s="4">
        <v>65</v>
      </c>
      <c r="G458" s="4">
        <f t="shared" si="15"/>
        <v>1.0833333333333333</v>
      </c>
      <c r="H458" s="4">
        <v>10</v>
      </c>
      <c r="I458" s="4">
        <v>0</v>
      </c>
      <c r="J458" s="5">
        <f t="shared" si="14"/>
        <v>0.16666666666666666</v>
      </c>
    </row>
    <row r="459" spans="1:10" x14ac:dyDescent="0.25">
      <c r="A459" s="6" t="s">
        <v>5</v>
      </c>
      <c r="B459" s="7">
        <v>23929</v>
      </c>
      <c r="C459" s="8">
        <v>19</v>
      </c>
      <c r="D459" s="8" t="s">
        <v>14</v>
      </c>
      <c r="E459" s="15">
        <v>61875</v>
      </c>
      <c r="F459" s="8">
        <v>65</v>
      </c>
      <c r="G459" s="8">
        <f t="shared" si="15"/>
        <v>1.0833333333333333</v>
      </c>
      <c r="H459" s="8">
        <v>26</v>
      </c>
      <c r="I459" s="8">
        <v>0</v>
      </c>
      <c r="J459" s="9">
        <f t="shared" si="14"/>
        <v>0.43333333333333335</v>
      </c>
    </row>
    <row r="460" spans="1:10" x14ac:dyDescent="0.25">
      <c r="A460" s="2" t="s">
        <v>6</v>
      </c>
      <c r="B460" s="3">
        <v>25974</v>
      </c>
      <c r="C460" s="4">
        <v>12</v>
      </c>
      <c r="D460" s="4" t="s">
        <v>12</v>
      </c>
      <c r="E460" s="14">
        <v>21750</v>
      </c>
      <c r="F460" s="4">
        <v>65</v>
      </c>
      <c r="G460" s="4">
        <f t="shared" si="15"/>
        <v>1.0833333333333333</v>
      </c>
      <c r="H460" s="4">
        <v>0</v>
      </c>
      <c r="I460" s="4">
        <v>0</v>
      </c>
      <c r="J460" s="5">
        <f t="shared" si="14"/>
        <v>0</v>
      </c>
    </row>
    <row r="461" spans="1:10" x14ac:dyDescent="0.25">
      <c r="A461" s="6" t="s">
        <v>6</v>
      </c>
      <c r="B461" s="7">
        <v>25427</v>
      </c>
      <c r="C461" s="8">
        <v>12</v>
      </c>
      <c r="D461" s="8" t="s">
        <v>12</v>
      </c>
      <c r="E461" s="15">
        <v>22500</v>
      </c>
      <c r="F461" s="8">
        <v>65</v>
      </c>
      <c r="G461" s="8">
        <f t="shared" si="15"/>
        <v>1.0833333333333333</v>
      </c>
      <c r="H461" s="8">
        <v>24</v>
      </c>
      <c r="I461" s="8">
        <v>0</v>
      </c>
      <c r="J461" s="9">
        <f t="shared" si="14"/>
        <v>0.39999999999999997</v>
      </c>
    </row>
    <row r="462" spans="1:10" x14ac:dyDescent="0.25">
      <c r="A462" s="2" t="s">
        <v>6</v>
      </c>
      <c r="B462" s="3">
        <v>16018</v>
      </c>
      <c r="C462" s="4">
        <v>8</v>
      </c>
      <c r="D462" s="4" t="s">
        <v>12</v>
      </c>
      <c r="E462" s="14">
        <v>21600</v>
      </c>
      <c r="F462" s="4">
        <v>65</v>
      </c>
      <c r="G462" s="4">
        <f t="shared" si="15"/>
        <v>1.0833333333333333</v>
      </c>
      <c r="H462" s="4">
        <v>173</v>
      </c>
      <c r="I462" s="4">
        <v>0</v>
      </c>
      <c r="J462" s="5">
        <f t="shared" si="14"/>
        <v>2.8833333333333333</v>
      </c>
    </row>
    <row r="463" spans="1:10" x14ac:dyDescent="0.25">
      <c r="A463" s="6" t="s">
        <v>6</v>
      </c>
      <c r="B463" s="7">
        <v>23302</v>
      </c>
      <c r="C463" s="8">
        <v>16</v>
      </c>
      <c r="D463" s="8" t="s">
        <v>14</v>
      </c>
      <c r="E463" s="15">
        <v>34410</v>
      </c>
      <c r="F463" s="8">
        <v>65</v>
      </c>
      <c r="G463" s="8">
        <f t="shared" si="15"/>
        <v>1.0833333333333333</v>
      </c>
      <c r="H463" s="8">
        <v>79</v>
      </c>
      <c r="I463" s="8">
        <v>0</v>
      </c>
      <c r="J463" s="9">
        <f t="shared" si="14"/>
        <v>1.3166666666666667</v>
      </c>
    </row>
    <row r="464" spans="1:10" x14ac:dyDescent="0.25">
      <c r="A464" s="2" t="s">
        <v>6</v>
      </c>
      <c r="B464" s="3">
        <v>12707</v>
      </c>
      <c r="C464" s="4">
        <v>15</v>
      </c>
      <c r="D464" s="4" t="s">
        <v>12</v>
      </c>
      <c r="E464" s="14">
        <v>20700</v>
      </c>
      <c r="F464" s="4">
        <v>65</v>
      </c>
      <c r="G464" s="4">
        <f t="shared" si="15"/>
        <v>1.0833333333333333</v>
      </c>
      <c r="H464" s="4">
        <v>241</v>
      </c>
      <c r="I464" s="4">
        <v>0</v>
      </c>
      <c r="J464" s="5">
        <f t="shared" si="14"/>
        <v>4.0166666666666666</v>
      </c>
    </row>
    <row r="465" spans="1:10" x14ac:dyDescent="0.25">
      <c r="A465" s="6" t="s">
        <v>5</v>
      </c>
      <c r="B465" s="7">
        <v>22725</v>
      </c>
      <c r="C465" s="8">
        <v>19</v>
      </c>
      <c r="D465" s="8" t="s">
        <v>14</v>
      </c>
      <c r="E465" s="15">
        <v>47550</v>
      </c>
      <c r="F465" s="8">
        <v>64</v>
      </c>
      <c r="G465" s="8">
        <f t="shared" si="15"/>
        <v>1.0666666666666667</v>
      </c>
      <c r="H465" s="8">
        <v>27</v>
      </c>
      <c r="I465" s="8">
        <v>0</v>
      </c>
      <c r="J465" s="9">
        <f t="shared" si="14"/>
        <v>0.45</v>
      </c>
    </row>
    <row r="466" spans="1:10" x14ac:dyDescent="0.25">
      <c r="A466" s="2" t="s">
        <v>5</v>
      </c>
      <c r="B466" s="3">
        <v>22847</v>
      </c>
      <c r="C466" s="4">
        <v>12</v>
      </c>
      <c r="D466" s="4" t="s">
        <v>12</v>
      </c>
      <c r="E466" s="14">
        <v>33900</v>
      </c>
      <c r="F466" s="4">
        <v>64</v>
      </c>
      <c r="G466" s="4">
        <f t="shared" si="15"/>
        <v>1.0666666666666667</v>
      </c>
      <c r="H466" s="4">
        <v>106</v>
      </c>
      <c r="I466" s="4">
        <v>0</v>
      </c>
      <c r="J466" s="5">
        <f t="shared" si="14"/>
        <v>1.7666666666666666</v>
      </c>
    </row>
    <row r="467" spans="1:10" x14ac:dyDescent="0.25">
      <c r="A467" s="6" t="s">
        <v>6</v>
      </c>
      <c r="B467" s="7">
        <v>17699</v>
      </c>
      <c r="C467" s="8">
        <v>12</v>
      </c>
      <c r="D467" s="8" t="s">
        <v>12</v>
      </c>
      <c r="E467" s="15">
        <v>23400</v>
      </c>
      <c r="F467" s="8">
        <v>64</v>
      </c>
      <c r="G467" s="8">
        <f t="shared" si="15"/>
        <v>1.0666666666666667</v>
      </c>
      <c r="H467" s="8">
        <v>198</v>
      </c>
      <c r="I467" s="8">
        <v>0</v>
      </c>
      <c r="J467" s="9">
        <f t="shared" si="14"/>
        <v>3.3000000000000003</v>
      </c>
    </row>
    <row r="468" spans="1:10" x14ac:dyDescent="0.25">
      <c r="A468" s="2" t="s">
        <v>6</v>
      </c>
      <c r="B468" s="3">
        <v>24702</v>
      </c>
      <c r="C468" s="4">
        <v>16</v>
      </c>
      <c r="D468" s="4" t="s">
        <v>12</v>
      </c>
      <c r="E468" s="14">
        <v>32850</v>
      </c>
      <c r="F468" s="4">
        <v>64</v>
      </c>
      <c r="G468" s="4">
        <f t="shared" si="15"/>
        <v>1.0666666666666667</v>
      </c>
      <c r="H468" s="4">
        <v>20</v>
      </c>
      <c r="I468" s="4">
        <v>0</v>
      </c>
      <c r="J468" s="5">
        <f t="shared" si="14"/>
        <v>0.33333333333333331</v>
      </c>
    </row>
    <row r="469" spans="1:10" x14ac:dyDescent="0.25">
      <c r="A469" s="6" t="s">
        <v>6</v>
      </c>
      <c r="B469" s="7">
        <v>24074</v>
      </c>
      <c r="C469" s="8">
        <v>16</v>
      </c>
      <c r="D469" s="8" t="s">
        <v>14</v>
      </c>
      <c r="E469" s="15">
        <v>55750</v>
      </c>
      <c r="F469" s="8">
        <v>64</v>
      </c>
      <c r="G469" s="8">
        <f t="shared" si="15"/>
        <v>1.0666666666666667</v>
      </c>
      <c r="H469" s="8">
        <v>36</v>
      </c>
      <c r="I469" s="8">
        <v>0</v>
      </c>
      <c r="J469" s="9">
        <f t="shared" si="14"/>
        <v>0.6</v>
      </c>
    </row>
    <row r="470" spans="1:10" x14ac:dyDescent="0.25">
      <c r="A470" s="2" t="s">
        <v>6</v>
      </c>
      <c r="B470" s="3">
        <v>23529</v>
      </c>
      <c r="C470" s="4">
        <v>15</v>
      </c>
      <c r="D470" s="4" t="s">
        <v>12</v>
      </c>
      <c r="E470" s="14">
        <v>25200</v>
      </c>
      <c r="F470" s="4">
        <v>64</v>
      </c>
      <c r="G470" s="4">
        <f t="shared" si="15"/>
        <v>1.0666666666666667</v>
      </c>
      <c r="H470" s="4">
        <v>57</v>
      </c>
      <c r="I470" s="4">
        <v>0</v>
      </c>
      <c r="J470" s="5">
        <f t="shared" si="14"/>
        <v>0.95000000000000007</v>
      </c>
    </row>
    <row r="471" spans="1:10" x14ac:dyDescent="0.25">
      <c r="A471" s="6" t="s">
        <v>5</v>
      </c>
      <c r="B471" s="7">
        <v>23398</v>
      </c>
      <c r="C471" s="8">
        <v>12</v>
      </c>
      <c r="D471" s="8" t="s">
        <v>12</v>
      </c>
      <c r="E471" s="15">
        <v>26250</v>
      </c>
      <c r="F471" s="8">
        <v>64</v>
      </c>
      <c r="G471" s="8">
        <f t="shared" si="15"/>
        <v>1.0666666666666667</v>
      </c>
      <c r="H471" s="8">
        <v>69</v>
      </c>
      <c r="I471" s="8">
        <v>1</v>
      </c>
      <c r="J471" s="9">
        <f t="shared" si="14"/>
        <v>1.1500000000000001</v>
      </c>
    </row>
    <row r="472" spans="1:10" x14ac:dyDescent="0.25">
      <c r="A472" s="2" t="s">
        <v>5</v>
      </c>
      <c r="B472" s="3">
        <v>24322</v>
      </c>
      <c r="C472" s="4">
        <v>15</v>
      </c>
      <c r="D472" s="4" t="s">
        <v>12</v>
      </c>
      <c r="E472" s="14">
        <v>26400</v>
      </c>
      <c r="F472" s="4">
        <v>64</v>
      </c>
      <c r="G472" s="4">
        <f t="shared" si="15"/>
        <v>1.0666666666666667</v>
      </c>
      <c r="H472" s="4">
        <v>32</v>
      </c>
      <c r="I472" s="4">
        <v>1</v>
      </c>
      <c r="J472" s="5">
        <f t="shared" si="14"/>
        <v>0.53333333333333333</v>
      </c>
    </row>
    <row r="473" spans="1:10" x14ac:dyDescent="0.25">
      <c r="A473" s="6" t="s">
        <v>5</v>
      </c>
      <c r="B473" s="7">
        <v>24159</v>
      </c>
      <c r="C473" s="8">
        <v>15</v>
      </c>
      <c r="D473" s="8" t="s">
        <v>12</v>
      </c>
      <c r="E473" s="15">
        <v>39150</v>
      </c>
      <c r="F473" s="8">
        <v>63</v>
      </c>
      <c r="G473" s="8">
        <f t="shared" si="15"/>
        <v>1.05</v>
      </c>
      <c r="H473" s="8">
        <v>46</v>
      </c>
      <c r="I473" s="8">
        <v>0</v>
      </c>
      <c r="J473" s="9">
        <f t="shared" si="14"/>
        <v>0.76666666666666661</v>
      </c>
    </row>
    <row r="474" spans="1:10" x14ac:dyDescent="0.25">
      <c r="A474" s="2" t="s">
        <v>6</v>
      </c>
      <c r="B474" s="3">
        <v>13844</v>
      </c>
      <c r="C474" s="4">
        <v>12</v>
      </c>
      <c r="D474" s="4" t="s">
        <v>12</v>
      </c>
      <c r="E474" s="14">
        <v>21450</v>
      </c>
      <c r="F474" s="4">
        <v>63</v>
      </c>
      <c r="G474" s="4">
        <f t="shared" si="15"/>
        <v>1.05</v>
      </c>
      <c r="H474" s="4">
        <v>139</v>
      </c>
      <c r="I474" s="4">
        <v>0</v>
      </c>
      <c r="J474" s="5">
        <f t="shared" si="14"/>
        <v>2.3166666666666669</v>
      </c>
    </row>
    <row r="475" spans="1:10" x14ac:dyDescent="0.25">
      <c r="A475" s="10" t="s">
        <v>6</v>
      </c>
      <c r="B475" s="11">
        <v>25147</v>
      </c>
      <c r="C475" s="12">
        <v>12</v>
      </c>
      <c r="D475" s="12" t="s">
        <v>12</v>
      </c>
      <c r="E475" s="16">
        <v>29400</v>
      </c>
      <c r="F475" s="12">
        <v>63</v>
      </c>
      <c r="G475" s="12">
        <f t="shared" si="15"/>
        <v>1.05</v>
      </c>
      <c r="H475" s="12">
        <v>9</v>
      </c>
      <c r="I475" s="12">
        <v>0</v>
      </c>
      <c r="J475" s="13">
        <f t="shared" si="14"/>
        <v>0.15</v>
      </c>
    </row>
    <row r="478" spans="1:10" x14ac:dyDescent="0.25">
      <c r="A478" s="20" t="s">
        <v>15</v>
      </c>
      <c r="E478" s="17">
        <f>MIN(E2:E475)</f>
        <v>15750</v>
      </c>
      <c r="G478" s="22" t="s">
        <v>23</v>
      </c>
      <c r="H478" s="19">
        <f>MIN(E2:E473)</f>
        <v>15750</v>
      </c>
    </row>
    <row r="479" spans="1:10" x14ac:dyDescent="0.25">
      <c r="A479" s="21" t="s">
        <v>16</v>
      </c>
      <c r="E479" s="17">
        <f>MEDIAN(E2:E475)</f>
        <v>28875</v>
      </c>
      <c r="G479" s="22" t="s">
        <v>24</v>
      </c>
      <c r="H479" s="19">
        <f>MINA(E4:E475)</f>
        <v>15750</v>
      </c>
    </row>
    <row r="480" spans="1:10" x14ac:dyDescent="0.25">
      <c r="A480" s="21" t="s">
        <v>17</v>
      </c>
      <c r="E480" s="17">
        <f>_xlfn.MODE.SNGL(E2:E475)</f>
        <v>30750</v>
      </c>
    </row>
    <row r="481" spans="1:5" x14ac:dyDescent="0.25">
      <c r="A481" s="21" t="s">
        <v>18</v>
      </c>
      <c r="E481" s="17">
        <f>STDEVA(E2:E475)</f>
        <v>17075.661464586065</v>
      </c>
    </row>
    <row r="482" spans="1:5" x14ac:dyDescent="0.25">
      <c r="A482" s="21" t="s">
        <v>19</v>
      </c>
      <c r="E482" s="17">
        <f>VARA(E2:E475)</f>
        <v>291578214.4531495</v>
      </c>
    </row>
    <row r="484" spans="1:5" x14ac:dyDescent="0.25">
      <c r="A484" s="20" t="s">
        <v>21</v>
      </c>
    </row>
    <row r="485" spans="1:5" x14ac:dyDescent="0.25">
      <c r="A485" s="20" t="s">
        <v>20</v>
      </c>
      <c r="E485" s="17">
        <f>MAX(E2:E475)</f>
        <v>135000</v>
      </c>
    </row>
    <row r="486" spans="1:5" x14ac:dyDescent="0.25">
      <c r="A486" s="20" t="s">
        <v>22</v>
      </c>
      <c r="E486" s="17">
        <f>AVERAGE(E2:E475)</f>
        <v>34419.567510548521</v>
      </c>
    </row>
  </sheetData>
  <phoneticPr fontId="0" type="noConversion"/>
  <pageMargins left="0.75" right="0.75" top="1" bottom="1" header="0" footer="0"/>
  <pageSetup paperSize="9" scale="62" firstPageNumber="0" fitToWidth="0" fitToHeight="0" orientation="landscape"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1B9F3730CB5E4CAF06D896673D033E" ma:contentTypeVersion="23" ma:contentTypeDescription="Create a new document." ma:contentTypeScope="" ma:versionID="658a64e38f50605f70dc3d3710ebc734">
  <xsd:schema xmlns:xsd="http://www.w3.org/2001/XMLSchema" xmlns:xs="http://www.w3.org/2001/XMLSchema" xmlns:p="http://schemas.microsoft.com/office/2006/metadata/properties" xmlns:ns2="0b393114-a947-43d2-8624-2907cb92b6da" xmlns:ns3="653c743a-35fa-43aa-aa42-1b1eb0efaa4c" targetNamespace="http://schemas.microsoft.com/office/2006/metadata/properties" ma:root="true" ma:fieldsID="fd7637b886f30cf335168e0f4ffe8aaf" ns2:_="" ns3:_="">
    <xsd:import namespace="0b393114-a947-43d2-8624-2907cb92b6da"/>
    <xsd:import namespace="653c743a-35fa-43aa-aa42-1b1eb0efaa4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_Flow_SignoffStatus" minOccurs="0"/>
                <xsd:element ref="ns3:SharedWithUsers" minOccurs="0"/>
                <xsd:element ref="ns3:SharedWithDetails" minOccurs="0"/>
                <xsd:element ref="ns2:MediaServiceLocation" minOccurs="0"/>
                <xsd:element ref="ns2:Date_x0020_" minOccurs="0"/>
                <xsd:element ref="ns2:MediaServiceGenerationTime" minOccurs="0"/>
                <xsd:element ref="ns2:MediaServiceEventHashCode" minOccurs="0"/>
                <xsd:element ref="ns2:MediaServiceAutoKeyPoints" minOccurs="0"/>
                <xsd:element ref="ns2:MediaServiceKeyPoints" minOccurs="0"/>
                <xsd:element ref="ns2:EvaPharma" minOccurs="0"/>
                <xsd:element ref="ns2:Thumbnail" minOccurs="0"/>
                <xsd:element ref="ns2:axpe"/>
                <xsd:element ref="ns2:Completed"/>
                <xsd:element ref="ns2:CompletionStatus" minOccurs="0"/>
                <xsd:element ref="ns2:e9ui" minOccurs="0"/>
                <xsd:element ref="ns2:_x0077_bs3" minOccurs="0"/>
                <xsd:element ref="ns2:Working_x0020_Group" minOccurs="0"/>
                <xsd:element ref="ns2:Working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393114-a947-43d2-8624-2907cb92b6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description=""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_Flow_SignoffStatus" ma:index="13" nillable="true" ma:displayName="Sign-off status" ma:internalName="_x0024_Resources_x003a_core_x002c_Signoff_Status_x003b_">
      <xsd:simpleType>
        <xsd:restriction base="dms:Text"/>
      </xsd:simpleType>
    </xsd:element>
    <xsd:element name="MediaServiceLocation" ma:index="16" nillable="true" ma:displayName="Location" ma:internalName="MediaServiceLocation" ma:readOnly="true">
      <xsd:simpleType>
        <xsd:restriction base="dms:Text"/>
      </xsd:simpleType>
    </xsd:element>
    <xsd:element name="Date_x0020_" ma:index="17" nillable="true" ma:displayName="Due Date" ma:format="DateTime" ma:internalName="Date_x0020_">
      <xsd:simpleType>
        <xsd:restriction base="dms:DateTim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EvaPharma" ma:index="22" nillable="true" ma:displayName="Eva Pharma" ma:format="Dropdown" ma:internalName="EvaPharma">
      <xsd:simpleType>
        <xsd:restriction base="dms:Text">
          <xsd:maxLength value="255"/>
        </xsd:restriction>
      </xsd:simpleType>
    </xsd:element>
    <xsd:element name="Thumbnail" ma:index="23" nillable="true" ma:displayName="Thumbnail" ma:format="Image" ma:internalName="Thumbnail">
      <xsd:complexType>
        <xsd:complexContent>
          <xsd:extension base="dms:URL">
            <xsd:sequence>
              <xsd:element name="Url" type="dms:ValidUrl" minOccurs="0" nillable="true"/>
              <xsd:element name="Description" type="xsd:string" nillable="true"/>
            </xsd:sequence>
          </xsd:extension>
        </xsd:complexContent>
      </xsd:complexType>
    </xsd:element>
    <xsd:element name="axpe" ma:index="24" ma:displayName="Assignees" ma:default="Completed and Uploaded" ma:format="Dropdown" ma:internalName="axpe">
      <xsd:simpleType>
        <xsd:restriction base="dms:Note">
          <xsd:maxLength value="255"/>
        </xsd:restriction>
      </xsd:simpleType>
    </xsd:element>
    <xsd:element name="Completed" ma:index="25" ma:displayName="Status" ma:default="NO" ma:format="Dropdown" ma:internalName="Completed">
      <xsd:simpleType>
        <xsd:union memberTypes="dms:Text">
          <xsd:simpleType>
            <xsd:restriction base="dms:Choice">
              <xsd:enumeration value="WIP"/>
              <xsd:enumeration value="NO"/>
              <xsd:enumeration value="YES"/>
              <xsd:enumeration value="No Action"/>
              <xsd:enumeration value="Completed"/>
              <xsd:enumeration value="Incomplete"/>
              <xsd:enumeration value="Template"/>
            </xsd:restriction>
          </xsd:simpleType>
        </xsd:union>
      </xsd:simpleType>
    </xsd:element>
    <xsd:element name="CompletionStatus" ma:index="26" nillable="true" ma:displayName="Completion Status" ma:default="1" ma:format="Dropdown" ma:internalName="CompletionStatus">
      <xsd:simpleType>
        <xsd:restriction base="dms:Boolean"/>
      </xsd:simpleType>
    </xsd:element>
    <xsd:element name="e9ui" ma:index="27" nillable="true" ma:displayName="Date and time" ma:internalName="e9ui">
      <xsd:simpleType>
        <xsd:restriction base="dms:DateTime"/>
      </xsd:simpleType>
    </xsd:element>
    <xsd:element name="_x0077_bs3" ma:index="28" nillable="true" ma:displayName="Person or Group" ma:list="UserInfo" ma:internalName="_x0077_bs3">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Working_x0020_Group" ma:index="29" nillable="true" ma:displayName="Working Group" ma:internalName="Working_x0020_Group">
      <xsd:simpleType>
        <xsd:restriction base="dms:Note">
          <xsd:maxLength value="255"/>
        </xsd:restriction>
      </xsd:simpleType>
    </xsd:element>
    <xsd:element name="Working_x0020_Status" ma:index="30" nillable="true" ma:displayName="Working Status" ma:default="WIP" ma:format="Dropdown" ma:internalName="Working_x0020_Status">
      <xsd:simpleType>
        <xsd:restriction base="dms:Choice">
          <xsd:enumeration value="WIP"/>
          <xsd:enumeration value="Awaiting Feedback"/>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653c743a-35fa-43aa-aa42-1b1eb0efaa4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9E9EFA-02D8-4701-A16B-5F873FD7D7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393114-a947-43d2-8624-2907cb92b6da"/>
    <ds:schemaRef ds:uri="653c743a-35fa-43aa-aa42-1b1eb0efaa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9C3F35-94C6-4058-AF53-BFF1C3678B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Dashboard2</vt:lpstr>
      <vt:lpstr>Employee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Shore</dc:creator>
  <cp:keywords/>
  <dc:description/>
  <cp:lastModifiedBy>UMAR GAMBO USMAN</cp:lastModifiedBy>
  <cp:revision/>
  <cp:lastPrinted>2022-06-13T07:13:33Z</cp:lastPrinted>
  <dcterms:created xsi:type="dcterms:W3CDTF">2020-02-27T15:21:11Z</dcterms:created>
  <dcterms:modified xsi:type="dcterms:W3CDTF">2023-03-26T11:11:05Z</dcterms:modified>
  <cp:category/>
  <cp:contentStatus/>
</cp:coreProperties>
</file>