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7620" windowHeight="32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5" i="1" l="1"/>
  <c r="X25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C23" i="1"/>
  <c r="C25" i="1" s="1"/>
  <c r="C24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A22" i="1"/>
  <c r="AB22" i="1"/>
  <c r="Y23" i="1"/>
  <c r="Z23" i="1"/>
  <c r="AA23" i="1"/>
  <c r="AB23" i="1"/>
  <c r="Y24" i="1"/>
  <c r="Z24" i="1"/>
  <c r="AA24" i="1"/>
  <c r="AB2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4" i="1"/>
  <c r="P3" i="1"/>
  <c r="Q3" i="1" s="1"/>
  <c r="R3" i="1" s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D24" i="1"/>
  <c r="D23" i="1"/>
  <c r="D22" i="1"/>
  <c r="C22" i="1"/>
  <c r="N5" i="1"/>
  <c r="N6" i="1"/>
  <c r="X6" i="1" s="1"/>
  <c r="N7" i="1"/>
  <c r="N8" i="1"/>
  <c r="N9" i="1"/>
  <c r="N10" i="1"/>
  <c r="X10" i="1" s="1"/>
  <c r="N11" i="1"/>
  <c r="N12" i="1"/>
  <c r="N13" i="1"/>
  <c r="N14" i="1"/>
  <c r="X14" i="1" s="1"/>
  <c r="N15" i="1"/>
  <c r="N16" i="1"/>
  <c r="N17" i="1"/>
  <c r="N18" i="1"/>
  <c r="X18" i="1" s="1"/>
  <c r="N19" i="1"/>
  <c r="N20" i="1"/>
  <c r="X19" i="1" l="1"/>
  <c r="X15" i="1"/>
  <c r="X11" i="1"/>
  <c r="X7" i="1"/>
  <c r="X17" i="1"/>
  <c r="X13" i="1"/>
  <c r="X9" i="1"/>
  <c r="X5" i="1"/>
  <c r="N25" i="1"/>
  <c r="X20" i="1"/>
  <c r="X16" i="1"/>
  <c r="X12" i="1"/>
  <c r="X8" i="1"/>
  <c r="S22" i="1"/>
  <c r="S24" i="1"/>
  <c r="S23" i="1"/>
  <c r="S25" i="1"/>
  <c r="N23" i="1"/>
  <c r="N24" i="1"/>
  <c r="X4" i="1"/>
  <c r="N22" i="1"/>
  <c r="X23" i="1" l="1"/>
  <c r="X22" i="1"/>
  <c r="X24" i="1"/>
</calcChain>
</file>

<file path=xl/sharedStrings.xml><?xml version="1.0" encoding="utf-8"?>
<sst xmlns="http://schemas.openxmlformats.org/spreadsheetml/2006/main" count="48" uniqueCount="42">
  <si>
    <t>employee payroll</t>
  </si>
  <si>
    <t>last name</t>
  </si>
  <si>
    <t>first name</t>
  </si>
  <si>
    <t>hourly wages</t>
  </si>
  <si>
    <t>imran</t>
  </si>
  <si>
    <t>gambo</t>
  </si>
  <si>
    <t>ibrahim</t>
  </si>
  <si>
    <t>hasshim</t>
  </si>
  <si>
    <t>hudu</t>
  </si>
  <si>
    <t>ahmad</t>
  </si>
  <si>
    <t>buhari</t>
  </si>
  <si>
    <t>aliyu</t>
  </si>
  <si>
    <t>gen</t>
  </si>
  <si>
    <t>sani</t>
  </si>
  <si>
    <t>yaron</t>
  </si>
  <si>
    <t>mallam</t>
  </si>
  <si>
    <t>salman</t>
  </si>
  <si>
    <t>gandu</t>
  </si>
  <si>
    <t>huzaifah</t>
  </si>
  <si>
    <t>mustela</t>
  </si>
  <si>
    <t>ibro</t>
  </si>
  <si>
    <t>hk</t>
  </si>
  <si>
    <t>halidu</t>
  </si>
  <si>
    <t>galadima</t>
  </si>
  <si>
    <t>umar</t>
  </si>
  <si>
    <t>maryam</t>
  </si>
  <si>
    <t>hauwa</t>
  </si>
  <si>
    <t>mustapha</t>
  </si>
  <si>
    <t>rukayya</t>
  </si>
  <si>
    <t>multala</t>
  </si>
  <si>
    <t>hadiza</t>
  </si>
  <si>
    <t>sabo</t>
  </si>
  <si>
    <t>pay</t>
  </si>
  <si>
    <t xml:space="preserve">hours worked </t>
  </si>
  <si>
    <t>maximum</t>
  </si>
  <si>
    <t>minimum</t>
  </si>
  <si>
    <t>average pay</t>
  </si>
  <si>
    <t>total</t>
  </si>
  <si>
    <t>over time</t>
  </si>
  <si>
    <t>over 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</si>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</sst>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3" fillId="3" borderId="0" xfId="3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" fontId="4" fillId="4" borderId="1" xfId="4" applyNumberFormat="1"/>
    <xf numFmtId="16" fontId="2" fillId="2" borderId="0" xfId="2" applyNumberFormat="1"/>
    <xf numFmtId="0" fontId="2" fillId="2" borderId="0" xfId="2"/>
    <xf numFmtId="16" fontId="3" fillId="3" borderId="0" xfId="3" applyNumberFormat="1"/>
    <xf numFmtId="16" fontId="5" fillId="5" borderId="2" xfId="5" applyNumberFormat="1"/>
    <xf numFmtId="164" fontId="5" fillId="5" borderId="2" xfId="5" applyNumberFormat="1"/>
    <xf numFmtId="164" fontId="4" fillId="4" borderId="1" xfId="4" applyNumberFormat="1"/>
    <xf numFmtId="16" fontId="6" fillId="6" borderId="0" xfId="6" applyNumberFormat="1"/>
    <xf numFmtId="164" fontId="6" fillId="6" borderId="0" xfId="6" applyNumberFormat="1"/>
    <xf numFmtId="164" fontId="1" fillId="7" borderId="0" xfId="7" applyNumberFormat="1"/>
  </cellXfs>
  <cellStyles count="8">
    <cellStyle name="40% - Accent5" xfId="7" builtinId="47"/>
    <cellStyle name="Accent2" xfId="6" builtinId="33"/>
    <cellStyle name="Bad" xfId="2" builtinId="27"/>
    <cellStyle name="Calculation" xfId="4" builtinId="22"/>
    <cellStyle name="Check Cell" xfId="5" builtinId="23"/>
    <cellStyle name="Currency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topLeftCell="A2" zoomScaleNormal="100" workbookViewId="0">
      <selection activeCell="G15" sqref="G15"/>
    </sheetView>
  </sheetViews>
  <sheetFormatPr defaultRowHeight="14.4" x14ac:dyDescent="0.3"/>
  <cols>
    <col min="1" max="1" width="15.109375" bestFit="1" customWidth="1"/>
    <col min="2" max="2" width="9.21875" bestFit="1" customWidth="1"/>
    <col min="3" max="3" width="11.6640625" bestFit="1" customWidth="1"/>
    <col min="4" max="4" width="15.88671875" bestFit="1" customWidth="1"/>
    <col min="5" max="13" width="15.88671875" customWidth="1"/>
    <col min="14" max="14" width="10.109375" bestFit="1" customWidth="1"/>
    <col min="15" max="18" width="10.109375" customWidth="1"/>
    <col min="19" max="19" width="14.21875" bestFit="1" customWidth="1"/>
    <col min="20" max="23" width="14.21875" customWidth="1"/>
    <col min="24" max="28" width="10.109375" bestFit="1" customWidth="1"/>
    <col min="30" max="30" width="10.109375" bestFit="1" customWidth="1"/>
  </cols>
  <sheetData>
    <row r="1" spans="1:30" x14ac:dyDescent="0.3">
      <c r="A1" t="s">
        <v>0</v>
      </c>
    </row>
    <row r="2" spans="1:30" ht="15" thickBot="1" x14ac:dyDescent="0.35">
      <c r="D2" t="s">
        <v>33</v>
      </c>
      <c r="I2" t="s">
        <v>38</v>
      </c>
      <c r="N2" t="s">
        <v>32</v>
      </c>
      <c r="S2" t="s">
        <v>39</v>
      </c>
      <c r="X2" t="s">
        <v>40</v>
      </c>
      <c r="AD2" t="s">
        <v>41</v>
      </c>
    </row>
    <row r="3" spans="1:30" ht="15.6" thickTop="1" thickBot="1" x14ac:dyDescent="0.35">
      <c r="A3" t="s">
        <v>1</v>
      </c>
      <c r="B3" t="s">
        <v>2</v>
      </c>
      <c r="C3" t="s">
        <v>3</v>
      </c>
      <c r="D3" s="7">
        <v>44562</v>
      </c>
      <c r="E3" s="7">
        <f>D3+7</f>
        <v>44569</v>
      </c>
      <c r="F3" s="7">
        <f t="shared" ref="F3:H3" si="0">E3+7</f>
        <v>44576</v>
      </c>
      <c r="G3" s="7">
        <f t="shared" si="0"/>
        <v>44583</v>
      </c>
      <c r="H3" s="7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6">
        <v>44562</v>
      </c>
      <c r="O3" s="6">
        <f>N3+7</f>
        <v>44569</v>
      </c>
      <c r="P3" s="6">
        <f t="shared" ref="P3:R3" si="2">O3+7</f>
        <v>44576</v>
      </c>
      <c r="Q3" s="6">
        <f t="shared" si="2"/>
        <v>44583</v>
      </c>
      <c r="R3" s="6">
        <f t="shared" si="2"/>
        <v>44590</v>
      </c>
      <c r="S3" s="10">
        <v>44562</v>
      </c>
      <c r="T3" s="10">
        <f>S3+7</f>
        <v>44569</v>
      </c>
      <c r="U3" s="10">
        <f t="shared" ref="U3:W3" si="3">T3+7</f>
        <v>44576</v>
      </c>
      <c r="V3" s="10">
        <f t="shared" si="3"/>
        <v>44583</v>
      </c>
      <c r="W3" s="10">
        <f t="shared" si="3"/>
        <v>44590</v>
      </c>
      <c r="X3" s="13">
        <v>44562</v>
      </c>
      <c r="Y3" s="13">
        <f>X3+7</f>
        <v>44569</v>
      </c>
      <c r="Z3" s="13">
        <f t="shared" ref="Z3:AB3" si="4">Y3+7</f>
        <v>44576</v>
      </c>
      <c r="AA3" s="13">
        <f t="shared" si="4"/>
        <v>44583</v>
      </c>
      <c r="AB3" s="13">
        <f t="shared" si="4"/>
        <v>44590</v>
      </c>
    </row>
    <row r="4" spans="1:30" ht="15.6" thickTop="1" thickBot="1" x14ac:dyDescent="0.35">
      <c r="A4" t="s">
        <v>4</v>
      </c>
      <c r="B4" t="s">
        <v>5</v>
      </c>
      <c r="C4" s="2">
        <v>15.5</v>
      </c>
      <c r="D4" s="8">
        <v>41</v>
      </c>
      <c r="E4" s="8">
        <v>40</v>
      </c>
      <c r="F4" s="8">
        <v>25</v>
      </c>
      <c r="G4" s="8">
        <v>36</v>
      </c>
      <c r="H4" s="8">
        <v>42</v>
      </c>
      <c r="I4" s="1">
        <f>IF(D4&gt;40,D4-40,0)</f>
        <v>1</v>
      </c>
      <c r="J4" s="1">
        <f>IF(E4&gt;40,E4-40,0)</f>
        <v>0</v>
      </c>
      <c r="K4" s="1">
        <f>IF(F4&gt;40,F4-40,0)</f>
        <v>0</v>
      </c>
      <c r="L4" s="1">
        <f>IF(G4&gt;40,G4-40,0)</f>
        <v>0</v>
      </c>
      <c r="M4" s="1">
        <f>IF(H4&gt;40,H4-40,0)</f>
        <v>2</v>
      </c>
      <c r="N4" s="12">
        <f>$C4*D4</f>
        <v>635.5</v>
      </c>
      <c r="O4" s="12">
        <f t="shared" ref="O4:R4" si="5">$C4*E4</f>
        <v>620</v>
      </c>
      <c r="P4" s="12">
        <f t="shared" si="5"/>
        <v>387.5</v>
      </c>
      <c r="Q4" s="12">
        <f t="shared" si="5"/>
        <v>558</v>
      </c>
      <c r="R4" s="12">
        <f t="shared" si="5"/>
        <v>651</v>
      </c>
      <c r="S4" s="11">
        <f>0.5*$C4*I4</f>
        <v>7.75</v>
      </c>
      <c r="T4" s="11">
        <f t="shared" ref="T4:W4" si="6">0.5*$C4*J4</f>
        <v>0</v>
      </c>
      <c r="U4" s="11">
        <f t="shared" si="6"/>
        <v>0</v>
      </c>
      <c r="V4" s="11">
        <f t="shared" si="6"/>
        <v>0</v>
      </c>
      <c r="W4" s="11">
        <f t="shared" si="6"/>
        <v>15.5</v>
      </c>
      <c r="X4" s="14">
        <f>N4+S4</f>
        <v>643.25</v>
      </c>
      <c r="Y4" s="14">
        <f t="shared" ref="Y4:AB19" si="7">O4+T4</f>
        <v>620</v>
      </c>
      <c r="Z4" s="14">
        <f t="shared" si="7"/>
        <v>387.5</v>
      </c>
      <c r="AA4" s="14">
        <f t="shared" si="7"/>
        <v>558</v>
      </c>
      <c r="AB4" s="14">
        <f t="shared" si="7"/>
        <v>666.5</v>
      </c>
      <c r="AD4" s="15">
        <f>SUM(X4+Y4+Z4+AA4+AB4)</f>
        <v>2875.25</v>
      </c>
    </row>
    <row r="5" spans="1:30" ht="15.6" thickTop="1" thickBot="1" x14ac:dyDescent="0.35">
      <c r="A5" t="s">
        <v>6</v>
      </c>
      <c r="B5" t="s">
        <v>5</v>
      </c>
      <c r="C5" s="2">
        <v>16.7</v>
      </c>
      <c r="D5" s="8">
        <v>42</v>
      </c>
      <c r="E5" s="8">
        <v>41</v>
      </c>
      <c r="F5" s="8">
        <v>42</v>
      </c>
      <c r="G5" s="8">
        <v>48</v>
      </c>
      <c r="H5" s="8">
        <v>45</v>
      </c>
      <c r="I5" s="1">
        <f>IF(D5&gt;40,D5-40,0)</f>
        <v>2</v>
      </c>
      <c r="J5" s="1">
        <f>IF(E5&gt;40,E5-40,0)</f>
        <v>1</v>
      </c>
      <c r="K5" s="1">
        <f>IF(F5&gt;40,F5-40,0)</f>
        <v>2</v>
      </c>
      <c r="L5" s="1">
        <f>IF(G5&gt;40,G5-40,0)</f>
        <v>8</v>
      </c>
      <c r="M5" s="1">
        <f>IF(H5&gt;40,H5-40,0)</f>
        <v>5</v>
      </c>
      <c r="N5" s="12">
        <f>C5*D5</f>
        <v>701.4</v>
      </c>
      <c r="O5" s="12">
        <f t="shared" ref="O5:R20" si="8">D5*E5</f>
        <v>1722</v>
      </c>
      <c r="P5" s="12">
        <f t="shared" si="8"/>
        <v>1722</v>
      </c>
      <c r="Q5" s="12">
        <f t="shared" si="8"/>
        <v>2016</v>
      </c>
      <c r="R5" s="12">
        <f t="shared" si="8"/>
        <v>2160</v>
      </c>
      <c r="S5" s="11">
        <f>0.5*C5*I5</f>
        <v>16.7</v>
      </c>
      <c r="T5" s="11">
        <f t="shared" ref="T5:W20" si="9">0.5*D5*J5</f>
        <v>21</v>
      </c>
      <c r="U5" s="11">
        <f t="shared" si="9"/>
        <v>41</v>
      </c>
      <c r="V5" s="11">
        <f t="shared" si="9"/>
        <v>168</v>
      </c>
      <c r="W5" s="11">
        <f t="shared" si="9"/>
        <v>120</v>
      </c>
      <c r="X5" s="14">
        <f>N5+S5</f>
        <v>718.1</v>
      </c>
      <c r="Y5" s="14">
        <f t="shared" si="7"/>
        <v>1743</v>
      </c>
      <c r="Z5" s="14">
        <f t="shared" si="7"/>
        <v>1763</v>
      </c>
      <c r="AA5" s="14">
        <f t="shared" si="7"/>
        <v>2184</v>
      </c>
      <c r="AB5" s="14">
        <f t="shared" si="7"/>
        <v>2280</v>
      </c>
      <c r="AD5" s="15">
        <f t="shared" ref="AD5:AD20" si="10">SUM(X5+Y5+Z5+AA5+AB5)</f>
        <v>8688.1</v>
      </c>
    </row>
    <row r="6" spans="1:30" ht="15.6" thickTop="1" thickBot="1" x14ac:dyDescent="0.35">
      <c r="A6" t="s">
        <v>7</v>
      </c>
      <c r="B6" t="s">
        <v>8</v>
      </c>
      <c r="C6" s="2">
        <v>6.5</v>
      </c>
      <c r="D6" s="8">
        <v>21</v>
      </c>
      <c r="E6" s="8">
        <v>47</v>
      </c>
      <c r="F6" s="8">
        <v>39</v>
      </c>
      <c r="G6" s="8">
        <v>25</v>
      </c>
      <c r="H6" s="8">
        <v>36</v>
      </c>
      <c r="I6" s="1">
        <f>IF(D6&gt;40,D6-40,0)</f>
        <v>0</v>
      </c>
      <c r="J6" s="1">
        <f>IF(E6&gt;40,E6-40,0)</f>
        <v>7</v>
      </c>
      <c r="K6" s="1">
        <f>IF(F6&gt;40,F6-40,0)</f>
        <v>0</v>
      </c>
      <c r="L6" s="1">
        <f>IF(G6&gt;40,G6-40,0)</f>
        <v>0</v>
      </c>
      <c r="M6" s="1">
        <f>IF(H6&gt;40,H6-40,0)</f>
        <v>0</v>
      </c>
      <c r="N6" s="12">
        <f>C6*D6</f>
        <v>136.5</v>
      </c>
      <c r="O6" s="12">
        <f t="shared" si="8"/>
        <v>987</v>
      </c>
      <c r="P6" s="12">
        <f t="shared" si="8"/>
        <v>1833</v>
      </c>
      <c r="Q6" s="12">
        <f t="shared" si="8"/>
        <v>975</v>
      </c>
      <c r="R6" s="12">
        <f t="shared" si="8"/>
        <v>900</v>
      </c>
      <c r="S6" s="11">
        <f>0.5*C6*I6</f>
        <v>0</v>
      </c>
      <c r="T6" s="11">
        <f t="shared" si="9"/>
        <v>73.5</v>
      </c>
      <c r="U6" s="11">
        <f t="shared" si="9"/>
        <v>0</v>
      </c>
      <c r="V6" s="11">
        <f t="shared" si="9"/>
        <v>0</v>
      </c>
      <c r="W6" s="11">
        <f t="shared" si="9"/>
        <v>0</v>
      </c>
      <c r="X6" s="14">
        <f>N6+S6</f>
        <v>136.5</v>
      </c>
      <c r="Y6" s="14">
        <f t="shared" si="7"/>
        <v>1060.5</v>
      </c>
      <c r="Z6" s="14">
        <f t="shared" si="7"/>
        <v>1833</v>
      </c>
      <c r="AA6" s="14">
        <f t="shared" si="7"/>
        <v>975</v>
      </c>
      <c r="AB6" s="14">
        <f t="shared" si="7"/>
        <v>900</v>
      </c>
      <c r="AD6" s="15">
        <f t="shared" si="10"/>
        <v>4905</v>
      </c>
    </row>
    <row r="7" spans="1:30" ht="15.6" thickTop="1" thickBot="1" x14ac:dyDescent="0.35">
      <c r="A7" t="s">
        <v>9</v>
      </c>
      <c r="B7" t="s">
        <v>10</v>
      </c>
      <c r="C7" s="2">
        <v>14.5</v>
      </c>
      <c r="D7" s="8">
        <v>40</v>
      </c>
      <c r="E7" s="8">
        <v>25</v>
      </c>
      <c r="F7" s="8">
        <v>36</v>
      </c>
      <c r="G7" s="8">
        <v>43</v>
      </c>
      <c r="H7" s="8">
        <v>45</v>
      </c>
      <c r="I7" s="1">
        <f>IF(D7&gt;40,D7-40,0)</f>
        <v>0</v>
      </c>
      <c r="J7" s="1">
        <f>IF(E7&gt;40,E7-40,0)</f>
        <v>0</v>
      </c>
      <c r="K7" s="1">
        <f>IF(F7&gt;40,F7-40,0)</f>
        <v>0</v>
      </c>
      <c r="L7" s="1">
        <f>IF(G7&gt;40,G7-40,0)</f>
        <v>3</v>
      </c>
      <c r="M7" s="1">
        <f>IF(H7&gt;40,H7-40,0)</f>
        <v>5</v>
      </c>
      <c r="N7" s="12">
        <f>C7*D7</f>
        <v>580</v>
      </c>
      <c r="O7" s="12">
        <f t="shared" si="8"/>
        <v>1000</v>
      </c>
      <c r="P7" s="12">
        <f t="shared" si="8"/>
        <v>900</v>
      </c>
      <c r="Q7" s="12">
        <f t="shared" si="8"/>
        <v>1548</v>
      </c>
      <c r="R7" s="12">
        <f t="shared" si="8"/>
        <v>1935</v>
      </c>
      <c r="S7" s="11">
        <f>0.5*C7*I7</f>
        <v>0</v>
      </c>
      <c r="T7" s="11">
        <f t="shared" si="9"/>
        <v>0</v>
      </c>
      <c r="U7" s="11">
        <f t="shared" si="9"/>
        <v>0</v>
      </c>
      <c r="V7" s="11">
        <f t="shared" si="9"/>
        <v>54</v>
      </c>
      <c r="W7" s="11">
        <f t="shared" si="9"/>
        <v>107.5</v>
      </c>
      <c r="X7" s="14">
        <f>N7+S7</f>
        <v>580</v>
      </c>
      <c r="Y7" s="14">
        <f t="shared" si="7"/>
        <v>1000</v>
      </c>
      <c r="Z7" s="14">
        <f t="shared" si="7"/>
        <v>900</v>
      </c>
      <c r="AA7" s="14">
        <f t="shared" si="7"/>
        <v>1602</v>
      </c>
      <c r="AB7" s="14">
        <f t="shared" si="7"/>
        <v>2042.5</v>
      </c>
      <c r="AD7" s="15">
        <f t="shared" si="10"/>
        <v>6124.5</v>
      </c>
    </row>
    <row r="8" spans="1:30" ht="15.6" thickTop="1" thickBot="1" x14ac:dyDescent="0.35">
      <c r="A8" t="s">
        <v>9</v>
      </c>
      <c r="B8" t="s">
        <v>11</v>
      </c>
      <c r="C8" s="2">
        <v>45.89</v>
      </c>
      <c r="D8" s="8">
        <v>36</v>
      </c>
      <c r="E8" s="8">
        <v>41</v>
      </c>
      <c r="F8" s="8">
        <v>42</v>
      </c>
      <c r="G8" s="8">
        <v>42</v>
      </c>
      <c r="H8" s="8">
        <v>47</v>
      </c>
      <c r="I8" s="1">
        <f>IF(D8&gt;40,D8-40,0)</f>
        <v>0</v>
      </c>
      <c r="J8" s="1">
        <f>IF(E8&gt;40,E8-40,0)</f>
        <v>1</v>
      </c>
      <c r="K8" s="1">
        <f>IF(F8&gt;40,F8-40,0)</f>
        <v>2</v>
      </c>
      <c r="L8" s="1">
        <f>IF(G8&gt;40,G8-40,0)</f>
        <v>2</v>
      </c>
      <c r="M8" s="1">
        <f>IF(H8&gt;40,H8-40,0)</f>
        <v>7</v>
      </c>
      <c r="N8" s="12">
        <f>C8*D8</f>
        <v>1652.04</v>
      </c>
      <c r="O8" s="12">
        <f t="shared" si="8"/>
        <v>1476</v>
      </c>
      <c r="P8" s="12">
        <f t="shared" si="8"/>
        <v>1722</v>
      </c>
      <c r="Q8" s="12">
        <f t="shared" si="8"/>
        <v>1764</v>
      </c>
      <c r="R8" s="12">
        <f t="shared" si="8"/>
        <v>1974</v>
      </c>
      <c r="S8" s="11">
        <f>0.5*C8*I8</f>
        <v>0</v>
      </c>
      <c r="T8" s="11">
        <f t="shared" si="9"/>
        <v>18</v>
      </c>
      <c r="U8" s="11">
        <f t="shared" si="9"/>
        <v>41</v>
      </c>
      <c r="V8" s="11">
        <f t="shared" si="9"/>
        <v>42</v>
      </c>
      <c r="W8" s="11">
        <f t="shared" si="9"/>
        <v>147</v>
      </c>
      <c r="X8" s="14">
        <f>N8+S8</f>
        <v>1652.04</v>
      </c>
      <c r="Y8" s="14">
        <f t="shared" si="7"/>
        <v>1494</v>
      </c>
      <c r="Z8" s="14">
        <f t="shared" si="7"/>
        <v>1763</v>
      </c>
      <c r="AA8" s="14">
        <f t="shared" si="7"/>
        <v>1806</v>
      </c>
      <c r="AB8" s="14">
        <f t="shared" si="7"/>
        <v>2121</v>
      </c>
      <c r="AD8" s="15">
        <f t="shared" si="10"/>
        <v>8836.0400000000009</v>
      </c>
    </row>
    <row r="9" spans="1:30" ht="15.6" thickTop="1" thickBot="1" x14ac:dyDescent="0.35">
      <c r="A9" t="s">
        <v>12</v>
      </c>
      <c r="B9" t="s">
        <v>13</v>
      </c>
      <c r="C9" s="2">
        <v>56.55</v>
      </c>
      <c r="D9" s="8">
        <v>25</v>
      </c>
      <c r="E9" s="8">
        <v>34</v>
      </c>
      <c r="F9" s="8">
        <v>35</v>
      </c>
      <c r="G9" s="8">
        <v>36</v>
      </c>
      <c r="H9" s="8">
        <v>39</v>
      </c>
      <c r="I9" s="1">
        <f>IF(D9&gt;40,D9-40,0)</f>
        <v>0</v>
      </c>
      <c r="J9" s="1">
        <f>IF(E9&gt;40,E9-40,0)</f>
        <v>0</v>
      </c>
      <c r="K9" s="1">
        <f>IF(F9&gt;40,F9-40,0)</f>
        <v>0</v>
      </c>
      <c r="L9" s="1">
        <f>IF(G9&gt;40,G9-40,0)</f>
        <v>0</v>
      </c>
      <c r="M9" s="1">
        <f>IF(H9&gt;40,H9-40,0)</f>
        <v>0</v>
      </c>
      <c r="N9" s="12">
        <f>C9*D9</f>
        <v>1413.75</v>
      </c>
      <c r="O9" s="12">
        <f t="shared" si="8"/>
        <v>850</v>
      </c>
      <c r="P9" s="12">
        <f t="shared" si="8"/>
        <v>1190</v>
      </c>
      <c r="Q9" s="12">
        <f t="shared" si="8"/>
        <v>1260</v>
      </c>
      <c r="R9" s="12">
        <f t="shared" si="8"/>
        <v>1404</v>
      </c>
      <c r="S9" s="11">
        <f>0.5*C9*I9</f>
        <v>0</v>
      </c>
      <c r="T9" s="11">
        <f t="shared" si="9"/>
        <v>0</v>
      </c>
      <c r="U9" s="11">
        <f t="shared" si="9"/>
        <v>0</v>
      </c>
      <c r="V9" s="11">
        <f t="shared" si="9"/>
        <v>0</v>
      </c>
      <c r="W9" s="11">
        <f t="shared" si="9"/>
        <v>0</v>
      </c>
      <c r="X9" s="14">
        <f>N9+S9</f>
        <v>1413.75</v>
      </c>
      <c r="Y9" s="14">
        <f t="shared" si="7"/>
        <v>850</v>
      </c>
      <c r="Z9" s="14">
        <f t="shared" si="7"/>
        <v>1190</v>
      </c>
      <c r="AA9" s="14">
        <f t="shared" si="7"/>
        <v>1260</v>
      </c>
      <c r="AB9" s="14">
        <f t="shared" si="7"/>
        <v>1404</v>
      </c>
      <c r="AD9" s="15">
        <f t="shared" si="10"/>
        <v>6117.75</v>
      </c>
    </row>
    <row r="10" spans="1:30" ht="15.6" thickTop="1" thickBot="1" x14ac:dyDescent="0.35">
      <c r="A10" t="s">
        <v>14</v>
      </c>
      <c r="B10" t="s">
        <v>15</v>
      </c>
      <c r="C10" s="2">
        <v>78.63</v>
      </c>
      <c r="D10" s="8">
        <v>35</v>
      </c>
      <c r="E10" s="8">
        <v>43</v>
      </c>
      <c r="F10" s="8">
        <v>42</v>
      </c>
      <c r="G10" s="8">
        <v>41</v>
      </c>
      <c r="H10" s="8">
        <v>40</v>
      </c>
      <c r="I10" s="1">
        <f>IF(D10&gt;40,D10-40,0)</f>
        <v>0</v>
      </c>
      <c r="J10" s="1">
        <f>IF(E10&gt;40,E10-40,0)</f>
        <v>3</v>
      </c>
      <c r="K10" s="1">
        <f>IF(F10&gt;40,F10-40,0)</f>
        <v>2</v>
      </c>
      <c r="L10" s="1">
        <f>IF(G10&gt;40,G10-40,0)</f>
        <v>1</v>
      </c>
      <c r="M10" s="1">
        <f>IF(H10&gt;40,H10-40,0)</f>
        <v>0</v>
      </c>
      <c r="N10" s="12">
        <f>C10*D10</f>
        <v>2752.0499999999997</v>
      </c>
      <c r="O10" s="12">
        <f t="shared" si="8"/>
        <v>1505</v>
      </c>
      <c r="P10" s="12">
        <f t="shared" si="8"/>
        <v>1806</v>
      </c>
      <c r="Q10" s="12">
        <f t="shared" si="8"/>
        <v>1722</v>
      </c>
      <c r="R10" s="12">
        <f t="shared" si="8"/>
        <v>1640</v>
      </c>
      <c r="S10" s="11">
        <f>0.5*C10*I10</f>
        <v>0</v>
      </c>
      <c r="T10" s="11">
        <f t="shared" si="9"/>
        <v>52.5</v>
      </c>
      <c r="U10" s="11">
        <f t="shared" si="9"/>
        <v>43</v>
      </c>
      <c r="V10" s="11">
        <f t="shared" si="9"/>
        <v>21</v>
      </c>
      <c r="W10" s="11">
        <f t="shared" si="9"/>
        <v>0</v>
      </c>
      <c r="X10" s="14">
        <f>N10+S10</f>
        <v>2752.0499999999997</v>
      </c>
      <c r="Y10" s="14">
        <f t="shared" si="7"/>
        <v>1557.5</v>
      </c>
      <c r="Z10" s="14">
        <f t="shared" si="7"/>
        <v>1849</v>
      </c>
      <c r="AA10" s="14">
        <f t="shared" si="7"/>
        <v>1743</v>
      </c>
      <c r="AB10" s="14">
        <f t="shared" si="7"/>
        <v>1640</v>
      </c>
      <c r="AD10" s="15">
        <f t="shared" si="10"/>
        <v>9541.5499999999993</v>
      </c>
    </row>
    <row r="11" spans="1:30" ht="15.6" thickTop="1" thickBot="1" x14ac:dyDescent="0.35">
      <c r="A11" t="s">
        <v>16</v>
      </c>
      <c r="B11" t="s">
        <v>17</v>
      </c>
      <c r="C11" s="2">
        <v>36.409999999999997</v>
      </c>
      <c r="D11" s="8">
        <v>39</v>
      </c>
      <c r="E11" s="8">
        <v>44</v>
      </c>
      <c r="F11" s="8">
        <v>45</v>
      </c>
      <c r="G11" s="8">
        <v>46</v>
      </c>
      <c r="H11" s="8">
        <v>47</v>
      </c>
      <c r="I11" s="1">
        <f>IF(D11&gt;40,D11-40,0)</f>
        <v>0</v>
      </c>
      <c r="J11" s="1">
        <f>IF(E11&gt;40,E11-40,0)</f>
        <v>4</v>
      </c>
      <c r="K11" s="1">
        <f>IF(F11&gt;40,F11-40,0)</f>
        <v>5</v>
      </c>
      <c r="L11" s="1">
        <f>IF(G11&gt;40,G11-40,0)</f>
        <v>6</v>
      </c>
      <c r="M11" s="1">
        <f>IF(H11&gt;40,H11-40,0)</f>
        <v>7</v>
      </c>
      <c r="N11" s="12">
        <f>C11*D11</f>
        <v>1419.9899999999998</v>
      </c>
      <c r="O11" s="12">
        <f t="shared" si="8"/>
        <v>1716</v>
      </c>
      <c r="P11" s="12">
        <f t="shared" si="8"/>
        <v>1980</v>
      </c>
      <c r="Q11" s="12">
        <f t="shared" si="8"/>
        <v>2070</v>
      </c>
      <c r="R11" s="12">
        <f t="shared" si="8"/>
        <v>2162</v>
      </c>
      <c r="S11" s="11">
        <f>0.5*C11*I11</f>
        <v>0</v>
      </c>
      <c r="T11" s="11">
        <f t="shared" si="9"/>
        <v>78</v>
      </c>
      <c r="U11" s="11">
        <f t="shared" si="9"/>
        <v>110</v>
      </c>
      <c r="V11" s="11">
        <f t="shared" si="9"/>
        <v>135</v>
      </c>
      <c r="W11" s="11">
        <f t="shared" si="9"/>
        <v>161</v>
      </c>
      <c r="X11" s="14">
        <f>N11+S11</f>
        <v>1419.9899999999998</v>
      </c>
      <c r="Y11" s="14">
        <f t="shared" si="7"/>
        <v>1794</v>
      </c>
      <c r="Z11" s="14">
        <f t="shared" si="7"/>
        <v>2090</v>
      </c>
      <c r="AA11" s="14">
        <f t="shared" si="7"/>
        <v>2205</v>
      </c>
      <c r="AB11" s="14">
        <f t="shared" si="7"/>
        <v>2323</v>
      </c>
      <c r="AD11" s="15">
        <f t="shared" si="10"/>
        <v>9831.99</v>
      </c>
    </row>
    <row r="12" spans="1:30" ht="15.6" thickTop="1" thickBot="1" x14ac:dyDescent="0.35">
      <c r="A12" t="s">
        <v>18</v>
      </c>
      <c r="B12" t="s">
        <v>11</v>
      </c>
      <c r="C12" s="2">
        <v>85.25</v>
      </c>
      <c r="D12" s="8">
        <v>42</v>
      </c>
      <c r="E12" s="8">
        <v>31</v>
      </c>
      <c r="F12" s="8">
        <v>30</v>
      </c>
      <c r="G12" s="8">
        <v>29</v>
      </c>
      <c r="H12" s="8">
        <v>28</v>
      </c>
      <c r="I12" s="1">
        <f>IF(D12&gt;40,D12-40,0)</f>
        <v>2</v>
      </c>
      <c r="J12" s="1">
        <f>IF(E12&gt;40,E12-40,0)</f>
        <v>0</v>
      </c>
      <c r="K12" s="1">
        <f>IF(F12&gt;40,F12-40,0)</f>
        <v>0</v>
      </c>
      <c r="L12" s="1">
        <f>IF(G12&gt;40,G12-40,0)</f>
        <v>0</v>
      </c>
      <c r="M12" s="1">
        <f>IF(H12&gt;40,H12-40,0)</f>
        <v>0</v>
      </c>
      <c r="N12" s="12">
        <f>C12*D12</f>
        <v>3580.5</v>
      </c>
      <c r="O12" s="12">
        <f t="shared" si="8"/>
        <v>1302</v>
      </c>
      <c r="P12" s="12">
        <f t="shared" si="8"/>
        <v>930</v>
      </c>
      <c r="Q12" s="12">
        <f t="shared" si="8"/>
        <v>870</v>
      </c>
      <c r="R12" s="12">
        <f t="shared" si="8"/>
        <v>812</v>
      </c>
      <c r="S12" s="11">
        <f>0.5*C12*I12</f>
        <v>85.25</v>
      </c>
      <c r="T12" s="11">
        <f t="shared" si="9"/>
        <v>0</v>
      </c>
      <c r="U12" s="11">
        <f t="shared" si="9"/>
        <v>0</v>
      </c>
      <c r="V12" s="11">
        <f t="shared" si="9"/>
        <v>0</v>
      </c>
      <c r="W12" s="11">
        <f t="shared" si="9"/>
        <v>0</v>
      </c>
      <c r="X12" s="14">
        <f>N12+S12</f>
        <v>3665.75</v>
      </c>
      <c r="Y12" s="14">
        <f t="shared" si="7"/>
        <v>1302</v>
      </c>
      <c r="Z12" s="14">
        <f t="shared" si="7"/>
        <v>930</v>
      </c>
      <c r="AA12" s="14">
        <f t="shared" si="7"/>
        <v>870</v>
      </c>
      <c r="AB12" s="14">
        <f t="shared" si="7"/>
        <v>812</v>
      </c>
      <c r="AD12" s="15">
        <f t="shared" si="10"/>
        <v>7579.75</v>
      </c>
    </row>
    <row r="13" spans="1:30" ht="15.6" thickTop="1" thickBot="1" x14ac:dyDescent="0.35">
      <c r="A13" t="s">
        <v>19</v>
      </c>
      <c r="B13" t="s">
        <v>6</v>
      </c>
      <c r="C13" s="2">
        <v>6.7</v>
      </c>
      <c r="D13" s="8">
        <v>25</v>
      </c>
      <c r="E13" s="8">
        <v>32</v>
      </c>
      <c r="F13" s="8">
        <v>33</v>
      </c>
      <c r="G13" s="8">
        <v>34</v>
      </c>
      <c r="H13" s="8">
        <v>35</v>
      </c>
      <c r="I13" s="1">
        <f>IF(D13&gt;40,D13-40,0)</f>
        <v>0</v>
      </c>
      <c r="J13" s="1">
        <f>IF(E13&gt;40,E13-40,0)</f>
        <v>0</v>
      </c>
      <c r="K13" s="1">
        <f>IF(F13&gt;40,F13-40,0)</f>
        <v>0</v>
      </c>
      <c r="L13" s="1">
        <f>IF(G13&gt;40,G13-40,0)</f>
        <v>0</v>
      </c>
      <c r="M13" s="1">
        <f>IF(H13&gt;40,H13-40,0)</f>
        <v>0</v>
      </c>
      <c r="N13" s="12">
        <f>C13*D13</f>
        <v>167.5</v>
      </c>
      <c r="O13" s="12">
        <f t="shared" si="8"/>
        <v>800</v>
      </c>
      <c r="P13" s="12">
        <f t="shared" si="8"/>
        <v>1056</v>
      </c>
      <c r="Q13" s="12">
        <f t="shared" si="8"/>
        <v>1122</v>
      </c>
      <c r="R13" s="12">
        <f t="shared" si="8"/>
        <v>1190</v>
      </c>
      <c r="S13" s="11">
        <f>0.5*C13*I13</f>
        <v>0</v>
      </c>
      <c r="T13" s="11">
        <f t="shared" si="9"/>
        <v>0</v>
      </c>
      <c r="U13" s="11">
        <f t="shared" si="9"/>
        <v>0</v>
      </c>
      <c r="V13" s="11">
        <f t="shared" si="9"/>
        <v>0</v>
      </c>
      <c r="W13" s="11">
        <f t="shared" si="9"/>
        <v>0</v>
      </c>
      <c r="X13" s="14">
        <f>N13+S13</f>
        <v>167.5</v>
      </c>
      <c r="Y13" s="14">
        <f t="shared" si="7"/>
        <v>800</v>
      </c>
      <c r="Z13" s="14">
        <f t="shared" si="7"/>
        <v>1056</v>
      </c>
      <c r="AA13" s="14">
        <f t="shared" si="7"/>
        <v>1122</v>
      </c>
      <c r="AB13" s="14">
        <f t="shared" si="7"/>
        <v>1190</v>
      </c>
      <c r="AD13" s="15">
        <f t="shared" si="10"/>
        <v>4335.5</v>
      </c>
    </row>
    <row r="14" spans="1:30" ht="15.6" thickTop="1" thickBot="1" x14ac:dyDescent="0.35">
      <c r="A14" t="s">
        <v>20</v>
      </c>
      <c r="B14" t="s">
        <v>21</v>
      </c>
      <c r="C14" s="2">
        <v>68.58</v>
      </c>
      <c r="D14" s="8">
        <v>36</v>
      </c>
      <c r="E14" s="8">
        <v>39</v>
      </c>
      <c r="F14" s="8">
        <v>38</v>
      </c>
      <c r="G14" s="8">
        <v>37</v>
      </c>
      <c r="H14" s="8">
        <v>36</v>
      </c>
      <c r="I14" s="1">
        <f>IF(D14&gt;40,D14-40,0)</f>
        <v>0</v>
      </c>
      <c r="J14" s="1">
        <f>IF(E14&gt;40,E14-40,0)</f>
        <v>0</v>
      </c>
      <c r="K14" s="1">
        <f>IF(F14&gt;40,F14-40,0)</f>
        <v>0</v>
      </c>
      <c r="L14" s="1">
        <f>IF(G14&gt;40,G14-40,0)</f>
        <v>0</v>
      </c>
      <c r="M14" s="1">
        <f>IF(H14&gt;40,H14-40,0)</f>
        <v>0</v>
      </c>
      <c r="N14" s="12">
        <f>C14*D14</f>
        <v>2468.88</v>
      </c>
      <c r="O14" s="12">
        <f t="shared" si="8"/>
        <v>1404</v>
      </c>
      <c r="P14" s="12">
        <f t="shared" si="8"/>
        <v>1482</v>
      </c>
      <c r="Q14" s="12">
        <f t="shared" si="8"/>
        <v>1406</v>
      </c>
      <c r="R14" s="12">
        <f t="shared" si="8"/>
        <v>1332</v>
      </c>
      <c r="S14" s="11">
        <f>0.5*C14*I14</f>
        <v>0</v>
      </c>
      <c r="T14" s="11">
        <f t="shared" si="9"/>
        <v>0</v>
      </c>
      <c r="U14" s="11">
        <f t="shared" si="9"/>
        <v>0</v>
      </c>
      <c r="V14" s="11">
        <f t="shared" si="9"/>
        <v>0</v>
      </c>
      <c r="W14" s="11">
        <f t="shared" si="9"/>
        <v>0</v>
      </c>
      <c r="X14" s="14">
        <f>N14+S14</f>
        <v>2468.88</v>
      </c>
      <c r="Y14" s="14">
        <f t="shared" si="7"/>
        <v>1404</v>
      </c>
      <c r="Z14" s="14">
        <f t="shared" si="7"/>
        <v>1482</v>
      </c>
      <c r="AA14" s="14">
        <f t="shared" si="7"/>
        <v>1406</v>
      </c>
      <c r="AB14" s="14">
        <f t="shared" si="7"/>
        <v>1332</v>
      </c>
      <c r="AD14" s="15">
        <f t="shared" si="10"/>
        <v>8092.88</v>
      </c>
    </row>
    <row r="15" spans="1:30" ht="15.6" thickTop="1" thickBot="1" x14ac:dyDescent="0.35">
      <c r="A15" t="s">
        <v>22</v>
      </c>
      <c r="B15" t="s">
        <v>15</v>
      </c>
      <c r="C15" s="2">
        <v>64.89</v>
      </c>
      <c r="D15" s="8">
        <v>15</v>
      </c>
      <c r="E15" s="8">
        <v>40</v>
      </c>
      <c r="F15" s="8">
        <v>41</v>
      </c>
      <c r="G15" s="8">
        <v>42</v>
      </c>
      <c r="H15" s="8">
        <v>43</v>
      </c>
      <c r="I15" s="1">
        <f>IF(D15&gt;40,D15-40,0)</f>
        <v>0</v>
      </c>
      <c r="J15" s="1">
        <f>IF(E15&gt;40,E15-40,0)</f>
        <v>0</v>
      </c>
      <c r="K15" s="1">
        <f>IF(F15&gt;40,F15-40,0)</f>
        <v>1</v>
      </c>
      <c r="L15" s="1">
        <f>IF(G15&gt;40,G15-40,0)</f>
        <v>2</v>
      </c>
      <c r="M15" s="1">
        <f>IF(H15&gt;40,H15-40,0)</f>
        <v>3</v>
      </c>
      <c r="N15" s="12">
        <f>C15*D15</f>
        <v>973.35</v>
      </c>
      <c r="O15" s="12">
        <f t="shared" si="8"/>
        <v>600</v>
      </c>
      <c r="P15" s="12">
        <f t="shared" si="8"/>
        <v>1640</v>
      </c>
      <c r="Q15" s="12">
        <f t="shared" si="8"/>
        <v>1722</v>
      </c>
      <c r="R15" s="12">
        <f t="shared" si="8"/>
        <v>1806</v>
      </c>
      <c r="S15" s="11">
        <f>0.5*C15*I15</f>
        <v>0</v>
      </c>
      <c r="T15" s="11">
        <f t="shared" si="9"/>
        <v>0</v>
      </c>
      <c r="U15" s="11">
        <f t="shared" si="9"/>
        <v>20</v>
      </c>
      <c r="V15" s="11">
        <f t="shared" si="9"/>
        <v>41</v>
      </c>
      <c r="W15" s="11">
        <f t="shared" si="9"/>
        <v>63</v>
      </c>
      <c r="X15" s="14">
        <f>N15+S15</f>
        <v>973.35</v>
      </c>
      <c r="Y15" s="14">
        <f t="shared" si="7"/>
        <v>600</v>
      </c>
      <c r="Z15" s="14">
        <f t="shared" si="7"/>
        <v>1660</v>
      </c>
      <c r="AA15" s="14">
        <f t="shared" si="7"/>
        <v>1763</v>
      </c>
      <c r="AB15" s="14">
        <f t="shared" si="7"/>
        <v>1869</v>
      </c>
      <c r="AD15" s="15">
        <f t="shared" si="10"/>
        <v>6865.35</v>
      </c>
    </row>
    <row r="16" spans="1:30" ht="15.6" thickTop="1" thickBot="1" x14ac:dyDescent="0.35">
      <c r="A16" t="s">
        <v>23</v>
      </c>
      <c r="B16" t="s">
        <v>24</v>
      </c>
      <c r="C16" s="2">
        <v>36.25</v>
      </c>
      <c r="D16" s="8">
        <v>12</v>
      </c>
      <c r="E16" s="8">
        <v>47</v>
      </c>
      <c r="F16" s="8">
        <v>46</v>
      </c>
      <c r="G16" s="8">
        <v>45</v>
      </c>
      <c r="H16" s="8">
        <v>44</v>
      </c>
      <c r="I16" s="1">
        <f>IF(D16&gt;40,D16-40,0)</f>
        <v>0</v>
      </c>
      <c r="J16" s="1">
        <f>IF(E16&gt;40,E16-40,0)</f>
        <v>7</v>
      </c>
      <c r="K16" s="1">
        <f>IF(F16&gt;40,F16-40,0)</f>
        <v>6</v>
      </c>
      <c r="L16" s="1">
        <f>IF(G16&gt;40,G16-40,0)</f>
        <v>5</v>
      </c>
      <c r="M16" s="1">
        <f>IF(H16&gt;40,H16-40,0)</f>
        <v>4</v>
      </c>
      <c r="N16" s="12">
        <f>C16*D16</f>
        <v>435</v>
      </c>
      <c r="O16" s="12">
        <f t="shared" si="8"/>
        <v>564</v>
      </c>
      <c r="P16" s="12">
        <f t="shared" si="8"/>
        <v>2162</v>
      </c>
      <c r="Q16" s="12">
        <f t="shared" si="8"/>
        <v>2070</v>
      </c>
      <c r="R16" s="12">
        <f t="shared" si="8"/>
        <v>1980</v>
      </c>
      <c r="S16" s="11">
        <f>0.5*C16*I16</f>
        <v>0</v>
      </c>
      <c r="T16" s="11">
        <f t="shared" si="9"/>
        <v>42</v>
      </c>
      <c r="U16" s="11">
        <f t="shared" si="9"/>
        <v>141</v>
      </c>
      <c r="V16" s="11">
        <f t="shared" si="9"/>
        <v>115</v>
      </c>
      <c r="W16" s="11">
        <f t="shared" si="9"/>
        <v>90</v>
      </c>
      <c r="X16" s="14">
        <f>N16+S16</f>
        <v>435</v>
      </c>
      <c r="Y16" s="14">
        <f t="shared" si="7"/>
        <v>606</v>
      </c>
      <c r="Z16" s="14">
        <f t="shared" si="7"/>
        <v>2303</v>
      </c>
      <c r="AA16" s="14">
        <f t="shared" si="7"/>
        <v>2185</v>
      </c>
      <c r="AB16" s="14">
        <f t="shared" si="7"/>
        <v>2070</v>
      </c>
      <c r="AD16" s="15">
        <f t="shared" si="10"/>
        <v>7599</v>
      </c>
    </row>
    <row r="17" spans="1:30" ht="15.6" thickTop="1" thickBot="1" x14ac:dyDescent="0.35">
      <c r="A17" t="s">
        <v>25</v>
      </c>
      <c r="B17" t="s">
        <v>5</v>
      </c>
      <c r="C17" s="2">
        <v>24.58</v>
      </c>
      <c r="D17" s="8">
        <v>14</v>
      </c>
      <c r="E17" s="8">
        <v>48</v>
      </c>
      <c r="F17" s="8">
        <v>28</v>
      </c>
      <c r="G17" s="8">
        <v>29</v>
      </c>
      <c r="H17" s="8">
        <v>30</v>
      </c>
      <c r="I17" s="1">
        <f>IF(D17&gt;40,D17-40,0)</f>
        <v>0</v>
      </c>
      <c r="J17" s="1">
        <f>IF(E17&gt;40,E17-40,0)</f>
        <v>8</v>
      </c>
      <c r="K17" s="1">
        <f>IF(F17&gt;40,F17-40,0)</f>
        <v>0</v>
      </c>
      <c r="L17" s="1">
        <f>IF(G17&gt;40,G17-40,0)</f>
        <v>0</v>
      </c>
      <c r="M17" s="1">
        <f>IF(H17&gt;40,H17-40,0)</f>
        <v>0</v>
      </c>
      <c r="N17" s="12">
        <f>C17*D17</f>
        <v>344.12</v>
      </c>
      <c r="O17" s="12">
        <f t="shared" si="8"/>
        <v>672</v>
      </c>
      <c r="P17" s="12">
        <f t="shared" si="8"/>
        <v>1344</v>
      </c>
      <c r="Q17" s="12">
        <f t="shared" si="8"/>
        <v>812</v>
      </c>
      <c r="R17" s="12">
        <f t="shared" si="8"/>
        <v>870</v>
      </c>
      <c r="S17" s="11">
        <f>0.5*C17*I17</f>
        <v>0</v>
      </c>
      <c r="T17" s="11">
        <f t="shared" si="9"/>
        <v>56</v>
      </c>
      <c r="U17" s="11">
        <f t="shared" si="9"/>
        <v>0</v>
      </c>
      <c r="V17" s="11">
        <f t="shared" si="9"/>
        <v>0</v>
      </c>
      <c r="W17" s="11">
        <f t="shared" si="9"/>
        <v>0</v>
      </c>
      <c r="X17" s="14">
        <f>N17+S17</f>
        <v>344.12</v>
      </c>
      <c r="Y17" s="14">
        <f t="shared" si="7"/>
        <v>728</v>
      </c>
      <c r="Z17" s="14">
        <f t="shared" si="7"/>
        <v>1344</v>
      </c>
      <c r="AA17" s="14">
        <f t="shared" si="7"/>
        <v>812</v>
      </c>
      <c r="AB17" s="14">
        <f t="shared" si="7"/>
        <v>870</v>
      </c>
      <c r="AD17" s="15">
        <f t="shared" si="10"/>
        <v>4098.12</v>
      </c>
    </row>
    <row r="18" spans="1:30" ht="15.6" thickTop="1" thickBot="1" x14ac:dyDescent="0.35">
      <c r="A18" t="s">
        <v>26</v>
      </c>
      <c r="B18" t="s">
        <v>27</v>
      </c>
      <c r="C18" s="2">
        <v>36.119999999999997</v>
      </c>
      <c r="D18" s="8">
        <v>17</v>
      </c>
      <c r="E18" s="8">
        <v>36</v>
      </c>
      <c r="F18" s="8">
        <v>33</v>
      </c>
      <c r="G18" s="8">
        <v>32</v>
      </c>
      <c r="H18" s="8">
        <v>31</v>
      </c>
      <c r="I18" s="1">
        <f>IF(D18&gt;40,D18-40,0)</f>
        <v>0</v>
      </c>
      <c r="J18" s="1">
        <f>IF(E18&gt;40,E18-40,0)</f>
        <v>0</v>
      </c>
      <c r="K18" s="1">
        <f>IF(F18&gt;40,F18-40,0)</f>
        <v>0</v>
      </c>
      <c r="L18" s="1">
        <f>IF(G18&gt;40,G18-40,0)</f>
        <v>0</v>
      </c>
      <c r="M18" s="1">
        <f>IF(H18&gt;40,H18-40,0)</f>
        <v>0</v>
      </c>
      <c r="N18" s="12">
        <f>C18*D18</f>
        <v>614.04</v>
      </c>
      <c r="O18" s="12">
        <f t="shared" si="8"/>
        <v>612</v>
      </c>
      <c r="P18" s="12">
        <f t="shared" si="8"/>
        <v>1188</v>
      </c>
      <c r="Q18" s="12">
        <f t="shared" si="8"/>
        <v>1056</v>
      </c>
      <c r="R18" s="12">
        <f t="shared" si="8"/>
        <v>992</v>
      </c>
      <c r="S18" s="11">
        <f>0.5*C18*I18</f>
        <v>0</v>
      </c>
      <c r="T18" s="11">
        <f t="shared" si="9"/>
        <v>0</v>
      </c>
      <c r="U18" s="11">
        <f t="shared" si="9"/>
        <v>0</v>
      </c>
      <c r="V18" s="11">
        <f t="shared" si="9"/>
        <v>0</v>
      </c>
      <c r="W18" s="11">
        <f t="shared" si="9"/>
        <v>0</v>
      </c>
      <c r="X18" s="14">
        <f>N18+S18</f>
        <v>614.04</v>
      </c>
      <c r="Y18" s="14">
        <f t="shared" si="7"/>
        <v>612</v>
      </c>
      <c r="Z18" s="14">
        <f t="shared" si="7"/>
        <v>1188</v>
      </c>
      <c r="AA18" s="14">
        <f t="shared" si="7"/>
        <v>1056</v>
      </c>
      <c r="AB18" s="14">
        <f t="shared" si="7"/>
        <v>992</v>
      </c>
      <c r="AD18" s="15">
        <f t="shared" si="10"/>
        <v>4462.04</v>
      </c>
    </row>
    <row r="19" spans="1:30" ht="15.6" thickTop="1" thickBot="1" x14ac:dyDescent="0.35">
      <c r="A19" t="s">
        <v>28</v>
      </c>
      <c r="B19" t="s">
        <v>29</v>
      </c>
      <c r="C19" s="2">
        <v>89.32</v>
      </c>
      <c r="D19" s="8">
        <v>18</v>
      </c>
      <c r="E19" s="8">
        <v>37</v>
      </c>
      <c r="F19" s="8">
        <v>38</v>
      </c>
      <c r="G19" s="8">
        <v>39</v>
      </c>
      <c r="H19" s="8">
        <v>40</v>
      </c>
      <c r="I19" s="1">
        <f>IF(D19&gt;40,D19-40,0)</f>
        <v>0</v>
      </c>
      <c r="J19" s="1">
        <f>IF(E19&gt;40,E19-40,0)</f>
        <v>0</v>
      </c>
      <c r="K19" s="1">
        <f>IF(F19&gt;40,F19-40,0)</f>
        <v>0</v>
      </c>
      <c r="L19" s="1">
        <f>IF(G19&gt;40,G19-40,0)</f>
        <v>0</v>
      </c>
      <c r="M19" s="1">
        <f>IF(H19&gt;40,H19-40,0)</f>
        <v>0</v>
      </c>
      <c r="N19" s="12">
        <f>C19*D19</f>
        <v>1607.7599999999998</v>
      </c>
      <c r="O19" s="12">
        <f t="shared" si="8"/>
        <v>666</v>
      </c>
      <c r="P19" s="12">
        <f t="shared" si="8"/>
        <v>1406</v>
      </c>
      <c r="Q19" s="12">
        <f t="shared" si="8"/>
        <v>1482</v>
      </c>
      <c r="R19" s="12">
        <f t="shared" si="8"/>
        <v>1560</v>
      </c>
      <c r="S19" s="11">
        <f>0.5*C19*I19</f>
        <v>0</v>
      </c>
      <c r="T19" s="11">
        <f t="shared" si="9"/>
        <v>0</v>
      </c>
      <c r="U19" s="11">
        <f t="shared" si="9"/>
        <v>0</v>
      </c>
      <c r="V19" s="11">
        <f t="shared" si="9"/>
        <v>0</v>
      </c>
      <c r="W19" s="11">
        <f t="shared" si="9"/>
        <v>0</v>
      </c>
      <c r="X19" s="14">
        <f>N19+S19</f>
        <v>1607.7599999999998</v>
      </c>
      <c r="Y19" s="14">
        <f t="shared" si="7"/>
        <v>666</v>
      </c>
      <c r="Z19" s="14">
        <f t="shared" si="7"/>
        <v>1406</v>
      </c>
      <c r="AA19" s="14">
        <f t="shared" si="7"/>
        <v>1482</v>
      </c>
      <c r="AB19" s="14">
        <f t="shared" si="7"/>
        <v>1560</v>
      </c>
      <c r="AD19" s="15">
        <f t="shared" si="10"/>
        <v>6721.76</v>
      </c>
    </row>
    <row r="20" spans="1:30" ht="15.6" thickTop="1" thickBot="1" x14ac:dyDescent="0.35">
      <c r="A20" t="s">
        <v>30</v>
      </c>
      <c r="B20" t="s">
        <v>31</v>
      </c>
      <c r="C20" s="2">
        <v>21.25</v>
      </c>
      <c r="D20" s="8">
        <v>39</v>
      </c>
      <c r="E20" s="8">
        <v>45</v>
      </c>
      <c r="F20" s="8">
        <v>43</v>
      </c>
      <c r="G20" s="8">
        <v>42</v>
      </c>
      <c r="H20" s="8">
        <v>41</v>
      </c>
      <c r="I20" s="1">
        <f>IF(D20&gt;40,D20-40,0)</f>
        <v>0</v>
      </c>
      <c r="J20" s="1">
        <f>IF(E20&gt;40,E20-40,0)</f>
        <v>5</v>
      </c>
      <c r="K20" s="1">
        <f>IF(F20&gt;40,F20-40,0)</f>
        <v>3</v>
      </c>
      <c r="L20" s="1">
        <f>IF(G20&gt;40,G20-40,0)</f>
        <v>2</v>
      </c>
      <c r="M20" s="1">
        <f>IF(H20&gt;40,H20-40,0)</f>
        <v>1</v>
      </c>
      <c r="N20" s="12">
        <f>C20*D20</f>
        <v>828.75</v>
      </c>
      <c r="O20" s="12">
        <f t="shared" si="8"/>
        <v>1755</v>
      </c>
      <c r="P20" s="12">
        <f t="shared" si="8"/>
        <v>1935</v>
      </c>
      <c r="Q20" s="12">
        <f t="shared" si="8"/>
        <v>1806</v>
      </c>
      <c r="R20" s="12">
        <f t="shared" si="8"/>
        <v>1722</v>
      </c>
      <c r="S20" s="11">
        <f>0.5*C20*I20</f>
        <v>0</v>
      </c>
      <c r="T20" s="11">
        <f t="shared" si="9"/>
        <v>97.5</v>
      </c>
      <c r="U20" s="11">
        <f t="shared" si="9"/>
        <v>67.5</v>
      </c>
      <c r="V20" s="11">
        <f t="shared" si="9"/>
        <v>43</v>
      </c>
      <c r="W20" s="11">
        <f t="shared" si="9"/>
        <v>21</v>
      </c>
      <c r="X20" s="14">
        <f>N20+S20</f>
        <v>828.75</v>
      </c>
      <c r="Y20" s="14">
        <f t="shared" ref="Y20:AB20" si="11">O20+T20</f>
        <v>1852.5</v>
      </c>
      <c r="Z20" s="14">
        <f t="shared" si="11"/>
        <v>2002.5</v>
      </c>
      <c r="AA20" s="14">
        <f t="shared" si="11"/>
        <v>1849</v>
      </c>
      <c r="AB20" s="14">
        <f t="shared" si="11"/>
        <v>1743</v>
      </c>
      <c r="AD20" s="15">
        <f t="shared" si="10"/>
        <v>8275.75</v>
      </c>
    </row>
    <row r="21" spans="1:30" ht="15" thickTop="1" x14ac:dyDescent="0.3"/>
    <row r="22" spans="1:30" x14ac:dyDescent="0.3">
      <c r="A22" t="s">
        <v>34</v>
      </c>
      <c r="C22" s="3">
        <f>MAX(C4:C20)</f>
        <v>89.32</v>
      </c>
      <c r="D22" s="4">
        <f>MAX(D4:D20)</f>
        <v>42</v>
      </c>
      <c r="E22" s="4">
        <f t="shared" ref="E22:M22" si="12">MAX(E4:E20)</f>
        <v>48</v>
      </c>
      <c r="F22" s="4">
        <f t="shared" si="12"/>
        <v>46</v>
      </c>
      <c r="G22" s="4">
        <f t="shared" si="12"/>
        <v>48</v>
      </c>
      <c r="H22" s="4">
        <f t="shared" si="12"/>
        <v>47</v>
      </c>
      <c r="I22" s="4">
        <f t="shared" si="12"/>
        <v>2</v>
      </c>
      <c r="J22" s="4">
        <f t="shared" si="12"/>
        <v>8</v>
      </c>
      <c r="K22" s="4">
        <f t="shared" si="12"/>
        <v>6</v>
      </c>
      <c r="L22" s="4">
        <f t="shared" si="12"/>
        <v>8</v>
      </c>
      <c r="M22" s="4">
        <f t="shared" si="12"/>
        <v>7</v>
      </c>
      <c r="N22" s="3">
        <f>MAX(N4:N20)</f>
        <v>3580.5</v>
      </c>
      <c r="O22" s="3">
        <f t="shared" ref="O22:R22" si="13">MAX(O4:O20)</f>
        <v>1755</v>
      </c>
      <c r="P22" s="3">
        <f t="shared" si="13"/>
        <v>2162</v>
      </c>
      <c r="Q22" s="3">
        <f t="shared" si="13"/>
        <v>2070</v>
      </c>
      <c r="R22" s="3">
        <f t="shared" si="13"/>
        <v>2162</v>
      </c>
      <c r="S22" s="3">
        <f t="shared" ref="S22:X22" si="14">MAX(S4:S20)</f>
        <v>85.25</v>
      </c>
      <c r="T22" s="3">
        <f t="shared" ref="T22:W22" si="15">MAX(T4:T20)</f>
        <v>97.5</v>
      </c>
      <c r="U22" s="3">
        <f t="shared" si="15"/>
        <v>141</v>
      </c>
      <c r="V22" s="3">
        <f t="shared" si="15"/>
        <v>168</v>
      </c>
      <c r="W22" s="3">
        <f t="shared" si="15"/>
        <v>161</v>
      </c>
      <c r="X22" s="3">
        <f t="shared" si="14"/>
        <v>3665.75</v>
      </c>
      <c r="Y22" s="3">
        <f t="shared" ref="Y22:AB22" si="16">MAX(Y4:Y20)</f>
        <v>1852.5</v>
      </c>
      <c r="Z22" s="3">
        <f t="shared" si="16"/>
        <v>2303</v>
      </c>
      <c r="AA22" s="3">
        <f t="shared" si="16"/>
        <v>2205</v>
      </c>
      <c r="AB22" s="3">
        <f t="shared" si="16"/>
        <v>2323</v>
      </c>
      <c r="AD22" s="3">
        <f t="shared" ref="AD22" si="17">MAX(AD4:AD20)</f>
        <v>9831.99</v>
      </c>
    </row>
    <row r="23" spans="1:30" x14ac:dyDescent="0.3">
      <c r="A23" t="s">
        <v>35</v>
      </c>
      <c r="C23" s="3">
        <f t="shared" ref="C23:C25" si="18">MAX(C5:C21)</f>
        <v>89.32</v>
      </c>
      <c r="D23" s="4">
        <f>MIN(D4:D20)</f>
        <v>12</v>
      </c>
      <c r="E23" s="4">
        <f t="shared" ref="E23:M23" si="19">MIN(E4:E20)</f>
        <v>25</v>
      </c>
      <c r="F23" s="4">
        <f t="shared" si="19"/>
        <v>25</v>
      </c>
      <c r="G23" s="4">
        <f t="shared" si="19"/>
        <v>25</v>
      </c>
      <c r="H23" s="4">
        <f t="shared" si="19"/>
        <v>28</v>
      </c>
      <c r="I23" s="4">
        <f t="shared" si="19"/>
        <v>0</v>
      </c>
      <c r="J23" s="4">
        <f t="shared" si="19"/>
        <v>0</v>
      </c>
      <c r="K23" s="4">
        <f t="shared" si="19"/>
        <v>0</v>
      </c>
      <c r="L23" s="4">
        <f t="shared" si="19"/>
        <v>0</v>
      </c>
      <c r="M23" s="4">
        <f t="shared" si="19"/>
        <v>0</v>
      </c>
      <c r="N23" s="3">
        <f>MIN(N4:N20)</f>
        <v>136.5</v>
      </c>
      <c r="O23" s="3">
        <f t="shared" ref="O23:R23" si="20">MIN(O4:O20)</f>
        <v>564</v>
      </c>
      <c r="P23" s="3">
        <f t="shared" si="20"/>
        <v>387.5</v>
      </c>
      <c r="Q23" s="3">
        <f t="shared" si="20"/>
        <v>558</v>
      </c>
      <c r="R23" s="3">
        <f t="shared" si="20"/>
        <v>651</v>
      </c>
      <c r="S23" s="3">
        <f t="shared" ref="S23:X23" si="21">MIN(S4:S20)</f>
        <v>0</v>
      </c>
      <c r="T23" s="3">
        <f t="shared" ref="T23:W23" si="22">MIN(T4:T20)</f>
        <v>0</v>
      </c>
      <c r="U23" s="3">
        <f t="shared" si="22"/>
        <v>0</v>
      </c>
      <c r="V23" s="3">
        <f t="shared" si="22"/>
        <v>0</v>
      </c>
      <c r="W23" s="3">
        <f t="shared" si="22"/>
        <v>0</v>
      </c>
      <c r="X23" s="3">
        <f t="shared" si="21"/>
        <v>136.5</v>
      </c>
      <c r="Y23" s="3">
        <f t="shared" ref="Y23:AB23" si="23">MIN(Y4:Y20)</f>
        <v>600</v>
      </c>
      <c r="Z23" s="3">
        <f t="shared" si="23"/>
        <v>387.5</v>
      </c>
      <c r="AA23" s="3">
        <f t="shared" si="23"/>
        <v>558</v>
      </c>
      <c r="AB23" s="3">
        <f t="shared" si="23"/>
        <v>666.5</v>
      </c>
      <c r="AD23" s="3">
        <f t="shared" ref="AD23" si="24">MIN(AD4:AD20)</f>
        <v>2875.25</v>
      </c>
    </row>
    <row r="24" spans="1:30" x14ac:dyDescent="0.3">
      <c r="A24" t="s">
        <v>36</v>
      </c>
      <c r="C24" s="3">
        <f t="shared" si="18"/>
        <v>89.32</v>
      </c>
      <c r="D24" s="5">
        <f>AVERAGE(D4:D20)</f>
        <v>29.235294117647058</v>
      </c>
      <c r="E24" s="5">
        <f t="shared" ref="E24:M24" si="25">AVERAGE(E4:E20)</f>
        <v>39.411764705882355</v>
      </c>
      <c r="F24" s="5">
        <f t="shared" si="25"/>
        <v>37.411764705882355</v>
      </c>
      <c r="G24" s="5">
        <f t="shared" si="25"/>
        <v>38</v>
      </c>
      <c r="H24" s="5">
        <f t="shared" si="25"/>
        <v>39.352941176470587</v>
      </c>
      <c r="I24" s="5">
        <f t="shared" si="25"/>
        <v>0.29411764705882354</v>
      </c>
      <c r="J24" s="5">
        <f t="shared" si="25"/>
        <v>2.1176470588235294</v>
      </c>
      <c r="K24" s="5">
        <f t="shared" si="25"/>
        <v>1.2352941176470589</v>
      </c>
      <c r="L24" s="5">
        <f t="shared" si="25"/>
        <v>1.7058823529411764</v>
      </c>
      <c r="M24" s="5">
        <f t="shared" si="25"/>
        <v>2</v>
      </c>
      <c r="N24" s="3">
        <f>AVERAGE(N4:N20)</f>
        <v>1194.7723529411762</v>
      </c>
      <c r="O24" s="3">
        <f t="shared" ref="O24:R24" si="26">AVERAGE(O4:O20)</f>
        <v>1073.5882352941176</v>
      </c>
      <c r="P24" s="3">
        <f t="shared" si="26"/>
        <v>1451.9705882352941</v>
      </c>
      <c r="Q24" s="3">
        <f t="shared" si="26"/>
        <v>1427</v>
      </c>
      <c r="R24" s="3">
        <f t="shared" si="26"/>
        <v>1475.8823529411766</v>
      </c>
      <c r="S24" s="3">
        <f t="shared" ref="S24:X24" si="27">AVERAGE(S4:S20)</f>
        <v>6.4529411764705884</v>
      </c>
      <c r="T24" s="3">
        <f t="shared" ref="T24:W24" si="28">AVERAGE(T4:T20)</f>
        <v>25.794117647058822</v>
      </c>
      <c r="U24" s="3">
        <f t="shared" si="28"/>
        <v>27.264705882352942</v>
      </c>
      <c r="V24" s="3">
        <f t="shared" si="28"/>
        <v>36.411764705882355</v>
      </c>
      <c r="W24" s="3">
        <f t="shared" si="28"/>
        <v>42.647058823529413</v>
      </c>
      <c r="X24" s="3">
        <f t="shared" si="27"/>
        <v>1201.2252941176466</v>
      </c>
      <c r="Y24" s="3">
        <f t="shared" ref="Y24:AB24" si="29">AVERAGE(Y4:Y20)</f>
        <v>1099.3823529411766</v>
      </c>
      <c r="Z24" s="3">
        <f t="shared" si="29"/>
        <v>1479.2352941176471</v>
      </c>
      <c r="AA24" s="3">
        <f t="shared" si="29"/>
        <v>1463.4117647058824</v>
      </c>
      <c r="AB24" s="3">
        <f t="shared" si="29"/>
        <v>1518.5294117647059</v>
      </c>
      <c r="AD24" s="3">
        <f t="shared" ref="AD24" si="30">AVERAGE(AD4:AD20)</f>
        <v>6761.7841176470583</v>
      </c>
    </row>
    <row r="25" spans="1:30" x14ac:dyDescent="0.3">
      <c r="A25" t="s">
        <v>37</v>
      </c>
      <c r="C25" s="3">
        <f t="shared" si="18"/>
        <v>89.32</v>
      </c>
      <c r="D25">
        <f>SUM(D4:D20)</f>
        <v>497</v>
      </c>
      <c r="E25">
        <f t="shared" ref="E25:M25" si="31">SUM(E4:E20)</f>
        <v>670</v>
      </c>
      <c r="F25">
        <f t="shared" si="31"/>
        <v>636</v>
      </c>
      <c r="G25">
        <f t="shared" si="31"/>
        <v>646</v>
      </c>
      <c r="H25">
        <f t="shared" si="31"/>
        <v>669</v>
      </c>
      <c r="I25">
        <f t="shared" si="31"/>
        <v>5</v>
      </c>
      <c r="J25">
        <f t="shared" si="31"/>
        <v>36</v>
      </c>
      <c r="K25">
        <f t="shared" si="31"/>
        <v>21</v>
      </c>
      <c r="L25">
        <f t="shared" si="31"/>
        <v>29</v>
      </c>
      <c r="M25">
        <f t="shared" si="31"/>
        <v>34</v>
      </c>
      <c r="N25">
        <f>SUM(N4:N20)</f>
        <v>20311.129999999997</v>
      </c>
      <c r="O25">
        <f t="shared" ref="O25:R25" si="32">SUM(O4:O20)</f>
        <v>18251</v>
      </c>
      <c r="P25">
        <f t="shared" si="32"/>
        <v>24683.5</v>
      </c>
      <c r="Q25">
        <f t="shared" si="32"/>
        <v>24259</v>
      </c>
      <c r="R25">
        <f t="shared" si="32"/>
        <v>25090</v>
      </c>
      <c r="S25">
        <f t="shared" ref="S25:X25" si="33">SUM(S4:S20)</f>
        <v>109.7</v>
      </c>
      <c r="T25">
        <f t="shared" ref="T25:AC25" si="34">SUM(T4:T20)</f>
        <v>438.5</v>
      </c>
      <c r="U25">
        <f t="shared" si="34"/>
        <v>463.5</v>
      </c>
      <c r="V25">
        <f t="shared" si="34"/>
        <v>619</v>
      </c>
      <c r="W25">
        <f t="shared" si="34"/>
        <v>725</v>
      </c>
      <c r="X25">
        <f t="shared" si="33"/>
        <v>20420.829999999994</v>
      </c>
      <c r="Y25">
        <f t="shared" ref="Y25:AB25" si="35">SUM(Y4:Y20)</f>
        <v>18689.5</v>
      </c>
      <c r="Z25">
        <f t="shared" si="35"/>
        <v>25147</v>
      </c>
      <c r="AA25">
        <f t="shared" si="35"/>
        <v>24878</v>
      </c>
      <c r="AB25">
        <f t="shared" si="35"/>
        <v>25815</v>
      </c>
      <c r="AD25">
        <f t="shared" ref="AD25" si="36">SUM(AD4:AD20)</f>
        <v>114950.32999999999</v>
      </c>
    </row>
  </sheetData>
  <pageMargins left="0.7" right="0.7" top="0.75" bottom="0.75" header="0.3" footer="0.3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Gambo imran</dc:creator>
  <cp:lastModifiedBy>Gambo imran</cp:lastModifiedBy>
  <cp:lastPrinted>2022-06-10T09:09:47Z</cp:lastPrinted>
  <dcterms:created xsi:type="dcterms:W3CDTF">2022-06-10T07:39:11Z</dcterms:created>
  <dcterms:modified xsi:type="dcterms:W3CDTF">2022-06-10T09:10:26Z</dcterms:modified>
</cp:coreProperties>
</file>