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77a0e685516a5/Work/May 2024/"/>
    </mc:Choice>
  </mc:AlternateContent>
  <xr:revisionPtr revIDLastSave="49" documentId="8_{790F86B9-0DD6-4F91-99A8-47F8DF5CFEFE}" xr6:coauthVersionLast="47" xr6:coauthVersionMax="47" xr10:uidLastSave="{69C27B59-9170-C640-BE79-4E96760F7A91}"/>
  <bookViews>
    <workbookView xWindow="-120" yWindow="-120" windowWidth="20730" windowHeight="11040" xr2:uid="{00000000-000D-0000-FFFF-FFFF00000000}"/>
  </bookViews>
  <sheets>
    <sheet name="T.H.Zaw" sheetId="2" r:id="rId1"/>
    <sheet name="Aung Myittar" sheetId="1" r:id="rId2"/>
    <sheet name="123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D5" i="3"/>
  <c r="F5" i="3"/>
  <c r="B6" i="3"/>
  <c r="D6" i="3"/>
  <c r="F6" i="3"/>
  <c r="B7" i="3"/>
  <c r="N21" i="3"/>
  <c r="J11" i="3"/>
  <c r="J10" i="3"/>
  <c r="J8" i="3"/>
  <c r="D46" i="3"/>
  <c r="F46" i="3"/>
  <c r="D45" i="3"/>
  <c r="F45" i="3"/>
  <c r="I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D7" i="3"/>
  <c r="F7" i="3"/>
  <c r="B8" i="3"/>
  <c r="D8" i="3"/>
  <c r="F8" i="3"/>
  <c r="B9" i="3"/>
  <c r="D9" i="3"/>
  <c r="F9" i="3"/>
  <c r="B10" i="3"/>
  <c r="D10" i="3"/>
  <c r="F10" i="3"/>
  <c r="B11" i="3"/>
  <c r="D11" i="3"/>
  <c r="F11" i="3"/>
  <c r="B12" i="3"/>
  <c r="D12" i="3"/>
  <c r="F12" i="3"/>
  <c r="B13" i="3"/>
  <c r="D13" i="3"/>
  <c r="F13" i="3"/>
  <c r="B14" i="3"/>
  <c r="D14" i="3"/>
  <c r="F14" i="3"/>
  <c r="B15" i="3"/>
  <c r="D15" i="3"/>
  <c r="F15" i="3"/>
  <c r="B16" i="3"/>
  <c r="D16" i="3"/>
  <c r="F16" i="3"/>
  <c r="B17" i="3"/>
  <c r="D17" i="3"/>
  <c r="F17" i="3"/>
  <c r="B18" i="3"/>
  <c r="D18" i="3"/>
  <c r="F18" i="3"/>
  <c r="B19" i="3"/>
  <c r="D19" i="3"/>
  <c r="F19" i="3"/>
  <c r="B20" i="3"/>
  <c r="D20" i="3"/>
  <c r="F20" i="3"/>
  <c r="B21" i="3"/>
  <c r="D21" i="3"/>
  <c r="F21" i="3"/>
  <c r="B22" i="3"/>
  <c r="D22" i="3"/>
  <c r="F22" i="3"/>
  <c r="B23" i="3"/>
  <c r="D23" i="3"/>
  <c r="F23" i="3"/>
  <c r="B24" i="3"/>
  <c r="D24" i="3"/>
  <c r="F24" i="3"/>
  <c r="B25" i="3"/>
  <c r="D25" i="3"/>
  <c r="F25" i="3"/>
  <c r="B26" i="3"/>
  <c r="D26" i="3"/>
  <c r="F26" i="3"/>
  <c r="B27" i="3"/>
  <c r="D27" i="3"/>
  <c r="F27" i="3"/>
  <c r="B28" i="3"/>
  <c r="D28" i="3"/>
  <c r="F28" i="3"/>
  <c r="B29" i="3"/>
  <c r="D29" i="3"/>
  <c r="F29" i="3"/>
  <c r="B30" i="3"/>
  <c r="D30" i="3"/>
  <c r="F30" i="3"/>
  <c r="B31" i="3"/>
  <c r="D31" i="3"/>
  <c r="F31" i="3"/>
  <c r="B32" i="3"/>
  <c r="D32" i="3"/>
  <c r="F32" i="3"/>
  <c r="B33" i="3"/>
  <c r="D33" i="3"/>
  <c r="F33" i="3"/>
  <c r="B34" i="3"/>
  <c r="D34" i="3"/>
  <c r="F34" i="3"/>
  <c r="B35" i="3"/>
  <c r="D35" i="3"/>
  <c r="F35" i="3"/>
  <c r="B36" i="3"/>
  <c r="D36" i="3"/>
  <c r="F36" i="3"/>
  <c r="K6" i="3"/>
  <c r="K5" i="3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I28" i="2"/>
  <c r="K5" i="2"/>
  <c r="K28" i="2"/>
  <c r="J33" i="2"/>
  <c r="J34" i="3"/>
  <c r="B37" i="3"/>
  <c r="D37" i="3"/>
  <c r="F37" i="3"/>
  <c r="B38" i="3"/>
  <c r="D38" i="3"/>
  <c r="F38" i="3"/>
  <c r="B39" i="3"/>
  <c r="D39" i="3"/>
  <c r="F39" i="3"/>
  <c r="B40" i="3"/>
  <c r="D40" i="3"/>
  <c r="F40" i="3"/>
  <c r="B41" i="3"/>
  <c r="D41" i="3"/>
  <c r="F41" i="3"/>
  <c r="B42" i="3"/>
  <c r="D42" i="3"/>
  <c r="F42" i="3"/>
  <c r="B43" i="3"/>
  <c r="D43" i="3"/>
  <c r="F43" i="3"/>
  <c r="B44" i="3"/>
  <c r="D44" i="3"/>
  <c r="F44" i="3"/>
  <c r="K28" i="3"/>
  <c r="J33" i="3"/>
  <c r="D5" i="2"/>
  <c r="F5" i="2"/>
  <c r="B6" i="2"/>
  <c r="D6" i="2"/>
  <c r="F6" i="2"/>
  <c r="B7" i="2"/>
  <c r="D7" i="2"/>
  <c r="F7" i="2"/>
  <c r="B8" i="2"/>
  <c r="D8" i="2"/>
  <c r="F8" i="2"/>
  <c r="B9" i="2"/>
  <c r="D9" i="2"/>
  <c r="F9" i="2"/>
  <c r="B10" i="2"/>
  <c r="D10" i="2"/>
  <c r="F10" i="2"/>
  <c r="B11" i="2"/>
  <c r="D11" i="2"/>
  <c r="F11" i="2"/>
  <c r="B12" i="2"/>
  <c r="D12" i="2"/>
  <c r="F12" i="2"/>
  <c r="B13" i="2"/>
  <c r="D13" i="2"/>
  <c r="F13" i="2"/>
  <c r="B14" i="2"/>
  <c r="D14" i="2"/>
  <c r="F14" i="2"/>
  <c r="B15" i="2"/>
  <c r="D15" i="2"/>
  <c r="F15" i="2"/>
  <c r="B16" i="2"/>
  <c r="D16" i="2"/>
  <c r="F16" i="2"/>
  <c r="B17" i="2"/>
  <c r="D17" i="2"/>
  <c r="F17" i="2"/>
  <c r="B18" i="2"/>
  <c r="D18" i="2"/>
  <c r="F18" i="2"/>
  <c r="B19" i="2"/>
  <c r="D19" i="2"/>
  <c r="F19" i="2"/>
  <c r="B20" i="2"/>
  <c r="D20" i="2"/>
  <c r="F20" i="2"/>
  <c r="B21" i="2"/>
  <c r="D21" i="2"/>
  <c r="F21" i="2"/>
  <c r="B22" i="2"/>
  <c r="D22" i="2"/>
  <c r="F22" i="2"/>
  <c r="B23" i="2"/>
  <c r="D23" i="2"/>
  <c r="F23" i="2"/>
  <c r="B24" i="2"/>
  <c r="D24" i="2"/>
  <c r="F24" i="2"/>
  <c r="B25" i="2"/>
  <c r="D25" i="2"/>
  <c r="F25" i="2"/>
  <c r="B26" i="2"/>
  <c r="D26" i="2"/>
  <c r="F26" i="2"/>
  <c r="B27" i="2"/>
  <c r="D27" i="2"/>
  <c r="F27" i="2"/>
  <c r="B28" i="2"/>
  <c r="D28" i="2"/>
  <c r="F28" i="2"/>
  <c r="B29" i="2"/>
  <c r="D29" i="2"/>
  <c r="F29" i="2"/>
  <c r="B30" i="2"/>
  <c r="D30" i="2"/>
  <c r="F30" i="2"/>
  <c r="B31" i="2"/>
  <c r="D31" i="2"/>
  <c r="F31" i="2"/>
  <c r="B32" i="2"/>
  <c r="D32" i="2"/>
  <c r="F32" i="2"/>
  <c r="B33" i="2"/>
  <c r="D33" i="2"/>
  <c r="F33" i="2"/>
  <c r="B34" i="2"/>
  <c r="D34" i="2"/>
  <c r="F34" i="2"/>
  <c r="B35" i="2"/>
  <c r="D35" i="2"/>
  <c r="F35" i="2"/>
  <c r="B36" i="2"/>
  <c r="D36" i="2"/>
  <c r="F36" i="2"/>
  <c r="D5" i="1"/>
  <c r="F5" i="1"/>
  <c r="B6" i="1"/>
  <c r="D6" i="1"/>
  <c r="F6" i="1"/>
  <c r="B7" i="1"/>
  <c r="D7" i="1"/>
  <c r="F7" i="1"/>
  <c r="B8" i="1"/>
  <c r="D8" i="1"/>
  <c r="F8" i="1"/>
  <c r="B9" i="1"/>
  <c r="D9" i="1"/>
  <c r="F9" i="1"/>
  <c r="B10" i="1"/>
  <c r="D10" i="1"/>
  <c r="F10" i="1"/>
  <c r="B11" i="1"/>
  <c r="D11" i="1"/>
  <c r="F11" i="1"/>
  <c r="B12" i="1"/>
  <c r="D12" i="1"/>
  <c r="F12" i="1"/>
  <c r="B13" i="1"/>
  <c r="D13" i="1"/>
  <c r="F13" i="1"/>
  <c r="B14" i="1"/>
  <c r="D14" i="1"/>
  <c r="F14" i="1"/>
  <c r="B15" i="1"/>
  <c r="D15" i="1"/>
  <c r="F15" i="1"/>
  <c r="B16" i="1"/>
  <c r="D16" i="1"/>
  <c r="F16" i="1"/>
  <c r="B17" i="1"/>
  <c r="D17" i="1"/>
  <c r="F17" i="1"/>
  <c r="B18" i="1"/>
  <c r="D18" i="1"/>
  <c r="F18" i="1"/>
  <c r="B19" i="1"/>
  <c r="D19" i="1"/>
  <c r="F19" i="1"/>
  <c r="B20" i="1"/>
  <c r="D20" i="1"/>
  <c r="F20" i="1"/>
  <c r="B21" i="1"/>
  <c r="D21" i="1"/>
  <c r="F21" i="1"/>
  <c r="B22" i="1"/>
  <c r="D22" i="1"/>
  <c r="F22" i="1"/>
  <c r="B23" i="1"/>
  <c r="D23" i="1"/>
  <c r="F23" i="1"/>
  <c r="B24" i="1"/>
  <c r="D24" i="1"/>
  <c r="F24" i="1"/>
  <c r="B25" i="1"/>
  <c r="D25" i="1"/>
  <c r="F25" i="1"/>
  <c r="B26" i="1"/>
  <c r="D26" i="1"/>
  <c r="F26" i="1"/>
  <c r="B27" i="1"/>
  <c r="D27" i="1"/>
  <c r="F27" i="1"/>
  <c r="B28" i="1"/>
  <c r="D28" i="1"/>
  <c r="F28" i="1"/>
  <c r="B29" i="1"/>
  <c r="D29" i="1"/>
  <c r="F29" i="1"/>
  <c r="B30" i="1"/>
  <c r="D30" i="1"/>
  <c r="F30" i="1"/>
  <c r="B31" i="1"/>
  <c r="D31" i="1"/>
  <c r="F31" i="1"/>
  <c r="B32" i="1"/>
  <c r="D32" i="1"/>
  <c r="F32" i="1"/>
  <c r="B33" i="1"/>
  <c r="D33" i="1"/>
  <c r="F33" i="1"/>
  <c r="B34" i="1"/>
  <c r="D34" i="1"/>
  <c r="F34" i="1"/>
  <c r="B35" i="1"/>
  <c r="J24" i="1"/>
  <c r="K11" i="1"/>
  <c r="K10" i="1"/>
  <c r="N11" i="1"/>
  <c r="K5" i="1"/>
  <c r="K8" i="1"/>
  <c r="K6" i="1"/>
  <c r="K9" i="1"/>
  <c r="K12" i="1"/>
  <c r="K13" i="1"/>
  <c r="K7" i="1"/>
  <c r="K14" i="1"/>
  <c r="K15" i="1"/>
  <c r="K16" i="1"/>
  <c r="K18" i="1"/>
  <c r="J23" i="1"/>
  <c r="J25" i="1"/>
  <c r="I18" i="1"/>
  <c r="D35" i="1"/>
  <c r="F35" i="1"/>
  <c r="B37" i="2"/>
  <c r="D37" i="2"/>
  <c r="F37" i="2"/>
  <c r="B38" i="2"/>
  <c r="D38" i="2"/>
  <c r="F38" i="2"/>
  <c r="B39" i="2"/>
  <c r="D39" i="2"/>
  <c r="F39" i="2"/>
  <c r="B40" i="2"/>
  <c r="D40" i="2"/>
  <c r="F40" i="2"/>
  <c r="B41" i="2"/>
  <c r="D41" i="2"/>
  <c r="F41" i="2"/>
  <c r="B42" i="2"/>
  <c r="D42" i="2"/>
  <c r="F42" i="2"/>
  <c r="B43" i="2"/>
  <c r="D43" i="2"/>
  <c r="F43" i="2"/>
  <c r="B44" i="2"/>
  <c r="D44" i="2"/>
  <c r="F44" i="2"/>
  <c r="B45" i="2"/>
  <c r="D45" i="2"/>
  <c r="F45" i="2"/>
  <c r="B46" i="2"/>
  <c r="D46" i="2"/>
  <c r="F46" i="2"/>
  <c r="J34" i="2"/>
  <c r="J35" i="2"/>
  <c r="J35" i="3"/>
</calcChain>
</file>

<file path=xl/sharedStrings.xml><?xml version="1.0" encoding="utf-8"?>
<sst xmlns="http://schemas.openxmlformats.org/spreadsheetml/2006/main" count="79" uniqueCount="30">
  <si>
    <t>Credit</t>
  </si>
  <si>
    <t>Old</t>
  </si>
  <si>
    <t>New</t>
  </si>
  <si>
    <t xml:space="preserve">Total </t>
  </si>
  <si>
    <t>Clear</t>
  </si>
  <si>
    <t>Remain</t>
  </si>
  <si>
    <t>Date</t>
  </si>
  <si>
    <t>To Get</t>
  </si>
  <si>
    <t>Amount in %</t>
  </si>
  <si>
    <t>Total</t>
  </si>
  <si>
    <t>Difference</t>
  </si>
  <si>
    <t>Naung Naung Oo</t>
  </si>
  <si>
    <t xml:space="preserve">Today </t>
  </si>
  <si>
    <t>Total To Get</t>
  </si>
  <si>
    <t>Total Credit</t>
  </si>
  <si>
    <t>Ko Toe Win</t>
  </si>
  <si>
    <t>U Mya Win</t>
  </si>
  <si>
    <t>Name</t>
  </si>
  <si>
    <t>Amount</t>
  </si>
  <si>
    <t>Htay Htay Haling</t>
  </si>
  <si>
    <t xml:space="preserve">U Mya Win </t>
  </si>
  <si>
    <t>Hnin Shwe Yi</t>
  </si>
  <si>
    <t>Pack Sales</t>
  </si>
  <si>
    <t xml:space="preserve"> </t>
  </si>
  <si>
    <t>Ko Myo</t>
  </si>
  <si>
    <t>Phyo</t>
  </si>
  <si>
    <t>Daw Kyi</t>
  </si>
  <si>
    <t>Total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</si>
</sst>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_-* #,##0_-;\-* #,##0_-;_-* &quot;-&quot;??_-;_-@_-"/>
    <numFmt numFmtId="166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Amasis MT Pro"/>
      <family val="34"/>
    </font>
    <font>
      <sz val="11"/>
      <color rgb="FF00B050"/>
      <name val="Amasis MT Pro"/>
      <family val="34"/>
    </font>
    <font>
      <b/>
      <sz val="12"/>
      <color theme="2"/>
      <name val="Amasis MT Pro"/>
      <family val="34"/>
    </font>
    <font>
      <sz val="11"/>
      <color theme="0"/>
      <name val="Amasis MT Pro"/>
      <family val="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 style="double">
        <color theme="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2" fillId="2" borderId="0" xfId="0" applyNumberFormat="1" applyFont="1" applyFill="1"/>
    <xf numFmtId="166" fontId="2" fillId="2" borderId="0" xfId="0" applyNumberFormat="1" applyFont="1" applyFill="1"/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166" fontId="2" fillId="2" borderId="2" xfId="0" applyNumberFormat="1" applyFont="1" applyFill="1" applyBorder="1"/>
    <xf numFmtId="165" fontId="2" fillId="3" borderId="1" xfId="0" applyNumberFormat="1" applyFont="1" applyFill="1" applyBorder="1"/>
    <xf numFmtId="164" fontId="2" fillId="2" borderId="0" xfId="0" applyNumberFormat="1" applyFont="1" applyFill="1"/>
    <xf numFmtId="166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/>
    <xf numFmtId="165" fontId="2" fillId="2" borderId="2" xfId="0" applyNumberFormat="1" applyFont="1" applyFill="1" applyBorder="1" applyAlignment="1">
      <alignment horizontal="left" vertical="center"/>
    </xf>
    <xf numFmtId="165" fontId="1" fillId="5" borderId="0" xfId="0" applyNumberFormat="1" applyFont="1" applyFill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5" fontId="4" fillId="6" borderId="3" xfId="0" applyNumberFormat="1" applyFont="1" applyFill="1" applyBorder="1" applyAlignment="1">
      <alignment horizontal="center"/>
    </xf>
    <xf numFmtId="165" fontId="4" fillId="6" borderId="5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8E06-3F62-7946-8130-624F95692B06}">
  <dimension ref="A2:N47"/>
  <sheetViews>
    <sheetView tabSelected="1" topLeftCell="G1" zoomScaleNormal="60" zoomScaleSheetLayoutView="100" workbookViewId="0">
      <selection activeCell="L34" sqref="L34"/>
    </sheetView>
  </sheetViews>
  <sheetFormatPr defaultColWidth="8.609375" defaultRowHeight="15" x14ac:dyDescent="0.2"/>
  <cols>
    <col min="1" max="1" width="33.08984375" style="2" customWidth="1"/>
    <col min="2" max="4" width="13.98828125" style="1" bestFit="1" customWidth="1"/>
    <col min="5" max="5" width="12.64453125" style="1" bestFit="1" customWidth="1"/>
    <col min="6" max="6" width="13.98828125" style="1" bestFit="1" customWidth="1"/>
    <col min="7" max="7" width="8.609375" style="1"/>
    <col min="8" max="8" width="20.4453125" style="1" customWidth="1"/>
    <col min="9" max="9" width="9.953125" style="1" customWidth="1"/>
    <col min="10" max="10" width="25.828125" style="2" customWidth="1"/>
    <col min="11" max="11" width="16.140625" style="1" customWidth="1"/>
    <col min="12" max="13" width="8.609375" style="1"/>
    <col min="14" max="14" width="9.68359375" style="1" bestFit="1" customWidth="1"/>
    <col min="15" max="16384" width="8.609375" style="1"/>
  </cols>
  <sheetData>
    <row r="2" spans="1:11" x14ac:dyDescent="0.2">
      <c r="A2" s="17" t="s">
        <v>0</v>
      </c>
      <c r="B2" s="17"/>
      <c r="C2" s="17"/>
      <c r="D2" s="17"/>
      <c r="E2" s="17"/>
      <c r="F2" s="17"/>
    </row>
    <row r="3" spans="1:11" ht="16.5" thickBot="1" x14ac:dyDescent="0.25">
      <c r="A3" s="17"/>
      <c r="B3" s="17"/>
      <c r="C3" s="17"/>
      <c r="D3" s="17"/>
      <c r="E3" s="17"/>
      <c r="F3" s="17"/>
      <c r="H3" s="18" t="s">
        <v>7</v>
      </c>
      <c r="I3" s="19"/>
      <c r="J3" s="19"/>
      <c r="K3" s="20"/>
    </row>
    <row r="4" spans="1:11" s="5" customFormat="1" ht="16.5" thickTop="1" thickBot="1" x14ac:dyDescent="0.25">
      <c r="A4" s="14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6" t="s">
        <v>17</v>
      </c>
      <c r="I4" s="6" t="s">
        <v>18</v>
      </c>
      <c r="J4" s="7" t="s">
        <v>6</v>
      </c>
      <c r="K4" s="6" t="s">
        <v>8</v>
      </c>
    </row>
    <row r="5" spans="1:11" ht="16.5" thickTop="1" thickBot="1" x14ac:dyDescent="0.25">
      <c r="A5" s="15">
        <v>45413</v>
      </c>
      <c r="B5" s="9">
        <v>223452</v>
      </c>
      <c r="C5" s="9"/>
      <c r="D5" s="9">
        <f>B5+C5</f>
        <v>223452</v>
      </c>
      <c r="E5" s="9">
        <v>62400</v>
      </c>
      <c r="F5" s="9">
        <f>D5-E5</f>
        <v>161052</v>
      </c>
      <c r="H5" s="10" t="s">
        <v>22</v>
      </c>
      <c r="I5" s="10">
        <v>6600</v>
      </c>
      <c r="J5" s="11">
        <v>45414</v>
      </c>
      <c r="K5" s="10">
        <f>I5-(I5*3.5%)</f>
        <v>6369</v>
      </c>
    </row>
    <row r="6" spans="1:11" ht="16.5" thickTop="1" thickBot="1" x14ac:dyDescent="0.25">
      <c r="A6" s="15">
        <v>45414</v>
      </c>
      <c r="B6" s="9">
        <f>F5</f>
        <v>161052</v>
      </c>
      <c r="C6" s="9">
        <v>16009</v>
      </c>
      <c r="D6" s="9">
        <f t="shared" ref="D6:D46" si="0">B6+C6</f>
        <v>177061</v>
      </c>
      <c r="E6" s="9"/>
      <c r="F6" s="9">
        <f t="shared" ref="F6:F47" si="1">D6-E6</f>
        <v>177061</v>
      </c>
      <c r="H6" s="10" t="s">
        <v>22</v>
      </c>
      <c r="I6" s="10">
        <v>4950</v>
      </c>
      <c r="J6" s="11">
        <v>45415</v>
      </c>
      <c r="K6" s="10">
        <f t="shared" ref="K6:K27" si="2">I6-(I6*3.5%)</f>
        <v>4776.75</v>
      </c>
    </row>
    <row r="7" spans="1:11" ht="16.5" thickTop="1" thickBot="1" x14ac:dyDescent="0.25">
      <c r="A7" s="15">
        <v>45415</v>
      </c>
      <c r="B7" s="9">
        <f t="shared" ref="B7:B46" si="3">F6</f>
        <v>177061</v>
      </c>
      <c r="C7" s="9">
        <v>14435</v>
      </c>
      <c r="D7" s="9">
        <f t="shared" si="0"/>
        <v>191496</v>
      </c>
      <c r="E7" s="9">
        <v>19300</v>
      </c>
      <c r="F7" s="9">
        <f t="shared" si="1"/>
        <v>172196</v>
      </c>
      <c r="H7" s="10" t="s">
        <v>22</v>
      </c>
      <c r="I7" s="10"/>
      <c r="J7" s="11"/>
      <c r="K7" s="10">
        <f t="shared" si="2"/>
        <v>0</v>
      </c>
    </row>
    <row r="8" spans="1:11" ht="16.5" thickTop="1" thickBot="1" x14ac:dyDescent="0.25">
      <c r="A8" s="15">
        <v>45416</v>
      </c>
      <c r="B8" s="9">
        <f t="shared" si="3"/>
        <v>172196</v>
      </c>
      <c r="C8" s="9"/>
      <c r="D8" s="9">
        <f t="shared" si="0"/>
        <v>172196</v>
      </c>
      <c r="E8" s="9"/>
      <c r="F8" s="9">
        <f t="shared" si="1"/>
        <v>172196</v>
      </c>
      <c r="H8" s="10" t="s">
        <v>22</v>
      </c>
      <c r="I8" s="10"/>
      <c r="J8" s="11"/>
      <c r="K8" s="10">
        <f t="shared" si="2"/>
        <v>0</v>
      </c>
    </row>
    <row r="9" spans="1:11" ht="16.5" thickTop="1" thickBot="1" x14ac:dyDescent="0.25">
      <c r="A9" s="15">
        <v>45417</v>
      </c>
      <c r="B9" s="9">
        <f t="shared" si="3"/>
        <v>172196</v>
      </c>
      <c r="C9" s="9"/>
      <c r="D9" s="9">
        <f t="shared" si="0"/>
        <v>172196</v>
      </c>
      <c r="E9" s="9"/>
      <c r="F9" s="9">
        <f t="shared" si="1"/>
        <v>172196</v>
      </c>
      <c r="H9" s="10" t="s">
        <v>22</v>
      </c>
      <c r="I9" s="10"/>
      <c r="J9" s="11"/>
      <c r="K9" s="10">
        <f t="shared" si="2"/>
        <v>0</v>
      </c>
    </row>
    <row r="10" spans="1:11" ht="16.5" thickTop="1" thickBot="1" x14ac:dyDescent="0.25">
      <c r="A10" s="15">
        <v>45418</v>
      </c>
      <c r="B10" s="9">
        <f t="shared" si="3"/>
        <v>172196</v>
      </c>
      <c r="C10" s="9"/>
      <c r="D10" s="9">
        <f t="shared" si="0"/>
        <v>172196</v>
      </c>
      <c r="E10" s="9"/>
      <c r="F10" s="9">
        <f t="shared" si="1"/>
        <v>172196</v>
      </c>
      <c r="H10" s="10" t="s">
        <v>22</v>
      </c>
      <c r="I10" s="10"/>
      <c r="J10" s="11"/>
      <c r="K10" s="10">
        <f t="shared" si="2"/>
        <v>0</v>
      </c>
    </row>
    <row r="11" spans="1:11" ht="16.5" thickTop="1" thickBot="1" x14ac:dyDescent="0.25">
      <c r="A11" s="15">
        <v>45419</v>
      </c>
      <c r="B11" s="9">
        <f t="shared" si="3"/>
        <v>172196</v>
      </c>
      <c r="C11" s="9"/>
      <c r="D11" s="9">
        <f t="shared" si="0"/>
        <v>172196</v>
      </c>
      <c r="E11" s="9"/>
      <c r="F11" s="9">
        <f t="shared" si="1"/>
        <v>172196</v>
      </c>
      <c r="H11" s="10" t="s">
        <v>22</v>
      </c>
      <c r="I11" s="10"/>
      <c r="J11" s="11"/>
      <c r="K11" s="10">
        <f t="shared" si="2"/>
        <v>0</v>
      </c>
    </row>
    <row r="12" spans="1:11" ht="16.5" thickTop="1" thickBot="1" x14ac:dyDescent="0.25">
      <c r="A12" s="15">
        <v>45420</v>
      </c>
      <c r="B12" s="9">
        <f t="shared" si="3"/>
        <v>172196</v>
      </c>
      <c r="C12" s="9"/>
      <c r="D12" s="9">
        <f t="shared" si="0"/>
        <v>172196</v>
      </c>
      <c r="E12" s="9"/>
      <c r="F12" s="9">
        <f t="shared" si="1"/>
        <v>172196</v>
      </c>
      <c r="H12" s="10" t="s">
        <v>22</v>
      </c>
      <c r="I12" s="10"/>
      <c r="J12" s="11"/>
      <c r="K12" s="10">
        <f t="shared" si="2"/>
        <v>0</v>
      </c>
    </row>
    <row r="13" spans="1:11" ht="16.5" thickTop="1" thickBot="1" x14ac:dyDescent="0.25">
      <c r="A13" s="15">
        <v>45421</v>
      </c>
      <c r="B13" s="9">
        <f t="shared" si="3"/>
        <v>172196</v>
      </c>
      <c r="C13" s="9"/>
      <c r="D13" s="9">
        <f t="shared" si="0"/>
        <v>172196</v>
      </c>
      <c r="E13" s="9"/>
      <c r="F13" s="9">
        <f t="shared" si="1"/>
        <v>172196</v>
      </c>
      <c r="H13" s="10"/>
      <c r="I13" s="10"/>
      <c r="J13" s="11"/>
      <c r="K13" s="10">
        <f t="shared" si="2"/>
        <v>0</v>
      </c>
    </row>
    <row r="14" spans="1:11" ht="16.5" thickTop="1" thickBot="1" x14ac:dyDescent="0.25">
      <c r="A14" s="15">
        <v>45422</v>
      </c>
      <c r="B14" s="9">
        <f t="shared" si="3"/>
        <v>172196</v>
      </c>
      <c r="C14" s="9"/>
      <c r="D14" s="9">
        <f t="shared" si="0"/>
        <v>172196</v>
      </c>
      <c r="E14" s="9"/>
      <c r="F14" s="9">
        <f t="shared" si="1"/>
        <v>172196</v>
      </c>
      <c r="H14" s="10"/>
      <c r="I14" s="10"/>
      <c r="J14" s="11"/>
      <c r="K14" s="10">
        <f t="shared" si="2"/>
        <v>0</v>
      </c>
    </row>
    <row r="15" spans="1:11" ht="16.5" thickTop="1" thickBot="1" x14ac:dyDescent="0.25">
      <c r="A15" s="15">
        <v>45423</v>
      </c>
      <c r="B15" s="9">
        <f t="shared" si="3"/>
        <v>172196</v>
      </c>
      <c r="C15" s="9"/>
      <c r="D15" s="9">
        <f t="shared" si="0"/>
        <v>172196</v>
      </c>
      <c r="E15" s="9"/>
      <c r="F15" s="9">
        <f t="shared" si="1"/>
        <v>172196</v>
      </c>
      <c r="H15" s="10" t="s">
        <v>15</v>
      </c>
      <c r="I15" s="10">
        <v>10000</v>
      </c>
      <c r="J15" s="11"/>
      <c r="K15" s="10">
        <f t="shared" si="2"/>
        <v>9650</v>
      </c>
    </row>
    <row r="16" spans="1:11" ht="16.5" thickTop="1" thickBot="1" x14ac:dyDescent="0.25">
      <c r="A16" s="15">
        <v>45424</v>
      </c>
      <c r="B16" s="9">
        <f t="shared" si="3"/>
        <v>172196</v>
      </c>
      <c r="C16" s="9"/>
      <c r="D16" s="9">
        <f t="shared" si="0"/>
        <v>172196</v>
      </c>
      <c r="E16" s="9">
        <v>0</v>
      </c>
      <c r="F16" s="9">
        <f t="shared" si="1"/>
        <v>172196</v>
      </c>
      <c r="H16" s="10" t="s">
        <v>26</v>
      </c>
      <c r="I16" s="10">
        <v>10000</v>
      </c>
      <c r="J16" s="11">
        <v>45414</v>
      </c>
      <c r="K16" s="10">
        <f t="shared" si="2"/>
        <v>9650</v>
      </c>
    </row>
    <row r="17" spans="1:14" ht="16.5" thickTop="1" thickBot="1" x14ac:dyDescent="0.25">
      <c r="A17" s="15">
        <v>45425</v>
      </c>
      <c r="B17" s="9">
        <f t="shared" si="3"/>
        <v>172196</v>
      </c>
      <c r="C17" s="9"/>
      <c r="D17" s="9">
        <f t="shared" si="0"/>
        <v>172196</v>
      </c>
      <c r="E17" s="9"/>
      <c r="F17" s="9">
        <f t="shared" si="1"/>
        <v>172196</v>
      </c>
      <c r="H17" s="10"/>
      <c r="I17" s="10"/>
      <c r="J17" s="11"/>
      <c r="K17" s="10">
        <f t="shared" si="2"/>
        <v>0</v>
      </c>
    </row>
    <row r="18" spans="1:14" ht="16.5" thickTop="1" thickBot="1" x14ac:dyDescent="0.25">
      <c r="A18" s="15">
        <v>45426</v>
      </c>
      <c r="B18" s="9">
        <f t="shared" si="3"/>
        <v>172196</v>
      </c>
      <c r="C18" s="9"/>
      <c r="D18" s="9">
        <f t="shared" si="0"/>
        <v>172196</v>
      </c>
      <c r="E18" s="9"/>
      <c r="F18" s="9">
        <f t="shared" si="1"/>
        <v>172196</v>
      </c>
      <c r="H18" s="10"/>
      <c r="I18" s="10"/>
      <c r="J18" s="11"/>
      <c r="K18" s="10">
        <f t="shared" si="2"/>
        <v>0</v>
      </c>
    </row>
    <row r="19" spans="1:14" ht="16.5" thickTop="1" thickBot="1" x14ac:dyDescent="0.25">
      <c r="A19" s="15">
        <v>45427</v>
      </c>
      <c r="B19" s="9">
        <f t="shared" si="3"/>
        <v>172196</v>
      </c>
      <c r="C19" s="9"/>
      <c r="D19" s="9">
        <f t="shared" si="0"/>
        <v>172196</v>
      </c>
      <c r="E19" s="9"/>
      <c r="F19" s="9">
        <f t="shared" si="1"/>
        <v>172196</v>
      </c>
      <c r="H19" s="10"/>
      <c r="I19" s="10"/>
      <c r="J19" s="11">
        <v>45414</v>
      </c>
      <c r="K19" s="10">
        <f t="shared" si="2"/>
        <v>0</v>
      </c>
    </row>
    <row r="20" spans="1:14" ht="16.5" thickTop="1" thickBot="1" x14ac:dyDescent="0.25">
      <c r="A20" s="15">
        <v>45428</v>
      </c>
      <c r="B20" s="9">
        <f t="shared" si="3"/>
        <v>172196</v>
      </c>
      <c r="C20" s="9"/>
      <c r="D20" s="9">
        <f t="shared" si="0"/>
        <v>172196</v>
      </c>
      <c r="E20" s="9"/>
      <c r="F20" s="9">
        <f t="shared" si="1"/>
        <v>172196</v>
      </c>
      <c r="H20" s="10" t="s">
        <v>11</v>
      </c>
      <c r="I20" s="10"/>
      <c r="J20" s="11"/>
      <c r="K20" s="10">
        <f t="shared" si="2"/>
        <v>0</v>
      </c>
    </row>
    <row r="21" spans="1:14" ht="16.5" thickTop="1" thickBot="1" x14ac:dyDescent="0.25">
      <c r="A21" s="15">
        <v>45429</v>
      </c>
      <c r="B21" s="9">
        <f t="shared" si="3"/>
        <v>172196</v>
      </c>
      <c r="C21" s="9"/>
      <c r="D21" s="9">
        <f t="shared" si="0"/>
        <v>172196</v>
      </c>
      <c r="E21" s="9"/>
      <c r="F21" s="9">
        <f t="shared" si="1"/>
        <v>172196</v>
      </c>
      <c r="H21" s="10"/>
      <c r="I21" s="10"/>
      <c r="J21" s="11"/>
      <c r="K21" s="10">
        <f t="shared" si="2"/>
        <v>0</v>
      </c>
      <c r="M21" s="10" t="s">
        <v>27</v>
      </c>
      <c r="N21" s="10">
        <f>SUM(I5:I10)</f>
        <v>11550</v>
      </c>
    </row>
    <row r="22" spans="1:14" ht="16.5" thickTop="1" thickBot="1" x14ac:dyDescent="0.25">
      <c r="A22" s="15">
        <v>45430</v>
      </c>
      <c r="B22" s="9">
        <f t="shared" si="3"/>
        <v>172196</v>
      </c>
      <c r="C22" s="9"/>
      <c r="D22" s="9">
        <f t="shared" si="0"/>
        <v>172196</v>
      </c>
      <c r="E22" s="9"/>
      <c r="F22" s="9">
        <f t="shared" si="1"/>
        <v>172196</v>
      </c>
      <c r="H22" s="10" t="s">
        <v>16</v>
      </c>
      <c r="I22" s="10"/>
      <c r="J22" s="11"/>
      <c r="K22" s="10">
        <f t="shared" si="2"/>
        <v>0</v>
      </c>
    </row>
    <row r="23" spans="1:14" ht="16.5" thickTop="1" thickBot="1" x14ac:dyDescent="0.25">
      <c r="A23" s="15">
        <v>45431</v>
      </c>
      <c r="B23" s="9">
        <f t="shared" si="3"/>
        <v>172196</v>
      </c>
      <c r="C23" s="9"/>
      <c r="D23" s="9">
        <f t="shared" si="0"/>
        <v>172196</v>
      </c>
      <c r="E23" s="9"/>
      <c r="F23" s="9">
        <f t="shared" si="1"/>
        <v>172196</v>
      </c>
      <c r="H23" s="10"/>
      <c r="I23" s="10"/>
      <c r="J23" s="11"/>
      <c r="K23" s="10">
        <f t="shared" si="2"/>
        <v>0</v>
      </c>
    </row>
    <row r="24" spans="1:14" ht="16.5" thickTop="1" thickBot="1" x14ac:dyDescent="0.25">
      <c r="A24" s="15">
        <v>45432</v>
      </c>
      <c r="B24" s="9">
        <f t="shared" si="3"/>
        <v>172196</v>
      </c>
      <c r="C24" s="9"/>
      <c r="D24" s="9">
        <f t="shared" si="0"/>
        <v>172196</v>
      </c>
      <c r="E24" s="9"/>
      <c r="F24" s="9">
        <f t="shared" si="1"/>
        <v>172196</v>
      </c>
      <c r="H24" s="10"/>
      <c r="I24" s="10"/>
      <c r="J24" s="11"/>
      <c r="K24" s="10">
        <f t="shared" si="2"/>
        <v>0</v>
      </c>
    </row>
    <row r="25" spans="1:14" ht="16.5" thickTop="1" thickBot="1" x14ac:dyDescent="0.25">
      <c r="A25" s="15">
        <v>45433</v>
      </c>
      <c r="B25" s="9">
        <f t="shared" si="3"/>
        <v>172196</v>
      </c>
      <c r="C25" s="9"/>
      <c r="D25" s="9">
        <f t="shared" si="0"/>
        <v>172196</v>
      </c>
      <c r="E25" s="9"/>
      <c r="F25" s="9">
        <f t="shared" si="1"/>
        <v>172196</v>
      </c>
      <c r="H25" s="10"/>
      <c r="I25" s="10"/>
      <c r="J25" s="11"/>
      <c r="K25" s="10">
        <f t="shared" si="2"/>
        <v>0</v>
      </c>
    </row>
    <row r="26" spans="1:14" ht="16.5" thickTop="1" thickBot="1" x14ac:dyDescent="0.25">
      <c r="A26" s="15">
        <v>45434</v>
      </c>
      <c r="B26" s="9">
        <f t="shared" si="3"/>
        <v>172196</v>
      </c>
      <c r="C26" s="9"/>
      <c r="D26" s="9">
        <f t="shared" si="0"/>
        <v>172196</v>
      </c>
      <c r="E26" s="9"/>
      <c r="F26" s="9">
        <f t="shared" si="1"/>
        <v>172196</v>
      </c>
      <c r="H26" s="10"/>
      <c r="I26" s="10"/>
      <c r="J26" s="11"/>
      <c r="K26" s="10">
        <f t="shared" si="2"/>
        <v>0</v>
      </c>
    </row>
    <row r="27" spans="1:14" ht="16.5" thickTop="1" thickBot="1" x14ac:dyDescent="0.25">
      <c r="A27" s="15">
        <v>45435</v>
      </c>
      <c r="B27" s="9">
        <f t="shared" si="3"/>
        <v>172196</v>
      </c>
      <c r="C27" s="9"/>
      <c r="D27" s="9">
        <f t="shared" si="0"/>
        <v>172196</v>
      </c>
      <c r="E27" s="9"/>
      <c r="F27" s="9">
        <f t="shared" si="1"/>
        <v>172196</v>
      </c>
      <c r="H27" s="10"/>
      <c r="I27" s="10"/>
      <c r="J27" s="11"/>
      <c r="K27" s="10">
        <f t="shared" si="2"/>
        <v>0</v>
      </c>
    </row>
    <row r="28" spans="1:14" ht="16.5" thickTop="1" thickBot="1" x14ac:dyDescent="0.25">
      <c r="A28" s="15">
        <v>45436</v>
      </c>
      <c r="B28" s="9">
        <f t="shared" si="3"/>
        <v>172196</v>
      </c>
      <c r="C28" s="9"/>
      <c r="D28" s="9">
        <f t="shared" si="0"/>
        <v>172196</v>
      </c>
      <c r="E28" s="9"/>
      <c r="F28" s="9">
        <f t="shared" si="1"/>
        <v>172196</v>
      </c>
      <c r="H28" s="10" t="s">
        <v>9</v>
      </c>
      <c r="I28" s="10">
        <f>SUM(I5:I27)</f>
        <v>31550</v>
      </c>
      <c r="J28" s="11"/>
      <c r="K28" s="10">
        <f>SUM(K5:K27)</f>
        <v>30445.75</v>
      </c>
    </row>
    <row r="29" spans="1:14" ht="16.5" thickTop="1" thickBot="1" x14ac:dyDescent="0.25">
      <c r="A29" s="15">
        <v>45437</v>
      </c>
      <c r="B29" s="9">
        <f t="shared" si="3"/>
        <v>172196</v>
      </c>
      <c r="C29" s="9"/>
      <c r="D29" s="9">
        <f t="shared" si="0"/>
        <v>172196</v>
      </c>
      <c r="E29" s="9"/>
      <c r="F29" s="9">
        <f t="shared" si="1"/>
        <v>172196</v>
      </c>
    </row>
    <row r="30" spans="1:14" ht="16.5" thickTop="1" thickBot="1" x14ac:dyDescent="0.25">
      <c r="A30" s="15">
        <v>45438</v>
      </c>
      <c r="B30" s="9">
        <f t="shared" si="3"/>
        <v>172196</v>
      </c>
      <c r="C30" s="9"/>
      <c r="D30" s="9">
        <f t="shared" si="0"/>
        <v>172196</v>
      </c>
      <c r="E30" s="9"/>
      <c r="F30" s="9">
        <f t="shared" si="1"/>
        <v>172196</v>
      </c>
    </row>
    <row r="31" spans="1:14" ht="16.5" thickTop="1" thickBot="1" x14ac:dyDescent="0.25">
      <c r="A31" s="15">
        <v>45439</v>
      </c>
      <c r="B31" s="9">
        <f t="shared" si="3"/>
        <v>172196</v>
      </c>
      <c r="C31" s="9"/>
      <c r="D31" s="9">
        <f t="shared" si="0"/>
        <v>172196</v>
      </c>
      <c r="E31" s="9"/>
      <c r="F31" s="9">
        <f t="shared" si="1"/>
        <v>172196</v>
      </c>
    </row>
    <row r="32" spans="1:14" ht="16.5" thickTop="1" thickBot="1" x14ac:dyDescent="0.25">
      <c r="A32" s="15">
        <v>45440</v>
      </c>
      <c r="B32" s="9">
        <f t="shared" si="3"/>
        <v>172196</v>
      </c>
      <c r="C32" s="9"/>
      <c r="D32" s="9">
        <f t="shared" si="0"/>
        <v>172196</v>
      </c>
      <c r="E32" s="9"/>
      <c r="F32" s="9">
        <f t="shared" si="1"/>
        <v>172196</v>
      </c>
      <c r="J32" s="1"/>
    </row>
    <row r="33" spans="1:10" ht="16.5" thickTop="1" thickBot="1" x14ac:dyDescent="0.25">
      <c r="A33" s="15">
        <v>45441</v>
      </c>
      <c r="B33" s="9">
        <f t="shared" si="3"/>
        <v>172196</v>
      </c>
      <c r="C33" s="9"/>
      <c r="D33" s="9">
        <f t="shared" si="0"/>
        <v>172196</v>
      </c>
      <c r="E33" s="9"/>
      <c r="F33" s="9">
        <f t="shared" si="1"/>
        <v>172196</v>
      </c>
      <c r="H33" s="21" t="s">
        <v>13</v>
      </c>
      <c r="I33" s="22"/>
      <c r="J33" s="10">
        <f>K28</f>
        <v>30445.75</v>
      </c>
    </row>
    <row r="34" spans="1:10" ht="16.5" thickTop="1" thickBot="1" x14ac:dyDescent="0.25">
      <c r="A34" s="15">
        <v>45442</v>
      </c>
      <c r="B34" s="9">
        <f t="shared" si="3"/>
        <v>172196</v>
      </c>
      <c r="C34" s="9"/>
      <c r="D34" s="9">
        <f t="shared" si="0"/>
        <v>172196</v>
      </c>
      <c r="E34" s="9"/>
      <c r="F34" s="9">
        <f t="shared" si="1"/>
        <v>172196</v>
      </c>
      <c r="H34" s="23" t="s">
        <v>14</v>
      </c>
      <c r="I34" s="24"/>
      <c r="J34" s="10">
        <f>F36</f>
        <v>172196</v>
      </c>
    </row>
    <row r="35" spans="1:10" ht="16.5" thickTop="1" thickBot="1" x14ac:dyDescent="0.25">
      <c r="A35" s="15">
        <v>45443</v>
      </c>
      <c r="B35" s="9">
        <f t="shared" si="3"/>
        <v>172196</v>
      </c>
      <c r="C35" s="9"/>
      <c r="D35" s="9">
        <f t="shared" si="0"/>
        <v>172196</v>
      </c>
      <c r="E35" s="9"/>
      <c r="F35" s="9">
        <f t="shared" si="1"/>
        <v>172196</v>
      </c>
      <c r="H35" s="25" t="s">
        <v>10</v>
      </c>
      <c r="I35" s="25"/>
      <c r="J35" s="10">
        <f>J33-J34</f>
        <v>-141750.25</v>
      </c>
    </row>
    <row r="36" spans="1:10" ht="16.5" thickTop="1" thickBot="1" x14ac:dyDescent="0.25">
      <c r="A36" s="15">
        <v>45444</v>
      </c>
      <c r="B36" s="9">
        <f t="shared" si="3"/>
        <v>172196</v>
      </c>
      <c r="C36" s="9"/>
      <c r="D36" s="9">
        <f t="shared" si="0"/>
        <v>172196</v>
      </c>
      <c r="E36" s="9"/>
      <c r="F36" s="9">
        <f t="shared" si="1"/>
        <v>172196</v>
      </c>
      <c r="J36" s="1"/>
    </row>
    <row r="37" spans="1:10" ht="16.5" thickTop="1" thickBot="1" x14ac:dyDescent="0.25">
      <c r="A37" s="15">
        <v>45445</v>
      </c>
      <c r="B37" s="9">
        <f t="shared" si="3"/>
        <v>172196</v>
      </c>
      <c r="C37" s="9"/>
      <c r="D37" s="9">
        <f t="shared" si="0"/>
        <v>172196</v>
      </c>
      <c r="E37" s="9"/>
      <c r="F37" s="9">
        <f t="shared" si="1"/>
        <v>172196</v>
      </c>
    </row>
    <row r="38" spans="1:10" ht="16.5" thickTop="1" thickBot="1" x14ac:dyDescent="0.25">
      <c r="A38" s="15">
        <v>45446</v>
      </c>
      <c r="B38" s="9">
        <f t="shared" si="3"/>
        <v>172196</v>
      </c>
      <c r="C38" s="9"/>
      <c r="D38" s="9">
        <f t="shared" si="0"/>
        <v>172196</v>
      </c>
      <c r="E38" s="9"/>
      <c r="F38" s="9">
        <f t="shared" si="1"/>
        <v>172196</v>
      </c>
    </row>
    <row r="39" spans="1:10" ht="16.5" thickTop="1" thickBot="1" x14ac:dyDescent="0.25">
      <c r="A39" s="15">
        <v>45447</v>
      </c>
      <c r="B39" s="9">
        <f t="shared" si="3"/>
        <v>172196</v>
      </c>
      <c r="C39" s="9"/>
      <c r="D39" s="9">
        <f t="shared" si="0"/>
        <v>172196</v>
      </c>
      <c r="E39" s="9"/>
      <c r="F39" s="9">
        <f t="shared" si="1"/>
        <v>172196</v>
      </c>
    </row>
    <row r="40" spans="1:10" ht="16.5" thickTop="1" thickBot="1" x14ac:dyDescent="0.25">
      <c r="A40" s="15">
        <v>45448</v>
      </c>
      <c r="B40" s="9">
        <f t="shared" si="3"/>
        <v>172196</v>
      </c>
      <c r="C40" s="9"/>
      <c r="D40" s="9">
        <f t="shared" si="0"/>
        <v>172196</v>
      </c>
      <c r="E40" s="9"/>
      <c r="F40" s="9">
        <f t="shared" si="1"/>
        <v>172196</v>
      </c>
    </row>
    <row r="41" spans="1:10" ht="16.5" thickTop="1" thickBot="1" x14ac:dyDescent="0.25">
      <c r="A41" s="15">
        <v>45449</v>
      </c>
      <c r="B41" s="9">
        <f t="shared" si="3"/>
        <v>172196</v>
      </c>
      <c r="C41" s="9"/>
      <c r="D41" s="9">
        <f t="shared" si="0"/>
        <v>172196</v>
      </c>
      <c r="E41" s="9"/>
      <c r="F41" s="9">
        <f t="shared" si="1"/>
        <v>172196</v>
      </c>
    </row>
    <row r="42" spans="1:10" ht="16.5" thickTop="1" thickBot="1" x14ac:dyDescent="0.25">
      <c r="A42" s="15">
        <v>45450</v>
      </c>
      <c r="B42" s="9">
        <f t="shared" si="3"/>
        <v>172196</v>
      </c>
      <c r="C42" s="9"/>
      <c r="D42" s="9">
        <f t="shared" si="0"/>
        <v>172196</v>
      </c>
      <c r="E42" s="9"/>
      <c r="F42" s="9">
        <f t="shared" si="1"/>
        <v>172196</v>
      </c>
    </row>
    <row r="43" spans="1:10" ht="16.5" thickTop="1" thickBot="1" x14ac:dyDescent="0.25">
      <c r="A43" s="15">
        <v>45451</v>
      </c>
      <c r="B43" s="9">
        <f t="shared" si="3"/>
        <v>172196</v>
      </c>
      <c r="C43" s="9"/>
      <c r="D43" s="9">
        <f t="shared" si="0"/>
        <v>172196</v>
      </c>
      <c r="E43" s="9"/>
      <c r="F43" s="9">
        <f t="shared" si="1"/>
        <v>172196</v>
      </c>
    </row>
    <row r="44" spans="1:10" ht="16.5" thickTop="1" thickBot="1" x14ac:dyDescent="0.25">
      <c r="A44" s="15">
        <v>45452</v>
      </c>
      <c r="B44" s="9">
        <f t="shared" si="3"/>
        <v>172196</v>
      </c>
      <c r="C44" s="12"/>
      <c r="D44" s="9">
        <f t="shared" si="0"/>
        <v>172196</v>
      </c>
      <c r="E44" s="12"/>
      <c r="F44" s="9">
        <f t="shared" si="1"/>
        <v>172196</v>
      </c>
    </row>
    <row r="45" spans="1:10" ht="16.5" thickTop="1" thickBot="1" x14ac:dyDescent="0.25">
      <c r="A45" s="15">
        <v>45453</v>
      </c>
      <c r="B45" s="9">
        <f t="shared" si="3"/>
        <v>172196</v>
      </c>
      <c r="C45" s="9"/>
      <c r="D45" s="9">
        <f t="shared" si="0"/>
        <v>172196</v>
      </c>
      <c r="E45" s="9"/>
      <c r="F45" s="9">
        <f t="shared" si="1"/>
        <v>172196</v>
      </c>
    </row>
    <row r="46" spans="1:10" ht="16.5" thickTop="1" thickBot="1" x14ac:dyDescent="0.25">
      <c r="A46" s="15">
        <v>45454</v>
      </c>
      <c r="B46" s="9">
        <f t="shared" si="3"/>
        <v>172196</v>
      </c>
      <c r="C46" s="9"/>
      <c r="D46" s="9">
        <f t="shared" si="0"/>
        <v>172196</v>
      </c>
      <c r="E46" s="9"/>
      <c r="F46" s="9">
        <f t="shared" si="1"/>
        <v>172196</v>
      </c>
    </row>
    <row r="47" spans="1:10" ht="15.75" thickTop="1" x14ac:dyDescent="0.2"/>
  </sheetData>
  <mergeCells count="5">
    <mergeCell ref="A2:F3"/>
    <mergeCell ref="H3:K3"/>
    <mergeCell ref="H33:I33"/>
    <mergeCell ref="H34:I34"/>
    <mergeCell ref="H35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68E-86D8-6D4B-B546-61C895FF7C58}">
  <dimension ref="A2:N37"/>
  <sheetViews>
    <sheetView topLeftCell="A8" zoomScaleNormal="60" zoomScaleSheetLayoutView="100" workbookViewId="0">
      <selection activeCell="A11" sqref="A11"/>
    </sheetView>
  </sheetViews>
  <sheetFormatPr defaultColWidth="8.609375" defaultRowHeight="15" x14ac:dyDescent="0.2"/>
  <cols>
    <col min="1" max="1" width="18.29296875" style="13" bestFit="1" customWidth="1"/>
    <col min="2" max="4" width="13.98828125" style="1" bestFit="1" customWidth="1"/>
    <col min="5" max="5" width="12.64453125" style="1" bestFit="1" customWidth="1"/>
    <col min="6" max="6" width="13.98828125" style="1" bestFit="1" customWidth="1"/>
    <col min="7" max="7" width="8.609375" style="1"/>
    <col min="8" max="8" width="20.4453125" style="1" customWidth="1"/>
    <col min="9" max="9" width="9.953125" style="1" customWidth="1"/>
    <col min="10" max="10" width="25.828125" style="2" customWidth="1"/>
    <col min="11" max="11" width="16.140625" style="1" customWidth="1"/>
    <col min="12" max="13" width="8.609375" style="1"/>
    <col min="14" max="14" width="9.68359375" style="1" bestFit="1" customWidth="1"/>
    <col min="15" max="16384" width="8.609375" style="1"/>
  </cols>
  <sheetData>
    <row r="2" spans="1:14" x14ac:dyDescent="0.2">
      <c r="A2" s="17" t="s">
        <v>0</v>
      </c>
      <c r="B2" s="17"/>
      <c r="C2" s="17"/>
      <c r="D2" s="17"/>
      <c r="E2" s="17"/>
      <c r="F2" s="17"/>
    </row>
    <row r="3" spans="1:14" ht="16.5" thickBot="1" x14ac:dyDescent="0.25">
      <c r="A3" s="17"/>
      <c r="B3" s="17"/>
      <c r="C3" s="17"/>
      <c r="D3" s="17"/>
      <c r="E3" s="17"/>
      <c r="F3" s="17"/>
      <c r="H3" s="18" t="s">
        <v>7</v>
      </c>
      <c r="I3" s="19"/>
      <c r="J3" s="19"/>
      <c r="K3" s="20"/>
    </row>
    <row r="4" spans="1:14" s="5" customFormat="1" ht="16.5" thickTop="1" thickBot="1" x14ac:dyDescent="0.25">
      <c r="A4" s="3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6" t="s">
        <v>17</v>
      </c>
      <c r="I4" s="6" t="s">
        <v>18</v>
      </c>
      <c r="J4" s="7" t="s">
        <v>6</v>
      </c>
      <c r="K4" s="6" t="s">
        <v>8</v>
      </c>
    </row>
    <row r="5" spans="1:14" ht="16.5" thickTop="1" thickBot="1" x14ac:dyDescent="0.25">
      <c r="A5" s="8">
        <v>45231</v>
      </c>
      <c r="B5" s="9">
        <v>0</v>
      </c>
      <c r="C5" s="9"/>
      <c r="D5" s="9">
        <f>B5+C5</f>
        <v>0</v>
      </c>
      <c r="E5" s="9">
        <v>0</v>
      </c>
      <c r="F5" s="9">
        <f>D5-E5</f>
        <v>0</v>
      </c>
      <c r="H5" s="10"/>
      <c r="I5" s="10"/>
      <c r="J5" s="11"/>
      <c r="K5" s="10">
        <f>I5-(I5*3.5%)</f>
        <v>0</v>
      </c>
    </row>
    <row r="6" spans="1:14" ht="16.5" thickTop="1" thickBot="1" x14ac:dyDescent="0.25">
      <c r="A6" s="8">
        <v>45232</v>
      </c>
      <c r="B6" s="9">
        <f>F5</f>
        <v>0</v>
      </c>
      <c r="C6" s="9"/>
      <c r="D6" s="9">
        <f t="shared" ref="D6:D35" si="0">B6+C6</f>
        <v>0</v>
      </c>
      <c r="E6" s="9">
        <v>0</v>
      </c>
      <c r="F6" s="9">
        <f t="shared" ref="F6:F35" si="1">D6-E6</f>
        <v>0</v>
      </c>
      <c r="H6" s="10" t="s">
        <v>19</v>
      </c>
      <c r="I6" s="10"/>
      <c r="J6" s="11"/>
      <c r="K6" s="10">
        <f t="shared" ref="K6:K16" si="2">I6-(I6*3.5%)</f>
        <v>0</v>
      </c>
    </row>
    <row r="7" spans="1:14" ht="16.5" thickTop="1" thickBot="1" x14ac:dyDescent="0.25">
      <c r="A7" s="8">
        <v>45233</v>
      </c>
      <c r="B7" s="9">
        <f t="shared" ref="B7:B35" si="3">F6</f>
        <v>0</v>
      </c>
      <c r="C7" s="9"/>
      <c r="D7" s="9">
        <f t="shared" si="0"/>
        <v>0</v>
      </c>
      <c r="E7" s="9"/>
      <c r="F7" s="9">
        <f t="shared" si="1"/>
        <v>0</v>
      </c>
      <c r="H7" s="10"/>
      <c r="I7" s="10"/>
      <c r="J7" s="11"/>
      <c r="K7" s="10">
        <f t="shared" si="2"/>
        <v>0</v>
      </c>
    </row>
    <row r="8" spans="1:14" ht="16.5" thickTop="1" thickBot="1" x14ac:dyDescent="0.25">
      <c r="A8" s="8">
        <v>45234</v>
      </c>
      <c r="B8" s="9">
        <f t="shared" si="3"/>
        <v>0</v>
      </c>
      <c r="C8" s="9"/>
      <c r="D8" s="9">
        <f t="shared" si="0"/>
        <v>0</v>
      </c>
      <c r="E8" s="9"/>
      <c r="F8" s="9">
        <f t="shared" si="1"/>
        <v>0</v>
      </c>
      <c r="H8" s="10"/>
      <c r="I8" s="10"/>
      <c r="J8" s="11"/>
      <c r="K8" s="10">
        <f t="shared" si="2"/>
        <v>0</v>
      </c>
    </row>
    <row r="9" spans="1:14" ht="16.5" thickTop="1" thickBot="1" x14ac:dyDescent="0.25">
      <c r="A9" s="8">
        <v>45235</v>
      </c>
      <c r="B9" s="9">
        <f t="shared" si="3"/>
        <v>0</v>
      </c>
      <c r="C9" s="9"/>
      <c r="D9" s="9">
        <f t="shared" si="0"/>
        <v>0</v>
      </c>
      <c r="E9" s="9"/>
      <c r="F9" s="9">
        <f t="shared" si="1"/>
        <v>0</v>
      </c>
      <c r="H9" s="10" t="s">
        <v>20</v>
      </c>
      <c r="I9" s="10"/>
      <c r="J9" s="11"/>
      <c r="K9" s="10">
        <f t="shared" si="2"/>
        <v>0</v>
      </c>
    </row>
    <row r="10" spans="1:14" ht="16.5" thickTop="1" thickBot="1" x14ac:dyDescent="0.25">
      <c r="A10" s="8">
        <v>45236</v>
      </c>
      <c r="B10" s="9">
        <f t="shared" si="3"/>
        <v>0</v>
      </c>
      <c r="C10" s="9"/>
      <c r="D10" s="9">
        <f t="shared" si="0"/>
        <v>0</v>
      </c>
      <c r="E10" s="9"/>
      <c r="F10" s="9">
        <f t="shared" si="1"/>
        <v>0</v>
      </c>
      <c r="H10" s="10"/>
      <c r="I10" s="10"/>
      <c r="J10" s="11"/>
      <c r="K10" s="10">
        <f t="shared" si="2"/>
        <v>0</v>
      </c>
    </row>
    <row r="11" spans="1:14" ht="16.5" thickTop="1" thickBot="1" x14ac:dyDescent="0.25">
      <c r="A11" s="8">
        <v>45237</v>
      </c>
      <c r="B11" s="9">
        <f t="shared" si="3"/>
        <v>0</v>
      </c>
      <c r="C11" s="9"/>
      <c r="D11" s="9">
        <f t="shared" si="0"/>
        <v>0</v>
      </c>
      <c r="E11" s="9"/>
      <c r="F11" s="9">
        <f t="shared" si="1"/>
        <v>0</v>
      </c>
      <c r="H11" s="10"/>
      <c r="I11" s="10"/>
      <c r="J11" s="11"/>
      <c r="K11" s="10">
        <f t="shared" si="2"/>
        <v>0</v>
      </c>
      <c r="M11" s="10" t="s">
        <v>12</v>
      </c>
      <c r="N11" s="10">
        <f>K10+K11+23160+1930</f>
        <v>25090</v>
      </c>
    </row>
    <row r="12" spans="1:14" ht="16.5" thickTop="1" thickBot="1" x14ac:dyDescent="0.25">
      <c r="A12" s="8">
        <v>45238</v>
      </c>
      <c r="B12" s="9">
        <f t="shared" si="3"/>
        <v>0</v>
      </c>
      <c r="C12" s="9"/>
      <c r="D12" s="9">
        <f t="shared" si="0"/>
        <v>0</v>
      </c>
      <c r="E12" s="9"/>
      <c r="F12" s="9">
        <f t="shared" si="1"/>
        <v>0</v>
      </c>
      <c r="H12" s="10"/>
      <c r="I12" s="10"/>
      <c r="J12" s="11"/>
      <c r="K12" s="10">
        <f t="shared" si="2"/>
        <v>0</v>
      </c>
    </row>
    <row r="13" spans="1:14" ht="16.5" thickTop="1" thickBot="1" x14ac:dyDescent="0.25">
      <c r="A13" s="8">
        <v>45239</v>
      </c>
      <c r="B13" s="9">
        <f t="shared" si="3"/>
        <v>0</v>
      </c>
      <c r="C13" s="9"/>
      <c r="D13" s="9">
        <f t="shared" si="0"/>
        <v>0</v>
      </c>
      <c r="E13" s="9"/>
      <c r="F13" s="9">
        <f t="shared" si="1"/>
        <v>0</v>
      </c>
      <c r="H13" s="10"/>
      <c r="I13" s="10"/>
      <c r="J13" s="11"/>
      <c r="K13" s="10">
        <f t="shared" si="2"/>
        <v>0</v>
      </c>
    </row>
    <row r="14" spans="1:14" ht="16.5" thickTop="1" thickBot="1" x14ac:dyDescent="0.25">
      <c r="A14" s="8">
        <v>45240</v>
      </c>
      <c r="B14" s="9">
        <f t="shared" si="3"/>
        <v>0</v>
      </c>
      <c r="C14" s="9"/>
      <c r="D14" s="9">
        <f t="shared" si="0"/>
        <v>0</v>
      </c>
      <c r="E14" s="9"/>
      <c r="F14" s="9">
        <f t="shared" si="1"/>
        <v>0</v>
      </c>
      <c r="H14" s="10"/>
      <c r="I14" s="10"/>
      <c r="J14" s="11"/>
      <c r="K14" s="10">
        <f t="shared" si="2"/>
        <v>0</v>
      </c>
    </row>
    <row r="15" spans="1:14" ht="16.5" thickTop="1" thickBot="1" x14ac:dyDescent="0.25">
      <c r="A15" s="8">
        <v>45241</v>
      </c>
      <c r="B15" s="9">
        <f t="shared" si="3"/>
        <v>0</v>
      </c>
      <c r="C15" s="9"/>
      <c r="D15" s="9">
        <f t="shared" si="0"/>
        <v>0</v>
      </c>
      <c r="E15" s="9"/>
      <c r="F15" s="9">
        <f t="shared" si="1"/>
        <v>0</v>
      </c>
      <c r="H15" s="10"/>
      <c r="I15" s="10"/>
      <c r="J15" s="11"/>
      <c r="K15" s="10">
        <f t="shared" si="2"/>
        <v>0</v>
      </c>
    </row>
    <row r="16" spans="1:14" ht="16.5" thickTop="1" thickBot="1" x14ac:dyDescent="0.25">
      <c r="A16" s="8">
        <v>45242</v>
      </c>
      <c r="B16" s="9">
        <f t="shared" si="3"/>
        <v>0</v>
      </c>
      <c r="C16" s="9"/>
      <c r="D16" s="9">
        <f t="shared" si="0"/>
        <v>0</v>
      </c>
      <c r="E16" s="9"/>
      <c r="F16" s="9">
        <f t="shared" si="1"/>
        <v>0</v>
      </c>
      <c r="H16" s="10"/>
      <c r="I16" s="10"/>
      <c r="J16" s="11"/>
      <c r="K16" s="10">
        <f t="shared" si="2"/>
        <v>0</v>
      </c>
    </row>
    <row r="17" spans="1:11" ht="16.5" thickTop="1" thickBot="1" x14ac:dyDescent="0.25">
      <c r="A17" s="8">
        <v>45243</v>
      </c>
      <c r="B17" s="9">
        <f t="shared" si="3"/>
        <v>0</v>
      </c>
      <c r="C17" s="9"/>
      <c r="D17" s="9">
        <f t="shared" si="0"/>
        <v>0</v>
      </c>
      <c r="E17" s="9"/>
      <c r="F17" s="9">
        <f t="shared" si="1"/>
        <v>0</v>
      </c>
      <c r="H17" s="10"/>
      <c r="I17" s="10"/>
      <c r="J17" s="11"/>
      <c r="K17" s="10"/>
    </row>
    <row r="18" spans="1:11" ht="16.5" thickTop="1" thickBot="1" x14ac:dyDescent="0.25">
      <c r="A18" s="8">
        <v>45244</v>
      </c>
      <c r="B18" s="9">
        <f t="shared" si="3"/>
        <v>0</v>
      </c>
      <c r="C18" s="9"/>
      <c r="D18" s="9">
        <f t="shared" si="0"/>
        <v>0</v>
      </c>
      <c r="E18" s="9"/>
      <c r="F18" s="9">
        <f t="shared" si="1"/>
        <v>0</v>
      </c>
      <c r="H18" s="10" t="s">
        <v>9</v>
      </c>
      <c r="I18" s="10">
        <f>SUM(I5:I15)</f>
        <v>0</v>
      </c>
      <c r="J18" s="11"/>
      <c r="K18" s="10">
        <f>SUM(K5:K17)</f>
        <v>0</v>
      </c>
    </row>
    <row r="19" spans="1:11" ht="16.5" thickTop="1" thickBot="1" x14ac:dyDescent="0.25">
      <c r="A19" s="8">
        <v>45245</v>
      </c>
      <c r="B19" s="9">
        <f t="shared" si="3"/>
        <v>0</v>
      </c>
      <c r="C19" s="9"/>
      <c r="D19" s="9">
        <f t="shared" si="0"/>
        <v>0</v>
      </c>
      <c r="E19" s="9"/>
      <c r="F19" s="9">
        <f t="shared" si="1"/>
        <v>0</v>
      </c>
    </row>
    <row r="20" spans="1:11" ht="16.5" thickTop="1" thickBot="1" x14ac:dyDescent="0.25">
      <c r="A20" s="8">
        <v>45246</v>
      </c>
      <c r="B20" s="9">
        <f t="shared" si="3"/>
        <v>0</v>
      </c>
      <c r="C20" s="9"/>
      <c r="D20" s="9">
        <f t="shared" si="0"/>
        <v>0</v>
      </c>
      <c r="E20" s="9"/>
      <c r="F20" s="9">
        <f t="shared" si="1"/>
        <v>0</v>
      </c>
    </row>
    <row r="21" spans="1:11" ht="16.5" thickTop="1" thickBot="1" x14ac:dyDescent="0.25">
      <c r="A21" s="8">
        <v>45247</v>
      </c>
      <c r="B21" s="9">
        <f t="shared" si="3"/>
        <v>0</v>
      </c>
      <c r="C21" s="9"/>
      <c r="D21" s="9">
        <f t="shared" si="0"/>
        <v>0</v>
      </c>
      <c r="E21" s="9"/>
      <c r="F21" s="9">
        <f t="shared" si="1"/>
        <v>0</v>
      </c>
    </row>
    <row r="22" spans="1:11" ht="16.5" thickTop="1" thickBot="1" x14ac:dyDescent="0.25">
      <c r="A22" s="8">
        <v>45248</v>
      </c>
      <c r="B22" s="9">
        <f t="shared" si="3"/>
        <v>0</v>
      </c>
      <c r="C22" s="9"/>
      <c r="D22" s="9">
        <f t="shared" si="0"/>
        <v>0</v>
      </c>
      <c r="E22" s="9"/>
      <c r="F22" s="9">
        <f t="shared" si="1"/>
        <v>0</v>
      </c>
      <c r="J22" s="1"/>
    </row>
    <row r="23" spans="1:11" ht="16.5" thickTop="1" thickBot="1" x14ac:dyDescent="0.25">
      <c r="A23" s="8">
        <v>45249</v>
      </c>
      <c r="B23" s="9">
        <f t="shared" si="3"/>
        <v>0</v>
      </c>
      <c r="C23" s="9"/>
      <c r="D23" s="9">
        <f t="shared" si="0"/>
        <v>0</v>
      </c>
      <c r="E23" s="9"/>
      <c r="F23" s="9">
        <f t="shared" si="1"/>
        <v>0</v>
      </c>
      <c r="H23" s="21" t="s">
        <v>13</v>
      </c>
      <c r="I23" s="22"/>
      <c r="J23" s="10">
        <f>K18</f>
        <v>0</v>
      </c>
    </row>
    <row r="24" spans="1:11" ht="16.5" thickTop="1" thickBot="1" x14ac:dyDescent="0.25">
      <c r="A24" s="8">
        <v>45250</v>
      </c>
      <c r="B24" s="9">
        <f t="shared" si="3"/>
        <v>0</v>
      </c>
      <c r="C24" s="9"/>
      <c r="D24" s="9">
        <f t="shared" si="0"/>
        <v>0</v>
      </c>
      <c r="E24" s="9"/>
      <c r="F24" s="9">
        <f t="shared" si="1"/>
        <v>0</v>
      </c>
      <c r="H24" s="21" t="s">
        <v>14</v>
      </c>
      <c r="I24" s="22"/>
      <c r="J24" s="10">
        <f>B31</f>
        <v>0</v>
      </c>
    </row>
    <row r="25" spans="1:11" ht="16.5" thickTop="1" thickBot="1" x14ac:dyDescent="0.25">
      <c r="A25" s="8">
        <v>45251</v>
      </c>
      <c r="B25" s="9">
        <f t="shared" si="3"/>
        <v>0</v>
      </c>
      <c r="C25" s="9"/>
      <c r="D25" s="9">
        <f t="shared" si="0"/>
        <v>0</v>
      </c>
      <c r="E25" s="9"/>
      <c r="F25" s="9">
        <f t="shared" si="1"/>
        <v>0</v>
      </c>
      <c r="H25" s="25" t="s">
        <v>10</v>
      </c>
      <c r="I25" s="25"/>
      <c r="J25" s="10">
        <f>J23-J24</f>
        <v>0</v>
      </c>
    </row>
    <row r="26" spans="1:11" ht="16.5" thickTop="1" thickBot="1" x14ac:dyDescent="0.25">
      <c r="A26" s="8">
        <v>45252</v>
      </c>
      <c r="B26" s="9">
        <f t="shared" si="3"/>
        <v>0</v>
      </c>
      <c r="C26" s="9"/>
      <c r="D26" s="9">
        <f t="shared" si="0"/>
        <v>0</v>
      </c>
      <c r="E26" s="9"/>
      <c r="F26" s="9">
        <f t="shared" si="1"/>
        <v>0</v>
      </c>
      <c r="J26" s="1"/>
    </row>
    <row r="27" spans="1:11" ht="16.5" thickTop="1" thickBot="1" x14ac:dyDescent="0.25">
      <c r="A27" s="8">
        <v>45253</v>
      </c>
      <c r="B27" s="9">
        <f t="shared" si="3"/>
        <v>0</v>
      </c>
      <c r="C27" s="9"/>
      <c r="D27" s="9">
        <f t="shared" si="0"/>
        <v>0</v>
      </c>
      <c r="E27" s="9"/>
      <c r="F27" s="9">
        <f t="shared" si="1"/>
        <v>0</v>
      </c>
    </row>
    <row r="28" spans="1:11" ht="16.5" thickTop="1" thickBot="1" x14ac:dyDescent="0.25">
      <c r="A28" s="8">
        <v>45254</v>
      </c>
      <c r="B28" s="9">
        <f t="shared" si="3"/>
        <v>0</v>
      </c>
      <c r="C28" s="9"/>
      <c r="D28" s="9">
        <f t="shared" si="0"/>
        <v>0</v>
      </c>
      <c r="E28" s="9"/>
      <c r="F28" s="9">
        <f t="shared" si="1"/>
        <v>0</v>
      </c>
    </row>
    <row r="29" spans="1:11" ht="16.5" thickTop="1" thickBot="1" x14ac:dyDescent="0.25">
      <c r="A29" s="8">
        <v>45255</v>
      </c>
      <c r="B29" s="9">
        <f t="shared" si="3"/>
        <v>0</v>
      </c>
      <c r="C29" s="9"/>
      <c r="D29" s="9">
        <f t="shared" si="0"/>
        <v>0</v>
      </c>
      <c r="E29" s="9"/>
      <c r="F29" s="9">
        <f t="shared" si="1"/>
        <v>0</v>
      </c>
    </row>
    <row r="30" spans="1:11" ht="16.5" thickTop="1" thickBot="1" x14ac:dyDescent="0.25">
      <c r="A30" s="8">
        <v>45256</v>
      </c>
      <c r="B30" s="9">
        <f t="shared" si="3"/>
        <v>0</v>
      </c>
      <c r="C30" s="9"/>
      <c r="D30" s="9">
        <f t="shared" si="0"/>
        <v>0</v>
      </c>
      <c r="E30" s="9"/>
      <c r="F30" s="9">
        <f t="shared" si="1"/>
        <v>0</v>
      </c>
    </row>
    <row r="31" spans="1:11" ht="16.5" thickTop="1" thickBot="1" x14ac:dyDescent="0.25">
      <c r="A31" s="8">
        <v>45257</v>
      </c>
      <c r="B31" s="9">
        <f t="shared" si="3"/>
        <v>0</v>
      </c>
      <c r="C31" s="9"/>
      <c r="D31" s="9">
        <f t="shared" si="0"/>
        <v>0</v>
      </c>
      <c r="E31" s="9"/>
      <c r="F31" s="9">
        <f t="shared" si="1"/>
        <v>0</v>
      </c>
    </row>
    <row r="32" spans="1:11" ht="16.5" thickTop="1" thickBot="1" x14ac:dyDescent="0.25">
      <c r="A32" s="8">
        <v>45258</v>
      </c>
      <c r="B32" s="9">
        <f t="shared" si="3"/>
        <v>0</v>
      </c>
      <c r="C32" s="9"/>
      <c r="D32" s="9">
        <f t="shared" si="0"/>
        <v>0</v>
      </c>
      <c r="E32" s="9"/>
      <c r="F32" s="9">
        <f t="shared" si="1"/>
        <v>0</v>
      </c>
    </row>
    <row r="33" spans="1:6" ht="16.5" thickTop="1" thickBot="1" x14ac:dyDescent="0.25">
      <c r="A33" s="8">
        <v>45259</v>
      </c>
      <c r="B33" s="9">
        <f t="shared" si="3"/>
        <v>0</v>
      </c>
      <c r="C33" s="9"/>
      <c r="D33" s="9">
        <f t="shared" si="0"/>
        <v>0</v>
      </c>
      <c r="E33" s="9"/>
      <c r="F33" s="9">
        <f t="shared" si="1"/>
        <v>0</v>
      </c>
    </row>
    <row r="34" spans="1:6" ht="16.5" thickTop="1" thickBot="1" x14ac:dyDescent="0.25">
      <c r="A34" s="8">
        <v>45260</v>
      </c>
      <c r="B34" s="9">
        <f t="shared" si="3"/>
        <v>0</v>
      </c>
      <c r="C34" s="12"/>
      <c r="D34" s="12">
        <f t="shared" si="0"/>
        <v>0</v>
      </c>
      <c r="E34" s="12"/>
      <c r="F34" s="12">
        <f t="shared" si="1"/>
        <v>0</v>
      </c>
    </row>
    <row r="35" spans="1:6" ht="16.5" thickTop="1" thickBot="1" x14ac:dyDescent="0.25">
      <c r="A35" s="8">
        <v>45261</v>
      </c>
      <c r="B35" s="9">
        <f t="shared" si="3"/>
        <v>0</v>
      </c>
      <c r="C35" s="9"/>
      <c r="D35" s="9">
        <f t="shared" si="0"/>
        <v>0</v>
      </c>
      <c r="E35" s="9"/>
      <c r="F35" s="9">
        <f t="shared" si="1"/>
        <v>0</v>
      </c>
    </row>
    <row r="36" spans="1:6" ht="16.5" thickTop="1" thickBot="1" x14ac:dyDescent="0.25">
      <c r="A36" s="8"/>
      <c r="B36" s="9"/>
      <c r="C36" s="9"/>
      <c r="D36" s="9"/>
      <c r="E36" s="9"/>
      <c r="F36" s="9"/>
    </row>
    <row r="37" spans="1:6" ht="15.75" thickTop="1" x14ac:dyDescent="0.2"/>
  </sheetData>
  <mergeCells count="5">
    <mergeCell ref="A2:F3"/>
    <mergeCell ref="H25:I25"/>
    <mergeCell ref="H3:K3"/>
    <mergeCell ref="H23:I23"/>
    <mergeCell ref="H24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4ADC-988E-430D-A7EA-FA6D55D0F1A9}">
  <dimension ref="A2:N47"/>
  <sheetViews>
    <sheetView topLeftCell="C9" zoomScaleNormal="60" zoomScaleSheetLayoutView="100" workbookViewId="0">
      <selection activeCell="I2" sqref="I2"/>
    </sheetView>
  </sheetViews>
  <sheetFormatPr defaultColWidth="8.609375" defaultRowHeight="15" x14ac:dyDescent="0.2"/>
  <cols>
    <col min="1" max="1" width="33.08984375" style="2" customWidth="1"/>
    <col min="2" max="4" width="13.98828125" style="1" bestFit="1" customWidth="1"/>
    <col min="5" max="5" width="12.64453125" style="1" bestFit="1" customWidth="1"/>
    <col min="6" max="6" width="13.98828125" style="1" bestFit="1" customWidth="1"/>
    <col min="7" max="7" width="8.609375" style="1"/>
    <col min="8" max="8" width="20.4453125" style="1" customWidth="1"/>
    <col min="9" max="9" width="9.953125" style="1" customWidth="1"/>
    <col min="10" max="10" width="25.828125" style="2" customWidth="1"/>
    <col min="11" max="11" width="16.140625" style="1" customWidth="1"/>
    <col min="12" max="12" width="8.609375" style="1"/>
    <col min="13" max="13" width="11.8359375" style="1" customWidth="1"/>
    <col min="14" max="14" width="9.68359375" style="1" bestFit="1" customWidth="1"/>
    <col min="15" max="16384" width="8.609375" style="1"/>
  </cols>
  <sheetData>
    <row r="2" spans="1:11" x14ac:dyDescent="0.2">
      <c r="A2" s="17" t="s">
        <v>0</v>
      </c>
      <c r="B2" s="17"/>
      <c r="C2" s="17"/>
      <c r="D2" s="17"/>
      <c r="E2" s="17"/>
      <c r="F2" s="17"/>
    </row>
    <row r="3" spans="1:11" ht="16.5" thickBot="1" x14ac:dyDescent="0.25">
      <c r="A3" s="17"/>
      <c r="B3" s="17"/>
      <c r="C3" s="17"/>
      <c r="D3" s="17"/>
      <c r="E3" s="17"/>
      <c r="F3" s="17"/>
      <c r="H3" s="18" t="s">
        <v>7</v>
      </c>
      <c r="I3" s="19"/>
      <c r="J3" s="19"/>
      <c r="K3" s="20"/>
    </row>
    <row r="4" spans="1:11" s="5" customFormat="1" ht="16.5" thickTop="1" thickBot="1" x14ac:dyDescent="0.25">
      <c r="A4" s="14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6" t="s">
        <v>17</v>
      </c>
      <c r="I4" s="6" t="s">
        <v>18</v>
      </c>
      <c r="J4" s="7" t="s">
        <v>6</v>
      </c>
      <c r="K4" s="6" t="s">
        <v>8</v>
      </c>
    </row>
    <row r="5" spans="1:11" ht="16.5" thickTop="1" thickBot="1" x14ac:dyDescent="0.25">
      <c r="A5" s="15">
        <v>45413</v>
      </c>
      <c r="B5" s="9">
        <v>151553</v>
      </c>
      <c r="C5" s="9"/>
      <c r="D5" s="9">
        <f>B5+C5</f>
        <v>151553</v>
      </c>
      <c r="E5" s="9">
        <v>0</v>
      </c>
      <c r="F5" s="9">
        <f>D5-E5</f>
        <v>151553</v>
      </c>
      <c r="H5" s="10" t="s">
        <v>22</v>
      </c>
      <c r="I5" s="10"/>
      <c r="J5" s="11"/>
      <c r="K5" s="10">
        <f>I5-(I5*3.5%)</f>
        <v>0</v>
      </c>
    </row>
    <row r="6" spans="1:11" ht="16.5" thickTop="1" thickBot="1" x14ac:dyDescent="0.25">
      <c r="A6" s="15">
        <v>45414</v>
      </c>
      <c r="B6" s="9">
        <f>F5</f>
        <v>151553</v>
      </c>
      <c r="C6" s="9"/>
      <c r="D6" s="9">
        <f t="shared" ref="D6:D46" si="0">B6+C6</f>
        <v>151553</v>
      </c>
      <c r="E6" s="9"/>
      <c r="F6" s="9">
        <f t="shared" ref="F6:F46" si="1">D6-E6</f>
        <v>151553</v>
      </c>
      <c r="H6" s="16" t="s">
        <v>22</v>
      </c>
      <c r="I6" s="6">
        <v>1650</v>
      </c>
      <c r="J6" s="7"/>
      <c r="K6" s="10">
        <f t="shared" ref="K6:K27" si="2">I6-(I6*3.5%)</f>
        <v>1592.25</v>
      </c>
    </row>
    <row r="7" spans="1:11" ht="16.5" thickTop="1" thickBot="1" x14ac:dyDescent="0.25">
      <c r="A7" s="15">
        <v>45415</v>
      </c>
      <c r="B7" s="9">
        <f t="shared" ref="B7:B44" si="3">F6</f>
        <v>151553</v>
      </c>
      <c r="C7" s="9"/>
      <c r="D7" s="9">
        <f t="shared" si="0"/>
        <v>151553</v>
      </c>
      <c r="E7" s="9"/>
      <c r="F7" s="9">
        <f t="shared" si="1"/>
        <v>151553</v>
      </c>
      <c r="H7" s="10" t="s">
        <v>22</v>
      </c>
      <c r="I7" s="10">
        <v>4950</v>
      </c>
      <c r="J7" s="11"/>
      <c r="K7" s="10">
        <f t="shared" si="2"/>
        <v>4776.75</v>
      </c>
    </row>
    <row r="8" spans="1:11" ht="16.5" thickTop="1" thickBot="1" x14ac:dyDescent="0.25">
      <c r="A8" s="15">
        <v>45416</v>
      </c>
      <c r="B8" s="9">
        <f t="shared" si="3"/>
        <v>151553</v>
      </c>
      <c r="C8" s="9"/>
      <c r="D8" s="9">
        <f t="shared" si="0"/>
        <v>151553</v>
      </c>
      <c r="E8" s="9"/>
      <c r="F8" s="9">
        <f t="shared" si="1"/>
        <v>151553</v>
      </c>
      <c r="H8" s="10" t="s">
        <v>22</v>
      </c>
      <c r="I8" s="10">
        <v>6600</v>
      </c>
      <c r="J8" s="11">
        <f>DATE(2024,4,26)</f>
        <v>45408</v>
      </c>
      <c r="K8" s="10">
        <f t="shared" si="2"/>
        <v>6369</v>
      </c>
    </row>
    <row r="9" spans="1:11" ht="16.5" thickTop="1" thickBot="1" x14ac:dyDescent="0.25">
      <c r="A9" s="15">
        <v>45417</v>
      </c>
      <c r="B9" s="9">
        <f t="shared" si="3"/>
        <v>151553</v>
      </c>
      <c r="C9" s="9"/>
      <c r="D9" s="9">
        <f t="shared" si="0"/>
        <v>151553</v>
      </c>
      <c r="E9" s="9"/>
      <c r="F9" s="9">
        <f t="shared" si="1"/>
        <v>151553</v>
      </c>
      <c r="H9" s="10" t="s">
        <v>22</v>
      </c>
      <c r="I9" s="10">
        <v>7150</v>
      </c>
      <c r="J9" s="11"/>
      <c r="K9" s="10">
        <f t="shared" si="2"/>
        <v>6899.75</v>
      </c>
    </row>
    <row r="10" spans="1:11" ht="16.5" thickTop="1" thickBot="1" x14ac:dyDescent="0.25">
      <c r="A10" s="15">
        <v>45418</v>
      </c>
      <c r="B10" s="9">
        <f t="shared" si="3"/>
        <v>151553</v>
      </c>
      <c r="C10" s="9"/>
      <c r="D10" s="9">
        <f t="shared" si="0"/>
        <v>151553</v>
      </c>
      <c r="E10" s="9"/>
      <c r="F10" s="9">
        <f t="shared" si="1"/>
        <v>151553</v>
      </c>
      <c r="H10" s="10" t="s">
        <v>22</v>
      </c>
      <c r="I10" s="10">
        <v>19250</v>
      </c>
      <c r="J10" s="11">
        <f>DATE(2024,5,1)</f>
        <v>45413</v>
      </c>
      <c r="K10" s="10">
        <f t="shared" si="2"/>
        <v>18576.25</v>
      </c>
    </row>
    <row r="11" spans="1:11" ht="16.5" thickTop="1" thickBot="1" x14ac:dyDescent="0.25">
      <c r="A11" s="15">
        <v>45419</v>
      </c>
      <c r="B11" s="9">
        <f t="shared" si="3"/>
        <v>151553</v>
      </c>
      <c r="C11" s="9"/>
      <c r="D11" s="9">
        <f t="shared" si="0"/>
        <v>151553</v>
      </c>
      <c r="E11" s="9"/>
      <c r="F11" s="9">
        <f t="shared" si="1"/>
        <v>151553</v>
      </c>
      <c r="H11" s="10" t="s">
        <v>22</v>
      </c>
      <c r="I11" s="10">
        <v>14350</v>
      </c>
      <c r="J11" s="11">
        <f>DATE(2024,4,25)</f>
        <v>45407</v>
      </c>
      <c r="K11" s="10">
        <f t="shared" si="2"/>
        <v>13847.75</v>
      </c>
    </row>
    <row r="12" spans="1:11" ht="16.5" thickTop="1" thickBot="1" x14ac:dyDescent="0.25">
      <c r="A12" s="15">
        <v>45420</v>
      </c>
      <c r="B12" s="9">
        <f t="shared" si="3"/>
        <v>151553</v>
      </c>
      <c r="C12" s="9"/>
      <c r="D12" s="9">
        <f t="shared" si="0"/>
        <v>151553</v>
      </c>
      <c r="E12" s="9"/>
      <c r="F12" s="9">
        <f t="shared" si="1"/>
        <v>151553</v>
      </c>
      <c r="H12" s="10" t="s">
        <v>22</v>
      </c>
      <c r="I12" s="10"/>
      <c r="J12" s="11"/>
      <c r="K12" s="10">
        <f t="shared" si="2"/>
        <v>0</v>
      </c>
    </row>
    <row r="13" spans="1:11" ht="16.5" thickTop="1" thickBot="1" x14ac:dyDescent="0.25">
      <c r="A13" s="15">
        <v>45421</v>
      </c>
      <c r="B13" s="9">
        <f t="shared" si="3"/>
        <v>151553</v>
      </c>
      <c r="C13" s="9"/>
      <c r="D13" s="9">
        <f t="shared" si="0"/>
        <v>151553</v>
      </c>
      <c r="E13" s="9"/>
      <c r="F13" s="9">
        <f t="shared" si="1"/>
        <v>151553</v>
      </c>
      <c r="H13" s="10"/>
      <c r="I13" s="10"/>
      <c r="J13" s="11"/>
      <c r="K13" s="10">
        <f t="shared" si="2"/>
        <v>0</v>
      </c>
    </row>
    <row r="14" spans="1:11" ht="16.5" thickTop="1" thickBot="1" x14ac:dyDescent="0.25">
      <c r="A14" s="15">
        <v>45422</v>
      </c>
      <c r="B14" s="9">
        <f t="shared" si="3"/>
        <v>151553</v>
      </c>
      <c r="C14" s="9"/>
      <c r="D14" s="9">
        <f t="shared" si="0"/>
        <v>151553</v>
      </c>
      <c r="E14" s="9"/>
      <c r="F14" s="9">
        <f t="shared" si="1"/>
        <v>151553</v>
      </c>
      <c r="H14" s="10"/>
      <c r="I14" s="10"/>
      <c r="J14" s="11"/>
      <c r="K14" s="10">
        <f t="shared" si="2"/>
        <v>0</v>
      </c>
    </row>
    <row r="15" spans="1:11" ht="16.5" thickTop="1" thickBot="1" x14ac:dyDescent="0.25">
      <c r="A15" s="15">
        <v>45423</v>
      </c>
      <c r="B15" s="9">
        <f t="shared" si="3"/>
        <v>151553</v>
      </c>
      <c r="C15" s="9"/>
      <c r="D15" s="9">
        <f t="shared" si="0"/>
        <v>151553</v>
      </c>
      <c r="E15" s="9"/>
      <c r="F15" s="9">
        <f t="shared" si="1"/>
        <v>151553</v>
      </c>
      <c r="H15" s="10" t="s">
        <v>24</v>
      </c>
      <c r="I15" s="10">
        <v>20000</v>
      </c>
      <c r="J15" s="11"/>
      <c r="K15" s="10">
        <f t="shared" si="2"/>
        <v>19300</v>
      </c>
    </row>
    <row r="16" spans="1:11" ht="16.5" thickTop="1" thickBot="1" x14ac:dyDescent="0.25">
      <c r="A16" s="15">
        <v>45424</v>
      </c>
      <c r="B16" s="9">
        <f t="shared" si="3"/>
        <v>151553</v>
      </c>
      <c r="C16" s="9"/>
      <c r="D16" s="9">
        <f t="shared" si="0"/>
        <v>151553</v>
      </c>
      <c r="E16" s="9">
        <v>0</v>
      </c>
      <c r="F16" s="9">
        <f t="shared" si="1"/>
        <v>151553</v>
      </c>
      <c r="H16" s="10" t="s">
        <v>25</v>
      </c>
      <c r="I16" s="10">
        <v>10000</v>
      </c>
      <c r="J16" s="11"/>
      <c r="K16" s="10">
        <f t="shared" si="2"/>
        <v>9650</v>
      </c>
    </row>
    <row r="17" spans="1:14" ht="16.5" thickTop="1" thickBot="1" x14ac:dyDescent="0.25">
      <c r="A17" s="15">
        <v>45425</v>
      </c>
      <c r="B17" s="9">
        <f t="shared" si="3"/>
        <v>151553</v>
      </c>
      <c r="C17" s="9"/>
      <c r="D17" s="9">
        <f t="shared" si="0"/>
        <v>151553</v>
      </c>
      <c r="E17" s="9"/>
      <c r="F17" s="9">
        <f t="shared" si="1"/>
        <v>151553</v>
      </c>
      <c r="H17" s="10" t="s">
        <v>23</v>
      </c>
      <c r="I17" s="10"/>
      <c r="J17" s="11"/>
      <c r="K17" s="10">
        <f t="shared" si="2"/>
        <v>0</v>
      </c>
    </row>
    <row r="18" spans="1:14" ht="16.5" thickTop="1" thickBot="1" x14ac:dyDescent="0.25">
      <c r="A18" s="15">
        <v>45426</v>
      </c>
      <c r="B18" s="9">
        <f t="shared" si="3"/>
        <v>151553</v>
      </c>
      <c r="C18" s="9"/>
      <c r="D18" s="9">
        <f t="shared" si="0"/>
        <v>151553</v>
      </c>
      <c r="E18" s="9"/>
      <c r="F18" s="9">
        <f t="shared" si="1"/>
        <v>151553</v>
      </c>
      <c r="H18" s="10" t="s">
        <v>21</v>
      </c>
      <c r="I18" s="10"/>
      <c r="J18" s="11"/>
      <c r="K18" s="10">
        <f t="shared" si="2"/>
        <v>0</v>
      </c>
    </row>
    <row r="19" spans="1:14" ht="16.5" thickTop="1" thickBot="1" x14ac:dyDescent="0.25">
      <c r="A19" s="15">
        <v>45427</v>
      </c>
      <c r="B19" s="9">
        <f t="shared" si="3"/>
        <v>151553</v>
      </c>
      <c r="C19" s="9"/>
      <c r="D19" s="9">
        <f t="shared" si="0"/>
        <v>151553</v>
      </c>
      <c r="E19" s="9"/>
      <c r="F19" s="9">
        <f t="shared" si="1"/>
        <v>151553</v>
      </c>
      <c r="H19" s="10"/>
      <c r="I19" s="10"/>
      <c r="J19" s="11"/>
      <c r="K19" s="10">
        <f t="shared" si="2"/>
        <v>0</v>
      </c>
    </row>
    <row r="20" spans="1:14" ht="16.5" thickTop="1" thickBot="1" x14ac:dyDescent="0.25">
      <c r="A20" s="15">
        <v>45428</v>
      </c>
      <c r="B20" s="9">
        <f t="shared" si="3"/>
        <v>151553</v>
      </c>
      <c r="C20" s="9"/>
      <c r="D20" s="9">
        <f t="shared" si="0"/>
        <v>151553</v>
      </c>
      <c r="E20" s="9"/>
      <c r="F20" s="9">
        <f t="shared" si="1"/>
        <v>151553</v>
      </c>
      <c r="H20" s="10" t="s">
        <v>11</v>
      </c>
      <c r="I20" s="10"/>
      <c r="J20" s="11"/>
      <c r="K20" s="10">
        <f t="shared" si="2"/>
        <v>0</v>
      </c>
    </row>
    <row r="21" spans="1:14" ht="16.5" thickTop="1" thickBot="1" x14ac:dyDescent="0.25">
      <c r="A21" s="15">
        <v>45429</v>
      </c>
      <c r="B21" s="9">
        <f t="shared" si="3"/>
        <v>151553</v>
      </c>
      <c r="C21" s="9"/>
      <c r="D21" s="9">
        <f t="shared" si="0"/>
        <v>151553</v>
      </c>
      <c r="E21" s="9"/>
      <c r="F21" s="9">
        <f t="shared" si="1"/>
        <v>151553</v>
      </c>
      <c r="H21" s="10"/>
      <c r="I21" s="10"/>
      <c r="J21" s="11"/>
      <c r="K21" s="10">
        <f t="shared" si="2"/>
        <v>0</v>
      </c>
      <c r="M21" s="10" t="s">
        <v>22</v>
      </c>
      <c r="N21" s="10">
        <f>SUM(I6:I11)</f>
        <v>53950</v>
      </c>
    </row>
    <row r="22" spans="1:14" ht="16.5" thickTop="1" thickBot="1" x14ac:dyDescent="0.25">
      <c r="A22" s="15">
        <v>45430</v>
      </c>
      <c r="B22" s="9">
        <f t="shared" si="3"/>
        <v>151553</v>
      </c>
      <c r="C22" s="9"/>
      <c r="D22" s="9">
        <f t="shared" si="0"/>
        <v>151553</v>
      </c>
      <c r="E22" s="9"/>
      <c r="F22" s="9">
        <f t="shared" si="1"/>
        <v>151553</v>
      </c>
      <c r="H22" s="10" t="s">
        <v>16</v>
      </c>
      <c r="I22" s="10"/>
      <c r="J22" s="11"/>
      <c r="K22" s="10">
        <f t="shared" si="2"/>
        <v>0</v>
      </c>
    </row>
    <row r="23" spans="1:14" ht="16.5" thickTop="1" thickBot="1" x14ac:dyDescent="0.25">
      <c r="A23" s="15">
        <v>45431</v>
      </c>
      <c r="B23" s="9">
        <f t="shared" si="3"/>
        <v>151553</v>
      </c>
      <c r="C23" s="9"/>
      <c r="D23" s="9">
        <f t="shared" si="0"/>
        <v>151553</v>
      </c>
      <c r="E23" s="9"/>
      <c r="F23" s="9">
        <f t="shared" si="1"/>
        <v>151553</v>
      </c>
      <c r="H23" s="10"/>
      <c r="I23" s="10"/>
      <c r="J23" s="11"/>
      <c r="K23" s="10">
        <f t="shared" si="2"/>
        <v>0</v>
      </c>
    </row>
    <row r="24" spans="1:14" ht="16.5" thickTop="1" thickBot="1" x14ac:dyDescent="0.25">
      <c r="A24" s="15">
        <v>45432</v>
      </c>
      <c r="B24" s="9">
        <f t="shared" si="3"/>
        <v>151553</v>
      </c>
      <c r="C24" s="9"/>
      <c r="D24" s="9">
        <f t="shared" si="0"/>
        <v>151553</v>
      </c>
      <c r="E24" s="9"/>
      <c r="F24" s="9">
        <f t="shared" si="1"/>
        <v>151553</v>
      </c>
      <c r="H24" s="10"/>
      <c r="I24" s="10"/>
      <c r="J24" s="11"/>
      <c r="K24" s="10">
        <f t="shared" si="2"/>
        <v>0</v>
      </c>
    </row>
    <row r="25" spans="1:14" ht="16.5" thickTop="1" thickBot="1" x14ac:dyDescent="0.25">
      <c r="A25" s="15">
        <v>45433</v>
      </c>
      <c r="B25" s="9">
        <f t="shared" si="3"/>
        <v>151553</v>
      </c>
      <c r="C25" s="9"/>
      <c r="D25" s="9">
        <f t="shared" si="0"/>
        <v>151553</v>
      </c>
      <c r="E25" s="9"/>
      <c r="F25" s="9">
        <f t="shared" si="1"/>
        <v>151553</v>
      </c>
      <c r="H25" s="10"/>
      <c r="I25" s="10"/>
      <c r="J25" s="11"/>
      <c r="K25" s="10">
        <f t="shared" si="2"/>
        <v>0</v>
      </c>
    </row>
    <row r="26" spans="1:14" ht="16.5" thickTop="1" thickBot="1" x14ac:dyDescent="0.25">
      <c r="A26" s="15">
        <v>45434</v>
      </c>
      <c r="B26" s="9">
        <f t="shared" si="3"/>
        <v>151553</v>
      </c>
      <c r="C26" s="9"/>
      <c r="D26" s="9">
        <f t="shared" si="0"/>
        <v>151553</v>
      </c>
      <c r="E26" s="9"/>
      <c r="F26" s="9">
        <f t="shared" si="1"/>
        <v>151553</v>
      </c>
      <c r="H26" s="10"/>
      <c r="I26" s="10"/>
      <c r="J26" s="11"/>
      <c r="K26" s="10">
        <f t="shared" si="2"/>
        <v>0</v>
      </c>
    </row>
    <row r="27" spans="1:14" ht="16.5" thickTop="1" thickBot="1" x14ac:dyDescent="0.25">
      <c r="A27" s="15">
        <v>45435</v>
      </c>
      <c r="B27" s="9">
        <f t="shared" si="3"/>
        <v>151553</v>
      </c>
      <c r="C27" s="9"/>
      <c r="D27" s="9">
        <f t="shared" si="0"/>
        <v>151553</v>
      </c>
      <c r="E27" s="9"/>
      <c r="F27" s="9">
        <f t="shared" si="1"/>
        <v>151553</v>
      </c>
      <c r="H27" s="10"/>
      <c r="I27" s="10"/>
      <c r="J27" s="11"/>
      <c r="K27" s="10">
        <f t="shared" si="2"/>
        <v>0</v>
      </c>
    </row>
    <row r="28" spans="1:14" ht="16.5" thickTop="1" thickBot="1" x14ac:dyDescent="0.25">
      <c r="A28" s="15">
        <v>45436</v>
      </c>
      <c r="B28" s="9">
        <f t="shared" si="3"/>
        <v>151553</v>
      </c>
      <c r="C28" s="9"/>
      <c r="D28" s="9">
        <f t="shared" si="0"/>
        <v>151553</v>
      </c>
      <c r="E28" s="9"/>
      <c r="F28" s="9">
        <f t="shared" si="1"/>
        <v>151553</v>
      </c>
      <c r="H28" s="10" t="s">
        <v>9</v>
      </c>
      <c r="I28" s="10">
        <f>SUM(I5:I27)</f>
        <v>83950</v>
      </c>
      <c r="J28" s="11"/>
      <c r="K28" s="10">
        <f>SUM(K5:K27)</f>
        <v>81011.75</v>
      </c>
    </row>
    <row r="29" spans="1:14" ht="16.5" thickTop="1" thickBot="1" x14ac:dyDescent="0.25">
      <c r="A29" s="15">
        <v>45437</v>
      </c>
      <c r="B29" s="9">
        <f t="shared" si="3"/>
        <v>151553</v>
      </c>
      <c r="C29" s="9"/>
      <c r="D29" s="9">
        <f t="shared" si="0"/>
        <v>151553</v>
      </c>
      <c r="E29" s="9"/>
      <c r="F29" s="9">
        <f t="shared" si="1"/>
        <v>151553</v>
      </c>
    </row>
    <row r="30" spans="1:14" ht="16.5" thickTop="1" thickBot="1" x14ac:dyDescent="0.25">
      <c r="A30" s="15">
        <v>45438</v>
      </c>
      <c r="B30" s="9">
        <f t="shared" si="3"/>
        <v>151553</v>
      </c>
      <c r="C30" s="9"/>
      <c r="D30" s="9">
        <f t="shared" si="0"/>
        <v>151553</v>
      </c>
      <c r="E30" s="9"/>
      <c r="F30" s="9">
        <f t="shared" si="1"/>
        <v>151553</v>
      </c>
    </row>
    <row r="31" spans="1:14" ht="16.5" thickTop="1" thickBot="1" x14ac:dyDescent="0.25">
      <c r="A31" s="15">
        <v>45439</v>
      </c>
      <c r="B31" s="9">
        <f t="shared" si="3"/>
        <v>151553</v>
      </c>
      <c r="C31" s="9"/>
      <c r="D31" s="9">
        <f t="shared" si="0"/>
        <v>151553</v>
      </c>
      <c r="E31" s="9"/>
      <c r="F31" s="9">
        <f t="shared" si="1"/>
        <v>151553</v>
      </c>
    </row>
    <row r="32" spans="1:14" ht="16.5" thickTop="1" thickBot="1" x14ac:dyDescent="0.25">
      <c r="A32" s="15">
        <v>45440</v>
      </c>
      <c r="B32" s="9">
        <f t="shared" si="3"/>
        <v>151553</v>
      </c>
      <c r="C32" s="9"/>
      <c r="D32" s="9">
        <f t="shared" si="0"/>
        <v>151553</v>
      </c>
      <c r="E32" s="9"/>
      <c r="F32" s="9">
        <f t="shared" si="1"/>
        <v>151553</v>
      </c>
      <c r="J32" s="1"/>
    </row>
    <row r="33" spans="1:10" ht="16.5" thickTop="1" thickBot="1" x14ac:dyDescent="0.25">
      <c r="A33" s="15">
        <v>45441</v>
      </c>
      <c r="B33" s="9">
        <f t="shared" si="3"/>
        <v>151553</v>
      </c>
      <c r="C33" s="9"/>
      <c r="D33" s="9">
        <f t="shared" si="0"/>
        <v>151553</v>
      </c>
      <c r="E33" s="9"/>
      <c r="F33" s="9">
        <f t="shared" si="1"/>
        <v>151553</v>
      </c>
      <c r="H33" s="21" t="s">
        <v>13</v>
      </c>
      <c r="I33" s="22"/>
      <c r="J33" s="10">
        <f>K28</f>
        <v>81011.75</v>
      </c>
    </row>
    <row r="34" spans="1:10" ht="16.5" thickTop="1" thickBot="1" x14ac:dyDescent="0.25">
      <c r="A34" s="15">
        <v>45442</v>
      </c>
      <c r="B34" s="9">
        <f t="shared" si="3"/>
        <v>151553</v>
      </c>
      <c r="C34" s="9"/>
      <c r="D34" s="9">
        <f t="shared" si="0"/>
        <v>151553</v>
      </c>
      <c r="E34" s="9"/>
      <c r="F34" s="9">
        <f t="shared" si="1"/>
        <v>151553</v>
      </c>
      <c r="H34" s="23" t="s">
        <v>14</v>
      </c>
      <c r="I34" s="24"/>
      <c r="J34" s="10">
        <f>F36</f>
        <v>151553</v>
      </c>
    </row>
    <row r="35" spans="1:10" ht="16.5" thickTop="1" thickBot="1" x14ac:dyDescent="0.25">
      <c r="A35" s="15">
        <v>45443</v>
      </c>
      <c r="B35" s="9">
        <f t="shared" si="3"/>
        <v>151553</v>
      </c>
      <c r="C35" s="9"/>
      <c r="D35" s="9">
        <f t="shared" si="0"/>
        <v>151553</v>
      </c>
      <c r="E35" s="9"/>
      <c r="F35" s="9">
        <f t="shared" si="1"/>
        <v>151553</v>
      </c>
      <c r="H35" s="25" t="s">
        <v>10</v>
      </c>
      <c r="I35" s="25"/>
      <c r="J35" s="10">
        <f>J33-J34</f>
        <v>-70541.25</v>
      </c>
    </row>
    <row r="36" spans="1:10" ht="16.5" thickTop="1" thickBot="1" x14ac:dyDescent="0.25">
      <c r="A36" s="15">
        <v>45444</v>
      </c>
      <c r="B36" s="9">
        <f t="shared" si="3"/>
        <v>151553</v>
      </c>
      <c r="C36" s="9"/>
      <c r="D36" s="9">
        <f t="shared" si="0"/>
        <v>151553</v>
      </c>
      <c r="E36" s="9"/>
      <c r="F36" s="9">
        <f t="shared" si="1"/>
        <v>151553</v>
      </c>
      <c r="J36" s="1"/>
    </row>
    <row r="37" spans="1:10" ht="16.5" thickTop="1" thickBot="1" x14ac:dyDescent="0.25">
      <c r="A37" s="15">
        <v>45445</v>
      </c>
      <c r="B37" s="9">
        <f t="shared" si="3"/>
        <v>151553</v>
      </c>
      <c r="C37" s="9"/>
      <c r="D37" s="9">
        <f t="shared" si="0"/>
        <v>151553</v>
      </c>
      <c r="E37" s="9"/>
      <c r="F37" s="9">
        <f t="shared" si="1"/>
        <v>151553</v>
      </c>
    </row>
    <row r="38" spans="1:10" ht="16.5" thickTop="1" thickBot="1" x14ac:dyDescent="0.25">
      <c r="A38" s="15">
        <v>45446</v>
      </c>
      <c r="B38" s="9">
        <f t="shared" si="3"/>
        <v>151553</v>
      </c>
      <c r="C38" s="9"/>
      <c r="D38" s="9">
        <f t="shared" si="0"/>
        <v>151553</v>
      </c>
      <c r="E38" s="9"/>
      <c r="F38" s="9">
        <f t="shared" si="1"/>
        <v>151553</v>
      </c>
    </row>
    <row r="39" spans="1:10" ht="16.5" thickTop="1" thickBot="1" x14ac:dyDescent="0.25">
      <c r="A39" s="15">
        <v>45447</v>
      </c>
      <c r="B39" s="9">
        <f t="shared" si="3"/>
        <v>151553</v>
      </c>
      <c r="C39" s="9"/>
      <c r="D39" s="9">
        <f t="shared" si="0"/>
        <v>151553</v>
      </c>
      <c r="E39" s="9"/>
      <c r="F39" s="9">
        <f t="shared" si="1"/>
        <v>151553</v>
      </c>
    </row>
    <row r="40" spans="1:10" ht="16.5" thickTop="1" thickBot="1" x14ac:dyDescent="0.25">
      <c r="A40" s="15">
        <v>45448</v>
      </c>
      <c r="B40" s="9">
        <f t="shared" si="3"/>
        <v>151553</v>
      </c>
      <c r="C40" s="9"/>
      <c r="D40" s="9">
        <f t="shared" si="0"/>
        <v>151553</v>
      </c>
      <c r="E40" s="9"/>
      <c r="F40" s="9">
        <f t="shared" si="1"/>
        <v>151553</v>
      </c>
    </row>
    <row r="41" spans="1:10" ht="16.5" thickTop="1" thickBot="1" x14ac:dyDescent="0.25">
      <c r="A41" s="15">
        <v>45449</v>
      </c>
      <c r="B41" s="9">
        <f t="shared" si="3"/>
        <v>151553</v>
      </c>
      <c r="C41" s="9"/>
      <c r="D41" s="9">
        <f t="shared" si="0"/>
        <v>151553</v>
      </c>
      <c r="E41" s="9"/>
      <c r="F41" s="9">
        <f t="shared" si="1"/>
        <v>151553</v>
      </c>
    </row>
    <row r="42" spans="1:10" ht="16.5" thickTop="1" thickBot="1" x14ac:dyDescent="0.25">
      <c r="A42" s="15">
        <v>45450</v>
      </c>
      <c r="B42" s="9">
        <f t="shared" si="3"/>
        <v>151553</v>
      </c>
      <c r="C42" s="9"/>
      <c r="D42" s="9">
        <f t="shared" si="0"/>
        <v>151553</v>
      </c>
      <c r="E42" s="9"/>
      <c r="F42" s="9">
        <f t="shared" si="1"/>
        <v>151553</v>
      </c>
    </row>
    <row r="43" spans="1:10" ht="16.5" thickTop="1" thickBot="1" x14ac:dyDescent="0.25">
      <c r="A43" s="15">
        <v>45451</v>
      </c>
      <c r="B43" s="9">
        <f t="shared" si="3"/>
        <v>151553</v>
      </c>
      <c r="C43" s="9"/>
      <c r="D43" s="9">
        <f t="shared" si="0"/>
        <v>151553</v>
      </c>
      <c r="E43" s="9"/>
      <c r="F43" s="9">
        <f t="shared" si="1"/>
        <v>151553</v>
      </c>
    </row>
    <row r="44" spans="1:10" ht="16.5" thickTop="1" thickBot="1" x14ac:dyDescent="0.25">
      <c r="A44" s="15">
        <v>45452</v>
      </c>
      <c r="B44" s="9">
        <f t="shared" si="3"/>
        <v>151553</v>
      </c>
      <c r="C44" s="12"/>
      <c r="D44" s="9">
        <f t="shared" si="0"/>
        <v>151553</v>
      </c>
      <c r="E44" s="12"/>
      <c r="F44" s="9">
        <f t="shared" si="1"/>
        <v>151553</v>
      </c>
    </row>
    <row r="45" spans="1:10" ht="16.5" thickTop="1" thickBot="1" x14ac:dyDescent="0.25">
      <c r="A45" s="15">
        <v>45453</v>
      </c>
      <c r="B45" s="9">
        <v>0</v>
      </c>
      <c r="C45" s="9"/>
      <c r="D45" s="9">
        <f t="shared" si="0"/>
        <v>0</v>
      </c>
      <c r="E45" s="9"/>
      <c r="F45" s="9">
        <f t="shared" si="1"/>
        <v>0</v>
      </c>
    </row>
    <row r="46" spans="1:10" ht="16.5" thickTop="1" thickBot="1" x14ac:dyDescent="0.25">
      <c r="A46" s="15">
        <v>45454</v>
      </c>
      <c r="B46" s="9">
        <v>0</v>
      </c>
      <c r="C46" s="9"/>
      <c r="D46" s="9">
        <f t="shared" si="0"/>
        <v>0</v>
      </c>
      <c r="E46" s="9"/>
      <c r="F46" s="9">
        <f t="shared" si="1"/>
        <v>0</v>
      </c>
    </row>
    <row r="47" spans="1:10" ht="15.75" thickTop="1" x14ac:dyDescent="0.2"/>
  </sheetData>
  <mergeCells count="5">
    <mergeCell ref="A2:F3"/>
    <mergeCell ref="H3:K3"/>
    <mergeCell ref="H33:I33"/>
    <mergeCell ref="H34:I34"/>
    <mergeCell ref="H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T.H.Zaw</vt:lpstr>
      <vt:lpstr>Aung Myittar</vt:lpstr>
      <vt:lpstr>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Thiha Zaw</dc:creator>
  <cp:lastModifiedBy>Thiha Zaw</cp:lastModifiedBy>
  <cp:lastPrinted>2024-05-01T14:28:21Z</cp:lastPrinted>
  <dcterms:created xsi:type="dcterms:W3CDTF">2023-07-03T22:38:42Z</dcterms:created>
  <dcterms:modified xsi:type="dcterms:W3CDTF">2024-05-01T14:48:15Z</dcterms:modified>
</cp:coreProperties>
</file>