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ules of Play" sheetId="1" state="visible" r:id="rId2"/>
    <sheet name="Initial card list and formulas" sheetId="2" state="visible" r:id="rId3"/>
    <sheet name="Adding special abilities" sheetId="3" state="visible" r:id="rId4"/>
    <sheet name="Adding card draw" sheetId="4" state="visible" r:id="rId5"/>
    <sheet name="Other assorted abilities" sheetId="5" state="visible" r:id="rId6"/>
    <sheet name="Rounding it out"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<sst xmlns="http://schemas.openxmlformats.org/spreadsheetml/2006/main" count="190" uniqueCount="89">
  <si>
    <t xml:space="preserve">Both players start with 10 life and a 10-card deck.</t>
  </si>
  <si>
    <t xml:space="preserve">Each player shuffles their deck and draws 3 cards.</t>
  </si>
  <si>
    <t xml:space="preserve">On a turn, both players choose a card and play it face-down, then both players reveal their cards together.</t>
  </si>
  <si>
    <t xml:space="preserve">Both players lose life equal to Cost of the card they played, immediately.</t>
  </si>
  <si>
    <t xml:space="preserve">Then, special rules text on the cards (if any) is applied.</t>
  </si>
  <si>
    <t xml:space="preserve">Then, whichever card has the lower Strength is discarded. If Strength is tied, both cards remain in play.</t>
  </si>
  <si>
    <t xml:space="preserve">Then, any card remaining does its listed Damage to opponent's life total.</t>
  </si>
  <si>
    <t xml:space="preserve">Objective is to reduce opponent's life to 0 or below (if both players go below 0 at the same time, the game is a draw)</t>
  </si>
  <si>
    <t xml:space="preserve">Cost</t>
  </si>
  <si>
    <t xml:space="preserve">Strength</t>
  </si>
  <si>
    <t xml:space="preserve">Damage</t>
  </si>
  <si>
    <t xml:space="preserve">Text</t>
  </si>
  <si>
    <t xml:space="preserve">Special</t>
  </si>
  <si>
    <t xml:space="preserve">Average Damage Saved</t>
  </si>
  <si>
    <t xml:space="preserve">Average Damage Dealt</t>
  </si>
  <si>
    <t xml:space="preserve">Base damage from opponent</t>
  </si>
  <si>
    <t xml:space="preserve">TOTALS</t>
  </si>
  <si>
    <t xml:space="preserve">Thief</t>
  </si>
  <si>
    <t xml:space="preserve">Cleric</t>
  </si>
  <si>
    <t xml:space="preserve">Fighter</t>
  </si>
  <si>
    <t xml:space="preserve">Hero</t>
  </si>
  <si>
    <t xml:space="preserve">These stats were the initial guess, on the theory that Strength + Damage is a constant, and if not then Cost should increase.</t>
  </si>
  <si>
    <t xml:space="preserve">The columns in gray contain the formulas for value of each stat, under the assumption that in a larger pool of cards, Strength and Damage each range from 1 to 5 with uniform distribution.</t>
  </si>
  <si>
    <t xml:space="preserve">All values are in terms of change to life total: reducing opponent's life by 1 (or preventing 1 damage to yourself) has a value of 1.</t>
  </si>
  <si>
    <t xml:space="preserve">Strength does two things: makes it more likely you will do your Damage to the opponent, and makes it less likely they will damage you.</t>
  </si>
  <si>
    <t xml:space="preserve">The value of damage prevention is equal to the probability you'll prevent damage (Strength of 1 will never prevent damage, each additional point has a 20% or 1/5 chance of preventing it), multiplied by the average damage if it does hit (3, since it's from 1 to 5).</t>
  </si>
  <si>
    <t xml:space="preserve">The value of the Damage stat is equal to its face value, multiplied by the probability that it goes through (Strength of 5 will always hit, each point below that has a 20% or 1/5 chance of missing).</t>
  </si>
  <si>
    <t xml:space="preserve">To scale the total value so that 0 is balanced, we also add a constant -3 base damage, which is the average damage attempted by the opponent (this will be reduced by a high Strength, of course).</t>
  </si>
  <si>
    <t xml:space="preserve">To balance this, simply change the numbers in the B, C, and D columns. Increasing Thief's damage to 3, reducing Cleric's cost to 0, increasing Fighter's damage to 2 and reducing Hero's damage to 3 will get it "close enough".</t>
  </si>
  <si>
    <t xml:space="preserve">Assassin</t>
  </si>
  <si>
    <t xml:space="preserve">Opponent loses 2 life</t>
  </si>
  <si>
    <t xml:space="preserve">Wizard</t>
  </si>
  <si>
    <t xml:space="preserve">Swap Strength with opponent's card.</t>
  </si>
  <si>
    <t xml:space="preserve">The cards from the previous tab are updated here with their new stats. Now we add two new cards: the Assassin and Wizard.</t>
  </si>
  <si>
    <t xml:space="preserve">The Assassin's stats mean it will always take damage from the opponent… but it also always does 2 damage to the opponent before they strike back. It works well if the opponent plays a low-damage card.</t>
  </si>
  <si>
    <t xml:space="preserve">Since this is a guaranteed 2 damage, the value of this special ability is 2 (denoted in the F column).</t>
  </si>
  <si>
    <t xml:space="preserve">We can see that our initial guess is slightly off. We have two options that would get it perfectly on the curve: increase the special to do 3 damage, or increase the listed Damage to 5 (which will only hit if opponent's Strength is also 1).</t>
  </si>
  <si>
    <t xml:space="preserve">The latter option fits the theme of an assassin better, and also makes for more interesting counterplay options.</t>
  </si>
  <si>
    <t xml:space="preserve">The Wizard has a Strength of 2, but swaps it with the opponent's Strength, so it will do damage if opponent's card has Strength of 2 or more, and will take no damage from opponent if their Strength is 3 or more.</t>
  </si>
  <si>
    <t xml:space="preserve">Because of this, we modify the Strength and Damage formulas in cells G7 and H7 to reflect the new probabilities.</t>
  </si>
  <si>
    <t xml:space="preserve">If we were planning on making several other cards with the "swap Strength" mechanic, a more robust alternative would be to add a "swap Strength" column, and use an IF() formula in columns G and H based on whether that column was empty.</t>
  </si>
  <si>
    <t xml:space="preserve">Our initial guess at the Wizard is also unbalanced; an easy way to put it on the curve is to simply increase the Cost by 1.</t>
  </si>
  <si>
    <t xml:space="preserve">Swap Strength</t>
  </si>
  <si>
    <t xml:space="preserve">x</t>
  </si>
  <si>
    <t xml:space="preserve">Squire</t>
  </si>
  <si>
    <t xml:space="preserve">Draw and play the next card from your deck, paying its Cost and adding its Strength and Damage to Squire's.</t>
  </si>
  <si>
    <t xml:space="preserve">The cards from the previous tab are updated here with their new stats, and we've updated the Strength and Damage formulas to make Swap Strength a core mechanic.</t>
  </si>
  <si>
    <t xml:space="preserve">Now we create another card: the Squire. This card has a cost of 1, and when playing it you draw the top card from your deck, pay its cost as well, and then add their stats together (so it gives the next card in your deck +1 Strength and Damage).</t>
  </si>
  <si>
    <t xml:space="preserve">What is a +1/+1 bonus worth in terms of value? Does it depend on your deck? In this case, following our standard formula for the value of Strength, we know that giving it +1 means a +20% chance to avoid 3 damage (+0.6).</t>
  </si>
  <si>
    <t xml:space="preserve">Additionally, +1 damage with +1 strength means a +20% chance to deal the card's base damage (average of 3) +1, or 0.2 * 4 = +0.8.</t>
  </si>
  <si>
    <t xml:space="preserve">For this card, the base damage of the opponent (column K) is zero, because we are drawing another card and they aren't. The opponent only attempts to do their damage once, not twice!</t>
  </si>
  <si>
    <t xml:space="preserve">By our math, Squire is a bit above the curve. On the other hand, it also has a random element since you are drawing a random card rather than choosing one, which is a disadvantage.</t>
  </si>
  <si>
    <t xml:space="preserve">How much of a disadvantage is it to take a random draw? There's no simple way to calculate that directly, but we could take a guess and say it is minor (maybe -0.5?) and then use playtesting and/or analytics to get a better sense.</t>
  </si>
  <si>
    <t xml:space="preserve">We could add that onto the Special column's calculation here just for the sake of getting the value total to look right. Or we could not do that, and just add a note in column N that even though this is above the curve a bit it's probably okay.</t>
  </si>
  <si>
    <t xml:space="preserve">(Comments)</t>
  </si>
  <si>
    <t xml:space="preserve">Additional disadvantage of a random card draw</t>
  </si>
  <si>
    <t xml:space="preserve">Healer</t>
  </si>
  <si>
    <t xml:space="preserve">You heal 3 life</t>
  </si>
  <si>
    <t xml:space="preserve">Healing is straightforward: +1 life is 1 value.</t>
  </si>
  <si>
    <t xml:space="preserve">Berserker</t>
  </si>
  <si>
    <t xml:space="preserve">Do not eliminate opponent's card, even if your Strength is higher.</t>
  </si>
  <si>
    <t xml:space="preserve">If you don't discard your opponent's card, the value of Strength in column H is zero because there is no life loss prevention from that.</t>
  </si>
  <si>
    <t xml:space="preserve">Gambler</t>
  </si>
  <si>
    <t xml:space="preserve">Roll a 6-sided die. Gambler's Strength is the result of the roll.</t>
  </si>
  <si>
    <t xml:space="preserve">This card would actually be listed as a strength of "*" - we write 3.5 here in the formula since that is the average value of 1d6.</t>
  </si>
  <si>
    <t xml:space="preserve">Doppelganger</t>
  </si>
  <si>
    <t xml:space="preserve">Doppelganger's Strength and Damage are equal to the opponent's card.</t>
  </si>
  <si>
    <t xml:space="preserve">This card would be listed as strength and damage of "*" since they copy the opponent's stats. Since the average of both stats is 3, we use that here for calculations, making it appear the same in the math as Cleric!</t>
  </si>
  <si>
    <t xml:space="preserve">Archer</t>
  </si>
  <si>
    <t xml:space="preserve">If opponent's Strength is the same as Archer's, discard opponent's card.</t>
  </si>
  <si>
    <t xml:space="preserve">The special ability is essentially "+1 Strength for the purpose of damage prevention" (column H), so we modify that formula slightly to add an extra 1/5 chance of preventing opponent's presumed 3 damage.</t>
  </si>
  <si>
    <t xml:space="preserve">Here we add a few extra special abilities, with comments in column N to describe how these special abilities were interpreted within our mathematical model.</t>
  </si>
  <si>
    <t xml:space="preserve">Brigand</t>
  </si>
  <si>
    <t xml:space="preserve">Wight</t>
  </si>
  <si>
    <t xml:space="preserve">General</t>
  </si>
  <si>
    <t xml:space="preserve">After seeing opponent's card, you may choose to replace General with the top card of your deck. Pay its cost.</t>
  </si>
  <si>
    <t xml:space="preserve">Can turn a definite loss into a possible win, which has some value (to be determined through playtesting)</t>
  </si>
  <si>
    <t xml:space="preserve">Bodyguard</t>
  </si>
  <si>
    <t xml:space="preserve">If Bodyguard is not discarded, take 2 less damage from opponent.</t>
  </si>
  <si>
    <t xml:space="preserve">Special ability only happens if opponent's card is not discarded (20% of the time * value 2 = +0.4)</t>
  </si>
  <si>
    <t xml:space="preserve">Knight</t>
  </si>
  <si>
    <t xml:space="preserve">If opponent's Strength is the same as Knight's, discard Knight.</t>
  </si>
  <si>
    <t xml:space="preserve">Special ability only happens if opponent's Strength is 5 (20% of the time), so Damage calculation (column I) is reduced by 20%.</t>
  </si>
  <si>
    <t xml:space="preserve">Coward</t>
  </si>
  <si>
    <t xml:space="preserve">A card that effectively nullifies whatever the opponent is doing.</t>
  </si>
  <si>
    <t xml:space="preserve">Lastly, we add enough other cards to ensure a relatively uniform distribution of Strength and Damage from 1-5.</t>
  </si>
  <si>
    <t xml:space="preserve">In the previous tab we had Strengths of 1, 1, 1, 2, 3, 3, 4, 4, 5, 5, * (Gambler), * (Doppelganger). This implies adding two 2s, and one each of 3, 4, and 5.</t>
  </si>
  <si>
    <t xml:space="preserve">In the previous tab we had Damages of 0, 1, 2, 3, 3, 3, 4, 4, 4, 5, 5, * (Doppelganger). This implies adding two 1s, two 2s, and a 5. </t>
  </si>
  <si>
    <t xml:space="preserve">We also add an extra card that's off of the main scale, just to round out the number of total cards to 18 so we can print them on two pages.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</si>
</sst>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E7E6E6"/>
        <bgColor rgb="FFFFF2CC"/>
      </patternFill>
    </fill>
    <fill>
      <patternFill patternType="solid">
        <fgColor rgb="FFFFF2CC"/>
        <bgColor rgb="FFE7E6E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9" activeCellId="0" sqref="A9"/>
    </sheetView>
  </sheetViews>
  <sheetFormatPr defaultColWidth="8.6875" defaultRowHeight="14.4" zeroHeight="false" outlineLevelRow="0" outlineLevelCol="0"/>
  <sheetData>
    <row r="1" customFormat="false" ht="14.4" hidden="false" customHeight="false" outlineLevel="0" collapsed="false">
      <c r="A1" s="0" t="s">
        <v>0</v>
      </c>
    </row>
    <row r="2" customFormat="false" ht="14.4" hidden="false" customHeight="false" outlineLevel="0" collapsed="false">
      <c r="A2" s="0" t="s">
        <v>1</v>
      </c>
    </row>
    <row r="3" customFormat="false" ht="14.4" hidden="false" customHeight="false" outlineLevel="0" collapsed="false">
      <c r="A3" s="0" t="s">
        <v>2</v>
      </c>
    </row>
    <row r="4" customFormat="false" ht="14.4" hidden="false" customHeight="false" outlineLevel="0" collapsed="false">
      <c r="A4" s="0" t="s">
        <v>3</v>
      </c>
    </row>
    <row r="5" customFormat="false" ht="14.4" hidden="false" customHeight="false" outlineLevel="0" collapsed="false">
      <c r="A5" s="0" t="s">
        <v>4</v>
      </c>
    </row>
    <row r="6" customFormat="false" ht="14.4" hidden="false" customHeight="false" outlineLevel="0" collapsed="false">
      <c r="A6" s="0" t="s">
        <v>5</v>
      </c>
    </row>
    <row r="7" customFormat="false" ht="14.4" hidden="false" customHeight="false" outlineLevel="0" collapsed="false">
      <c r="A7" s="0" t="s">
        <v>6</v>
      </c>
    </row>
    <row r="8" customFormat="false" ht="14.4" hidden="false" customHeight="false" outlineLevel="0" collapsed="false">
      <c r="A8" s="0" t="s">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7"/>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G2" activeCellId="0" sqref="G2"/>
    </sheetView>
  </sheetViews>
  <sheetFormatPr defaultColWidth="8.6875" defaultRowHeight="14.4" zeroHeight="false" outlineLevelRow="0" outlineLevelCol="0"/>
  <cols>
    <col collapsed="false" customWidth="true" hidden="false" outlineLevel="0" max="5" min="5" style="0" width="9.03"/>
    <col collapsed="false" customWidth="true" hidden="false" outlineLevel="0" max="6" min="6" style="0" width="1.39"/>
    <col collapsed="false" customWidth="true" hidden="false" outlineLevel="0" max="8" min="7" style="1" width="9.11"/>
    <col collapsed="false" customWidth="true" hidden="false" outlineLevel="0" max="9" min="9" style="1" width="1.69"/>
    <col collapsed="false" customWidth="true" hidden="false" outlineLevel="0" max="11" min="10" style="1" width="9.11"/>
    <col collapsed="false" customWidth="true" hidden="false" outlineLevel="0" max="12" min="12" style="2" width="9.11"/>
    <col collapsed="false" customWidth="true" hidden="false" outlineLevel="0" max="13" min="13" style="1" width="9.11"/>
  </cols>
  <sheetData>
    <row r="1" customFormat="false" ht="14.4" hidden="false" customHeight="false" outlineLevel="0" collapsed="false">
      <c r="B1" s="0" t="s">
        <v>8</v>
      </c>
      <c r="C1" s="0" t="s">
        <v>9</v>
      </c>
      <c r="D1" s="0" t="s">
        <v>10</v>
      </c>
      <c r="E1" s="0" t="s">
        <v>11</v>
      </c>
      <c r="F1" s="0" t="s">
        <v>12</v>
      </c>
      <c r="G1" s="1" t="s">
        <v>13</v>
      </c>
      <c r="H1" s="1" t="s">
        <v>14</v>
      </c>
      <c r="I1" s="1" t="s">
        <v>12</v>
      </c>
      <c r="J1" s="1" t="s">
        <v>15</v>
      </c>
      <c r="K1" s="1" t="s">
        <v>8</v>
      </c>
      <c r="L1" s="2" t="s">
        <v>16</v>
      </c>
    </row>
    <row r="2" customFormat="false" ht="14.4" hidden="false" customHeight="false" outlineLevel="0" collapsed="false">
      <c r="A2" s="0" t="s">
        <v>17</v>
      </c>
      <c r="B2" s="0" t="n">
        <v>1</v>
      </c>
      <c r="C2" s="0" t="n">
        <v>4</v>
      </c>
      <c r="D2" s="0" t="n">
        <v>2</v>
      </c>
      <c r="F2" s="0" t="n">
        <v>0</v>
      </c>
      <c r="G2" s="1" t="n">
        <f aca="false">((C2-1)/5)*3</f>
        <v>1.8</v>
      </c>
      <c r="H2" s="1" t="n">
        <f aca="false">(C2/5)*D2</f>
        <v>1.6</v>
      </c>
      <c r="I2" s="1" t="n">
        <f aca="false">F2</f>
        <v>0</v>
      </c>
      <c r="J2" s="1" t="n">
        <v>-3</v>
      </c>
      <c r="K2" s="1" t="n">
        <f aca="false">-B2</f>
        <v>-1</v>
      </c>
      <c r="L2" s="2" t="n">
        <f aca="false">SUM(G2:K2)</f>
        <v>-0.6</v>
      </c>
    </row>
    <row r="3" customFormat="false" ht="14.4" hidden="false" customHeight="false" outlineLevel="0" collapsed="false">
      <c r="A3" s="0" t="s">
        <v>18</v>
      </c>
      <c r="B3" s="0" t="n">
        <v>1</v>
      </c>
      <c r="C3" s="0" t="n">
        <v>3</v>
      </c>
      <c r="D3" s="0" t="n">
        <v>3</v>
      </c>
      <c r="F3" s="0" t="n">
        <v>0</v>
      </c>
      <c r="G3" s="1" t="n">
        <f aca="false">((C3-1)/5)*3</f>
        <v>1.2</v>
      </c>
      <c r="H3" s="1" t="n">
        <f aca="false">(C3/5)*D3</f>
        <v>1.8</v>
      </c>
      <c r="I3" s="1" t="n">
        <f aca="false">F3</f>
        <v>0</v>
      </c>
      <c r="J3" s="1" t="n">
        <v>-3</v>
      </c>
      <c r="K3" s="1" t="n">
        <f aca="false">-B3</f>
        <v>-1</v>
      </c>
      <c r="L3" s="2" t="n">
        <f aca="false">SUM(G3:K3)</f>
        <v>-1</v>
      </c>
    </row>
    <row r="4" customFormat="false" ht="14.4" hidden="false" customHeight="false" outlineLevel="0" collapsed="false">
      <c r="A4" s="0" t="s">
        <v>19</v>
      </c>
      <c r="B4" s="0" t="n">
        <v>1</v>
      </c>
      <c r="C4" s="0" t="n">
        <v>5</v>
      </c>
      <c r="D4" s="0" t="n">
        <v>1</v>
      </c>
      <c r="F4" s="0" t="n">
        <v>0</v>
      </c>
      <c r="G4" s="1" t="n">
        <f aca="false">((C4-1)/5)*3</f>
        <v>2.4</v>
      </c>
      <c r="H4" s="1" t="n">
        <f aca="false">(C4/5)*D4</f>
        <v>1</v>
      </c>
      <c r="I4" s="1" t="n">
        <f aca="false">F4</f>
        <v>0</v>
      </c>
      <c r="J4" s="1" t="n">
        <v>-3</v>
      </c>
      <c r="K4" s="1" t="n">
        <f aca="false">-B4</f>
        <v>-1</v>
      </c>
      <c r="L4" s="2" t="n">
        <f aca="false">SUM(G4:K4)</f>
        <v>-0.6</v>
      </c>
    </row>
    <row r="5" customFormat="false" ht="14.4" hidden="false" customHeight="false" outlineLevel="0" collapsed="false">
      <c r="A5" s="0" t="s">
        <v>20</v>
      </c>
      <c r="B5" s="0" t="n">
        <v>3</v>
      </c>
      <c r="C5" s="0" t="n">
        <v>4</v>
      </c>
      <c r="D5" s="0" t="n">
        <v>4</v>
      </c>
      <c r="F5" s="0" t="n">
        <v>0</v>
      </c>
      <c r="G5" s="1" t="n">
        <f aca="false">((C5-1)/5)*3</f>
        <v>1.8</v>
      </c>
      <c r="H5" s="1" t="n">
        <f aca="false">(C5/5)*D5</f>
        <v>3.2</v>
      </c>
      <c r="I5" s="1" t="n">
        <f aca="false">F5</f>
        <v>0</v>
      </c>
      <c r="J5" s="1" t="n">
        <v>-3</v>
      </c>
      <c r="K5" s="1" t="n">
        <f aca="false">-B5</f>
        <v>-3</v>
      </c>
      <c r="L5" s="2" t="n">
        <f aca="false">SUM(G5:K5)</f>
        <v>-1</v>
      </c>
    </row>
    <row r="7" customFormat="false" ht="14.4" hidden="false" customHeight="false" outlineLevel="0" collapsed="false">
      <c r="A7" s="0" t="s">
        <v>21</v>
      </c>
    </row>
    <row r="8" customFormat="false" ht="14.4" hidden="false" customHeight="false" outlineLevel="0" collapsed="false">
      <c r="A8" s="0" t="s">
        <v>22</v>
      </c>
    </row>
    <row r="9" customFormat="false" ht="14.4" hidden="false" customHeight="false" outlineLevel="0" collapsed="false">
      <c r="A9" s="0" t="s">
        <v>23</v>
      </c>
    </row>
    <row r="11" customFormat="false" ht="14.4" hidden="false" customHeight="false" outlineLevel="0" collapsed="false">
      <c r="A11" s="0" t="s">
        <v>24</v>
      </c>
    </row>
    <row r="12" customFormat="false" ht="14.4" hidden="false" customHeight="false" outlineLevel="0" collapsed="false">
      <c r="A12" s="0" t="s">
        <v>25</v>
      </c>
    </row>
    <row r="13" customFormat="false" ht="14.4" hidden="false" customHeight="false" outlineLevel="0" collapsed="false">
      <c r="A13" s="0" t="s">
        <v>26</v>
      </c>
    </row>
    <row r="15" customFormat="false" ht="14.4" hidden="false" customHeight="false" outlineLevel="0" collapsed="false">
      <c r="A15" s="0" t="s">
        <v>27</v>
      </c>
    </row>
    <row r="17" customFormat="false" ht="14.4" hidden="false" customHeight="false" outlineLevel="0" collapsed="false">
      <c r="A17" s="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9"/>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7" activeCellId="0" sqref="A7"/>
    </sheetView>
  </sheetViews>
  <sheetFormatPr defaultColWidth="8.6875" defaultRowHeight="14.4" zeroHeight="false" outlineLevelRow="0" outlineLevelCol="0"/>
  <cols>
    <col collapsed="false" customWidth="true" hidden="false" outlineLevel="0" max="5" min="5" style="0" width="31.55"/>
    <col collapsed="false" customWidth="true" hidden="false" outlineLevel="0" max="6" min="6" style="0" width="16.89"/>
    <col collapsed="false" customWidth="true" hidden="false" outlineLevel="0" max="11" min="7" style="1" width="9.11"/>
    <col collapsed="false" customWidth="true" hidden="false" outlineLevel="0" max="12" min="12" style="2" width="9.11"/>
    <col collapsed="false" customWidth="true" hidden="false" outlineLevel="0" max="13" min="13" style="1" width="9.11"/>
  </cols>
  <sheetData>
    <row r="1" customFormat="false" ht="14.4" hidden="false" customHeight="false" outlineLevel="0" collapsed="false">
      <c r="B1" s="0" t="s">
        <v>8</v>
      </c>
      <c r="C1" s="0" t="s">
        <v>9</v>
      </c>
      <c r="D1" s="0" t="s">
        <v>10</v>
      </c>
      <c r="E1" s="0" t="s">
        <v>11</v>
      </c>
      <c r="F1" s="0" t="s">
        <v>12</v>
      </c>
      <c r="G1" s="1" t="s">
        <v>9</v>
      </c>
      <c r="H1" s="1" t="s">
        <v>10</v>
      </c>
      <c r="I1" s="1" t="s">
        <v>12</v>
      </c>
      <c r="J1" s="1" t="s">
        <v>15</v>
      </c>
      <c r="K1" s="1" t="s">
        <v>8</v>
      </c>
      <c r="L1" s="2" t="s">
        <v>16</v>
      </c>
    </row>
    <row r="2" customFormat="false" ht="14.4" hidden="false" customHeight="false" outlineLevel="0" collapsed="false">
      <c r="A2" s="0" t="s">
        <v>17</v>
      </c>
      <c r="B2" s="0" t="n">
        <v>1</v>
      </c>
      <c r="C2" s="0" t="n">
        <v>4</v>
      </c>
      <c r="D2" s="0" t="n">
        <v>3</v>
      </c>
      <c r="F2" s="0" t="n">
        <v>0</v>
      </c>
      <c r="G2" s="1" t="n">
        <f aca="false">((C2-1)/5)*3</f>
        <v>1.8</v>
      </c>
      <c r="H2" s="1" t="n">
        <f aca="false">(C2/5)*D2</f>
        <v>2.4</v>
      </c>
      <c r="I2" s="1" t="n">
        <f aca="false">F2</f>
        <v>0</v>
      </c>
      <c r="J2" s="1" t="n">
        <v>-3</v>
      </c>
      <c r="K2" s="1" t="n">
        <f aca="false">-B2</f>
        <v>-1</v>
      </c>
      <c r="L2" s="2" t="n">
        <f aca="false">SUM(G2:K2)</f>
        <v>0.2</v>
      </c>
    </row>
    <row r="3" customFormat="false" ht="14.4" hidden="false" customHeight="false" outlineLevel="0" collapsed="false">
      <c r="A3" s="0" t="s">
        <v>18</v>
      </c>
      <c r="B3" s="0" t="n">
        <v>0</v>
      </c>
      <c r="C3" s="0" t="n">
        <v>3</v>
      </c>
      <c r="D3" s="0" t="n">
        <v>3</v>
      </c>
      <c r="F3" s="0" t="n">
        <v>0</v>
      </c>
      <c r="G3" s="1" t="n">
        <f aca="false">((C3-1)/5)*3</f>
        <v>1.2</v>
      </c>
      <c r="H3" s="1" t="n">
        <f aca="false">(C3/5)*D3</f>
        <v>1.8</v>
      </c>
      <c r="I3" s="1" t="n">
        <f aca="false">F3</f>
        <v>0</v>
      </c>
      <c r="J3" s="1" t="n">
        <v>-3</v>
      </c>
      <c r="K3" s="1" t="n">
        <f aca="false">-B3</f>
        <v>-0</v>
      </c>
      <c r="L3" s="2" t="n">
        <f aca="false">SUM(G3:K3)</f>
        <v>0</v>
      </c>
    </row>
    <row r="4" customFormat="false" ht="14.4" hidden="false" customHeight="false" outlineLevel="0" collapsed="false">
      <c r="A4" s="0" t="s">
        <v>19</v>
      </c>
      <c r="B4" s="0" t="n">
        <v>1</v>
      </c>
      <c r="C4" s="0" t="n">
        <v>5</v>
      </c>
      <c r="D4" s="0" t="n">
        <v>2</v>
      </c>
      <c r="F4" s="0" t="n">
        <v>0</v>
      </c>
      <c r="G4" s="1" t="n">
        <f aca="false">((C4-1)/5)*3</f>
        <v>2.4</v>
      </c>
      <c r="H4" s="1" t="n">
        <f aca="false">(C4/5)*D4</f>
        <v>2</v>
      </c>
      <c r="I4" s="1" t="n">
        <f aca="false">F4</f>
        <v>0</v>
      </c>
      <c r="J4" s="1" t="n">
        <v>-3</v>
      </c>
      <c r="K4" s="1" t="n">
        <f aca="false">-B4</f>
        <v>-1</v>
      </c>
      <c r="L4" s="2" t="n">
        <f aca="false">SUM(G4:K4)</f>
        <v>0.4</v>
      </c>
    </row>
    <row r="5" customFormat="false" ht="14.4" hidden="false" customHeight="false" outlineLevel="0" collapsed="false">
      <c r="A5" s="0" t="s">
        <v>20</v>
      </c>
      <c r="B5" s="0" t="n">
        <v>2</v>
      </c>
      <c r="C5" s="0" t="n">
        <v>5</v>
      </c>
      <c r="D5" s="0" t="n">
        <v>3</v>
      </c>
      <c r="F5" s="0" t="n">
        <v>0</v>
      </c>
      <c r="G5" s="1" t="n">
        <f aca="false">((C5-1)/5)*3</f>
        <v>2.4</v>
      </c>
      <c r="H5" s="1" t="n">
        <f aca="false">(C5/5)*D5</f>
        <v>3</v>
      </c>
      <c r="I5" s="1" t="n">
        <f aca="false">F5</f>
        <v>0</v>
      </c>
      <c r="J5" s="1" t="n">
        <v>-3</v>
      </c>
      <c r="K5" s="1" t="n">
        <f aca="false">-B5</f>
        <v>-2</v>
      </c>
      <c r="L5" s="2" t="n">
        <f aca="false">SUM(G5:K5)</f>
        <v>0.4</v>
      </c>
    </row>
    <row r="6" customFormat="false" ht="14.4" hidden="false" customHeight="false" outlineLevel="0" collapsed="false">
      <c r="A6" s="0" t="s">
        <v>29</v>
      </c>
      <c r="B6" s="0" t="n">
        <v>0</v>
      </c>
      <c r="C6" s="0" t="n">
        <v>1</v>
      </c>
      <c r="D6" s="0" t="n">
        <v>0</v>
      </c>
      <c r="E6" s="0" t="s">
        <v>30</v>
      </c>
      <c r="F6" s="0" t="n">
        <v>2</v>
      </c>
      <c r="G6" s="1" t="n">
        <f aca="false">((C6-1)/5)*3</f>
        <v>0</v>
      </c>
      <c r="H6" s="1" t="n">
        <f aca="false">(C6/5)*D6</f>
        <v>0</v>
      </c>
      <c r="I6" s="1" t="n">
        <f aca="false">F6</f>
        <v>2</v>
      </c>
      <c r="J6" s="1" t="n">
        <v>-3</v>
      </c>
      <c r="K6" s="1" t="n">
        <f aca="false">-B6</f>
        <v>-0</v>
      </c>
      <c r="L6" s="2" t="n">
        <f aca="false">SUM(G6:K6)</f>
        <v>-1</v>
      </c>
    </row>
    <row r="7" customFormat="false" ht="14.4" hidden="false" customHeight="false" outlineLevel="0" collapsed="false">
      <c r="A7" s="0" t="s">
        <v>31</v>
      </c>
      <c r="B7" s="0" t="n">
        <v>1</v>
      </c>
      <c r="C7" s="0" t="n">
        <v>2</v>
      </c>
      <c r="D7" s="0" t="n">
        <v>4</v>
      </c>
      <c r="E7" s="0" t="s">
        <v>32</v>
      </c>
      <c r="F7" s="0" t="n">
        <v>0</v>
      </c>
      <c r="G7" s="1" t="n">
        <f aca="false">(((5-C7))/5)*3</f>
        <v>1.8</v>
      </c>
      <c r="H7" s="1" t="n">
        <f aca="false">(6-C7)/5*D7</f>
        <v>3.2</v>
      </c>
      <c r="I7" s="1" t="n">
        <f aca="false">F7</f>
        <v>0</v>
      </c>
      <c r="J7" s="1" t="n">
        <v>-3</v>
      </c>
      <c r="K7" s="1" t="n">
        <f aca="false">-B7</f>
        <v>-1</v>
      </c>
      <c r="L7" s="2" t="n">
        <f aca="false">SUM(G7:K7)</f>
        <v>1</v>
      </c>
    </row>
    <row r="9" customFormat="false" ht="14.4" hidden="false" customHeight="false" outlineLevel="0" collapsed="false">
      <c r="A9" s="0" t="s">
        <v>33</v>
      </c>
    </row>
    <row r="11" customFormat="false" ht="14.4" hidden="false" customHeight="false" outlineLevel="0" collapsed="false">
      <c r="A11" s="0" t="s">
        <v>34</v>
      </c>
    </row>
    <row r="12" customFormat="false" ht="14.4" hidden="false" customHeight="false" outlineLevel="0" collapsed="false">
      <c r="A12" s="0" t="s">
        <v>35</v>
      </c>
    </row>
    <row r="13" customFormat="false" ht="14.4" hidden="false" customHeight="false" outlineLevel="0" collapsed="false">
      <c r="A13" s="0" t="s">
        <v>36</v>
      </c>
    </row>
    <row r="14" customFormat="false" ht="14.4" hidden="false" customHeight="false" outlineLevel="0" collapsed="false">
      <c r="A14" s="0" t="s">
        <v>37</v>
      </c>
    </row>
    <row r="16" customFormat="false" ht="14.4" hidden="false" customHeight="false" outlineLevel="0" collapsed="false">
      <c r="A16" s="0" t="s">
        <v>38</v>
      </c>
    </row>
    <row r="17" customFormat="false" ht="14.4" hidden="false" customHeight="false" outlineLevel="0" collapsed="false">
      <c r="A17" s="0" t="s">
        <v>39</v>
      </c>
    </row>
    <row r="18" customFormat="false" ht="14.4" hidden="false" customHeight="false" outlineLevel="0" collapsed="false">
      <c r="A18" s="0" t="s">
        <v>40</v>
      </c>
    </row>
    <row r="19" customFormat="false" ht="14.4" hidden="false" customHeight="false" outlineLevel="0" collapsed="false">
      <c r="A19" s="0" t="s">
        <v>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A22" activeCellId="0" sqref="A22"/>
    </sheetView>
  </sheetViews>
  <sheetFormatPr defaultColWidth="8.6875" defaultRowHeight="14.4" zeroHeight="false" outlineLevelRow="0" outlineLevelCol="0"/>
  <cols>
    <col collapsed="false" customWidth="true" hidden="false" outlineLevel="0" max="5" min="5" style="0" width="31.55"/>
    <col collapsed="false" customWidth="true" hidden="false" outlineLevel="0" max="6" min="6" style="0" width="13.55"/>
    <col collapsed="false" customWidth="true" hidden="false" outlineLevel="0" max="7" min="7" style="0" width="16.89"/>
    <col collapsed="false" customWidth="true" hidden="false" outlineLevel="0" max="12" min="8" style="1" width="9.11"/>
    <col collapsed="false" customWidth="true" hidden="false" outlineLevel="0" max="13" min="13" style="2" width="9.11"/>
    <col collapsed="false" customWidth="true" hidden="false" outlineLevel="0" max="14" min="14" style="1" width="9.11"/>
  </cols>
  <sheetData>
    <row r="1" customFormat="false" ht="14.4" hidden="false" customHeight="false" outlineLevel="0" collapsed="false">
      <c r="B1" s="0" t="s">
        <v>8</v>
      </c>
      <c r="C1" s="0" t="s">
        <v>9</v>
      </c>
      <c r="D1" s="0" t="s">
        <v>10</v>
      </c>
      <c r="E1" s="0" t="s">
        <v>11</v>
      </c>
      <c r="F1" s="0" t="s">
        <v>42</v>
      </c>
      <c r="G1" s="0" t="s">
        <v>12</v>
      </c>
      <c r="H1" s="1" t="s">
        <v>9</v>
      </c>
      <c r="I1" s="1" t="s">
        <v>10</v>
      </c>
      <c r="J1" s="1" t="s">
        <v>12</v>
      </c>
      <c r="K1" s="1" t="s">
        <v>15</v>
      </c>
      <c r="L1" s="1" t="s">
        <v>8</v>
      </c>
      <c r="M1" s="2" t="s">
        <v>16</v>
      </c>
    </row>
    <row r="2" customFormat="false" ht="14.4" hidden="false" customHeight="false" outlineLevel="0" collapsed="false">
      <c r="A2" s="0" t="s">
        <v>17</v>
      </c>
      <c r="B2" s="0" t="n">
        <v>1</v>
      </c>
      <c r="C2" s="0" t="n">
        <v>4</v>
      </c>
      <c r="D2" s="0" t="n">
        <v>3</v>
      </c>
      <c r="G2" s="0" t="n">
        <v>0</v>
      </c>
      <c r="H2" s="1" t="n">
        <f aca="false">IF(ISBLANK(F2),((C2-1)/5)*3,(((5-C2))/5)*3)</f>
        <v>1.8</v>
      </c>
      <c r="I2" s="1" t="n">
        <f aca="false">IF(ISBLANK(F2),(C2/5)*D2,(6-C2)/5*D2)</f>
        <v>2.4</v>
      </c>
      <c r="J2" s="1" t="n">
        <f aca="false">G2</f>
        <v>0</v>
      </c>
      <c r="K2" s="1" t="n">
        <v>-3</v>
      </c>
      <c r="L2" s="1" t="n">
        <f aca="false">-B2</f>
        <v>-1</v>
      </c>
      <c r="M2" s="2" t="n">
        <f aca="false">SUM(H2:L2)</f>
        <v>0.2</v>
      </c>
    </row>
    <row r="3" customFormat="false" ht="14.4" hidden="false" customHeight="false" outlineLevel="0" collapsed="false">
      <c r="A3" s="0" t="s">
        <v>18</v>
      </c>
      <c r="B3" s="0" t="n">
        <v>0</v>
      </c>
      <c r="C3" s="0" t="n">
        <v>3</v>
      </c>
      <c r="D3" s="0" t="n">
        <v>3</v>
      </c>
      <c r="G3" s="0" t="n">
        <v>0</v>
      </c>
      <c r="H3" s="1" t="n">
        <f aca="false">IF(ISBLANK(F3),((C3-1)/5)*3,(((5-C3))/5)*3)</f>
        <v>1.2</v>
      </c>
      <c r="I3" s="1" t="n">
        <f aca="false">IF(ISBLANK(F3),(C3/5)*D3,(6-C3)/5*D3)</f>
        <v>1.8</v>
      </c>
      <c r="J3" s="1" t="n">
        <f aca="false">G3</f>
        <v>0</v>
      </c>
      <c r="K3" s="1" t="n">
        <v>-3</v>
      </c>
      <c r="L3" s="1" t="n">
        <f aca="false">-B3</f>
        <v>-0</v>
      </c>
      <c r="M3" s="2" t="n">
        <f aca="false">SUM(H3:L3)</f>
        <v>0</v>
      </c>
    </row>
    <row r="4" customFormat="false" ht="14.4" hidden="false" customHeight="false" outlineLevel="0" collapsed="false">
      <c r="A4" s="0" t="s">
        <v>19</v>
      </c>
      <c r="B4" s="0" t="n">
        <v>1</v>
      </c>
      <c r="C4" s="0" t="n">
        <v>5</v>
      </c>
      <c r="D4" s="0" t="n">
        <v>2</v>
      </c>
      <c r="G4" s="0" t="n">
        <v>0</v>
      </c>
      <c r="H4" s="1" t="n">
        <f aca="false">IF(ISBLANK(F4),((C4-1)/5)*3,(((5-C4))/5)*3)</f>
        <v>2.4</v>
      </c>
      <c r="I4" s="1" t="n">
        <f aca="false">IF(ISBLANK(F4),(C4/5)*D4,(6-C4)/5*D4)</f>
        <v>2</v>
      </c>
      <c r="J4" s="1" t="n">
        <f aca="false">G4</f>
        <v>0</v>
      </c>
      <c r="K4" s="1" t="n">
        <v>-3</v>
      </c>
      <c r="L4" s="1" t="n">
        <f aca="false">-B4</f>
        <v>-1</v>
      </c>
      <c r="M4" s="2" t="n">
        <f aca="false">SUM(H4:L4)</f>
        <v>0.4</v>
      </c>
    </row>
    <row r="5" customFormat="false" ht="14.4" hidden="false" customHeight="false" outlineLevel="0" collapsed="false">
      <c r="A5" s="0" t="s">
        <v>20</v>
      </c>
      <c r="B5" s="0" t="n">
        <v>2</v>
      </c>
      <c r="C5" s="0" t="n">
        <v>5</v>
      </c>
      <c r="D5" s="0" t="n">
        <v>3</v>
      </c>
      <c r="G5" s="0" t="n">
        <v>0</v>
      </c>
      <c r="H5" s="1" t="n">
        <f aca="false">IF(ISBLANK(F5),((C5-1)/5)*3,(((5-C5))/5)*3)</f>
        <v>2.4</v>
      </c>
      <c r="I5" s="1" t="n">
        <f aca="false">IF(ISBLANK(F5),(C5/5)*D5,(6-C5)/5*D5)</f>
        <v>3</v>
      </c>
      <c r="J5" s="1" t="n">
        <f aca="false">G5</f>
        <v>0</v>
      </c>
      <c r="K5" s="1" t="n">
        <v>-3</v>
      </c>
      <c r="L5" s="1" t="n">
        <f aca="false">-B5</f>
        <v>-2</v>
      </c>
      <c r="M5" s="2" t="n">
        <f aca="false">SUM(H5:L5)</f>
        <v>0.4</v>
      </c>
    </row>
    <row r="6" customFormat="false" ht="14.4" hidden="false" customHeight="false" outlineLevel="0" collapsed="false">
      <c r="A6" s="0" t="s">
        <v>29</v>
      </c>
      <c r="B6" s="0" t="n">
        <v>0</v>
      </c>
      <c r="C6" s="0" t="n">
        <v>1</v>
      </c>
      <c r="D6" s="0" t="n">
        <v>5</v>
      </c>
      <c r="E6" s="0" t="s">
        <v>30</v>
      </c>
      <c r="G6" s="0" t="n">
        <v>2</v>
      </c>
      <c r="H6" s="1" t="n">
        <f aca="false">IF(ISBLANK(F6),((C6-1)/5)*3,(((5-C6))/5)*3)</f>
        <v>0</v>
      </c>
      <c r="I6" s="1" t="n">
        <f aca="false">IF(ISBLANK(F6),(C6/5)*D6,(6-C6)/5*D6)</f>
        <v>1</v>
      </c>
      <c r="J6" s="1" t="n">
        <f aca="false">G6</f>
        <v>2</v>
      </c>
      <c r="K6" s="1" t="n">
        <v>-3</v>
      </c>
      <c r="L6" s="1" t="n">
        <f aca="false">-B6</f>
        <v>-0</v>
      </c>
      <c r="M6" s="2" t="n">
        <f aca="false">SUM(H6:L6)</f>
        <v>0</v>
      </c>
    </row>
    <row r="7" customFormat="false" ht="14.4" hidden="false" customHeight="false" outlineLevel="0" collapsed="false">
      <c r="A7" s="0" t="s">
        <v>31</v>
      </c>
      <c r="B7" s="0" t="n">
        <v>2</v>
      </c>
      <c r="C7" s="0" t="n">
        <v>2</v>
      </c>
      <c r="D7" s="0" t="n">
        <v>4</v>
      </c>
      <c r="E7" s="0" t="s">
        <v>32</v>
      </c>
      <c r="F7" s="0" t="s">
        <v>43</v>
      </c>
      <c r="G7" s="0" t="n">
        <v>0</v>
      </c>
      <c r="H7" s="1" t="n">
        <f aca="false">IF(ISBLANK(F7),((C7-1)/5)*3,(((5-C7))/5)*3)</f>
        <v>1.8</v>
      </c>
      <c r="I7" s="1" t="n">
        <f aca="false">IF(ISBLANK(F7),(C7/5)*D7,(6-C7)/5*D7)</f>
        <v>3.2</v>
      </c>
      <c r="J7" s="1" t="n">
        <f aca="false">G7</f>
        <v>0</v>
      </c>
      <c r="K7" s="1" t="n">
        <v>-3</v>
      </c>
      <c r="L7" s="1" t="n">
        <f aca="false">-B7</f>
        <v>-2</v>
      </c>
      <c r="M7" s="2" t="n">
        <f aca="false">SUM(H7:L7)</f>
        <v>0</v>
      </c>
    </row>
    <row r="8" customFormat="false" ht="14.4" hidden="false" customHeight="false" outlineLevel="0" collapsed="false">
      <c r="A8" s="0" t="s">
        <v>44</v>
      </c>
      <c r="B8" s="0" t="n">
        <v>1</v>
      </c>
      <c r="C8" s="0" t="n">
        <v>1</v>
      </c>
      <c r="D8" s="0" t="n">
        <v>1</v>
      </c>
      <c r="E8" s="0" t="s">
        <v>45</v>
      </c>
      <c r="G8" s="0" t="n">
        <f aca="false">(1/5)*3+(1/5)*4</f>
        <v>1.4</v>
      </c>
      <c r="H8" s="1" t="n">
        <f aca="false">IF(ISBLANK(F8),((C8-1)/5)*3,(((5-C8))/5)*3)</f>
        <v>0</v>
      </c>
      <c r="I8" s="1" t="n">
        <f aca="false">IF(ISBLANK(F8),(C8/5)*D8,(6-C8)/5*D8)</f>
        <v>0.2</v>
      </c>
      <c r="J8" s="1" t="n">
        <f aca="false">G8</f>
        <v>1.4</v>
      </c>
      <c r="K8" s="1" t="n">
        <v>0</v>
      </c>
      <c r="L8" s="1" t="n">
        <f aca="false">-B8</f>
        <v>-1</v>
      </c>
      <c r="M8" s="2" t="n">
        <f aca="false">SUM(H8:L8)</f>
        <v>0.6</v>
      </c>
    </row>
    <row r="12" customFormat="false" ht="14.4" hidden="false" customHeight="false" outlineLevel="0" collapsed="false">
      <c r="A12" s="0" t="s">
        <v>46</v>
      </c>
    </row>
    <row r="14" customFormat="false" ht="14.4" hidden="false" customHeight="false" outlineLevel="0" collapsed="false">
      <c r="A14" s="0" t="s">
        <v>47</v>
      </c>
    </row>
    <row r="15" customFormat="false" ht="14.4" hidden="false" customHeight="false" outlineLevel="0" collapsed="false">
      <c r="A15" s="0" t="s">
        <v>48</v>
      </c>
    </row>
    <row r="16" customFormat="false" ht="14.4" hidden="false" customHeight="false" outlineLevel="0" collapsed="false">
      <c r="A16" s="0" t="s">
        <v>49</v>
      </c>
    </row>
    <row r="17" customFormat="false" ht="14.4" hidden="false" customHeight="false" outlineLevel="0" collapsed="false">
      <c r="A17" s="0" t="s">
        <v>50</v>
      </c>
    </row>
    <row r="19" customFormat="false" ht="14.4" hidden="false" customHeight="false" outlineLevel="0" collapsed="false">
      <c r="A19" s="0" t="s">
        <v>51</v>
      </c>
    </row>
    <row r="20" customFormat="false" ht="14.4" hidden="false" customHeight="false" outlineLevel="0" collapsed="false">
      <c r="A20" s="0" t="s">
        <v>52</v>
      </c>
    </row>
    <row r="21" customFormat="false" ht="14.4" hidden="false" customHeight="false" outlineLevel="0" collapsed="false">
      <c r="A21" s="0" t="s">
        <v>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5"/>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G11" activeCellId="0" sqref="G11"/>
    </sheetView>
  </sheetViews>
  <sheetFormatPr defaultColWidth="8.6875" defaultRowHeight="14.4" zeroHeight="false" outlineLevelRow="0" outlineLevelCol="0"/>
  <cols>
    <col collapsed="false" customWidth="true" hidden="false" outlineLevel="0" max="5" min="5" style="0" width="31.55"/>
    <col collapsed="false" customWidth="true" hidden="false" outlineLevel="0" max="6" min="6" style="0" width="13.55"/>
    <col collapsed="false" customWidth="true" hidden="false" outlineLevel="0" max="7" min="7" style="0" width="16.89"/>
    <col collapsed="false" customWidth="true" hidden="false" outlineLevel="0" max="12" min="8" style="1" width="9.11"/>
    <col collapsed="false" customWidth="true" hidden="false" outlineLevel="0" max="13" min="13" style="2" width="9.11"/>
    <col collapsed="false" customWidth="true" hidden="false" outlineLevel="0" max="14" min="14" style="3" width="9.11"/>
  </cols>
  <sheetData>
    <row r="1" customFormat="false" ht="14.4" hidden="false" customHeight="false" outlineLevel="0" collapsed="false">
      <c r="B1" s="0" t="s">
        <v>8</v>
      </c>
      <c r="C1" s="0" t="s">
        <v>9</v>
      </c>
      <c r="D1" s="0" t="s">
        <v>10</v>
      </c>
      <c r="E1" s="0" t="s">
        <v>11</v>
      </c>
      <c r="F1" s="0" t="s">
        <v>42</v>
      </c>
      <c r="G1" s="0" t="s">
        <v>12</v>
      </c>
      <c r="H1" s="1" t="s">
        <v>9</v>
      </c>
      <c r="I1" s="1" t="s">
        <v>10</v>
      </c>
      <c r="J1" s="1" t="s">
        <v>12</v>
      </c>
      <c r="K1" s="1" t="s">
        <v>15</v>
      </c>
      <c r="L1" s="1" t="s">
        <v>8</v>
      </c>
      <c r="M1" s="2" t="s">
        <v>16</v>
      </c>
      <c r="N1" s="3" t="s">
        <v>54</v>
      </c>
    </row>
    <row r="2" customFormat="false" ht="14.4" hidden="false" customHeight="false" outlineLevel="0" collapsed="false">
      <c r="A2" s="0" t="s">
        <v>17</v>
      </c>
      <c r="B2" s="0" t="n">
        <v>1</v>
      </c>
      <c r="C2" s="0" t="n">
        <v>4</v>
      </c>
      <c r="D2" s="0" t="n">
        <v>3</v>
      </c>
      <c r="G2" s="0" t="n">
        <v>0</v>
      </c>
      <c r="H2" s="1" t="n">
        <f aca="false">IF(ISBLANK(F2),((C2-1)/5)*3,(((5-C2))/5)*3)</f>
        <v>1.8</v>
      </c>
      <c r="I2" s="1" t="n">
        <f aca="false">IF(ISBLANK(F2),(C2/5)*D2,(6-C2)/5*D2)</f>
        <v>2.4</v>
      </c>
      <c r="J2" s="1" t="n">
        <f aca="false">G2</f>
        <v>0</v>
      </c>
      <c r="K2" s="1" t="n">
        <v>-3</v>
      </c>
      <c r="L2" s="1" t="n">
        <f aca="false">-B2</f>
        <v>-1</v>
      </c>
      <c r="M2" s="2" t="n">
        <f aca="false">SUM(H2:L2)</f>
        <v>0.2</v>
      </c>
    </row>
    <row r="3" customFormat="false" ht="14.4" hidden="false" customHeight="false" outlineLevel="0" collapsed="false">
      <c r="A3" s="0" t="s">
        <v>18</v>
      </c>
      <c r="B3" s="0" t="n">
        <v>0</v>
      </c>
      <c r="C3" s="0" t="n">
        <v>3</v>
      </c>
      <c r="D3" s="0" t="n">
        <v>3</v>
      </c>
      <c r="G3" s="0" t="n">
        <v>0</v>
      </c>
      <c r="H3" s="1" t="n">
        <f aca="false">IF(ISBLANK(F3),((C3-1)/5)*3,(((5-C3))/5)*3)</f>
        <v>1.2</v>
      </c>
      <c r="I3" s="1" t="n">
        <f aca="false">IF(ISBLANK(F3),(C3/5)*D3,(6-C3)/5*D3)</f>
        <v>1.8</v>
      </c>
      <c r="J3" s="1" t="n">
        <f aca="false">G3</f>
        <v>0</v>
      </c>
      <c r="K3" s="1" t="n">
        <v>-3</v>
      </c>
      <c r="L3" s="1" t="n">
        <f aca="false">-B3</f>
        <v>-0</v>
      </c>
      <c r="M3" s="2" t="n">
        <f aca="false">SUM(H3:L3)</f>
        <v>0</v>
      </c>
    </row>
    <row r="4" customFormat="false" ht="14.4" hidden="false" customHeight="false" outlineLevel="0" collapsed="false">
      <c r="A4" s="0" t="s">
        <v>19</v>
      </c>
      <c r="B4" s="0" t="n">
        <v>1</v>
      </c>
      <c r="C4" s="0" t="n">
        <v>5</v>
      </c>
      <c r="D4" s="0" t="n">
        <v>2</v>
      </c>
      <c r="G4" s="0" t="n">
        <v>0</v>
      </c>
      <c r="H4" s="1" t="n">
        <f aca="false">IF(ISBLANK(F4),((C4-1)/5)*3,(((5-C4))/5)*3)</f>
        <v>2.4</v>
      </c>
      <c r="I4" s="1" t="n">
        <f aca="false">IF(ISBLANK(F4),(C4/5)*D4,(6-C4)/5*D4)</f>
        <v>2</v>
      </c>
      <c r="J4" s="1" t="n">
        <f aca="false">G4</f>
        <v>0</v>
      </c>
      <c r="K4" s="1" t="n">
        <v>-3</v>
      </c>
      <c r="L4" s="1" t="n">
        <f aca="false">-B4</f>
        <v>-1</v>
      </c>
      <c r="M4" s="2" t="n">
        <f aca="false">SUM(H4:L4)</f>
        <v>0.4</v>
      </c>
    </row>
    <row r="5" customFormat="false" ht="14.4" hidden="false" customHeight="false" outlineLevel="0" collapsed="false">
      <c r="A5" s="0" t="s">
        <v>20</v>
      </c>
      <c r="B5" s="0" t="n">
        <v>2</v>
      </c>
      <c r="C5" s="0" t="n">
        <v>5</v>
      </c>
      <c r="D5" s="0" t="n">
        <v>3</v>
      </c>
      <c r="G5" s="0" t="n">
        <v>0</v>
      </c>
      <c r="H5" s="1" t="n">
        <f aca="false">IF(ISBLANK(F5),((C5-1)/5)*3,(((5-C5))/5)*3)</f>
        <v>2.4</v>
      </c>
      <c r="I5" s="1" t="n">
        <f aca="false">IF(ISBLANK(F5),(C5/5)*D5,(6-C5)/5*D5)</f>
        <v>3</v>
      </c>
      <c r="J5" s="1" t="n">
        <f aca="false">G5</f>
        <v>0</v>
      </c>
      <c r="K5" s="1" t="n">
        <v>-3</v>
      </c>
      <c r="L5" s="1" t="n">
        <f aca="false">-B5</f>
        <v>-2</v>
      </c>
      <c r="M5" s="2" t="n">
        <f aca="false">SUM(H5:L5)</f>
        <v>0.4</v>
      </c>
    </row>
    <row r="6" customFormat="false" ht="14.4" hidden="false" customHeight="false" outlineLevel="0" collapsed="false">
      <c r="A6" s="0" t="s">
        <v>29</v>
      </c>
      <c r="B6" s="0" t="n">
        <v>0</v>
      </c>
      <c r="C6" s="0" t="n">
        <v>1</v>
      </c>
      <c r="D6" s="0" t="n">
        <v>5</v>
      </c>
      <c r="E6" s="0" t="s">
        <v>30</v>
      </c>
      <c r="G6" s="0" t="n">
        <v>2</v>
      </c>
      <c r="H6" s="1" t="n">
        <f aca="false">IF(ISBLANK(F6),((C6-1)/5)*3,(((5-C6))/5)*3)</f>
        <v>0</v>
      </c>
      <c r="I6" s="1" t="n">
        <f aca="false">IF(ISBLANK(F6),(C6/5)*D6,(6-C6)/5*D6)</f>
        <v>1</v>
      </c>
      <c r="J6" s="1" t="n">
        <f aca="false">G6</f>
        <v>2</v>
      </c>
      <c r="K6" s="1" t="n">
        <v>-3</v>
      </c>
      <c r="L6" s="1" t="n">
        <f aca="false">-B6</f>
        <v>-0</v>
      </c>
      <c r="M6" s="2" t="n">
        <f aca="false">SUM(H6:L6)</f>
        <v>0</v>
      </c>
    </row>
    <row r="7" customFormat="false" ht="14.4" hidden="false" customHeight="false" outlineLevel="0" collapsed="false">
      <c r="A7" s="0" t="s">
        <v>31</v>
      </c>
      <c r="B7" s="0" t="n">
        <v>2</v>
      </c>
      <c r="C7" s="0" t="n">
        <v>2</v>
      </c>
      <c r="D7" s="0" t="n">
        <v>4</v>
      </c>
      <c r="E7" s="0" t="s">
        <v>32</v>
      </c>
      <c r="F7" s="0" t="s">
        <v>43</v>
      </c>
      <c r="G7" s="0" t="n">
        <v>0</v>
      </c>
      <c r="H7" s="1" t="n">
        <f aca="false">IF(ISBLANK(F7),((C7-1)/5)*3,(((5-C7))/5)*3)</f>
        <v>1.8</v>
      </c>
      <c r="I7" s="1" t="n">
        <f aca="false">IF(ISBLANK(F7),(C7/5)*D7,(6-C7)/5*D7)</f>
        <v>3.2</v>
      </c>
      <c r="J7" s="1" t="n">
        <f aca="false">G7</f>
        <v>0</v>
      </c>
      <c r="K7" s="1" t="n">
        <v>-3</v>
      </c>
      <c r="L7" s="1" t="n">
        <f aca="false">-B7</f>
        <v>-2</v>
      </c>
      <c r="M7" s="2" t="n">
        <f aca="false">SUM(H7:L7)</f>
        <v>0</v>
      </c>
    </row>
    <row r="8" customFormat="false" ht="14.4" hidden="false" customHeight="false" outlineLevel="0" collapsed="false">
      <c r="A8" s="0" t="s">
        <v>44</v>
      </c>
      <c r="B8" s="0" t="n">
        <v>1</v>
      </c>
      <c r="C8" s="0" t="n">
        <v>1</v>
      </c>
      <c r="D8" s="0" t="n">
        <v>1</v>
      </c>
      <c r="E8" s="0" t="s">
        <v>45</v>
      </c>
      <c r="G8" s="0" t="n">
        <f aca="false">(1/5)*3+(1/5)*4</f>
        <v>1.4</v>
      </c>
      <c r="H8" s="1" t="n">
        <f aca="false">IF(ISBLANK(F8),((C8-1)/5)*3,(((5-C8))/5)*3)</f>
        <v>0</v>
      </c>
      <c r="I8" s="1" t="n">
        <f aca="false">IF(ISBLANK(F8),(C8/5)*D8,(6-C8)/5*D8)</f>
        <v>0.2</v>
      </c>
      <c r="J8" s="1" t="n">
        <f aca="false">G8</f>
        <v>1.4</v>
      </c>
      <c r="K8" s="1" t="n">
        <v>0</v>
      </c>
      <c r="L8" s="1" t="n">
        <f aca="false">-B8</f>
        <v>-1</v>
      </c>
      <c r="M8" s="2" t="n">
        <f aca="false">SUM(H8:L8)</f>
        <v>0.6</v>
      </c>
      <c r="N8" s="3" t="s">
        <v>55</v>
      </c>
    </row>
    <row r="9" customFormat="false" ht="14.4" hidden="false" customHeight="false" outlineLevel="0" collapsed="false">
      <c r="A9" s="0" t="s">
        <v>56</v>
      </c>
      <c r="B9" s="0" t="n">
        <v>0</v>
      </c>
      <c r="C9" s="0" t="n">
        <v>1</v>
      </c>
      <c r="D9" s="0" t="n">
        <v>0</v>
      </c>
      <c r="E9" s="0" t="s">
        <v>57</v>
      </c>
      <c r="G9" s="0" t="n">
        <v>3</v>
      </c>
      <c r="H9" s="1" t="n">
        <f aca="false">IF(ISBLANK(F9),((C9-1)/5)*3,(((5-C9))/5)*3)</f>
        <v>0</v>
      </c>
      <c r="I9" s="1" t="n">
        <f aca="false">IF(ISBLANK(F9),(C9/5)*D9,(6-C9)/5*D9)</f>
        <v>0</v>
      </c>
      <c r="J9" s="1" t="n">
        <f aca="false">G9</f>
        <v>3</v>
      </c>
      <c r="K9" s="1" t="n">
        <v>-3</v>
      </c>
      <c r="L9" s="1" t="n">
        <f aca="false">-B9</f>
        <v>-0</v>
      </c>
      <c r="M9" s="2" t="n">
        <f aca="false">SUM(H9:L9)</f>
        <v>0</v>
      </c>
      <c r="N9" s="3" t="s">
        <v>58</v>
      </c>
    </row>
    <row r="10" customFormat="false" ht="14.4" hidden="false" customHeight="false" outlineLevel="0" collapsed="false">
      <c r="A10" s="0" t="s">
        <v>59</v>
      </c>
      <c r="B10" s="0" t="n">
        <v>1</v>
      </c>
      <c r="C10" s="0" t="n">
        <v>4</v>
      </c>
      <c r="D10" s="0" t="n">
        <v>5</v>
      </c>
      <c r="E10" s="0" t="s">
        <v>60</v>
      </c>
      <c r="G10" s="0" t="n">
        <v>0</v>
      </c>
      <c r="H10" s="1" t="n">
        <v>0</v>
      </c>
      <c r="I10" s="1" t="n">
        <f aca="false">IF(ISBLANK(F10),(C10/5)*D10,(6-C10)/5*D10)</f>
        <v>4</v>
      </c>
      <c r="J10" s="1" t="n">
        <f aca="false">G10</f>
        <v>0</v>
      </c>
      <c r="K10" s="1" t="n">
        <v>-3</v>
      </c>
      <c r="L10" s="1" t="n">
        <f aca="false">-B10</f>
        <v>-1</v>
      </c>
      <c r="M10" s="2" t="n">
        <f aca="false">SUM(H10:L10)</f>
        <v>0</v>
      </c>
      <c r="N10" s="3" t="s">
        <v>61</v>
      </c>
    </row>
    <row r="11" customFormat="false" ht="14.4" hidden="false" customHeight="false" outlineLevel="0" collapsed="false">
      <c r="A11" s="0" t="s">
        <v>62</v>
      </c>
      <c r="B11" s="0" t="n">
        <v>1</v>
      </c>
      <c r="C11" s="0" t="n">
        <v>3.5</v>
      </c>
      <c r="D11" s="0" t="n">
        <v>4</v>
      </c>
      <c r="E11" s="0" t="s">
        <v>63</v>
      </c>
      <c r="G11" s="0" t="n">
        <v>0</v>
      </c>
      <c r="H11" s="1" t="n">
        <f aca="false">IF(ISBLANK(F11),((C11-1)/5)*3,(((5-C11))/5)*3)</f>
        <v>1.5</v>
      </c>
      <c r="I11" s="1" t="n">
        <f aca="false">IF(ISBLANK(F11),(C11/5)*D11,(6-C11)/5*D11)</f>
        <v>2.8</v>
      </c>
      <c r="J11" s="1" t="n">
        <f aca="false">G11</f>
        <v>0</v>
      </c>
      <c r="K11" s="1" t="n">
        <v>-3</v>
      </c>
      <c r="L11" s="1" t="n">
        <f aca="false">-B11</f>
        <v>-1</v>
      </c>
      <c r="M11" s="2" t="n">
        <f aca="false">SUM(H11:L11)</f>
        <v>0.3</v>
      </c>
      <c r="N11" s="3" t="s">
        <v>64</v>
      </c>
    </row>
    <row r="12" customFormat="false" ht="14.4" hidden="false" customHeight="false" outlineLevel="0" collapsed="false">
      <c r="A12" s="0" t="s">
        <v>65</v>
      </c>
      <c r="B12" s="0" t="n">
        <v>0</v>
      </c>
      <c r="C12" s="0" t="n">
        <v>3</v>
      </c>
      <c r="D12" s="0" t="n">
        <v>3</v>
      </c>
      <c r="E12" s="0" t="s">
        <v>66</v>
      </c>
      <c r="G12" s="0" t="n">
        <v>0</v>
      </c>
      <c r="H12" s="1" t="n">
        <f aca="false">IF(ISBLANK(F12),((C12-1)/5)*3,(((5-C12))/5)*3)</f>
        <v>1.2</v>
      </c>
      <c r="I12" s="1" t="n">
        <f aca="false">IF(ISBLANK(F12),(C12/5)*D12,(6-C12)/5*D12)</f>
        <v>1.8</v>
      </c>
      <c r="J12" s="1" t="n">
        <f aca="false">G12</f>
        <v>0</v>
      </c>
      <c r="K12" s="1" t="n">
        <v>-3</v>
      </c>
      <c r="L12" s="1" t="n">
        <f aca="false">-B12</f>
        <v>-0</v>
      </c>
      <c r="M12" s="2" t="n">
        <f aca="false">SUM(H12:L12)</f>
        <v>0</v>
      </c>
      <c r="N12" s="3" t="s">
        <v>67</v>
      </c>
    </row>
    <row r="13" customFormat="false" ht="14.4" hidden="false" customHeight="false" outlineLevel="0" collapsed="false">
      <c r="A13" s="0" t="s">
        <v>68</v>
      </c>
      <c r="B13" s="0" t="n">
        <v>1</v>
      </c>
      <c r="C13" s="0" t="n">
        <v>3</v>
      </c>
      <c r="D13" s="0" t="n">
        <v>4</v>
      </c>
      <c r="E13" s="0" t="s">
        <v>69</v>
      </c>
      <c r="G13" s="0" t="n">
        <v>0</v>
      </c>
      <c r="H13" s="1" t="n">
        <f aca="false">IF(ISBLANK(F13),((C13)/5)*3,(((5-C13))/5)*3)</f>
        <v>1.8</v>
      </c>
      <c r="I13" s="1" t="n">
        <f aca="false">IF(ISBLANK(F13),(C13/5)*D13,(6-C13)/5*D13)</f>
        <v>2.4</v>
      </c>
      <c r="J13" s="1" t="n">
        <f aca="false">G13</f>
        <v>0</v>
      </c>
      <c r="K13" s="1" t="n">
        <v>-3</v>
      </c>
      <c r="L13" s="1" t="n">
        <f aca="false">-B13</f>
        <v>-1</v>
      </c>
      <c r="M13" s="2" t="n">
        <f aca="false">SUM(H13:L13)</f>
        <v>0.2</v>
      </c>
      <c r="N13" s="3" t="s">
        <v>70</v>
      </c>
    </row>
    <row r="15" customFormat="false" ht="14.4" hidden="false" customHeight="false" outlineLevel="0" collapsed="false">
      <c r="A15" s="0" t="s">
        <v>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4"/>
  <sheetViews>
    <sheetView showFormulas="false" showGridLines="true" showRowColHeaders="true" showZeros="true" rightToLeft="false" tabSelected="false" showOutlineSymbols="true" defaultGridColor="true" view="normal" topLeftCell="A7" colorId="64" zoomScale="180" zoomScaleNormal="180" zoomScalePageLayoutView="100" workbookViewId="0">
      <selection pane="topLeft" activeCell="D15" activeCellId="0" sqref="D15"/>
    </sheetView>
  </sheetViews>
  <sheetFormatPr defaultColWidth="8.6875" defaultRowHeight="14.4" zeroHeight="false" outlineLevelRow="0" outlineLevelCol="0"/>
  <cols>
    <col collapsed="false" customWidth="true" hidden="false" outlineLevel="0" max="5" min="5" style="0" width="31.55"/>
    <col collapsed="false" customWidth="true" hidden="false" outlineLevel="0" max="6" min="6" style="0" width="13.55"/>
    <col collapsed="false" customWidth="true" hidden="false" outlineLevel="0" max="7" min="7" style="0" width="16.89"/>
    <col collapsed="false" customWidth="true" hidden="false" outlineLevel="0" max="12" min="8" style="1" width="9.11"/>
    <col collapsed="false" customWidth="true" hidden="false" outlineLevel="0" max="13" min="13" style="2" width="9.11"/>
    <col collapsed="false" customWidth="true" hidden="false" outlineLevel="0" max="14" min="14" style="3" width="9.11"/>
  </cols>
  <sheetData>
    <row r="1" customFormat="false" ht="14.4" hidden="false" customHeight="false" outlineLevel="0" collapsed="false">
      <c r="B1" s="0" t="s">
        <v>8</v>
      </c>
      <c r="C1" s="0" t="s">
        <v>9</v>
      </c>
      <c r="D1" s="0" t="s">
        <v>10</v>
      </c>
      <c r="E1" s="0" t="s">
        <v>11</v>
      </c>
      <c r="F1" s="0" t="s">
        <v>42</v>
      </c>
      <c r="G1" s="0" t="s">
        <v>12</v>
      </c>
      <c r="H1" s="1" t="s">
        <v>9</v>
      </c>
      <c r="I1" s="1" t="s">
        <v>10</v>
      </c>
      <c r="J1" s="1" t="s">
        <v>12</v>
      </c>
      <c r="K1" s="1" t="s">
        <v>15</v>
      </c>
      <c r="L1" s="1" t="s">
        <v>8</v>
      </c>
      <c r="M1" s="2" t="s">
        <v>16</v>
      </c>
      <c r="N1" s="3" t="s">
        <v>54</v>
      </c>
    </row>
    <row r="2" customFormat="false" ht="14.4" hidden="false" customHeight="false" outlineLevel="0" collapsed="false">
      <c r="A2" s="0" t="s">
        <v>17</v>
      </c>
      <c r="B2" s="0" t="n">
        <v>1</v>
      </c>
      <c r="C2" s="0" t="n">
        <v>4</v>
      </c>
      <c r="D2" s="0" t="n">
        <v>3</v>
      </c>
      <c r="G2" s="0" t="n">
        <v>0</v>
      </c>
      <c r="H2" s="1" t="n">
        <f aca="false">IF(ISBLANK(F2),((C2-1)/5)*3,(((5-C2))/5)*3)</f>
        <v>1.8</v>
      </c>
      <c r="I2" s="1" t="n">
        <f aca="false">IF(ISBLANK(F2),(C2/5)*D2,(6-C2)/5*D2)</f>
        <v>2.4</v>
      </c>
      <c r="J2" s="1" t="n">
        <f aca="false">G2</f>
        <v>0</v>
      </c>
      <c r="K2" s="1" t="n">
        <v>-3</v>
      </c>
      <c r="L2" s="1" t="n">
        <f aca="false">-B2</f>
        <v>-1</v>
      </c>
      <c r="M2" s="2" t="n">
        <f aca="false">SUM(H2:L2)</f>
        <v>0.2</v>
      </c>
    </row>
    <row r="3" customFormat="false" ht="14.4" hidden="false" customHeight="false" outlineLevel="0" collapsed="false">
      <c r="A3" s="0" t="s">
        <v>18</v>
      </c>
      <c r="B3" s="0" t="n">
        <v>0</v>
      </c>
      <c r="C3" s="0" t="n">
        <v>3</v>
      </c>
      <c r="D3" s="0" t="n">
        <v>3</v>
      </c>
      <c r="G3" s="0" t="n">
        <v>0</v>
      </c>
      <c r="H3" s="1" t="n">
        <f aca="false">IF(ISBLANK(F3),((C3-1)/5)*3,(((5-C3))/5)*3)</f>
        <v>1.2</v>
      </c>
      <c r="I3" s="1" t="n">
        <f aca="false">IF(ISBLANK(F3),(C3/5)*D3,(6-C3)/5*D3)</f>
        <v>1.8</v>
      </c>
      <c r="J3" s="1" t="n">
        <f aca="false">G3</f>
        <v>0</v>
      </c>
      <c r="K3" s="1" t="n">
        <v>-3</v>
      </c>
      <c r="L3" s="1" t="n">
        <f aca="false">-B3</f>
        <v>-0</v>
      </c>
      <c r="M3" s="2" t="n">
        <f aca="false">SUM(H3:L3)</f>
        <v>0</v>
      </c>
    </row>
    <row r="4" customFormat="false" ht="14.4" hidden="false" customHeight="false" outlineLevel="0" collapsed="false">
      <c r="A4" s="0" t="s">
        <v>19</v>
      </c>
      <c r="B4" s="0" t="n">
        <v>1</v>
      </c>
      <c r="C4" s="0" t="n">
        <v>5</v>
      </c>
      <c r="D4" s="0" t="n">
        <v>2</v>
      </c>
      <c r="G4" s="0" t="n">
        <v>0</v>
      </c>
      <c r="H4" s="1" t="n">
        <f aca="false">IF(ISBLANK(F4),((C4-1)/5)*3,(((5-C4))/5)*3)</f>
        <v>2.4</v>
      </c>
      <c r="I4" s="1" t="n">
        <f aca="false">IF(ISBLANK(F4),(C4/5)*D4,(6-C4)/5*D4)</f>
        <v>2</v>
      </c>
      <c r="J4" s="1" t="n">
        <f aca="false">G4</f>
        <v>0</v>
      </c>
      <c r="K4" s="1" t="n">
        <v>-3</v>
      </c>
      <c r="L4" s="1" t="n">
        <f aca="false">-B4</f>
        <v>-1</v>
      </c>
      <c r="M4" s="2" t="n">
        <f aca="false">SUM(H4:L4)</f>
        <v>0.4</v>
      </c>
    </row>
    <row r="5" customFormat="false" ht="14.4" hidden="false" customHeight="false" outlineLevel="0" collapsed="false">
      <c r="A5" s="0" t="s">
        <v>20</v>
      </c>
      <c r="B5" s="0" t="n">
        <v>2</v>
      </c>
      <c r="C5" s="0" t="n">
        <v>5</v>
      </c>
      <c r="D5" s="0" t="n">
        <v>3</v>
      </c>
      <c r="G5" s="0" t="n">
        <v>0</v>
      </c>
      <c r="H5" s="1" t="n">
        <f aca="false">IF(ISBLANK(F5),((C5-1)/5)*3,(((5-C5))/5)*3)</f>
        <v>2.4</v>
      </c>
      <c r="I5" s="1" t="n">
        <f aca="false">IF(ISBLANK(F5),(C5/5)*D5,(6-C5)/5*D5)</f>
        <v>3</v>
      </c>
      <c r="J5" s="1" t="n">
        <f aca="false">G5</f>
        <v>0</v>
      </c>
      <c r="K5" s="1" t="n">
        <v>-3</v>
      </c>
      <c r="L5" s="1" t="n">
        <f aca="false">-B5</f>
        <v>-2</v>
      </c>
      <c r="M5" s="2" t="n">
        <f aca="false">SUM(H5:L5)</f>
        <v>0.4</v>
      </c>
    </row>
    <row r="6" customFormat="false" ht="14.4" hidden="false" customHeight="false" outlineLevel="0" collapsed="false">
      <c r="A6" s="0" t="s">
        <v>29</v>
      </c>
      <c r="B6" s="0" t="n">
        <v>0</v>
      </c>
      <c r="C6" s="0" t="n">
        <v>1</v>
      </c>
      <c r="D6" s="0" t="n">
        <v>5</v>
      </c>
      <c r="E6" s="0" t="s">
        <v>30</v>
      </c>
      <c r="G6" s="0" t="n">
        <v>2</v>
      </c>
      <c r="H6" s="1" t="n">
        <f aca="false">IF(ISBLANK(F6),((C6-1)/5)*3,(((5-C6))/5)*3)</f>
        <v>0</v>
      </c>
      <c r="I6" s="1" t="n">
        <f aca="false">IF(ISBLANK(F6),(C6/5)*D6,(6-C6)/5*D6)</f>
        <v>1</v>
      </c>
      <c r="J6" s="1" t="n">
        <f aca="false">G6</f>
        <v>2</v>
      </c>
      <c r="K6" s="1" t="n">
        <v>-3</v>
      </c>
      <c r="L6" s="1" t="n">
        <f aca="false">-B6</f>
        <v>-0</v>
      </c>
      <c r="M6" s="2" t="n">
        <f aca="false">SUM(H6:L6)</f>
        <v>0</v>
      </c>
    </row>
    <row r="7" customFormat="false" ht="14.4" hidden="false" customHeight="false" outlineLevel="0" collapsed="false">
      <c r="A7" s="0" t="s">
        <v>31</v>
      </c>
      <c r="B7" s="0" t="n">
        <v>2</v>
      </c>
      <c r="C7" s="0" t="n">
        <v>2</v>
      </c>
      <c r="D7" s="0" t="n">
        <v>4</v>
      </c>
      <c r="E7" s="0" t="s">
        <v>32</v>
      </c>
      <c r="F7" s="0" t="s">
        <v>43</v>
      </c>
      <c r="G7" s="0" t="n">
        <v>0</v>
      </c>
      <c r="H7" s="1" t="n">
        <f aca="false">IF(ISBLANK(F7),((C7-1)/5)*3,(((5-C7))/5)*3)</f>
        <v>1.8</v>
      </c>
      <c r="I7" s="1" t="n">
        <f aca="false">IF(ISBLANK(F7),(C7/5)*D7,(6-C7)/5*D7)</f>
        <v>3.2</v>
      </c>
      <c r="J7" s="1" t="n">
        <f aca="false">G7</f>
        <v>0</v>
      </c>
      <c r="K7" s="1" t="n">
        <v>-3</v>
      </c>
      <c r="L7" s="1" t="n">
        <f aca="false">-B7</f>
        <v>-2</v>
      </c>
      <c r="M7" s="2" t="n">
        <f aca="false">SUM(H7:L7)</f>
        <v>0</v>
      </c>
    </row>
    <row r="8" customFormat="false" ht="14.4" hidden="false" customHeight="false" outlineLevel="0" collapsed="false">
      <c r="A8" s="0" t="s">
        <v>44</v>
      </c>
      <c r="B8" s="0" t="n">
        <v>1</v>
      </c>
      <c r="C8" s="0" t="n">
        <v>1</v>
      </c>
      <c r="D8" s="0" t="n">
        <v>1</v>
      </c>
      <c r="E8" s="0" t="s">
        <v>45</v>
      </c>
      <c r="G8" s="0" t="n">
        <f aca="false">(1/5)*3+(1/5)*4</f>
        <v>1.4</v>
      </c>
      <c r="H8" s="1" t="n">
        <f aca="false">IF(ISBLANK(F8),((C8-1)/5)*3,(((5-C8))/5)*3)</f>
        <v>0</v>
      </c>
      <c r="I8" s="1" t="n">
        <f aca="false">IF(ISBLANK(F8),(C8/5)*D8,(6-C8)/5*D8)</f>
        <v>0.2</v>
      </c>
      <c r="J8" s="1" t="n">
        <f aca="false">G8</f>
        <v>1.4</v>
      </c>
      <c r="K8" s="1" t="n">
        <v>0</v>
      </c>
      <c r="L8" s="1" t="n">
        <f aca="false">-B8</f>
        <v>-1</v>
      </c>
      <c r="M8" s="2" t="n">
        <f aca="false">SUM(H8:L8)</f>
        <v>0.6</v>
      </c>
      <c r="N8" s="3" t="s">
        <v>55</v>
      </c>
    </row>
    <row r="9" customFormat="false" ht="14.4" hidden="false" customHeight="false" outlineLevel="0" collapsed="false">
      <c r="A9" s="0" t="s">
        <v>56</v>
      </c>
      <c r="B9" s="0" t="n">
        <v>0</v>
      </c>
      <c r="C9" s="0" t="n">
        <v>1</v>
      </c>
      <c r="D9" s="0" t="n">
        <v>0</v>
      </c>
      <c r="E9" s="0" t="s">
        <v>57</v>
      </c>
      <c r="G9" s="0" t="n">
        <v>3</v>
      </c>
      <c r="H9" s="1" t="n">
        <f aca="false">IF(ISBLANK(F9),((C9-1)/5)*3,(((5-C9))/5)*3)</f>
        <v>0</v>
      </c>
      <c r="I9" s="1" t="n">
        <f aca="false">IF(ISBLANK(F9),(C9/5)*D9,(6-C9)/5*D9)</f>
        <v>0</v>
      </c>
      <c r="J9" s="1" t="n">
        <f aca="false">G9</f>
        <v>3</v>
      </c>
      <c r="K9" s="1" t="n">
        <v>-3</v>
      </c>
      <c r="L9" s="1" t="n">
        <f aca="false">-B9</f>
        <v>-0</v>
      </c>
      <c r="M9" s="2" t="n">
        <f aca="false">SUM(H9:L9)</f>
        <v>0</v>
      </c>
      <c r="N9" s="3" t="s">
        <v>58</v>
      </c>
    </row>
    <row r="10" customFormat="false" ht="14.4" hidden="false" customHeight="false" outlineLevel="0" collapsed="false">
      <c r="A10" s="0" t="s">
        <v>59</v>
      </c>
      <c r="B10" s="0" t="n">
        <v>1</v>
      </c>
      <c r="C10" s="0" t="n">
        <v>4</v>
      </c>
      <c r="D10" s="0" t="n">
        <v>5</v>
      </c>
      <c r="E10" s="0" t="s">
        <v>60</v>
      </c>
      <c r="G10" s="0" t="n">
        <v>0</v>
      </c>
      <c r="H10" s="1" t="n">
        <v>0</v>
      </c>
      <c r="I10" s="1" t="n">
        <f aca="false">IF(ISBLANK(F10),(C10/5)*D10,(6-C10)/5*D10)</f>
        <v>4</v>
      </c>
      <c r="J10" s="1" t="n">
        <f aca="false">G10</f>
        <v>0</v>
      </c>
      <c r="K10" s="1" t="n">
        <v>-3</v>
      </c>
      <c r="L10" s="1" t="n">
        <f aca="false">-B10</f>
        <v>-1</v>
      </c>
      <c r="M10" s="2" t="n">
        <f aca="false">SUM(H10:L10)</f>
        <v>0</v>
      </c>
      <c r="N10" s="3" t="s">
        <v>61</v>
      </c>
    </row>
    <row r="11" customFormat="false" ht="14.4" hidden="false" customHeight="false" outlineLevel="0" collapsed="false">
      <c r="A11" s="0" t="s">
        <v>62</v>
      </c>
      <c r="B11" s="0" t="n">
        <v>1</v>
      </c>
      <c r="C11" s="0" t="n">
        <v>3.5</v>
      </c>
      <c r="D11" s="0" t="n">
        <v>4</v>
      </c>
      <c r="E11" s="0" t="s">
        <v>63</v>
      </c>
      <c r="G11" s="0" t="n">
        <v>0</v>
      </c>
      <c r="H11" s="1" t="n">
        <f aca="false">IF(ISBLANK(F11),((C11-1)/5)*3,(((5-C11))/5)*3)</f>
        <v>1.5</v>
      </c>
      <c r="I11" s="1" t="n">
        <f aca="false">IF(ISBLANK(F11),(C11/5)*D11,(6-C11)/5*D11)</f>
        <v>2.8</v>
      </c>
      <c r="J11" s="1" t="n">
        <f aca="false">G11</f>
        <v>0</v>
      </c>
      <c r="K11" s="1" t="n">
        <v>-3</v>
      </c>
      <c r="L11" s="1" t="n">
        <f aca="false">-B11</f>
        <v>-1</v>
      </c>
      <c r="M11" s="2" t="n">
        <f aca="false">SUM(H11:L11)</f>
        <v>0.3</v>
      </c>
      <c r="N11" s="3" t="s">
        <v>64</v>
      </c>
    </row>
    <row r="12" customFormat="false" ht="14.4" hidden="false" customHeight="false" outlineLevel="0" collapsed="false">
      <c r="A12" s="0" t="s">
        <v>65</v>
      </c>
      <c r="B12" s="0" t="n">
        <v>0</v>
      </c>
      <c r="C12" s="0" t="n">
        <v>3</v>
      </c>
      <c r="D12" s="0" t="n">
        <v>3</v>
      </c>
      <c r="E12" s="0" t="s">
        <v>66</v>
      </c>
      <c r="G12" s="0" t="n">
        <v>0</v>
      </c>
      <c r="H12" s="1" t="n">
        <f aca="false">IF(ISBLANK(F12),((C12-1)/5)*3,(((5-C12))/5)*3)</f>
        <v>1.2</v>
      </c>
      <c r="I12" s="1" t="n">
        <f aca="false">IF(ISBLANK(F12),(C12/5)*D12,(6-C12)/5*D12)</f>
        <v>1.8</v>
      </c>
      <c r="J12" s="1" t="n">
        <f aca="false">G12</f>
        <v>0</v>
      </c>
      <c r="K12" s="1" t="n">
        <v>-3</v>
      </c>
      <c r="L12" s="1" t="n">
        <f aca="false">-B12</f>
        <v>-0</v>
      </c>
      <c r="M12" s="2" t="n">
        <f aca="false">SUM(H12:L12)</f>
        <v>0</v>
      </c>
      <c r="N12" s="3" t="s">
        <v>67</v>
      </c>
    </row>
    <row r="13" customFormat="false" ht="14.4" hidden="false" customHeight="false" outlineLevel="0" collapsed="false">
      <c r="A13" s="0" t="s">
        <v>68</v>
      </c>
      <c r="B13" s="0" t="n">
        <v>1</v>
      </c>
      <c r="C13" s="0" t="n">
        <v>3</v>
      </c>
      <c r="D13" s="0" t="n">
        <v>4</v>
      </c>
      <c r="E13" s="0" t="s">
        <v>69</v>
      </c>
      <c r="G13" s="0" t="n">
        <v>0</v>
      </c>
      <c r="H13" s="1" t="n">
        <f aca="false">IF(ISBLANK(F13),((C13)/5)*3,(((5-C13))/5)*3)</f>
        <v>1.8</v>
      </c>
      <c r="I13" s="1" t="n">
        <f aca="false">IF(ISBLANK(F13),(C13/5)*D13,(6-C13)/5*D13)</f>
        <v>2.4</v>
      </c>
      <c r="J13" s="1" t="n">
        <f aca="false">G13</f>
        <v>0</v>
      </c>
      <c r="K13" s="1" t="n">
        <v>-3</v>
      </c>
      <c r="L13" s="1" t="n">
        <f aca="false">-B13</f>
        <v>-1</v>
      </c>
      <c r="M13" s="2" t="n">
        <f aca="false">SUM(H13:L13)</f>
        <v>0.2</v>
      </c>
      <c r="N13" s="3" t="s">
        <v>70</v>
      </c>
    </row>
    <row r="14" customFormat="false" ht="14.4" hidden="false" customHeight="false" outlineLevel="0" collapsed="false">
      <c r="A14" s="0" t="s">
        <v>72</v>
      </c>
      <c r="B14" s="0" t="n">
        <v>0</v>
      </c>
      <c r="C14" s="0" t="n">
        <v>2</v>
      </c>
      <c r="D14" s="0" t="n">
        <v>5</v>
      </c>
      <c r="G14" s="0" t="n">
        <v>0</v>
      </c>
      <c r="H14" s="1" t="n">
        <f aca="false">IF(ISBLANK(F14),((C14-1)/5)*3,(((5-C14))/5)*3)</f>
        <v>0.6</v>
      </c>
      <c r="I14" s="1" t="n">
        <f aca="false">IF(ISBLANK(F14),(C14/5)*D14,(6-C14)/5*D14)</f>
        <v>2</v>
      </c>
      <c r="J14" s="1" t="n">
        <f aca="false">G14</f>
        <v>0</v>
      </c>
      <c r="K14" s="1" t="n">
        <v>-3</v>
      </c>
      <c r="L14" s="1" t="n">
        <f aca="false">-B14</f>
        <v>0</v>
      </c>
      <c r="M14" s="2" t="n">
        <f aca="false">SUM(H14:L14)</f>
        <v>-0.4</v>
      </c>
    </row>
    <row r="15" customFormat="false" ht="14.4" hidden="false" customHeight="false" outlineLevel="0" collapsed="false">
      <c r="A15" s="0" t="s">
        <v>73</v>
      </c>
      <c r="B15" s="0" t="n">
        <v>0</v>
      </c>
      <c r="C15" s="0" t="n">
        <v>2</v>
      </c>
      <c r="D15" s="0" t="n">
        <v>2</v>
      </c>
      <c r="E15" s="0" t="s">
        <v>32</v>
      </c>
      <c r="F15" s="0" t="s">
        <v>43</v>
      </c>
      <c r="G15" s="0" t="n">
        <v>0</v>
      </c>
      <c r="H15" s="1" t="n">
        <f aca="false">IF(ISBLANK(F15),((C15-1)/5)*3,(((5-C15))/5)*3)</f>
        <v>1.8</v>
      </c>
      <c r="I15" s="1" t="n">
        <f aca="false">IF(ISBLANK(F15),(C15/5)*D15,(6-C15)/5*D15)</f>
        <v>1.6</v>
      </c>
      <c r="J15" s="1" t="n">
        <f aca="false">G15</f>
        <v>0</v>
      </c>
      <c r="K15" s="1" t="n">
        <v>-3</v>
      </c>
      <c r="L15" s="1" t="n">
        <f aca="false">-B15</f>
        <v>-0</v>
      </c>
      <c r="M15" s="2" t="n">
        <f aca="false">SUM(H15:L15)</f>
        <v>0.4</v>
      </c>
    </row>
    <row r="16" customFormat="false" ht="14.4" hidden="false" customHeight="false" outlineLevel="0" collapsed="false">
      <c r="A16" s="0" t="s">
        <v>74</v>
      </c>
      <c r="B16" s="0" t="n">
        <v>0</v>
      </c>
      <c r="C16" s="0" t="n">
        <v>3</v>
      </c>
      <c r="D16" s="0" t="n">
        <v>2</v>
      </c>
      <c r="E16" s="0" t="s">
        <v>75</v>
      </c>
      <c r="H16" s="1" t="n">
        <f aca="false">IF(ISBLANK(F16),((C16-1)/5)*3,(((5-C16))/5)*3)</f>
        <v>1.2</v>
      </c>
      <c r="I16" s="1" t="n">
        <f aca="false">IF(ISBLANK(F16),(C16/5)*D16,(6-C16)/5*D16)</f>
        <v>1.2</v>
      </c>
      <c r="J16" s="1" t="n">
        <f aca="false">G16</f>
        <v>0</v>
      </c>
      <c r="K16" s="1" t="n">
        <v>-3</v>
      </c>
      <c r="L16" s="1" t="n">
        <f aca="false">-B16</f>
        <v>-0</v>
      </c>
      <c r="M16" s="2" t="n">
        <f aca="false">SUM(H16:L16)</f>
        <v>-0.6</v>
      </c>
      <c r="N16" s="3" t="s">
        <v>76</v>
      </c>
    </row>
    <row r="17" customFormat="false" ht="14.4" hidden="false" customHeight="false" outlineLevel="0" collapsed="false">
      <c r="A17" s="0" t="s">
        <v>77</v>
      </c>
      <c r="B17" s="0" t="n">
        <v>0</v>
      </c>
      <c r="C17" s="0" t="n">
        <v>4</v>
      </c>
      <c r="D17" s="0" t="n">
        <v>1</v>
      </c>
      <c r="E17" s="0" t="s">
        <v>78</v>
      </c>
      <c r="G17" s="0" t="n">
        <v>0.4</v>
      </c>
      <c r="H17" s="1" t="n">
        <f aca="false">IF(ISBLANK(F17),((C17-1)/5)*3,(((5-C17))/5)*3)</f>
        <v>1.8</v>
      </c>
      <c r="I17" s="1" t="n">
        <f aca="false">IF(ISBLANK(F17),(C17/5)*D17,(6-C17)/5*D17)</f>
        <v>0.8</v>
      </c>
      <c r="J17" s="1" t="n">
        <f aca="false">G17</f>
        <v>0.4</v>
      </c>
      <c r="K17" s="1" t="n">
        <v>-3</v>
      </c>
      <c r="L17" s="1" t="n">
        <f aca="false">-B17</f>
        <v>-0</v>
      </c>
      <c r="M17" s="2" t="n">
        <f aca="false">SUM(H17:L17)</f>
        <v>0</v>
      </c>
      <c r="N17" s="3" t="s">
        <v>79</v>
      </c>
    </row>
    <row r="18" customFormat="false" ht="14.4" hidden="false" customHeight="false" outlineLevel="0" collapsed="false">
      <c r="A18" s="0" t="s">
        <v>80</v>
      </c>
      <c r="B18" s="0" t="n">
        <v>0</v>
      </c>
      <c r="C18" s="0" t="n">
        <v>5</v>
      </c>
      <c r="D18" s="0" t="n">
        <v>1</v>
      </c>
      <c r="E18" s="0" t="s">
        <v>81</v>
      </c>
      <c r="G18" s="0" t="n">
        <v>0</v>
      </c>
      <c r="H18" s="1" t="n">
        <f aca="false">IF(ISBLANK(F18),((C18-1)/5)*3,(((5-C18))/5)*3)</f>
        <v>2.4</v>
      </c>
      <c r="I18" s="1" t="n">
        <f aca="false">IF(ISBLANK(F18),((C18-1)/5)*D18,(6-C18)/5*D18)</f>
        <v>0.8</v>
      </c>
      <c r="J18" s="1" t="n">
        <f aca="false">G18</f>
        <v>0</v>
      </c>
      <c r="K18" s="1" t="n">
        <v>-3</v>
      </c>
      <c r="L18" s="1" t="n">
        <f aca="false">-B18</f>
        <v>-0</v>
      </c>
      <c r="M18" s="2" t="n">
        <f aca="false">SUM(H18:L18)</f>
        <v>0.2</v>
      </c>
      <c r="N18" s="3" t="s">
        <v>82</v>
      </c>
    </row>
    <row r="19" customFormat="false" ht="14.4" hidden="false" customHeight="false" outlineLevel="0" collapsed="false">
      <c r="A19" s="0" t="s">
        <v>83</v>
      </c>
      <c r="B19" s="0" t="n">
        <v>0</v>
      </c>
      <c r="C19" s="0" t="n">
        <v>6</v>
      </c>
      <c r="D19" s="0" t="n">
        <v>0</v>
      </c>
      <c r="G19" s="0" t="n">
        <v>0</v>
      </c>
      <c r="H19" s="1" t="n">
        <f aca="false">IF(ISBLANK(F19),((C19-1)/5)*3,(((5-C19))/5)*3)</f>
        <v>3</v>
      </c>
      <c r="I19" s="1" t="n">
        <f aca="false">IF(ISBLANK(F19),((C19-1)/5)*D19,(6-C19)/5*D19)</f>
        <v>0</v>
      </c>
      <c r="J19" s="1" t="n">
        <f aca="false">G19</f>
        <v>0</v>
      </c>
      <c r="K19" s="1" t="n">
        <v>-3</v>
      </c>
      <c r="L19" s="1" t="n">
        <f aca="false">-B19</f>
        <v>-0</v>
      </c>
      <c r="M19" s="2" t="n">
        <f aca="false">SUM(H19:L19)</f>
        <v>0</v>
      </c>
      <c r="N19" s="3" t="s">
        <v>84</v>
      </c>
    </row>
    <row r="21" customFormat="false" ht="14.4" hidden="false" customHeight="false" outlineLevel="0" collapsed="false">
      <c r="A21" s="0" t="s">
        <v>85</v>
      </c>
    </row>
    <row r="22" customFormat="false" ht="14.4" hidden="false" customHeight="false" outlineLevel="0" collapsed="false">
      <c r="A22" s="0" t="s">
        <v>86</v>
      </c>
    </row>
    <row r="23" customFormat="false" ht="14.4" hidden="false" customHeight="false" outlineLevel="0" collapsed="false">
      <c r="A23" s="0" t="s">
        <v>87</v>
      </c>
    </row>
    <row r="24" customFormat="false" ht="14.4" hidden="false" customHeight="false" outlineLevel="0" collapsed="false">
      <c r="A24" s="0"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Rochester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2016-03-10T00:02:06Z</dcterms:created>
  <dc:creator>ischreiber</dc:creator>
  <dc:description/>
  <dc:language>en-US</dc:language>
  <cp:lastModifiedBy>Erel Segal-Halevi</cp:lastModifiedBy>
  <dcterms:modified xsi:type="dcterms:W3CDTF">2021-12-09T10:52:33Z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Rochester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