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H61" i="1" l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<sst xmlns="http://schemas.openxmlformats.org/spreadsheetml/2006/main" count="481" uniqueCount="478">
  <si>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</si>
  <si>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</si>
  <si>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</si>
  <si>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</si>
  <si>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</si>
  <si>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</si>
  <si>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</si>
  <si>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</si>
  <si>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</si>
  <si>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</si>
  <si>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</si>
  <si>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</si>
  <si>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</si>
  <si>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</si>
  <si>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</si>
  <si>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</si>
  <si>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</si>
  <si>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</si>
  <si>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</si>
  <si>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</si>
  <si>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</si>
  <si>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</si>
  <si>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</si>
  <si>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</si>
  <si>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</si>
  <si>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</si>
  <si>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</si>
  <si>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</si>
  <si>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</si>
  <si>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</si>
  <si>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</si>
  <si>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</si>
  <si>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</si>
  <si>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</si>
  <si>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</si>
  <si>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</si>
  <si>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</si>
  <si>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</si>
  <si>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</si>
  <si>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</si>
  <si>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</si>
  <si>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</si>
  <si>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</si>
  <si>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</si>
  <si>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</si>
  <si>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</si>
  <si>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</si>
  <si>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</si>
  <si>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</si>
  <si>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</si>
  <si>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</si>
  <si>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</si>
  <si>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</si>
  <si>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</si>
  <si>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</si>
  <si>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</si>
  <si>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</si>
  <si>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</si>
  <si>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</si>
  <si>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</si>
  <si>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</si>
  <si>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</si>
  <si>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</si>
  <si>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</si>
  <si>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</si>
  <si>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</si>
  <si>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</si>
  <si>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</si>
  <si>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</si>
  <si>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</si>
  <si>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</si>
  <si>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</si>
  <si>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</si>
  <si>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</si>
  <si>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</si>
  <si>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</si>
  <si>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</si>
  <si>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</si>
  <si>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</si>
  <si>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</si>
  <si>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</si>
  <si>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</si>
  <si>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</si>
  <si>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</si>
  <si>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</si>
  <si>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</si>
  <si>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</si>
  <si>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</si>
  <si>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</si>
  <si>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</si>
  <si>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</si>
  <si>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</si>
  <si>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</si>
  <si>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</si>
  <si>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</si>
  <si>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</si>
  <si>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</si>
  <si>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</si>
  <si>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</si>
  <si>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</si>
  <si>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</si>
  <si>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</si>
  <si>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</si>
  <si>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</si>
  <si>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</si>
  <si>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</si>
  <si>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</si>
  <si>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</si>
  <si>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</si>
  <si>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</si>
  <si>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</si>
  <si>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</si>
  <si>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</si>
  <si>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</si>
  <si>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</si>
  <si>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</si>
  <si>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</si>
  <si>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</si>
  <si>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</si>
  <si>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</si>
  <si>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</si>
  <si>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</si>
  <si>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</si>
  <si>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</si>
  <si>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</si>
  <si>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</si>
  <si>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</si>
  <si>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</si>
  <si>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</si>
  <si>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</si>
  <si>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</si>
  <si>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</si>
  <si>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</si>
  <si>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</si>
  <si>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</si>
  <si>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</si>
  <si>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</si>
  <si>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</si>
  <si>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</si>
  <si>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</si>
  <si>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</si>
  <si>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</si>
  <si>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</si>
  <si>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</si>
  <si>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</si>
  <si>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</si>
  <si>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</si>
  <si>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</si>
  <si>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</si>
  <si>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</si>
  <si>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</si>
  <si>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</si>
  <si>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</si>
  <si>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</si>
  <si>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</si>
  <si>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</si>
  <si>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</si>
  <si>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</si>
  <si>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</si>
  <si>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</si>
  <si>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</si>
  <si>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</si>
  <si>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</si>
  <si>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</si>
  <si>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</si>
  <si>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</si>
  <si>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</si>
  <si>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</si>
  <si>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</si>
  <si>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</si>
  <si>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</si>
  <si>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</si>
  <si>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</si>
  <si>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</si>
  <si>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</si>
  <si>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</si>
  <si>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</si>
  <si>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</si>
  <si>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</si>
  <si>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</si>
  <si>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</si>
  <si>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</si>
  <si>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</si>
  <si>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</si>
  <si>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</si>
  <si>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</si>
  <si>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</si>
  <si>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</si>
  <si>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</si>
  <si>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</si>
  <si>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</si>
  <si>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</si>
  <si>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</si>
  <si>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</si>
  <si>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</si>
  <si>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</si>
  <si>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</si>
  <si>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</si>
  <si>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</si>
  <si>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</si>
  <si>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</si>
  <si>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</si>
  <si>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</si>
  <si>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</si>
  <si>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</si>
  <si>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</si>
  <si>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</si>
  <si>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</si>
  <si>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</si>
  <si>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</si>
  <si>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</si>
  <si>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</si>
  <si>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</si>
  <si>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</si>
  <si>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</si>
  <si>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</si>
  <si>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</si>
  <si>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</si>
  <si>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</si>
  <si>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</si>
  <si>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</si>
  <si>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</si>
  <si>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</si>
  <si>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</si>
  <si>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</si>
  <si>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</si>
  <si>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</si>
  <si>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</si>
  <si>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</si>
  <si>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</si>
  <si>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</si>
  <si>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</si>
  <si>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</si>
  <si>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</si>
  <si>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</si>
  <si>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</si>
  <si>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</si>
  <si>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</si>
  <si>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</si>
  <si>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</si>
  <si>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</si>
  <si>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</si>
  <si>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</si>
  <si>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</si>
  <si>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</si>
  <si>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</si>
  <si>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</si>
  <si>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</si>
  <si>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</si>
  <si>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</si>
  <si>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</si>
  <si>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</si>
  <si>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</si>
  <si>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</si>
  <si>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</si>
  <si>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</si>
  <si>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</si>
  <si>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</si>
  <si>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</si>
  <si>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</si>
  <si>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</si>
  <si>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</si>
  <si>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</si>
  <si>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</si>
  <si>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</si>
  <si>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</si>
  <si>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</si>
  <si>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</si>
  <si>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</si>
  <si>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</si>
  <si>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</si>
  <si>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</si>
  <si>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</si>
  <si>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</si>
  <si>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</si>
  <si>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</si>
  <si>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</si>
  <si>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</si>
  <si>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</si>
  <si>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</si>
  <si>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</si>
  <si>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</si>
  <si>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</si>
  <si>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</si>
  <si>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</si>
  <si>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</si>
  <si>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</si>
  <si>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</si>
  <si>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</si>
  <si>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</si>
  <si>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</si>
  <si>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</si>
  <si>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</si>
  <si>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</si>
  <si>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</si>
  <si>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</si>
  <si>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</si>
  <si>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</si>
  <si>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</si>
  <si>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</si>
  <si>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</si>
  <si>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</si>
  <si>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</si>
  <si>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</si>
  <si>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</si>
  <si>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</si>
  <si>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</si>
  <si>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</si>
  <si>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</si>
  <si>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</si>
  <si>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</si>
  <si>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</si>
  <si>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</si>
  <si>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</si>
  <si>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</si>
  <si>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</si>
  <si>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</si>
  <si>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</si>
  <si>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</si>
  <si>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</si>
  <si>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</si>
  <si>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</si>
  <si>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</si>
  <si>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</si>
  <si>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</si>
  <si>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</si>
  <si>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</si>
  <si>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</si>
  <si>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</si>
  <si>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</si>
  <si>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</si>
  <si>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</si>
  <si>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</si>
  <si>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</si>
  <si>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</si>
  <si>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</si>
  <si>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</si>
  <si>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</si>
  <si>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</si>
  <si>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</si>
  <si>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</si>
  <si>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</si>
  <si>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</si>
  <si>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</si>
  <si>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</si>
  <si>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</si>
  <si>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</si>
  <si>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</si>
  <si>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</si>
  <si>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</si>
  <si>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</si>
  <si>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</si>
  <si>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</si>
  <si>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</si>
  <si>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</si>
  <si>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</si>
  <si>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</si>
  <si>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</si>
  <si>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</si>
  <si>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</si>
  <si>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</si>
  <si>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</si>
  <si>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</si>
  <si>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</si>
  <si>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</si>
  <si>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</si>
  <si>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</si>
  <si>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</si>
  <si>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</si>
  <si>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</si>
  <si>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</si>
  <si>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</si>
  <si>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</si>
  <si>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</si>
  <si>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</si>
  <si>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</si>
  <si>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</si>
  <si>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</si>
  <si>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</si>
  <si>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</si>
  <si>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</si>
  <si>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</si>
  <si>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</si>
  <si>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</si>
  <si>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</si>
  <si>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</si>
  <si>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</si>
  <si>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</si>
  <si>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</si>
  <si>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</si>
  <si>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</si>
  <si>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</si>
  <si>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</si>
  <si>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</si>
  <si>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</si>
  <si>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</si>
  <si>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</si>
  <si>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</si>
  <si>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</si>
  <si>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</si>
  <si>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</si>
  <si>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</si>
  <si>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</si>
  <si>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</si>
  <si>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</si>
  <si>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</si>
  <si>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</si>
  <si>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</si>
  <si>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</si>
  <si>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</si>
  <si>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</si>
  <si>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</si>
  <si>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</si>
  <si>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</si>
  <si>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</si>
  <si>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</si>
  <si>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</si>
  <si>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</si>
  <si>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</si>
  <si>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</si>
  <si>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</si>
  <si>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</si>
  <si>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</si>
  <si>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</si>
  <si>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</si>
  <si>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</si>
  <si>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</si>
  <si>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</si>
  <si>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</si>
  <si>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</si>
  <si>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</si>
  <si>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</si>
  <si>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</si>
  <si>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</si>
  <si>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</si>
  <si>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</si>
  <si>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</si>
  <si>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</si>
  <si>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漢徭役類型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</si>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</sst>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0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53352"/>
        <c:axId val="214420296"/>
      </c:scatterChart>
      <c:valAx>
        <c:axId val="9905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420296"/>
        <c:crosses val="autoZero"/>
        <c:crossBetween val="midCat"/>
      </c:valAx>
      <c:valAx>
        <c:axId val="2144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05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pane ySplit="1" topLeftCell="A28" activePane="bottomLeft" state="frozen"/>
      <selection pane="bottomLeft" activeCell="A61" sqref="A61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641.4666666666667</v>
      </c>
      <c r="P2" s="1">
        <f>$C$2+O2</f>
        <v>44660.466666666667</v>
      </c>
      <c r="Q2">
        <f>(M2-$F$2)*$L$11</f>
        <v>433.62913105532999</v>
      </c>
      <c r="R2" s="1">
        <f>$C$2+Q2</f>
        <v>44452.629131055328</v>
      </c>
    </row>
    <row r="3" spans="1:18" x14ac:dyDescent="0.15">
      <c r="A3">
        <v>102</v>
      </c>
      <c r="B3" t="str">
        <f t="shared" ref="B3:B61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735.80000000000007</v>
      </c>
      <c r="P3" s="1">
        <f t="shared" ref="P3:R8" si="6">$C$2+O3</f>
        <v>44754.8</v>
      </c>
      <c r="Q3">
        <f t="shared" ref="Q3:Q8" si="7">(M3-$F$2)*$L$11</f>
        <v>475.39116614894124</v>
      </c>
      <c r="R3" s="1">
        <f t="shared" si="6"/>
        <v>44494.39116614894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1113.1333333333334</v>
      </c>
      <c r="P4" s="1">
        <f t="shared" si="6"/>
        <v>45132.133333333331</v>
      </c>
      <c r="Q4">
        <f t="shared" si="7"/>
        <v>572.83591470070076</v>
      </c>
      <c r="R4" s="1">
        <f t="shared" si="6"/>
        <v>44591.8359147007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1660.2666666666667</v>
      </c>
      <c r="P5" s="1">
        <f>$C$2+O5</f>
        <v>45679.26666666667</v>
      </c>
      <c r="Q5">
        <f t="shared" si="7"/>
        <v>690.46564688103911</v>
      </c>
      <c r="R5" s="1">
        <f>$C$2+Q5</f>
        <v>44709.465646881043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2499.8333333333335</v>
      </c>
      <c r="P6" s="1">
        <f t="shared" si="6"/>
        <v>46518.833333333336</v>
      </c>
      <c r="Q6">
        <f t="shared" si="7"/>
        <v>911.80443287717856</v>
      </c>
      <c r="R6" s="1">
        <f t="shared" si="6"/>
        <v>44930.804432877179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2773.4</v>
      </c>
      <c r="P7" s="1">
        <f t="shared" si="6"/>
        <v>46792.4</v>
      </c>
      <c r="Q7">
        <f t="shared" si="7"/>
        <v>947.99819662497498</v>
      </c>
      <c r="R7" s="1">
        <f t="shared" si="6"/>
        <v>44966.998196624976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2773.4</v>
      </c>
      <c r="P8" s="1">
        <f t="shared" si="6"/>
        <v>46792.4</v>
      </c>
      <c r="Q8">
        <f t="shared" si="7"/>
        <v>947.99819662497498</v>
      </c>
      <c r="R8" s="1">
        <f>$C$2+Q8</f>
        <v>44966.998196624976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9.4333333333333336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0.6960339182268539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workbookViewId="0">
      <pane ySplit="1" topLeftCell="A38" activePane="bottomLeft" state="frozen"/>
      <selection pane="bottomLeft" activeCell="H61" sqref="H61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"["&amp;B2&amp;"](5_筆記/资治通鉴"&amp;SUBSTITUTE(B2,"卷","")&amp;".html)|"&amp;C2&amp;"|"&amp;D2&amp;"|"&amp;E2&amp;"|"&amp;F2&amp;"|"&amp;G2&amp;"|"&amp;H2</f>
        <v>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"["&amp;B3&amp;"](5_筆記/资治通鉴"&amp;SUBSTITUTE(B3,"卷","")&amp;".html)|"&amp;C3&amp;"|"&amp;D3&amp;"|"&amp;E3&amp;"|"&amp;F3&amp;"|"&amp;G3&amp;"|"&amp;H3</f>
        <v>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439</v>
      </c>
      <c r="G17" t="s">
        <v>438</v>
      </c>
      <c r="H17" s="11" t="s">
        <v>361</v>
      </c>
      <c r="I17" t="str">
        <f t="shared" si="0"/>
        <v>[卷16](5_筆記/资治通鉴16.html)|漢紀八|-154|-141|七國之亂世系圖、臧兒田竇世系圖|漢徭役類型|漢景帝3年至16年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440</v>
      </c>
      <c r="G20" t="s">
        <v>441</v>
      </c>
      <c r="H20" s="11" t="s">
        <v>365</v>
      </c>
      <c r="I20" t="str">
        <f t="shared" si="0"/>
        <v>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442</v>
      </c>
      <c r="H21" s="11" t="s">
        <v>370</v>
      </c>
      <c r="I21" t="str">
        <f t="shared" si="0"/>
        <v>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443</v>
      </c>
      <c r="H23" s="11" t="s">
        <v>372</v>
      </c>
      <c r="I23" t="str">
        <f t="shared" si="0"/>
        <v>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444</v>
      </c>
      <c r="H24" s="11" t="s">
        <v>373</v>
      </c>
      <c r="I24" t="str">
        <f t="shared" si="0"/>
        <v>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464</v>
      </c>
      <c r="H39" s="11" t="s">
        <v>420</v>
      </c>
      <c r="I39" t="str">
        <f t="shared" si="0"/>
        <v>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446</v>
      </c>
      <c r="G46" t="s">
        <v>445</v>
      </c>
      <c r="H46" s="11" t="s">
        <v>447</v>
      </c>
      <c r="I46" t="str">
        <f t="shared" si="0"/>
        <v>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448</v>
      </c>
      <c r="H47" s="11" t="s">
        <v>449</v>
      </c>
      <c r="I47" t="str">
        <f t="shared" si="0"/>
        <v>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451</v>
      </c>
      <c r="G48" t="s">
        <v>452</v>
      </c>
      <c r="H48" s="11" t="s">
        <v>450</v>
      </c>
      <c r="I48" t="str">
        <f t="shared" si="0"/>
        <v>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454</v>
      </c>
      <c r="H49" s="11" t="s">
        <v>453</v>
      </c>
      <c r="I49" t="str">
        <f t="shared" si="0"/>
        <v>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455</v>
      </c>
      <c r="I50" t="str">
        <f t="shared" si="0"/>
        <v>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456</v>
      </c>
      <c r="G51" t="s">
        <v>457</v>
      </c>
      <c r="H51" s="13" t="s">
        <v>458</v>
      </c>
      <c r="I51" t="str">
        <f t="shared" si="0"/>
        <v>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460</v>
      </c>
      <c r="H52" s="11" t="s">
        <v>459</v>
      </c>
      <c r="I52" t="str">
        <f t="shared" si="0"/>
        <v>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461</v>
      </c>
      <c r="I53" t="str">
        <f t="shared" si="0"/>
        <v>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463</v>
      </c>
      <c r="H54" s="11" t="s">
        <v>462</v>
      </c>
      <c r="I54" t="str">
        <f t="shared" si="0"/>
        <v>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467</v>
      </c>
      <c r="G55" t="s">
        <v>466</v>
      </c>
      <c r="H55" s="11" t="s">
        <v>465</v>
      </c>
      <c r="I55" t="str">
        <f t="shared" si="0"/>
        <v>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468</v>
      </c>
      <c r="I56" t="str">
        <f t="shared" si="0"/>
        <v>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470</v>
      </c>
      <c r="H57" s="11" t="s">
        <v>469</v>
      </c>
      <c r="I57" t="str">
        <f t="shared" si="0"/>
        <v>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471</v>
      </c>
      <c r="I58" t="str">
        <f t="shared" si="0"/>
        <v>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472</v>
      </c>
      <c r="H59" s="11" t="s">
        <v>473</v>
      </c>
      <c r="I59" t="str">
        <f t="shared" si="0"/>
        <v>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474</v>
      </c>
      <c r="H60" s="11" t="s">
        <v>475</v>
      </c>
      <c r="I60" t="str">
        <f t="shared" si="0"/>
        <v>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476</v>
      </c>
      <c r="H61" s="11" t="s">
        <v>477</v>
      </c>
      <c r="I61" t="str">
        <f t="shared" si="0"/>
        <v>[卷60](5_筆記/资治通鉴60.html)|漢紀五十二|191|193|漢末道教諸張世系||漢獻帝3年至5年</v>
      </c>
    </row>
    <row r="62" spans="1:9" x14ac:dyDescent="0.15">
      <c r="A62">
        <v>522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523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524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525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526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527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"["&amp;B67&amp;"](5_筆記/资治通鉴"&amp;SUBSTITUTE(B67,"卷","")&amp;".html)|"&amp;C67&amp;"|"&amp;D67&amp;"|"&amp;E67&amp;"|"&amp;F67&amp;"|"&amp;G67&amp;"|"&amp;H67</f>
        <v>#N/A</v>
      </c>
    </row>
    <row r="68" spans="1:9" x14ac:dyDescent="0.15">
      <c r="A68">
        <v>528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529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2022-01-13T14:20:56Z</dcterms:modified>
</cp:coreProperties>
</file>