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3C9DC5E1-4EE8-4241-94DB-8594506179B7}" xr6:coauthVersionLast="47" xr6:coauthVersionMax="47" xr10:uidLastSave="{00000000-0000-0000-0000-000000000000}"/>
  <bookViews>
    <workbookView xWindow="-24120" yWindow="2415" windowWidth="24240" windowHeight="1374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7" i="1" l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11" i="2" l="1"/>
  <c r="I2" i="2"/>
  <c r="I6" i="2"/>
  <c r="I10" i="2"/>
  <c r="I87" i="2"/>
  <c r="I89" i="2"/>
  <c r="I91" i="2"/>
  <c r="I93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I14" i="2"/>
  <c r="D14" i="2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<sst xmlns="http://schemas.openxmlformats.org/spreadsheetml/2006/main" count="524" uniqueCount="518">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</sst>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86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"/>
  <sheetViews>
    <sheetView zoomScaleNormal="100" workbookViewId="0">
      <pane ySplit="1" topLeftCell="A56" activePane="bottomLeft" state="frozen"/>
      <selection pane="bottomLeft" activeCell="F87" sqref="F87"/>
    </sheetView>
  </sheetViews>
  <sheetFormatPr defaultColWidth="8.625" defaultRowHeight="13.5" x14ac:dyDescent="0.15"/>
  <cols>
    <col min="1" max="1" width="7.75" customWidth="1"/>
    <col min="2" max="2" width="5.75" customWidth="1"/>
    <col min="3" max="4" width="12.75" style="1" customWidth="1"/>
    <col min="5" max="7" width="9.75" customWidth="1"/>
    <col min="8" max="8" width="7.75" customWidth="1"/>
    <col min="9" max="9" width="14.125" customWidth="1"/>
    <col min="15" max="15" width="16.375" customWidth="1"/>
    <col min="16" max="16" width="18.625" customWidth="1"/>
    <col min="17" max="17" width="16.375" customWidth="1"/>
    <col min="18" max="18" width="18.625" customWidth="1"/>
  </cols>
  <sheetData>
    <row r="1" spans="1:18" s="3" customFormat="1" x14ac:dyDescent="0.1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1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624.65116279069775</v>
      </c>
      <c r="P2" s="1">
        <f t="shared" ref="P2:P8" si="6">$C$2+O2</f>
        <v>44643.651162790695</v>
      </c>
      <c r="Q2">
        <f t="shared" ref="Q2:Q8" si="7">(M2-$F$2)*$L$11</f>
        <v>598.2649505954995</v>
      </c>
      <c r="R2" s="1">
        <f t="shared" ref="R2:R8" si="8">$C$2+Q2</f>
        <v>44617.264950595498</v>
      </c>
    </row>
    <row r="3" spans="1:18" x14ac:dyDescent="0.1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716.51162790697674</v>
      </c>
      <c r="P3" s="1">
        <f t="shared" si="6"/>
        <v>44735.511627906977</v>
      </c>
      <c r="Q3">
        <f t="shared" si="7"/>
        <v>655.88276285188795</v>
      </c>
      <c r="R3" s="1">
        <f t="shared" si="8"/>
        <v>44674.882762851885</v>
      </c>
    </row>
    <row r="4" spans="1:18" x14ac:dyDescent="0.1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1083.953488372093</v>
      </c>
      <c r="P4" s="1">
        <f t="shared" si="6"/>
        <v>45102.953488372092</v>
      </c>
      <c r="Q4">
        <f t="shared" si="7"/>
        <v>790.32432478346084</v>
      </c>
      <c r="R4" s="1">
        <f t="shared" si="8"/>
        <v>44809.324324783462</v>
      </c>
    </row>
    <row r="5" spans="1:18" x14ac:dyDescent="0.1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1616.7441860465117</v>
      </c>
      <c r="P5" s="1">
        <f t="shared" si="6"/>
        <v>45635.744186046511</v>
      </c>
      <c r="Q5">
        <f t="shared" si="7"/>
        <v>952.61449597228818</v>
      </c>
      <c r="R5" s="1">
        <f t="shared" si="8"/>
        <v>44971.614495972288</v>
      </c>
    </row>
    <row r="6" spans="1:18" x14ac:dyDescent="0.1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2434.3023255813955</v>
      </c>
      <c r="P6" s="1">
        <f t="shared" si="6"/>
        <v>46453.302325581397</v>
      </c>
      <c r="Q6">
        <f t="shared" si="7"/>
        <v>1257.9889009311466</v>
      </c>
      <c r="R6" s="1">
        <f t="shared" si="8"/>
        <v>45276.988900931145</v>
      </c>
    </row>
    <row r="7" spans="1:18" x14ac:dyDescent="0.1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2700.6976744186049</v>
      </c>
      <c r="P7" s="1">
        <f t="shared" si="6"/>
        <v>46719.697674418603</v>
      </c>
      <c r="Q7">
        <f t="shared" si="7"/>
        <v>1307.9243382200166</v>
      </c>
      <c r="R7" s="1">
        <f t="shared" si="8"/>
        <v>45326.924338220015</v>
      </c>
    </row>
    <row r="8" spans="1:18" x14ac:dyDescent="0.1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2700.6976744186049</v>
      </c>
      <c r="P8" s="1">
        <f t="shared" si="6"/>
        <v>46719.697674418603</v>
      </c>
      <c r="Q8">
        <f t="shared" si="7"/>
        <v>1307.9243382200166</v>
      </c>
      <c r="R8" s="1">
        <f t="shared" si="8"/>
        <v>45326.924338220015</v>
      </c>
    </row>
    <row r="9" spans="1:18" x14ac:dyDescent="0.1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1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9.1860465116279073</v>
      </c>
    </row>
    <row r="11" spans="1:18" x14ac:dyDescent="0.1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0.96029687093980665</v>
      </c>
    </row>
    <row r="12" spans="1:18" x14ac:dyDescent="0.1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1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1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1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1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1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1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1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1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1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1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1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1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1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1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1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1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1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1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1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1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1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1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1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1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1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1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1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1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1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1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1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1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1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1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1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1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1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1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1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1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1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1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1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1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1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1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1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1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1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1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1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1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1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15">
      <c r="A66">
        <v>526</v>
      </c>
      <c r="B66" t="str">
        <f t="shared" ref="B66:B87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1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1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1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1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1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1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1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1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1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1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1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1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1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1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1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1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1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1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1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1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1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zoomScaleNormal="100" workbookViewId="0">
      <pane ySplit="1" topLeftCell="A61" activePane="bottomLeft" state="frozen"/>
      <selection pane="bottomLeft" activeCell="I87" sqref="I87"/>
    </sheetView>
  </sheetViews>
  <sheetFormatPr defaultColWidth="8.625" defaultRowHeight="13.5" x14ac:dyDescent="0.15"/>
  <cols>
    <col min="6" max="6" width="33.375" customWidth="1"/>
    <col min="7" max="7" width="22.125" customWidth="1"/>
    <col min="8" max="8" width="22" customWidth="1"/>
  </cols>
  <sheetData>
    <row r="1" spans="1:9" s="3" customFormat="1" x14ac:dyDescent="0.1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1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1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1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1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1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1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1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1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1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1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1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1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1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1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1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1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1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1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1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1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1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1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1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1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1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1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1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1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1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1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1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1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1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1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1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1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1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1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1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15">
      <c r="A88">
        <v>709</v>
      </c>
      <c r="B88" t="e">
        <f>VLOOKUP($A88,統計!$A:$G,2,)</f>
        <v>#N/A</v>
      </c>
      <c r="C88" t="s">
        <v>283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284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285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286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287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288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289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290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291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292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293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294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295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296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297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298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299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300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301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302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303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304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305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306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307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308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309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310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311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312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25" defaultRowHeight="13.5" x14ac:dyDescent="0.15"/>
  <sheetData>
    <row r="1" spans="2:17" x14ac:dyDescent="0.15">
      <c r="B1" t="s">
        <v>491</v>
      </c>
      <c r="C1" t="s">
        <v>492</v>
      </c>
      <c r="D1" t="s">
        <v>493</v>
      </c>
    </row>
    <row r="2" spans="2:17" x14ac:dyDescent="0.1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15">
      <c r="C3">
        <v>1239</v>
      </c>
      <c r="E3" t="s">
        <v>499</v>
      </c>
    </row>
    <row r="4" spans="2:17" x14ac:dyDescent="0.15">
      <c r="C4">
        <v>2175</v>
      </c>
      <c r="E4" t="s">
        <v>500</v>
      </c>
    </row>
    <row r="5" spans="2:17" x14ac:dyDescent="0.1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1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22</v>
      </c>
      <c r="G7" t="s">
        <v>507</v>
      </c>
    </row>
    <row r="8" spans="2:17" x14ac:dyDescent="0.1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1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1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1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15">
      <c r="N13" t="s">
        <v>512</v>
      </c>
      <c r="O13">
        <v>200</v>
      </c>
    </row>
    <row r="14" spans="2:17" x14ac:dyDescent="0.1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2022-12-20T06:38:21Z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