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<sst xmlns="http://schemas.openxmlformats.org/spreadsheetml/2006/main" count="440" uniqueCount="437">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</sst>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96376"/>
        <c:axId val="265096768"/>
      </c:scatterChart>
      <c:valAx>
        <c:axId val="2650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096768"/>
        <c:crosses val="autoZero"/>
        <c:crossBetween val="midCat"/>
      </c:valAx>
      <c:valAx>
        <c:axId val="2650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0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17" activePane="bottomLeft" state="frozen"/>
      <selection pane="bottomLeft" activeCell="B40" sqref="B40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699.17948717948718</v>
      </c>
      <c r="P2" s="1">
        <f>$C$2+O2</f>
        <v>44718.179487179485</v>
      </c>
      <c r="Q2">
        <f>(M2-$F$2)*$L$11</f>
        <v>434.39571635292418</v>
      </c>
      <c r="R2" s="1">
        <f>$C$2+Q2</f>
        <v>44453.395716352927</v>
      </c>
    </row>
    <row r="3" spans="1:18" x14ac:dyDescent="0.15">
      <c r="A3">
        <v>102</v>
      </c>
      <c r="B3" t="str">
        <f t="shared" ref="B3:B40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802.00000000000011</v>
      </c>
      <c r="P3" s="1">
        <f t="shared" ref="P3:R8" si="6">$C$2+O3</f>
        <v>44821</v>
      </c>
      <c r="Q3">
        <f t="shared" ref="Q3:Q8" si="7">(M3-$F$2)*$L$11</f>
        <v>476.23157988611109</v>
      </c>
      <c r="R3" s="1">
        <f t="shared" si="6"/>
        <v>44495.231579886109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1213.2820512820513</v>
      </c>
      <c r="P4" s="1">
        <f t="shared" si="6"/>
        <v>45232.282051282054</v>
      </c>
      <c r="Q4">
        <f t="shared" si="7"/>
        <v>573.84859479688055</v>
      </c>
      <c r="R4" s="1">
        <f t="shared" si="6"/>
        <v>44592.84859479688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1809.6410256410259</v>
      </c>
      <c r="P5" s="1">
        <f>$C$2+O5</f>
        <v>45828.641025641024</v>
      </c>
      <c r="Q5">
        <f t="shared" si="7"/>
        <v>691.68627708202371</v>
      </c>
      <c r="R5" s="1">
        <f>$C$2+Q5</f>
        <v>44710.686277082023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2724.7435897435898</v>
      </c>
      <c r="P6" s="1">
        <f t="shared" si="6"/>
        <v>46743.743589743593</v>
      </c>
      <c r="Q6">
        <f t="shared" si="7"/>
        <v>913.41635380791445</v>
      </c>
      <c r="R6" s="1">
        <f t="shared" si="6"/>
        <v>44932.416353807916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3022.9230769230771</v>
      </c>
      <c r="P7" s="1">
        <f t="shared" si="6"/>
        <v>47041.923076923078</v>
      </c>
      <c r="Q7">
        <f t="shared" si="7"/>
        <v>949.67410220334307</v>
      </c>
      <c r="R7" s="1">
        <f t="shared" si="6"/>
        <v>44968.674102203346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3022.9230769230771</v>
      </c>
      <c r="P8" s="1">
        <f t="shared" si="6"/>
        <v>47041.923076923078</v>
      </c>
      <c r="Q8">
        <f t="shared" si="7"/>
        <v>949.67410220334307</v>
      </c>
      <c r="R8" s="1">
        <f>$C$2+Q8</f>
        <v>44968.674102203346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10.282051282051283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0.69726439221978198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3">D37-C37+1</f>
        <v>5</v>
      </c>
      <c r="F37" s="2">
        <v>3</v>
      </c>
      <c r="G37" s="2">
        <v>8</v>
      </c>
      <c r="H37">
        <f>IF(F37*G37&lt;0,ABS(F37)+ABS(G37),G37-F37+1)</f>
        <v>6</v>
      </c>
      <c r="I37">
        <f t="shared" ref="I37" si="24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5">D38-C38+1</f>
        <v>6</v>
      </c>
      <c r="F38" s="2">
        <v>9</v>
      </c>
      <c r="G38" s="2">
        <v>14</v>
      </c>
      <c r="H38">
        <f>IF(F38*G38&lt;0,ABS(F38)+ABS(G38),G38-F38+1)</f>
        <v>6</v>
      </c>
      <c r="I38">
        <f t="shared" ref="I38" si="26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7">D39-C39+1</f>
        <v>7</v>
      </c>
      <c r="F39" s="2">
        <v>15</v>
      </c>
      <c r="G39" s="2">
        <v>22</v>
      </c>
      <c r="H39">
        <f>IF(F39*G39&lt;0,ABS(F39)+ABS(G39),G39-F39+1)</f>
        <v>8</v>
      </c>
      <c r="I39">
        <f t="shared" ref="I39" si="28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29">D40-C40+1</f>
        <v>6</v>
      </c>
      <c r="F40" s="2">
        <v>23</v>
      </c>
      <c r="G40" s="2">
        <v>24</v>
      </c>
      <c r="H40">
        <f>IF(F40*G40&lt;0,ABS(F40)+ABS(G40),G40-F40+1)</f>
        <v>2</v>
      </c>
      <c r="I40">
        <f t="shared" ref="I40" si="30">E40/H40</f>
        <v>3</v>
      </c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15" activePane="bottomLeft" state="frozen"/>
      <selection pane="bottomLeft" activeCell="G40" sqref="G40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436</v>
      </c>
      <c r="H40" s="11" t="s">
        <v>435</v>
      </c>
      <c r="I40" t="str">
        <f t="shared" si="0"/>
        <v>[卷39](筆記/资治通鉴39.html)|漢紀三十一|23|24||東漢幽州十郡、銅馬諸賊表|王莽15年、玄漢至2年</v>
      </c>
    </row>
    <row r="41" spans="1:9" x14ac:dyDescent="0.15">
      <c r="A41">
        <v>501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I41" t="e">
        <f t="shared" si="0"/>
        <v>#N/A</v>
      </c>
    </row>
    <row r="42" spans="1:9" x14ac:dyDescent="0.15">
      <c r="A42">
        <v>502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503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504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2021-08-03T14:08:09Z</dcterms:modified>
</cp:coreProperties>
</file>