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2" i="1"/>
  <c r="E3" i="1"/>
  <c r="E4" i="1"/>
  <c r="E5" i="1"/>
  <c r="E6" i="1"/>
  <c r="E7" i="1"/>
  <c r="E8" i="1"/>
  <c r="E9" i="1"/>
  <c r="E10" i="1"/>
  <c r="E2" i="1"/>
  <c r="H3" i="1"/>
  <c r="I3" i="1" s="1"/>
  <c r="H2" i="1"/>
  <c r="I2" i="1" s="1"/>
  <c r="F10" i="1"/>
  <c r="H10" i="1" s="1"/>
  <c r="I10" i="1" s="1"/>
  <c r="F9" i="1"/>
  <c r="H9" i="1" s="1"/>
  <c r="I9" i="1" s="1"/>
  <c r="F8" i="1"/>
  <c r="H8" i="1" s="1"/>
  <c r="I8" i="1" s="1"/>
  <c r="F7" i="1"/>
  <c r="H7" i="1" s="1"/>
  <c r="I7" i="1" s="1"/>
  <c r="F6" i="1"/>
  <c r="H6" i="1" s="1"/>
  <c r="I6" i="1" s="1"/>
  <c r="F5" i="1"/>
  <c r="H5" i="1" s="1"/>
  <c r="I5" i="1" s="1"/>
  <c r="F4" i="1"/>
  <c r="H4" i="1" s="1"/>
  <c r="I4" i="1" s="1"/>
  <c r="L10" i="1" l="1"/>
  <c r="L11" i="1"/>
  <c r="O3" i="1" l="1"/>
  <c r="P3" i="1" s="1"/>
  <c r="O5" i="1"/>
  <c r="P5" i="1" s="1"/>
  <c r="O7" i="1"/>
  <c r="P7" i="1" s="1"/>
  <c r="O2" i="1"/>
  <c r="P2" i="1" s="1"/>
  <c r="O4" i="1"/>
  <c r="P4" i="1" s="1"/>
  <c r="O6" i="1"/>
  <c r="P6" i="1" s="1"/>
  <c r="O8" i="1"/>
  <c r="P8" i="1" s="1"/>
  <c r="Q4" i="1"/>
  <c r="R4" i="1" s="1"/>
  <c r="Q6" i="1"/>
  <c r="R6" i="1" s="1"/>
  <c r="Q8" i="1"/>
  <c r="R8" i="1" s="1"/>
  <c r="Q3" i="1"/>
  <c r="R3" i="1" s="1"/>
  <c r="Q5" i="1"/>
  <c r="R5" i="1" s="1"/>
  <c r="Q7" i="1"/>
  <c r="R7" i="1" s="1"/>
  <c r="Q2" i="1"/>
  <c r="R2" i="1" s="1"/>
</calcChain>
</file>

<file path=xl/sharedStrings.xml><?xml version="1.0" encoding="utf-8"?>
<sst xmlns="http://schemas.openxmlformats.org/spreadsheetml/2006/main" count="35" uniqueCount="35">
  <si>
    <t>卷1</t>
    <phoneticPr fontId="1" type="noConversion"/>
  </si>
  <si>
    <t>卷2</t>
  </si>
  <si>
    <t>卷3</t>
  </si>
  <si>
    <t>卷4</t>
  </si>
  <si>
    <t>卷5</t>
  </si>
  <si>
    <t>卷6</t>
  </si>
  <si>
    <t>卷7</t>
  </si>
  <si>
    <t>卷8</t>
  </si>
  <si>
    <t>卷9</t>
  </si>
  <si>
    <t>卷目</t>
    <phoneticPr fontId="1" type="noConversion"/>
  </si>
  <si>
    <t>閱讀起始</t>
    <phoneticPr fontId="1" type="noConversion"/>
  </si>
  <si>
    <t>閱讀結束</t>
    <phoneticPr fontId="1" type="noConversion"/>
  </si>
  <si>
    <t>年代起始</t>
    <phoneticPr fontId="1" type="noConversion"/>
  </si>
  <si>
    <t>年代結束</t>
    <phoneticPr fontId="1" type="noConversion"/>
  </si>
  <si>
    <t>閱讀天數</t>
    <phoneticPr fontId="1" type="noConversion"/>
  </si>
  <si>
    <t>跨越年</t>
    <phoneticPr fontId="1" type="noConversion"/>
  </si>
  <si>
    <t>索引號</t>
    <phoneticPr fontId="1" type="noConversion"/>
  </si>
  <si>
    <t>每年所需天數</t>
    <phoneticPr fontId="1" type="noConversion"/>
  </si>
  <si>
    <t>總年數</t>
    <phoneticPr fontId="1" type="noConversion"/>
  </si>
  <si>
    <t>天/卷</t>
    <phoneticPr fontId="1" type="noConversion"/>
  </si>
  <si>
    <t>年/天</t>
    <phoneticPr fontId="1" type="noConversion"/>
  </si>
  <si>
    <t>截止卷</t>
    <phoneticPr fontId="1" type="noConversion"/>
  </si>
  <si>
    <t>截止年</t>
    <phoneticPr fontId="1" type="noConversion"/>
  </si>
  <si>
    <t>漢朝</t>
    <phoneticPr fontId="1" type="noConversion"/>
  </si>
  <si>
    <t>全書</t>
    <phoneticPr fontId="1" type="noConversion"/>
  </si>
  <si>
    <t>三國</t>
    <phoneticPr fontId="1" type="noConversion"/>
  </si>
  <si>
    <t>晉朝</t>
    <phoneticPr fontId="1" type="noConversion"/>
  </si>
  <si>
    <t>南北朝</t>
    <phoneticPr fontId="1" type="noConversion"/>
  </si>
  <si>
    <t>唐朝</t>
    <phoneticPr fontId="1" type="noConversion"/>
  </si>
  <si>
    <t>篇幅</t>
    <phoneticPr fontId="1" type="noConversion"/>
  </si>
  <si>
    <t>自定義</t>
    <phoneticPr fontId="1" type="noConversion"/>
  </si>
  <si>
    <t>按卷預估總天數</t>
    <phoneticPr fontId="1" type="noConversion"/>
  </si>
  <si>
    <t>按卷預估完成時間</t>
    <phoneticPr fontId="1" type="noConversion"/>
  </si>
  <si>
    <t>按年預估總天數</t>
    <phoneticPr fontId="1" type="noConversion"/>
  </si>
  <si>
    <t>按年預估完成時間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</si>
</sst>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0" fontId="0" fillId="0" borderId="0" xfId="0" applyNumberFormat="1"/>
    <xf numFmtId="0" fontId="2" fillId="0" borderId="0" xfId="0" applyFont="1"/>
    <xf numFmtId="14" fontId="2" fillId="0" borderId="0" xfId="0" applyNumberFormat="1" applyFont="1"/>
    <xf numFmtId="0" fontId="2" fillId="0" borderId="0" xfId="0" applyNumberFormat="1" applyFont="1"/>
    <xf numFmtId="0" fontId="2" fillId="2" borderId="0" xfId="0" applyFont="1" applyFill="1"/>
    <xf numFmtId="0" fontId="2" fillId="3" borderId="0" xfId="0" applyFont="1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閱讀速度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每年所需天數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Sheet1!$B$2:$B$10</c:f>
              <c:strCache>
                <c:ptCount val="9"/>
                <c:pt idx="0">
                  <c:v>卷1</c:v>
                </c:pt>
                <c:pt idx="1">
                  <c:v>卷2</c:v>
                </c:pt>
                <c:pt idx="2">
                  <c:v>卷3</c:v>
                </c:pt>
                <c:pt idx="3">
                  <c:v>卷4</c:v>
                </c:pt>
                <c:pt idx="4">
                  <c:v>卷5</c:v>
                </c:pt>
                <c:pt idx="5">
                  <c:v>卷6</c:v>
                </c:pt>
                <c:pt idx="6">
                  <c:v>卷7</c:v>
                </c:pt>
                <c:pt idx="7">
                  <c:v>卷8</c:v>
                </c:pt>
                <c:pt idx="8">
                  <c:v>卷9</c:v>
                </c:pt>
              </c:strCache>
            </c:strRef>
          </c:xVal>
          <c:yVal>
            <c:numRef>
              <c:f>Sheet1!$I$2:$I$10</c:f>
              <c:numCache>
                <c:formatCode>General</c:formatCode>
                <c:ptCount val="9"/>
                <c:pt idx="0">
                  <c:v>1.4583333333333333</c:v>
                </c:pt>
                <c:pt idx="1">
                  <c:v>1.6666666666666667</c:v>
                </c:pt>
                <c:pt idx="2">
                  <c:v>0.8214285714285714</c:v>
                </c:pt>
                <c:pt idx="3">
                  <c:v>1.0869565217391304</c:v>
                </c:pt>
                <c:pt idx="4">
                  <c:v>0.70833333333333337</c:v>
                </c:pt>
                <c:pt idx="5">
                  <c:v>1.0769230769230769</c:v>
                </c:pt>
                <c:pt idx="6">
                  <c:v>1.1875</c:v>
                </c:pt>
                <c:pt idx="7">
                  <c:v>0.13333333333333333</c:v>
                </c:pt>
                <c:pt idx="8">
                  <c:v>0.4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401224"/>
        <c:axId val="183386008"/>
      </c:scatterChart>
      <c:valAx>
        <c:axId val="183401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卷目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3386008"/>
        <c:crosses val="autoZero"/>
        <c:crossBetween val="midCat"/>
      </c:valAx>
      <c:valAx>
        <c:axId val="183386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每年所需天數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3401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90487</xdr:colOff>
      <xdr:row>11</xdr:row>
      <xdr:rowOff>109537</xdr:rowOff>
    </xdr:from>
    <xdr:to>
      <xdr:col>15</xdr:col>
      <xdr:colOff>671512</xdr:colOff>
      <xdr:row>27</xdr:row>
      <xdr:rowOff>109537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"/>
  <sheetViews>
    <sheetView tabSelected="1" workbookViewId="0"/>
  </sheetViews>
  <sheetFormatPr defaultRowHeight="13.5" x14ac:dyDescent="0.15"/>
  <cols>
    <col min="1" max="1" width="7.75" bestFit="1" customWidth="1"/>
    <col min="2" max="2" width="5.75" bestFit="1" customWidth="1"/>
    <col min="3" max="4" width="11.625" style="1" bestFit="1" customWidth="1"/>
    <col min="5" max="5" width="9.75" style="2" bestFit="1" customWidth="1"/>
    <col min="6" max="7" width="9.75" bestFit="1" customWidth="1"/>
    <col min="8" max="8" width="7.75" bestFit="1" customWidth="1"/>
    <col min="9" max="9" width="14.125" bestFit="1" customWidth="1"/>
    <col min="15" max="15" width="16.375" bestFit="1" customWidth="1"/>
    <col min="16" max="16" width="18.625" bestFit="1" customWidth="1"/>
    <col min="17" max="17" width="16.375" bestFit="1" customWidth="1"/>
    <col min="18" max="18" width="18.625" customWidth="1"/>
  </cols>
  <sheetData>
    <row r="1" spans="1:18" s="3" customFormat="1" x14ac:dyDescent="0.15">
      <c r="A1" s="3" t="s">
        <v>16</v>
      </c>
      <c r="B1" s="3" t="s">
        <v>9</v>
      </c>
      <c r="C1" s="4" t="s">
        <v>10</v>
      </c>
      <c r="D1" s="4" t="s">
        <v>11</v>
      </c>
      <c r="E1" s="5" t="s">
        <v>14</v>
      </c>
      <c r="F1" s="3" t="s">
        <v>12</v>
      </c>
      <c r="G1" s="3" t="s">
        <v>13</v>
      </c>
      <c r="H1" s="3" t="s">
        <v>15</v>
      </c>
      <c r="I1" s="3" t="s">
        <v>17</v>
      </c>
      <c r="K1" s="3" t="s">
        <v>29</v>
      </c>
      <c r="L1" s="3" t="s">
        <v>21</v>
      </c>
      <c r="M1" s="3" t="s">
        <v>22</v>
      </c>
      <c r="N1" s="3" t="s">
        <v>18</v>
      </c>
      <c r="O1" s="3" t="s">
        <v>31</v>
      </c>
      <c r="P1" s="7" t="s">
        <v>32</v>
      </c>
      <c r="Q1" s="3" t="s">
        <v>33</v>
      </c>
      <c r="R1" s="7" t="s">
        <v>34</v>
      </c>
    </row>
    <row r="2" spans="1:18" x14ac:dyDescent="0.15">
      <c r="A2">
        <v>101</v>
      </c>
      <c r="B2" t="s">
        <v>0</v>
      </c>
      <c r="C2" s="1">
        <v>44019</v>
      </c>
      <c r="D2" s="1">
        <v>44042</v>
      </c>
      <c r="E2" s="2">
        <f>D2-C2+1</f>
        <v>24</v>
      </c>
      <c r="F2">
        <v>-403</v>
      </c>
      <c r="G2">
        <v>-369</v>
      </c>
      <c r="H2">
        <f>G2-F2+1</f>
        <v>35</v>
      </c>
      <c r="I2">
        <f t="shared" ref="I2:I9" si="0">H2/E2</f>
        <v>1.4583333333333333</v>
      </c>
      <c r="K2" t="s">
        <v>23</v>
      </c>
      <c r="L2">
        <v>68</v>
      </c>
      <c r="M2">
        <v>220</v>
      </c>
      <c r="N2">
        <f>M2-$F$2</f>
        <v>623</v>
      </c>
      <c r="O2">
        <f t="shared" ref="O2:O8" si="1">L2*$L$10</f>
        <v>1443.1111111111111</v>
      </c>
      <c r="P2" s="1">
        <f>$C$2+O2</f>
        <v>45462.111111111109</v>
      </c>
      <c r="Q2">
        <f t="shared" ref="Q2:Q8" si="2">M2/$L$11</f>
        <v>571.51865808389266</v>
      </c>
      <c r="R2" s="1">
        <f>$C$2+Q2</f>
        <v>44590.518658083893</v>
      </c>
    </row>
    <row r="3" spans="1:18" x14ac:dyDescent="0.15">
      <c r="A3">
        <v>102</v>
      </c>
      <c r="B3" t="s">
        <v>1</v>
      </c>
      <c r="C3" s="1">
        <v>44042</v>
      </c>
      <c r="D3" s="1">
        <v>44071</v>
      </c>
      <c r="E3" s="2">
        <f t="shared" ref="E3:E10" si="3">D3-C3+1</f>
        <v>30</v>
      </c>
      <c r="F3">
        <v>-370</v>
      </c>
      <c r="G3">
        <v>-321</v>
      </c>
      <c r="H3">
        <f t="shared" ref="H3:H10" si="4">G3-F3+1</f>
        <v>50</v>
      </c>
      <c r="I3">
        <f t="shared" si="0"/>
        <v>1.6666666666666667</v>
      </c>
      <c r="K3" t="s">
        <v>25</v>
      </c>
      <c r="L3">
        <v>78</v>
      </c>
      <c r="M3">
        <v>280</v>
      </c>
      <c r="N3">
        <f t="shared" ref="N3:N8" si="5">M3-$F$2</f>
        <v>683</v>
      </c>
      <c r="O3">
        <f t="shared" si="1"/>
        <v>1655.3333333333333</v>
      </c>
      <c r="P3" s="1">
        <f t="shared" ref="P3:R8" si="6">$C$2+O3</f>
        <v>45674.333333333336</v>
      </c>
      <c r="Q3">
        <f t="shared" si="2"/>
        <v>727.38738301586341</v>
      </c>
      <c r="R3" s="1">
        <f t="shared" si="6"/>
        <v>44746.387383015863</v>
      </c>
    </row>
    <row r="4" spans="1:18" x14ac:dyDescent="0.15">
      <c r="A4">
        <v>103</v>
      </c>
      <c r="B4" t="s">
        <v>2</v>
      </c>
      <c r="C4" s="1">
        <v>44072</v>
      </c>
      <c r="D4" s="1">
        <v>44099</v>
      </c>
      <c r="E4" s="2">
        <f t="shared" si="3"/>
        <v>28</v>
      </c>
      <c r="F4">
        <f>G3+1</f>
        <v>-320</v>
      </c>
      <c r="G4">
        <v>-298</v>
      </c>
      <c r="H4">
        <f t="shared" si="4"/>
        <v>23</v>
      </c>
      <c r="I4">
        <f t="shared" si="0"/>
        <v>0.8214285714285714</v>
      </c>
      <c r="K4" t="s">
        <v>26</v>
      </c>
      <c r="L4">
        <v>118</v>
      </c>
      <c r="M4">
        <v>420</v>
      </c>
      <c r="N4">
        <f t="shared" si="5"/>
        <v>823</v>
      </c>
      <c r="O4">
        <f t="shared" si="1"/>
        <v>2504.2222222222222</v>
      </c>
      <c r="P4" s="1">
        <f t="shared" si="6"/>
        <v>46523.222222222219</v>
      </c>
      <c r="Q4">
        <f t="shared" si="2"/>
        <v>1091.0810745237952</v>
      </c>
      <c r="R4" s="1">
        <f t="shared" si="6"/>
        <v>45110.081074523798</v>
      </c>
    </row>
    <row r="5" spans="1:18" x14ac:dyDescent="0.15">
      <c r="A5">
        <v>104</v>
      </c>
      <c r="B5" t="s">
        <v>3</v>
      </c>
      <c r="C5" s="1">
        <v>44099</v>
      </c>
      <c r="D5" s="1">
        <v>44121</v>
      </c>
      <c r="E5" s="2">
        <f t="shared" si="3"/>
        <v>23</v>
      </c>
      <c r="F5">
        <f t="shared" ref="F5:F10" si="7">G4+1</f>
        <v>-297</v>
      </c>
      <c r="G5">
        <v>-273</v>
      </c>
      <c r="H5">
        <f t="shared" si="4"/>
        <v>25</v>
      </c>
      <c r="I5">
        <f t="shared" si="0"/>
        <v>1.0869565217391304</v>
      </c>
      <c r="K5" t="s">
        <v>27</v>
      </c>
      <c r="L5">
        <v>176</v>
      </c>
      <c r="M5">
        <v>589</v>
      </c>
      <c r="N5">
        <f t="shared" si="5"/>
        <v>992</v>
      </c>
      <c r="O5">
        <f t="shared" si="1"/>
        <v>3735.1111111111109</v>
      </c>
      <c r="P5" s="1">
        <f t="shared" si="6"/>
        <v>47754.111111111109</v>
      </c>
      <c r="Q5">
        <f t="shared" si="2"/>
        <v>1530.1113164155129</v>
      </c>
      <c r="R5" s="1">
        <f t="shared" si="6"/>
        <v>45549.11131641551</v>
      </c>
    </row>
    <row r="6" spans="1:18" x14ac:dyDescent="0.15">
      <c r="A6">
        <v>105</v>
      </c>
      <c r="B6" t="s">
        <v>4</v>
      </c>
      <c r="C6" s="1">
        <v>44122</v>
      </c>
      <c r="D6" s="1">
        <v>44145</v>
      </c>
      <c r="E6" s="2">
        <f t="shared" si="3"/>
        <v>24</v>
      </c>
      <c r="F6">
        <f t="shared" si="7"/>
        <v>-272</v>
      </c>
      <c r="G6">
        <v>-256</v>
      </c>
      <c r="H6">
        <f t="shared" si="4"/>
        <v>17</v>
      </c>
      <c r="I6">
        <f t="shared" si="0"/>
        <v>0.70833333333333337</v>
      </c>
      <c r="K6" t="s">
        <v>28</v>
      </c>
      <c r="L6">
        <v>265</v>
      </c>
      <c r="M6">
        <v>907</v>
      </c>
      <c r="N6">
        <f t="shared" si="5"/>
        <v>1310</v>
      </c>
      <c r="O6">
        <f t="shared" si="1"/>
        <v>5623.8888888888887</v>
      </c>
      <c r="P6" s="1">
        <f t="shared" si="6"/>
        <v>49642.888888888891</v>
      </c>
      <c r="Q6">
        <f t="shared" si="2"/>
        <v>2356.2155585549576</v>
      </c>
      <c r="R6" s="1">
        <f t="shared" si="6"/>
        <v>46375.215558554955</v>
      </c>
    </row>
    <row r="7" spans="1:18" x14ac:dyDescent="0.15">
      <c r="A7">
        <v>201</v>
      </c>
      <c r="B7" t="s">
        <v>5</v>
      </c>
      <c r="C7" s="1">
        <v>44146</v>
      </c>
      <c r="D7" s="1">
        <v>44171</v>
      </c>
      <c r="E7" s="2">
        <f t="shared" si="3"/>
        <v>26</v>
      </c>
      <c r="F7">
        <f t="shared" si="7"/>
        <v>-255</v>
      </c>
      <c r="G7">
        <v>-228</v>
      </c>
      <c r="H7">
        <f t="shared" si="4"/>
        <v>28</v>
      </c>
      <c r="I7">
        <f t="shared" si="0"/>
        <v>1.0769230769230769</v>
      </c>
      <c r="K7" t="s">
        <v>24</v>
      </c>
      <c r="L7">
        <v>294</v>
      </c>
      <c r="M7">
        <v>959</v>
      </c>
      <c r="N7">
        <f t="shared" si="5"/>
        <v>1362</v>
      </c>
      <c r="O7">
        <f t="shared" si="1"/>
        <v>6239.333333333333</v>
      </c>
      <c r="P7" s="1">
        <f t="shared" si="6"/>
        <v>50258.333333333336</v>
      </c>
      <c r="Q7">
        <f t="shared" si="2"/>
        <v>2491.3017868293323</v>
      </c>
      <c r="R7" s="1">
        <f t="shared" si="6"/>
        <v>46510.301786829332</v>
      </c>
    </row>
    <row r="8" spans="1:18" x14ac:dyDescent="0.15">
      <c r="A8">
        <v>202</v>
      </c>
      <c r="B8" t="s">
        <v>6</v>
      </c>
      <c r="C8" s="1">
        <v>44172</v>
      </c>
      <c r="D8" s="1">
        <v>44187</v>
      </c>
      <c r="E8" s="2">
        <f t="shared" si="3"/>
        <v>16</v>
      </c>
      <c r="F8">
        <f t="shared" si="7"/>
        <v>-227</v>
      </c>
      <c r="G8">
        <v>-209</v>
      </c>
      <c r="H8">
        <f t="shared" si="4"/>
        <v>19</v>
      </c>
      <c r="I8">
        <f t="shared" si="0"/>
        <v>1.1875</v>
      </c>
      <c r="K8" t="s">
        <v>30</v>
      </c>
      <c r="L8" s="6">
        <v>294</v>
      </c>
      <c r="M8" s="6">
        <v>959</v>
      </c>
      <c r="N8">
        <f t="shared" si="5"/>
        <v>1362</v>
      </c>
      <c r="O8">
        <f t="shared" si="1"/>
        <v>6239.333333333333</v>
      </c>
      <c r="P8" s="1">
        <f t="shared" si="6"/>
        <v>50258.333333333336</v>
      </c>
      <c r="Q8">
        <f t="shared" si="2"/>
        <v>2491.3017868293323</v>
      </c>
      <c r="R8" s="1">
        <f t="shared" si="6"/>
        <v>46510.301786829332</v>
      </c>
    </row>
    <row r="9" spans="1:18" x14ac:dyDescent="0.15">
      <c r="A9">
        <v>203</v>
      </c>
      <c r="B9" t="s">
        <v>7</v>
      </c>
      <c r="C9" s="1">
        <v>44188</v>
      </c>
      <c r="D9" s="1">
        <v>44202</v>
      </c>
      <c r="E9" s="2">
        <f t="shared" si="3"/>
        <v>15</v>
      </c>
      <c r="F9">
        <f t="shared" si="7"/>
        <v>-208</v>
      </c>
      <c r="G9">
        <v>-207</v>
      </c>
      <c r="H9">
        <f t="shared" si="4"/>
        <v>2</v>
      </c>
      <c r="I9">
        <f t="shared" si="0"/>
        <v>0.13333333333333333</v>
      </c>
    </row>
    <row r="10" spans="1:18" x14ac:dyDescent="0.15">
      <c r="A10">
        <v>301</v>
      </c>
      <c r="B10" t="s">
        <v>8</v>
      </c>
      <c r="C10" s="1">
        <v>44203</v>
      </c>
      <c r="D10" s="1">
        <v>44207</v>
      </c>
      <c r="E10" s="2">
        <f t="shared" si="3"/>
        <v>5</v>
      </c>
      <c r="F10">
        <f t="shared" si="7"/>
        <v>-206</v>
      </c>
      <c r="G10">
        <v>-205</v>
      </c>
      <c r="H10">
        <f t="shared" si="4"/>
        <v>2</v>
      </c>
      <c r="I10">
        <f>H10/E10</f>
        <v>0.4</v>
      </c>
      <c r="K10" t="s">
        <v>19</v>
      </c>
      <c r="L10">
        <f>AVERAGE(E:E)</f>
        <v>21.222222222222221</v>
      </c>
    </row>
    <row r="11" spans="1:18" x14ac:dyDescent="0.15">
      <c r="K11" t="s">
        <v>20</v>
      </c>
      <c r="L11">
        <f>AVEDEV(I:I)</f>
        <v>0.38493931368327505</v>
      </c>
    </row>
  </sheetData>
  <phoneticPr fontId="1" type="noConversion"/>
  <pageMargins left="0.7" right="0.7" top="0.75" bottom="0.75" header="0.3" footer="0.3"/>
  <pageSetup paperSize="9" orientation="portrait" r:id="rId1"/>
  <ignoredErrors>
    <ignoredError sqref="Q2:Q8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2021-01-11T14:32:37Z</dcterms:modified>
</cp:coreProperties>
</file>