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<sst xmlns="http://schemas.openxmlformats.org/spreadsheetml/2006/main" count="452" uniqueCount="449">
  <si>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</si>
  <si>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</si>
  <si>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</si>
  <si>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</si>
  <si>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</si>
  <si>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</si>
  <si>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</si>
  <si>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</si>
  <si>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</si>
  <si>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</si>
  <si>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</si>
  <si>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</si>
  <si>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</si>
  <si>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</si>
  <si>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</si>
  <si>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</si>
  <si>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</si>
  <si>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</si>
  <si>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</si>
  <si>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</si>
  <si>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</si>
  <si>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</si>
  <si>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</si>
  <si>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</si>
  <si>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</si>
  <si>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</si>
  <si>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</si>
  <si>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</si>
  <si>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</si>
  <si>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</si>
  <si>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</si>
  <si>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</si>
  <si>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</si>
  <si>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</si>
  <si>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</si>
  <si>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</si>
  <si>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</si>
  <si>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</si>
  <si>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</si>
  <si>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</si>
  <si>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</si>
  <si>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</si>
  <si>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</si>
  <si>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</si>
  <si>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</si>
  <si>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</si>
  <si>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</si>
  <si>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</si>
  <si>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</si>
  <si>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</si>
  <si>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</si>
  <si>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</si>
  <si>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</si>
  <si>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</si>
  <si>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</si>
  <si>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</si>
  <si>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</si>
  <si>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</si>
  <si>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</si>
  <si>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</si>
  <si>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</si>
  <si>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</si>
  <si>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</si>
  <si>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</si>
  <si>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</si>
  <si>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</si>
  <si>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</si>
  <si>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</si>
  <si>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</si>
  <si>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</si>
  <si>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</si>
  <si>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</si>
  <si>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</si>
  <si>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</si>
  <si>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</si>
  <si>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</si>
  <si>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</si>
  <si>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</si>
  <si>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</si>
  <si>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</si>
  <si>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</si>
  <si>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</si>
  <si>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</si>
  <si>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</si>
  <si>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</si>
  <si>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</si>
  <si>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</si>
  <si>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</si>
  <si>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</si>
  <si>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</si>
  <si>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</si>
  <si>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</si>
  <si>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</si>
  <si>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</si>
  <si>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</si>
  <si>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</si>
  <si>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</si>
  <si>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</si>
  <si>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</si>
  <si>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</si>
  <si>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</si>
  <si>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</si>
  <si>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</si>
  <si>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</si>
  <si>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</si>
  <si>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</si>
  <si>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</si>
  <si>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</si>
  <si>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</si>
  <si>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</si>
  <si>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</si>
  <si>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</si>
  <si>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</si>
  <si>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</si>
  <si>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</si>
  <si>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</si>
  <si>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</si>
  <si>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</si>
  <si>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</si>
  <si>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</si>
  <si>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</si>
  <si>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</si>
  <si>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</si>
  <si>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</si>
  <si>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</si>
  <si>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</si>
  <si>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</si>
  <si>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</si>
  <si>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</si>
  <si>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</si>
  <si>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</si>
  <si>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</si>
  <si>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</si>
  <si>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</si>
  <si>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</si>
  <si>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</si>
  <si>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</si>
  <si>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</si>
  <si>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</si>
  <si>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</si>
  <si>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</si>
  <si>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</si>
  <si>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</si>
  <si>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</si>
  <si>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</si>
  <si>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</si>
  <si>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</si>
  <si>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</si>
  <si>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</si>
  <si>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</si>
  <si>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</si>
  <si>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</si>
  <si>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</si>
  <si>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</si>
  <si>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</si>
  <si>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</si>
  <si>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</si>
  <si>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</si>
  <si>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</si>
  <si>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</si>
  <si>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</si>
  <si>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</si>
  <si>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</si>
  <si>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</si>
  <si>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</si>
  <si>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</si>
  <si>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</si>
  <si>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</si>
  <si>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</si>
  <si>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</si>
  <si>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</si>
  <si>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</si>
  <si>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</si>
  <si>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</si>
  <si>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</si>
  <si>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</si>
  <si>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</si>
  <si>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</si>
  <si>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</si>
  <si>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</si>
  <si>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</si>
  <si>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</si>
  <si>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</si>
  <si>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</si>
  <si>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</si>
  <si>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</si>
  <si>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</si>
  <si>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</si>
  <si>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</si>
  <si>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</si>
  <si>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</si>
  <si>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</si>
  <si>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</si>
  <si>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</si>
  <si>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</si>
  <si>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</si>
  <si>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</si>
  <si>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</si>
  <si>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</si>
  <si>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</si>
  <si>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</si>
  <si>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</si>
  <si>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</si>
  <si>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</si>
  <si>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</si>
  <si>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</si>
  <si>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</si>
  <si>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</si>
  <si>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</si>
  <si>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</si>
  <si>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</si>
  <si>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</si>
  <si>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</si>
  <si>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</si>
  <si>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</si>
  <si>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</si>
  <si>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</si>
  <si>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</si>
  <si>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</si>
  <si>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</si>
  <si>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</si>
  <si>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</si>
  <si>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</si>
  <si>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</si>
  <si>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</si>
  <si>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</si>
  <si>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</si>
  <si>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</si>
  <si>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</si>
  <si>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</si>
  <si>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</si>
  <si>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</si>
  <si>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</si>
  <si>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</si>
  <si>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</si>
  <si>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</si>
  <si>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</si>
  <si>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</si>
  <si>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</si>
  <si>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</si>
  <si>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</si>
  <si>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</si>
  <si>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</si>
  <si>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</si>
  <si>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</si>
  <si>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</si>
  <si>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</si>
  <si>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</si>
  <si>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</si>
  <si>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</si>
  <si>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</si>
  <si>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</si>
  <si>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</si>
  <si>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</si>
  <si>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</si>
  <si>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</si>
  <si>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</si>
  <si>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</si>
  <si>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</si>
  <si>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</si>
  <si>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</si>
  <si>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</si>
  <si>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</si>
  <si>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</si>
  <si>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</si>
  <si>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</si>
  <si>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</si>
  <si>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</si>
  <si>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</si>
  <si>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</si>
  <si>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</si>
  <si>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</si>
  <si>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</si>
  <si>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</si>
  <si>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</si>
  <si>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</si>
  <si>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</si>
  <si>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</si>
  <si>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</si>
  <si>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</si>
  <si>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</si>
  <si>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</si>
  <si>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</si>
  <si>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</si>
  <si>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</si>
  <si>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</si>
  <si>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</si>
  <si>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</si>
  <si>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</si>
  <si>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</si>
  <si>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</si>
  <si>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</si>
  <si>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</si>
  <si>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</si>
  <si>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</si>
  <si>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</si>
  <si>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</si>
  <si>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</si>
  <si>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</si>
  <si>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</si>
  <si>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</si>
  <si>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</si>
  <si>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</si>
  <si>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</si>
  <si>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</si>
  <si>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</si>
  <si>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</si>
  <si>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</si>
  <si>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</si>
  <si>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</si>
  <si>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</si>
  <si>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</si>
  <si>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</si>
  <si>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</si>
  <si>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</si>
  <si>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</si>
  <si>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</si>
  <si>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</si>
  <si>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</si>
  <si>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</si>
  <si>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</si>
  <si>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</si>
  <si>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</si>
  <si>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</si>
  <si>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</si>
  <si>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</si>
  <si>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</si>
  <si>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</si>
  <si>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</si>
  <si>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</si>
  <si>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</si>
  <si>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</si>
  <si>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</si>
  <si>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</si>
  <si>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</si>
  <si>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</si>
  <si>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</si>
  <si>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</si>
  <si>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</si>
  <si>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</si>
  <si>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</si>
  <si>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</si>
  <si>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</si>
  <si>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</si>
  <si>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</si>
  <si>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</si>
  <si>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</si>
  <si>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</si>
  <si>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</si>
  <si>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</si>
  <si>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</si>
  <si>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</si>
  <si>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</si>
  <si>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</si>
  <si>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</si>
  <si>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</si>
  <si>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</si>
  <si>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</si>
  <si>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</si>
  <si>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</si>
  <si>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</si>
  <si>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</si>
  <si>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</si>
  <si>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</si>
  <si>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</si>
  <si>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</si>
  <si>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</si>
  <si>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</si>
  <si>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</si>
  <si>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</si>
  <si>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</si>
  <si>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</si>
  <si>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</si>
  <si>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</si>
  <si>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</si>
  <si>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</si>
  <si>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</si>
  <si>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</si>
  <si>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</si>
  <si>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</si>
  <si>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</si>
  <si>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</si>
  <si>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</si>
  <si>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</si>
  <si>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</si>
  <si>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</si>
  <si>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</si>
  <si>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</si>
  <si>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</si>
  <si>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</si>
  <si>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</si>
  <si>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</si>
  <si>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</si>
  <si>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</si>
  <si>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</si>
  <si>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</si>
  <si>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</si>
  <si>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</si>
  <si>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</si>
  <si>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</si>
  <si>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</si>
  <si>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</si>
  <si>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</si>
  <si>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</si>
  <si>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</si>
  <si>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</si>
  <si>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</si>
  <si>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</si>
  <si>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</si>
  <si>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</si>
  <si>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</si>
  <si>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</si>
  <si>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</si>
  <si>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</si>
  <si>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</si>
  <si>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</si>
  <si>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</si>
  <si>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</si>
  <si>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</si>
  <si>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</si>
  <si>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</si>
  <si>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王莽滅親表、漢儒天子妻妾制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</si>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</sst>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4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8720"/>
        <c:axId val="197838984"/>
      </c:scatterChart>
      <c:valAx>
        <c:axId val="1987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38984"/>
        <c:crosses val="autoZero"/>
        <c:crossBetween val="midCat"/>
      </c:valAx>
      <c:valAx>
        <c:axId val="19783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73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pane ySplit="1" topLeftCell="A19" activePane="bottomLeft" state="frozen"/>
      <selection pane="bottomLeft" activeCell="A46" sqref="A46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675.4666666666667</v>
      </c>
      <c r="P2" s="1">
        <f>$C$2+O2</f>
        <v>44694.466666666667</v>
      </c>
      <c r="Q2">
        <f>(M2-$F$2)*$L$11</f>
        <v>467.25871618729724</v>
      </c>
      <c r="R2" s="1">
        <f>$C$2+Q2</f>
        <v>44486.258716187294</v>
      </c>
    </row>
    <row r="3" spans="1:18" x14ac:dyDescent="0.15">
      <c r="A3">
        <v>102</v>
      </c>
      <c r="B3" t="str">
        <f t="shared" ref="B3:B46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774.80000000000007</v>
      </c>
      <c r="P3" s="1">
        <f t="shared" ref="P3:R8" si="6">$C$2+O3</f>
        <v>44793.8</v>
      </c>
      <c r="Q3">
        <f t="shared" ref="Q3:Q8" si="7">(M3-$F$2)*$L$11</f>
        <v>512.25955562748641</v>
      </c>
      <c r="R3" s="1">
        <f t="shared" si="6"/>
        <v>44531.25955562749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1172.1333333333334</v>
      </c>
      <c r="P4" s="1">
        <f t="shared" si="6"/>
        <v>45191.133333333331</v>
      </c>
      <c r="Q4">
        <f t="shared" si="7"/>
        <v>617.26151432126107</v>
      </c>
      <c r="R4" s="1">
        <f t="shared" si="6"/>
        <v>44636.261514321261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1748.2666666666667</v>
      </c>
      <c r="P5" s="1">
        <f>$C$2+O5</f>
        <v>45767.26666666667</v>
      </c>
      <c r="Q5">
        <f t="shared" si="7"/>
        <v>744.0138787444605</v>
      </c>
      <c r="R5" s="1">
        <f>$C$2+Q5</f>
        <v>44763.013878744459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2632.3333333333335</v>
      </c>
      <c r="P6" s="1">
        <f t="shared" si="6"/>
        <v>46651.333333333336</v>
      </c>
      <c r="Q6">
        <f t="shared" si="7"/>
        <v>982.5183277774629</v>
      </c>
      <c r="R6" s="1">
        <f t="shared" si="6"/>
        <v>45001.518327777463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2920.4</v>
      </c>
      <c r="P7" s="1">
        <f t="shared" si="6"/>
        <v>46939.4</v>
      </c>
      <c r="Q7">
        <f t="shared" si="7"/>
        <v>1021.5190552922935</v>
      </c>
      <c r="R7" s="1">
        <f t="shared" si="6"/>
        <v>45040.519055292294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2920.4</v>
      </c>
      <c r="P8" s="1">
        <f t="shared" si="6"/>
        <v>46939.4</v>
      </c>
      <c r="Q8">
        <f t="shared" si="7"/>
        <v>1021.5190552922935</v>
      </c>
      <c r="R8" s="1">
        <f>$C$2+Q8</f>
        <v>45040.519055292294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9.9333333333333336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0.750013990669819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4">D42-C42+1</f>
        <v>8</v>
      </c>
      <c r="F42">
        <f t="shared" si="8"/>
        <v>27</v>
      </c>
      <c r="G42" s="2">
        <v>29</v>
      </c>
      <c r="H42">
        <f t="shared" ref="H42" si="35">IF(F42*G42&lt;0,ABS(F42)+ABS(G42),G42-F42+1)</f>
        <v>3</v>
      </c>
      <c r="I42">
        <f>E42/H42</f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6">D43-C43+1</f>
        <v>6</v>
      </c>
      <c r="F43">
        <f t="shared" si="8"/>
        <v>30</v>
      </c>
      <c r="G43" s="2">
        <v>35</v>
      </c>
      <c r="H43">
        <f t="shared" ref="H43" si="37">IF(F43*G43&lt;0,ABS(F43)+ABS(G43),G43-F43+1)</f>
        <v>6</v>
      </c>
      <c r="I43">
        <f>E43/H43</f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8">D44-C44+1</f>
        <v>8</v>
      </c>
      <c r="F44">
        <f t="shared" si="8"/>
        <v>36</v>
      </c>
      <c r="G44" s="2">
        <v>46</v>
      </c>
      <c r="H44">
        <f t="shared" ref="H44" si="39">IF(F44*G44&lt;0,ABS(F44)+ABS(G44),G44-F44+1)</f>
        <v>11</v>
      </c>
      <c r="I44">
        <f>E44/H44</f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0">D45-C45+1</f>
        <v>8</v>
      </c>
      <c r="F45">
        <f t="shared" ref="F45" si="41">G44+1</f>
        <v>47</v>
      </c>
      <c r="G45" s="2">
        <v>60</v>
      </c>
      <c r="H45">
        <f t="shared" ref="H45" si="42">IF(F45*G45&lt;0,ABS(F45)+ABS(G45),G45-F45+1)</f>
        <v>14</v>
      </c>
      <c r="I45">
        <f>E45/H45</f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3">D46-C46+1</f>
        <v>9</v>
      </c>
      <c r="F46">
        <f t="shared" ref="F46" si="44">G45+1</f>
        <v>61</v>
      </c>
      <c r="G46" s="2">
        <v>75</v>
      </c>
      <c r="H46">
        <f t="shared" ref="H46" si="45">IF(F46*G46&lt;0,ABS(F46)+ABS(G46),G46-F46+1)</f>
        <v>15</v>
      </c>
      <c r="I46">
        <f>E46/H46</f>
        <v>0.6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23" activePane="bottomLeft" state="frozen"/>
      <selection pane="bottomLeft" activeCell="H46" sqref="H46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433</v>
      </c>
      <c r="H6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434</v>
      </c>
      <c r="H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435</v>
      </c>
      <c r="H12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436</v>
      </c>
      <c r="H14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437</v>
      </c>
      <c r="H15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438</v>
      </c>
      <c r="H16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440</v>
      </c>
      <c r="G17" t="s">
        <v>439</v>
      </c>
      <c r="H17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441</v>
      </c>
      <c r="G20" t="s">
        <v>442</v>
      </c>
      <c r="H20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443</v>
      </c>
      <c r="H2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444</v>
      </c>
      <c r="H23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445</v>
      </c>
      <c r="H24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421</v>
      </c>
      <c r="H39" s="11" t="s">
        <v>420</v>
      </c>
      <c r="I39" t="str">
        <f t="shared" si="0"/>
        <v>[卷38](5_筆記/资治通鉴38.html)|漢紀三十|15|22||王莽滅親表、漢儒天子妻妾制|王莽7年至14年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423</v>
      </c>
      <c r="H40" s="11" t="s">
        <v>422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424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426</v>
      </c>
      <c r="H42" s="11" t="s">
        <v>425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427</v>
      </c>
      <c r="H43" t="s">
        <v>428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430</v>
      </c>
      <c r="H44" t="s">
        <v>429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432</v>
      </c>
      <c r="H45" t="s">
        <v>431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447</v>
      </c>
      <c r="G46" t="s">
        <v>446</v>
      </c>
      <c r="H46" t="s">
        <v>448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I47" t="e">
        <f t="shared" si="0"/>
        <v>#N/A</v>
      </c>
    </row>
    <row r="48" spans="1:9" x14ac:dyDescent="0.15">
      <c r="A48">
        <v>508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I48" t="e">
        <f t="shared" si="0"/>
        <v>#N/A</v>
      </c>
    </row>
    <row r="49" spans="1:9" x14ac:dyDescent="0.15">
      <c r="A49">
        <v>509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I49" t="e">
        <f t="shared" si="0"/>
        <v>#N/A</v>
      </c>
    </row>
    <row r="50" spans="1:9" x14ac:dyDescent="0.15">
      <c r="A50">
        <v>510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I50" t="e">
        <f t="shared" si="0"/>
        <v>#N/A</v>
      </c>
    </row>
    <row r="51" spans="1:9" x14ac:dyDescent="0.15">
      <c r="A51">
        <v>511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I51" t="e">
        <f t="shared" si="0"/>
        <v>#N/A</v>
      </c>
    </row>
    <row r="52" spans="1:9" x14ac:dyDescent="0.15">
      <c r="A52">
        <v>512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I52" t="e">
        <f t="shared" si="0"/>
        <v>#N/A</v>
      </c>
    </row>
    <row r="53" spans="1:9" x14ac:dyDescent="0.15">
      <c r="A53">
        <v>513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I53" t="e">
        <f t="shared" si="0"/>
        <v>#N/A</v>
      </c>
    </row>
    <row r="54" spans="1:9" x14ac:dyDescent="0.15">
      <c r="A54">
        <v>514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2021-09-16T03:47:02Z</dcterms:modified>
</cp:coreProperties>
</file>