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BD5564E7-3029-43DD-BC56-319FC94D993A}" xr6:coauthVersionLast="47" xr6:coauthVersionMax="47" xr10:uidLastSave="{00000000-0000-0000-0000-000000000000}"/>
  <bookViews>
    <workbookView xWindow="-24120" yWindow="2415" windowWidth="24240" windowHeight="1374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9" i="1" l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" i="2" l="1"/>
  <c r="I2" i="2"/>
  <c r="I6" i="2"/>
  <c r="I10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I14" i="2"/>
  <c r="D14" i="2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<sst xmlns="http://schemas.openxmlformats.org/spreadsheetml/2006/main" count="526" uniqueCount="520">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</sst>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88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"/>
  <sheetViews>
    <sheetView zoomScaleNormal="100" workbookViewId="0">
      <pane ySplit="1" topLeftCell="A57" activePane="bottomLeft" state="frozen"/>
      <selection pane="bottomLeft" activeCell="H89" sqref="H89"/>
    </sheetView>
  </sheetViews>
  <sheetFormatPr defaultColWidth="8.625" defaultRowHeight="13.5" x14ac:dyDescent="0.15"/>
  <cols>
    <col min="1" max="1" width="7.75" customWidth="1"/>
    <col min="2" max="2" width="5.75" customWidth="1"/>
    <col min="3" max="4" width="12.75" style="1" customWidth="1"/>
    <col min="5" max="7" width="9.75" customWidth="1"/>
    <col min="8" max="8" width="7.75" customWidth="1"/>
    <col min="9" max="9" width="14.125" customWidth="1"/>
    <col min="15" max="15" width="16.375" customWidth="1"/>
    <col min="16" max="16" width="18.625" customWidth="1"/>
    <col min="17" max="17" width="16.375" customWidth="1"/>
    <col min="18" max="18" width="18.625" customWidth="1"/>
  </cols>
  <sheetData>
    <row r="1" spans="1:18" s="3" customFormat="1" x14ac:dyDescent="0.1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1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631.31818181818176</v>
      </c>
      <c r="P2" s="1">
        <f t="shared" ref="P2:P8" si="6">$C$2+O2</f>
        <v>44650.318181818184</v>
      </c>
      <c r="Q2">
        <f t="shared" ref="Q2:Q8" si="7">(M2-$F$2)*$L$11</f>
        <v>655.89115821530072</v>
      </c>
      <c r="R2" s="1">
        <f t="shared" ref="R2:R8" si="8">$C$2+Q2</f>
        <v>44674.891158215301</v>
      </c>
    </row>
    <row r="3" spans="1:18" x14ac:dyDescent="0.1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724.15909090909088</v>
      </c>
      <c r="P3" s="1">
        <f t="shared" si="6"/>
        <v>44743.159090909088</v>
      </c>
      <c r="Q3">
        <f t="shared" si="7"/>
        <v>719.05884600489628</v>
      </c>
      <c r="R3" s="1">
        <f t="shared" si="8"/>
        <v>44738.058846004897</v>
      </c>
    </row>
    <row r="4" spans="1:18" x14ac:dyDescent="0.1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1095.5227272727273</v>
      </c>
      <c r="P4" s="1">
        <f t="shared" si="6"/>
        <v>45114.522727272728</v>
      </c>
      <c r="Q4">
        <f t="shared" si="7"/>
        <v>866.45011751395259</v>
      </c>
      <c r="R4" s="1">
        <f t="shared" si="8"/>
        <v>44885.450117513952</v>
      </c>
    </row>
    <row r="5" spans="1:18" x14ac:dyDescent="0.1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1633.9999999999998</v>
      </c>
      <c r="P5" s="1">
        <f t="shared" si="6"/>
        <v>45653</v>
      </c>
      <c r="Q5">
        <f t="shared" si="7"/>
        <v>1044.3724381213135</v>
      </c>
      <c r="R5" s="1">
        <f t="shared" si="8"/>
        <v>45063.372438121311</v>
      </c>
    </row>
    <row r="6" spans="1:18" x14ac:dyDescent="0.1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2460.2840909090905</v>
      </c>
      <c r="P6" s="1">
        <f t="shared" si="6"/>
        <v>46479.284090909088</v>
      </c>
      <c r="Q6">
        <f t="shared" si="7"/>
        <v>1379.16118340617</v>
      </c>
      <c r="R6" s="1">
        <f t="shared" si="8"/>
        <v>45398.16118340617</v>
      </c>
    </row>
    <row r="7" spans="1:18" x14ac:dyDescent="0.1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2729.522727272727</v>
      </c>
      <c r="P7" s="1">
        <f t="shared" si="6"/>
        <v>46748.522727272728</v>
      </c>
      <c r="Q7">
        <f t="shared" si="7"/>
        <v>1433.9065128238196</v>
      </c>
      <c r="R7" s="1">
        <f t="shared" si="8"/>
        <v>45452.906512823822</v>
      </c>
    </row>
    <row r="8" spans="1:18" x14ac:dyDescent="0.1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2729.522727272727</v>
      </c>
      <c r="P8" s="1">
        <f t="shared" si="6"/>
        <v>46748.522727272728</v>
      </c>
      <c r="Q8">
        <f t="shared" si="7"/>
        <v>1433.9065128238196</v>
      </c>
      <c r="R8" s="1">
        <f t="shared" si="8"/>
        <v>45452.906512823822</v>
      </c>
    </row>
    <row r="9" spans="1:18" x14ac:dyDescent="0.1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9.2840909090909083</v>
      </c>
    </row>
    <row r="11" spans="1:18" x14ac:dyDescent="0.1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1.0527947964932596</v>
      </c>
    </row>
    <row r="12" spans="1:18" x14ac:dyDescent="0.1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1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1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1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1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1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1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1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1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1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1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1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1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1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1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1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1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1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1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1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1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1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1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1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1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1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1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1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1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1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1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1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1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1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1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1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1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1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1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1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1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1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1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1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1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1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1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1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1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1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1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1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1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1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15">
      <c r="A66">
        <v>526</v>
      </c>
      <c r="B66" t="str">
        <f t="shared" ref="B66:B89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1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1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1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1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1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1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1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1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1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1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1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1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1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1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1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1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1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1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1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1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1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1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1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1" activePane="bottomLeft" state="frozen"/>
      <selection pane="bottomLeft" activeCell="G89" sqref="G89"/>
    </sheetView>
  </sheetViews>
  <sheetFormatPr defaultColWidth="8.625" defaultRowHeight="13.5" x14ac:dyDescent="0.15"/>
  <cols>
    <col min="6" max="6" width="33.375" customWidth="1"/>
    <col min="7" max="7" width="22.125" customWidth="1"/>
    <col min="8" max="8" width="22" customWidth="1"/>
  </cols>
  <sheetData>
    <row r="1" spans="1:9" s="3" customFormat="1" x14ac:dyDescent="0.1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1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1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1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1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1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1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1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1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1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1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1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1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1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1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1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1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1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1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1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15">
      <c r="A90">
        <v>711</v>
      </c>
      <c r="B90" t="e">
        <f>VLOOKUP($A90,統計!$A:$G,2,)</f>
        <v>#N/A</v>
      </c>
      <c r="C90" t="s">
        <v>285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286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287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288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289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290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291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25" defaultRowHeight="13.5" x14ac:dyDescent="0.15"/>
  <sheetData>
    <row r="1" spans="2:17" x14ac:dyDescent="0.15">
      <c r="B1" t="s">
        <v>491</v>
      </c>
      <c r="C1" t="s">
        <v>492</v>
      </c>
      <c r="D1" t="s">
        <v>493</v>
      </c>
    </row>
    <row r="2" spans="2:17" x14ac:dyDescent="0.1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15">
      <c r="C3">
        <v>1239</v>
      </c>
      <c r="E3" t="s">
        <v>499</v>
      </c>
    </row>
    <row r="4" spans="2:17" x14ac:dyDescent="0.15">
      <c r="C4">
        <v>2175</v>
      </c>
      <c r="E4" t="s">
        <v>500</v>
      </c>
    </row>
    <row r="5" spans="2:17" x14ac:dyDescent="0.1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1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22</v>
      </c>
      <c r="G7" t="s">
        <v>507</v>
      </c>
    </row>
    <row r="8" spans="2:17" x14ac:dyDescent="0.1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1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1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1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15">
      <c r="N13" t="s">
        <v>512</v>
      </c>
      <c r="O13">
        <v>200</v>
      </c>
    </row>
    <row r="14" spans="2:17" x14ac:dyDescent="0.1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2023-01-17T15:49:30Z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