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4" i="1" l="1"/>
  <c r="E34" i="1"/>
  <c r="B34" i="1"/>
  <c r="H33" i="1"/>
  <c r="E33" i="1"/>
  <c r="I33" i="1" s="1"/>
  <c r="B33" i="1"/>
  <c r="H32" i="1"/>
  <c r="E32" i="1"/>
  <c r="B32" i="1"/>
  <c r="H31" i="1"/>
  <c r="E31" i="1"/>
  <c r="I31" i="1" s="1"/>
  <c r="B31" i="1"/>
  <c r="H30" i="1"/>
  <c r="E30" i="1"/>
  <c r="B30" i="1"/>
  <c r="H29" i="1"/>
  <c r="E29" i="1"/>
  <c r="B29" i="1"/>
  <c r="I29" i="1" l="1"/>
  <c r="I30" i="1"/>
  <c r="I32" i="1"/>
  <c r="I34" i="1"/>
  <c r="H28" i="1"/>
  <c r="E28" i="1"/>
  <c r="I28" i="1" s="1"/>
  <c r="B28" i="1"/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<sst xmlns="http://schemas.openxmlformats.org/spreadsheetml/2006/main" count="383" uniqueCount="380">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</sst>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0608"/>
        <c:axId val="210531840"/>
      </c:scatterChart>
      <c:valAx>
        <c:axId val="2101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1840"/>
        <c:crosses val="autoZero"/>
        <c:crossBetween val="midCat"/>
      </c:valAx>
      <c:valAx>
        <c:axId val="21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E30" sqref="E30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712.969696969697</v>
      </c>
      <c r="P2" s="1">
        <f>$C$2+O2</f>
        <v>44731.969696969696</v>
      </c>
      <c r="Q2">
        <f>(M2-$F$2)*$L$11</f>
        <v>413.49133460081077</v>
      </c>
      <c r="R2" s="1">
        <f>$C$2+Q2</f>
        <v>44432.491334600811</v>
      </c>
    </row>
    <row r="3" spans="1:18" x14ac:dyDescent="0.15">
      <c r="A3">
        <v>102</v>
      </c>
      <c r="B3" t="str">
        <f t="shared" ref="B3:B34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817.81818181818176</v>
      </c>
      <c r="P3" s="1">
        <f t="shared" ref="P3:R8" si="6">$C$2+O3</f>
        <v>44836.818181818184</v>
      </c>
      <c r="Q3">
        <f t="shared" ref="Q3:Q8" si="7">(M3-$F$2)*$L$11</f>
        <v>453.3139350439065</v>
      </c>
      <c r="R3" s="1">
        <f t="shared" si="6"/>
        <v>44472.313935043909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1237.2121212121212</v>
      </c>
      <c r="P4" s="1">
        <f t="shared" si="6"/>
        <v>45256.21212121212</v>
      </c>
      <c r="Q4">
        <f t="shared" si="7"/>
        <v>546.23333607779659</v>
      </c>
      <c r="R4" s="1">
        <f t="shared" si="6"/>
        <v>44565.233336077799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1845.3333333333333</v>
      </c>
      <c r="P5" s="1">
        <f>$C$2+O5</f>
        <v>45864.333333333336</v>
      </c>
      <c r="Q5">
        <f t="shared" si="7"/>
        <v>658.40032732584962</v>
      </c>
      <c r="R5" s="1">
        <f>$C$2+Q5</f>
        <v>44677.40032732585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2778.4848484848485</v>
      </c>
      <c r="P6" s="1">
        <f t="shared" si="6"/>
        <v>46797.484848484848</v>
      </c>
      <c r="Q6">
        <f t="shared" si="7"/>
        <v>869.46010967425707</v>
      </c>
      <c r="R6" s="1">
        <f t="shared" si="6"/>
        <v>44888.460109674255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3082.5454545454545</v>
      </c>
      <c r="P7" s="1">
        <f t="shared" si="6"/>
        <v>47101.545454545456</v>
      </c>
      <c r="Q7">
        <f t="shared" si="7"/>
        <v>903.97303005827337</v>
      </c>
      <c r="R7" s="1">
        <f t="shared" si="6"/>
        <v>44922.973030058274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3082.5454545454545</v>
      </c>
      <c r="P8" s="1">
        <f t="shared" si="6"/>
        <v>47101.545454545456</v>
      </c>
      <c r="Q8">
        <f t="shared" si="7"/>
        <v>903.97303005827337</v>
      </c>
      <c r="R8" s="1">
        <f>$C$2+Q8</f>
        <v>44922.973030058274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10.484848484848484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0.66371000738492902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28" spans="1:9" x14ac:dyDescent="0.15">
      <c r="A28">
        <v>319</v>
      </c>
      <c r="B28" t="str">
        <f t="shared" si="1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ref="H28" si="24">G28-F28+1</f>
        <v>10</v>
      </c>
      <c r="I28">
        <f t="shared" ref="I28" si="25">E28/H28</f>
        <v>0.7</v>
      </c>
    </row>
    <row r="29" spans="1:9" x14ac:dyDescent="0.15">
      <c r="A29">
        <v>320</v>
      </c>
      <c r="B29" t="str">
        <f t="shared" si="1"/>
        <v>卷28</v>
      </c>
      <c r="C29" s="1">
        <v>44341</v>
      </c>
      <c r="D29" s="1">
        <v>44345</v>
      </c>
      <c r="E29" s="2">
        <f t="shared" ref="E29:E34" si="26">D29-C29+1</f>
        <v>5</v>
      </c>
      <c r="F29" s="2">
        <v>-48</v>
      </c>
      <c r="G29" s="2">
        <v>-42</v>
      </c>
      <c r="H29">
        <f t="shared" ref="H29:H34" si="27">G29-F29+1</f>
        <v>7</v>
      </c>
      <c r="I29">
        <f t="shared" ref="I29:I34" si="28">E29/H29</f>
        <v>0.7142857142857143</v>
      </c>
    </row>
    <row r="30" spans="1:9" x14ac:dyDescent="0.15">
      <c r="A30">
        <v>321</v>
      </c>
      <c r="B30" t="str">
        <f t="shared" si="1"/>
        <v>卷29</v>
      </c>
      <c r="C30" s="1">
        <v>44346</v>
      </c>
      <c r="D30" s="1">
        <v>44352</v>
      </c>
      <c r="E30" s="2">
        <f t="shared" si="26"/>
        <v>7</v>
      </c>
      <c r="F30" s="2">
        <v>-41</v>
      </c>
      <c r="G30" s="2">
        <v>-33</v>
      </c>
      <c r="H30">
        <f t="shared" si="27"/>
        <v>9</v>
      </c>
      <c r="I30">
        <f t="shared" si="28"/>
        <v>0.77777777777777779</v>
      </c>
    </row>
    <row r="31" spans="1:9" x14ac:dyDescent="0.15">
      <c r="A31">
        <v>322</v>
      </c>
      <c r="B31" t="str">
        <f t="shared" si="1"/>
        <v>卷30</v>
      </c>
      <c r="E31" s="2">
        <f t="shared" si="26"/>
        <v>1</v>
      </c>
      <c r="F31" s="2"/>
      <c r="G31" s="2"/>
      <c r="H31">
        <f t="shared" si="27"/>
        <v>1</v>
      </c>
      <c r="I31">
        <f t="shared" si="28"/>
        <v>1</v>
      </c>
    </row>
    <row r="32" spans="1:9" x14ac:dyDescent="0.15">
      <c r="A32">
        <v>323</v>
      </c>
      <c r="B32" t="str">
        <f t="shared" si="1"/>
        <v>卷31</v>
      </c>
      <c r="E32" s="2">
        <f t="shared" si="26"/>
        <v>1</v>
      </c>
      <c r="F32" s="2"/>
      <c r="G32" s="2"/>
      <c r="H32">
        <f t="shared" si="27"/>
        <v>1</v>
      </c>
      <c r="I32">
        <f t="shared" si="28"/>
        <v>1</v>
      </c>
    </row>
    <row r="33" spans="1:9" x14ac:dyDescent="0.15">
      <c r="A33">
        <v>324</v>
      </c>
      <c r="B33" t="str">
        <f t="shared" si="1"/>
        <v>卷32</v>
      </c>
      <c r="E33" s="2">
        <f t="shared" si="26"/>
        <v>1</v>
      </c>
      <c r="F33" s="2"/>
      <c r="G33" s="2"/>
      <c r="H33">
        <f t="shared" si="27"/>
        <v>1</v>
      </c>
      <c r="I33">
        <f t="shared" si="28"/>
        <v>1</v>
      </c>
    </row>
    <row r="34" spans="1:9" x14ac:dyDescent="0.15">
      <c r="A34">
        <v>325</v>
      </c>
      <c r="B34" t="str">
        <f t="shared" si="1"/>
        <v>卷33</v>
      </c>
      <c r="E34" s="2">
        <f t="shared" si="26"/>
        <v>1</v>
      </c>
      <c r="F34" s="2"/>
      <c r="G34" s="2"/>
      <c r="H34">
        <f t="shared" si="27"/>
        <v>1</v>
      </c>
      <c r="I34">
        <f t="shared" si="28"/>
        <v>1</v>
      </c>
    </row>
    <row r="35" spans="1:9" x14ac:dyDescent="0.15">
      <c r="C35" s="2"/>
      <c r="D35" s="2"/>
    </row>
    <row r="36" spans="1:9" x14ac:dyDescent="0.15">
      <c r="C36" s="2"/>
      <c r="D36" s="2"/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5" activePane="bottomLeft" state="frozen"/>
      <selection pane="bottomLeft" activeCell="G30" sqref="G30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s="11" t="s">
        <v>379</v>
      </c>
      <c r="G30" t="str">
        <f t="shared" si="0"/>
        <v>[卷29](筆記/资治通鉴29.html)|漢紀二十一|-41|-33|漢元帝8年至16年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0</v>
      </c>
      <c r="E31">
        <f>VLOOKUP($A31,統計!$A:$G,7,)</f>
        <v>0</v>
      </c>
      <c r="G31" t="str">
        <f t="shared" si="0"/>
        <v>[卷30](筆記/资治通鉴30.html)|漢紀二十二|0|0|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0</v>
      </c>
      <c r="E32">
        <f>VLOOKUP($A32,統計!$A:$G,7,)</f>
        <v>0</v>
      </c>
      <c r="G32" t="str">
        <f t="shared" si="0"/>
        <v>[卷31](筆記/资治通鉴31.html)|漢紀二十三|0|0|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0</v>
      </c>
      <c r="E33">
        <f>VLOOKUP($A33,統計!$A:$G,7,)</f>
        <v>0</v>
      </c>
      <c r="G33" t="str">
        <f t="shared" si="0"/>
        <v>[卷32](筆記/资治通鉴32.html)|漢紀二十四|0|0|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0</v>
      </c>
      <c r="E34">
        <f>VLOOKUP($A34,統計!$A:$G,7,)</f>
        <v>0</v>
      </c>
      <c r="G34" t="str">
        <f t="shared" si="0"/>
        <v>[卷33](筆記/资治通鉴33.html)|漢紀二十五|0|0|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2021-06-05T09:12:56Z</dcterms:modified>
</cp:coreProperties>
</file>