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統計" sheetId="1" r:id="rId1"/>
    <sheet name="目錄生成" sheetId="3" r:id="rId2"/>
    <sheet name="Sheet2" sheetId="2" r:id="rId3"/>
  </sheets>
  <calcPr calcId="152511"/>
</workbook>
</file>

<file path=xl/calcChain.xml><?xml version="1.0" encoding="utf-8"?>
<calcChain xmlns="http://schemas.openxmlformats.org/spreadsheetml/2006/main">
  <c r="H21" i="1" l="1"/>
  <c r="I21" i="1" s="1"/>
  <c r="E21" i="1"/>
  <c r="D3" i="3" l="1"/>
  <c r="B3" i="1"/>
  <c r="B3" i="3" s="1"/>
  <c r="B4" i="1"/>
  <c r="B5" i="1"/>
  <c r="B5" i="3" s="1"/>
  <c r="B6" i="1"/>
  <c r="B7" i="1"/>
  <c r="B7" i="3" s="1"/>
  <c r="B8" i="1"/>
  <c r="B9" i="1"/>
  <c r="B9" i="3" s="1"/>
  <c r="B10" i="1"/>
  <c r="B11" i="1"/>
  <c r="B11" i="3" s="1"/>
  <c r="B12" i="1"/>
  <c r="B13" i="1"/>
  <c r="B13" i="3" s="1"/>
  <c r="B14" i="1"/>
  <c r="B15" i="1"/>
  <c r="B15" i="3" s="1"/>
  <c r="B16" i="1"/>
  <c r="B17" i="1"/>
  <c r="B17" i="3" s="1"/>
  <c r="B18" i="1"/>
  <c r="B19" i="1"/>
  <c r="B19" i="3" s="1"/>
  <c r="B20" i="1"/>
  <c r="B21" i="1"/>
  <c r="B21" i="3" s="1"/>
  <c r="B22" i="1"/>
  <c r="B23" i="1"/>
  <c r="B23" i="3" s="1"/>
  <c r="B24" i="1"/>
  <c r="B25" i="1"/>
  <c r="B25" i="3" s="1"/>
  <c r="B26" i="1"/>
  <c r="B2" i="1"/>
  <c r="B2" i="3" s="1"/>
  <c r="B4" i="3"/>
  <c r="B6" i="3"/>
  <c r="B8" i="3"/>
  <c r="B10" i="3"/>
  <c r="B12" i="3"/>
  <c r="B14" i="3"/>
  <c r="B16" i="3"/>
  <c r="B18" i="3"/>
  <c r="B20" i="3"/>
  <c r="B22" i="3"/>
  <c r="B24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E2" i="3"/>
  <c r="D2" i="3"/>
  <c r="G293" i="3" l="1"/>
  <c r="G295" i="3"/>
  <c r="G291" i="3"/>
  <c r="G289" i="3"/>
  <c r="G287" i="3"/>
  <c r="G285" i="3"/>
  <c r="G283" i="3"/>
  <c r="G281" i="3"/>
  <c r="G279" i="3"/>
  <c r="G277" i="3"/>
  <c r="G275" i="3"/>
  <c r="G273" i="3"/>
  <c r="G271" i="3"/>
  <c r="G269" i="3"/>
  <c r="G267" i="3"/>
  <c r="G265" i="3"/>
  <c r="G263" i="3"/>
  <c r="G261" i="3"/>
  <c r="G259" i="3"/>
  <c r="G257" i="3"/>
  <c r="G255" i="3"/>
  <c r="G253" i="3"/>
  <c r="G251" i="3"/>
  <c r="G249" i="3"/>
  <c r="G247" i="3"/>
  <c r="G245" i="3"/>
  <c r="G243" i="3"/>
  <c r="G241" i="3"/>
  <c r="G239" i="3"/>
  <c r="G237" i="3"/>
  <c r="G235" i="3"/>
  <c r="G233" i="3"/>
  <c r="G231" i="3"/>
  <c r="G229" i="3"/>
  <c r="G227" i="3"/>
  <c r="G225" i="3"/>
  <c r="G223" i="3"/>
  <c r="G221" i="3"/>
  <c r="G219" i="3"/>
  <c r="G217" i="3"/>
  <c r="G215" i="3"/>
  <c r="G213" i="3"/>
  <c r="G211" i="3"/>
  <c r="G209" i="3"/>
  <c r="G207" i="3"/>
  <c r="G205" i="3"/>
  <c r="G203" i="3"/>
  <c r="G201" i="3"/>
  <c r="G199" i="3"/>
  <c r="G197" i="3"/>
  <c r="G195" i="3"/>
  <c r="G193" i="3"/>
  <c r="G191" i="3"/>
  <c r="G189" i="3"/>
  <c r="G187" i="3"/>
  <c r="G185" i="3"/>
  <c r="G183" i="3"/>
  <c r="G181" i="3"/>
  <c r="G179" i="3"/>
  <c r="G177" i="3"/>
  <c r="G175" i="3"/>
  <c r="G173" i="3"/>
  <c r="G171" i="3"/>
  <c r="G169" i="3"/>
  <c r="G167" i="3"/>
  <c r="G165" i="3"/>
  <c r="G163" i="3"/>
  <c r="G161" i="3"/>
  <c r="G159" i="3"/>
  <c r="G157" i="3"/>
  <c r="G155" i="3"/>
  <c r="G153" i="3"/>
  <c r="G151" i="3"/>
  <c r="G149" i="3"/>
  <c r="G147" i="3"/>
  <c r="G145" i="3"/>
  <c r="G143" i="3"/>
  <c r="G141" i="3"/>
  <c r="G139" i="3"/>
  <c r="G137" i="3"/>
  <c r="G135" i="3"/>
  <c r="G133" i="3"/>
  <c r="G131" i="3"/>
  <c r="G129" i="3"/>
  <c r="G127" i="3"/>
  <c r="G125" i="3"/>
  <c r="G123" i="3"/>
  <c r="G121" i="3"/>
  <c r="G119" i="3"/>
  <c r="G117" i="3"/>
  <c r="G115" i="3"/>
  <c r="G113" i="3"/>
  <c r="G111" i="3"/>
  <c r="G109" i="3"/>
  <c r="G107" i="3"/>
  <c r="G105" i="3"/>
  <c r="G103" i="3"/>
  <c r="G101" i="3"/>
  <c r="G99" i="3"/>
  <c r="G97" i="3"/>
  <c r="G95" i="3"/>
  <c r="G93" i="3"/>
  <c r="G91" i="3"/>
  <c r="G89" i="3"/>
  <c r="G87" i="3"/>
  <c r="G85" i="3"/>
  <c r="G83" i="3"/>
  <c r="G81" i="3"/>
  <c r="G79" i="3"/>
  <c r="G77" i="3"/>
  <c r="G75" i="3"/>
  <c r="G73" i="3"/>
  <c r="G71" i="3"/>
  <c r="G69" i="3"/>
  <c r="G67" i="3"/>
  <c r="G65" i="3"/>
  <c r="G63" i="3"/>
  <c r="G61" i="3"/>
  <c r="G59" i="3"/>
  <c r="G57" i="3"/>
  <c r="G55" i="3"/>
  <c r="G53" i="3"/>
  <c r="G51" i="3"/>
  <c r="G49" i="3"/>
  <c r="G47" i="3"/>
  <c r="G45" i="3"/>
  <c r="G43" i="3"/>
  <c r="G41" i="3"/>
  <c r="G39" i="3"/>
  <c r="G37" i="3"/>
  <c r="G35" i="3"/>
  <c r="G33" i="3"/>
  <c r="G31" i="3"/>
  <c r="G29" i="3"/>
  <c r="G27" i="3"/>
  <c r="G24" i="3"/>
  <c r="G20" i="3"/>
  <c r="G16" i="3"/>
  <c r="G12" i="3"/>
  <c r="G8" i="3"/>
  <c r="G4" i="3"/>
  <c r="G294" i="3"/>
  <c r="G292" i="3"/>
  <c r="G290" i="3"/>
  <c r="G288" i="3"/>
  <c r="G286" i="3"/>
  <c r="G284" i="3"/>
  <c r="G282" i="3"/>
  <c r="G280" i="3"/>
  <c r="G278" i="3"/>
  <c r="G276" i="3"/>
  <c r="G274" i="3"/>
  <c r="G272" i="3"/>
  <c r="G270" i="3"/>
  <c r="G268" i="3"/>
  <c r="G266" i="3"/>
  <c r="G264" i="3"/>
  <c r="G262" i="3"/>
  <c r="G260" i="3"/>
  <c r="G258" i="3"/>
  <c r="G256" i="3"/>
  <c r="G254" i="3"/>
  <c r="G252" i="3"/>
  <c r="G250" i="3"/>
  <c r="G248" i="3"/>
  <c r="G246" i="3"/>
  <c r="G244" i="3"/>
  <c r="G242" i="3"/>
  <c r="G240" i="3"/>
  <c r="G238" i="3"/>
  <c r="G236" i="3"/>
  <c r="G234" i="3"/>
  <c r="G232" i="3"/>
  <c r="G230" i="3"/>
  <c r="G228" i="3"/>
  <c r="G226" i="3"/>
  <c r="G224" i="3"/>
  <c r="G222" i="3"/>
  <c r="G220" i="3"/>
  <c r="G218" i="3"/>
  <c r="G216" i="3"/>
  <c r="G214" i="3"/>
  <c r="G212" i="3"/>
  <c r="G210" i="3"/>
  <c r="G208" i="3"/>
  <c r="G206" i="3"/>
  <c r="G204" i="3"/>
  <c r="G202" i="3"/>
  <c r="G200" i="3"/>
  <c r="G198" i="3"/>
  <c r="G196" i="3"/>
  <c r="G194" i="3"/>
  <c r="G192" i="3"/>
  <c r="G190" i="3"/>
  <c r="G188" i="3"/>
  <c r="G186" i="3"/>
  <c r="G184" i="3"/>
  <c r="G182" i="3"/>
  <c r="G180" i="3"/>
  <c r="G178" i="3"/>
  <c r="G176" i="3"/>
  <c r="G174" i="3"/>
  <c r="G172" i="3"/>
  <c r="G170" i="3"/>
  <c r="G168" i="3"/>
  <c r="G166" i="3"/>
  <c r="G164" i="3"/>
  <c r="G162" i="3"/>
  <c r="G160" i="3"/>
  <c r="G158" i="3"/>
  <c r="G156" i="3"/>
  <c r="G154" i="3"/>
  <c r="G152" i="3"/>
  <c r="G150" i="3"/>
  <c r="G148" i="3"/>
  <c r="G146" i="3"/>
  <c r="G144" i="3"/>
  <c r="G142" i="3"/>
  <c r="G140" i="3"/>
  <c r="G138" i="3"/>
  <c r="G136" i="3"/>
  <c r="G134" i="3"/>
  <c r="G132" i="3"/>
  <c r="G130" i="3"/>
  <c r="G128" i="3"/>
  <c r="G126" i="3"/>
  <c r="G124" i="3"/>
  <c r="G122" i="3"/>
  <c r="G120" i="3"/>
  <c r="G118" i="3"/>
  <c r="G116" i="3"/>
  <c r="G114" i="3"/>
  <c r="G112" i="3"/>
  <c r="G110" i="3"/>
  <c r="G108" i="3"/>
  <c r="G106" i="3"/>
  <c r="G104" i="3"/>
  <c r="G102" i="3"/>
  <c r="G100" i="3"/>
  <c r="G98" i="3"/>
  <c r="G96" i="3"/>
  <c r="G94" i="3"/>
  <c r="G92" i="3"/>
  <c r="G90" i="3"/>
  <c r="G88" i="3"/>
  <c r="G86" i="3"/>
  <c r="G84" i="3"/>
  <c r="G82" i="3"/>
  <c r="G80" i="3"/>
  <c r="G78" i="3"/>
  <c r="G76" i="3"/>
  <c r="G74" i="3"/>
  <c r="G72" i="3"/>
  <c r="G70" i="3"/>
  <c r="G68" i="3"/>
  <c r="G66" i="3"/>
  <c r="G64" i="3"/>
  <c r="G62" i="3"/>
  <c r="G60" i="3"/>
  <c r="G58" i="3"/>
  <c r="G56" i="3"/>
  <c r="G54" i="3"/>
  <c r="G52" i="3"/>
  <c r="G50" i="3"/>
  <c r="G48" i="3"/>
  <c r="G46" i="3"/>
  <c r="G44" i="3"/>
  <c r="G42" i="3"/>
  <c r="G40" i="3"/>
  <c r="G38" i="3"/>
  <c r="G36" i="3"/>
  <c r="G34" i="3"/>
  <c r="G32" i="3"/>
  <c r="G30" i="3"/>
  <c r="G28" i="3"/>
  <c r="G26" i="3"/>
  <c r="G22" i="3"/>
  <c r="G18" i="3"/>
  <c r="G14" i="3"/>
  <c r="G10" i="3"/>
  <c r="G6" i="3"/>
  <c r="G25" i="3"/>
  <c r="G23" i="3"/>
  <c r="G21" i="3"/>
  <c r="G19" i="3"/>
  <c r="G17" i="3"/>
  <c r="G15" i="3"/>
  <c r="G13" i="3"/>
  <c r="G11" i="3"/>
  <c r="G9" i="3"/>
  <c r="G7" i="3"/>
  <c r="G5" i="3"/>
  <c r="G3" i="3"/>
  <c r="G2" i="3"/>
  <c r="G8" i="2"/>
  <c r="Q10" i="2"/>
  <c r="P10" i="2"/>
  <c r="Q9" i="2"/>
  <c r="P9" i="2"/>
  <c r="P11" i="2"/>
  <c r="Q11" i="2"/>
  <c r="Q2" i="2"/>
  <c r="K2" i="2"/>
  <c r="G6" i="2"/>
  <c r="G2" i="2"/>
  <c r="H6" i="2" l="1"/>
  <c r="I6" i="2" s="1"/>
  <c r="K6" i="2"/>
  <c r="L6" i="2" s="1"/>
  <c r="H20" i="1"/>
  <c r="I20" i="1" s="1"/>
  <c r="E20" i="1"/>
  <c r="H19" i="1" l="1"/>
  <c r="I19" i="1" s="1"/>
  <c r="E19" i="1"/>
  <c r="H18" i="1" l="1"/>
  <c r="I18" i="1" s="1"/>
  <c r="E18" i="1"/>
  <c r="H17" i="1" l="1"/>
  <c r="I17" i="1" s="1"/>
  <c r="E17" i="1"/>
  <c r="H16" i="1" l="1"/>
  <c r="I16" i="1" s="1"/>
  <c r="E16" i="1"/>
  <c r="I15" i="1" l="1"/>
  <c r="H15" i="1"/>
  <c r="E15" i="1"/>
  <c r="N4" i="1" l="1"/>
  <c r="H14" i="1"/>
  <c r="I14" i="1" s="1"/>
  <c r="E14" i="1"/>
  <c r="H13" i="1" l="1"/>
  <c r="I13" i="1" s="1"/>
  <c r="E13" i="1"/>
  <c r="H12" i="1" l="1"/>
  <c r="I12" i="1" s="1"/>
  <c r="E12" i="1"/>
  <c r="H11" i="1" l="1"/>
  <c r="I11" i="1" s="1"/>
  <c r="E11" i="1"/>
  <c r="N3" i="1" l="1"/>
  <c r="N5" i="1"/>
  <c r="N6" i="1"/>
  <c r="N7" i="1"/>
  <c r="N8" i="1"/>
  <c r="N2" i="1"/>
  <c r="E3" i="1"/>
  <c r="E4" i="1"/>
  <c r="E5" i="1"/>
  <c r="E6" i="1"/>
  <c r="E7" i="1"/>
  <c r="E8" i="1"/>
  <c r="E9" i="1"/>
  <c r="E10" i="1"/>
  <c r="E2" i="1"/>
  <c r="H3" i="1"/>
  <c r="I3" i="1" s="1"/>
  <c r="H2" i="1"/>
  <c r="I2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L10" i="1" l="1"/>
  <c r="O4" i="1" s="1"/>
  <c r="L11" i="1"/>
  <c r="Q4" i="1" l="1"/>
  <c r="Q6" i="1"/>
  <c r="Q8" i="1"/>
  <c r="Q3" i="1"/>
  <c r="Q5" i="1"/>
  <c r="R5" i="1" s="1"/>
  <c r="Q7" i="1"/>
  <c r="R7" i="1" s="1"/>
  <c r="Q2" i="1"/>
  <c r="O3" i="1"/>
  <c r="P3" i="1" s="1"/>
  <c r="O5" i="1"/>
  <c r="P5" i="1" s="1"/>
  <c r="O7" i="1"/>
  <c r="P7" i="1" s="1"/>
  <c r="O2" i="1"/>
  <c r="P2" i="1" s="1"/>
  <c r="P4" i="1"/>
  <c r="O6" i="1"/>
  <c r="P6" i="1" s="1"/>
  <c r="O8" i="1"/>
  <c r="P8" i="1" s="1"/>
  <c r="R4" i="1"/>
  <c r="R6" i="1"/>
  <c r="R8" i="1"/>
  <c r="R3" i="1"/>
  <c r="R2" i="1"/>
</calcChain>
</file>

<file path=xl/sharedStrings.xml><?xml version="1.0" encoding="utf-8"?>
<sst xmlns="http://schemas.openxmlformats.org/spreadsheetml/2006/main" count="374" uniqueCount="371">
  <si>
    <t>卷目</t>
    <phoneticPr fontId="1" type="noConversion"/>
  </si>
  <si>
    <t>閱讀起始</t>
    <phoneticPr fontId="1" type="noConversion"/>
  </si>
  <si>
    <t>閱讀結束</t>
    <phoneticPr fontId="1" type="noConversion"/>
  </si>
  <si>
    <t>年代起始</t>
    <phoneticPr fontId="1" type="noConversion"/>
  </si>
  <si>
    <t>年代結束</t>
    <phoneticPr fontId="1" type="noConversion"/>
  </si>
  <si>
    <t>閱讀天數</t>
    <phoneticPr fontId="1" type="noConversion"/>
  </si>
  <si>
    <t>跨越年</t>
    <phoneticPr fontId="1" type="noConversion"/>
  </si>
  <si>
    <t>索引號</t>
    <phoneticPr fontId="1" type="noConversion"/>
  </si>
  <si>
    <t>總年數</t>
    <phoneticPr fontId="1" type="noConversion"/>
  </si>
  <si>
    <t>截止卷</t>
    <phoneticPr fontId="1" type="noConversion"/>
  </si>
  <si>
    <t>截止年</t>
    <phoneticPr fontId="1" type="noConversion"/>
  </si>
  <si>
    <t>漢朝</t>
    <phoneticPr fontId="1" type="noConversion"/>
  </si>
  <si>
    <t>全書</t>
    <phoneticPr fontId="1" type="noConversion"/>
  </si>
  <si>
    <t>三國</t>
    <phoneticPr fontId="1" type="noConversion"/>
  </si>
  <si>
    <t>晉朝</t>
    <phoneticPr fontId="1" type="noConversion"/>
  </si>
  <si>
    <t>南北朝</t>
    <phoneticPr fontId="1" type="noConversion"/>
  </si>
  <si>
    <t>唐朝</t>
    <phoneticPr fontId="1" type="noConversion"/>
  </si>
  <si>
    <t>篇幅</t>
    <phoneticPr fontId="1" type="noConversion"/>
  </si>
  <si>
    <t>自定義</t>
    <phoneticPr fontId="1" type="noConversion"/>
  </si>
  <si>
    <t>按卷預估總天數</t>
    <phoneticPr fontId="1" type="noConversion"/>
  </si>
  <si>
    <t>按卷預估完成時間</t>
    <phoneticPr fontId="1" type="noConversion"/>
  </si>
  <si>
    <t>按年預估總天數</t>
    <phoneticPr fontId="1" type="noConversion"/>
  </si>
  <si>
    <t>按年預估完成時間</t>
    <phoneticPr fontId="1" type="noConversion"/>
  </si>
  <si>
    <t>一卷看幾天</t>
    <phoneticPr fontId="1" type="noConversion"/>
  </si>
  <si>
    <t>一年看幾天</t>
    <phoneticPr fontId="1" type="noConversion"/>
  </si>
  <si>
    <t>西漢</t>
  </si>
  <si>
    <t>東漢</t>
  </si>
  <si>
    <t>三國</t>
  </si>
  <si>
    <t>晉</t>
  </si>
  <si>
    <t>現卷19</t>
    <phoneticPr fontId="1" type="noConversion"/>
  </si>
  <si>
    <t>一天幾頁</t>
    <phoneticPr fontId="1" type="noConversion"/>
  </si>
  <si>
    <t>還需天</t>
    <phoneticPr fontId="1" type="noConversion"/>
  </si>
  <si>
    <t>還需年</t>
    <phoneticPr fontId="1" type="noConversion"/>
  </si>
  <si>
    <t>還差頁</t>
    <phoneticPr fontId="1" type="noConversion"/>
  </si>
  <si>
    <t>天數</t>
    <phoneticPr fontId="1" type="noConversion"/>
  </si>
  <si>
    <t>頁數</t>
    <phoneticPr fontId="1" type="noConversion"/>
  </si>
  <si>
    <t>人物</t>
    <phoneticPr fontId="1" type="noConversion"/>
  </si>
  <si>
    <t>每頁幾人</t>
    <phoneticPr fontId="1" type="noConversion"/>
  </si>
  <si>
    <t>預測人數</t>
    <phoneticPr fontId="1" type="noConversion"/>
  </si>
  <si>
    <t>補遺人數</t>
    <phoneticPr fontId="1" type="noConversion"/>
  </si>
  <si>
    <t>補遺率</t>
    <phoneticPr fontId="1" type="noConversion"/>
  </si>
  <si>
    <t>含補遺</t>
    <phoneticPr fontId="1" type="noConversion"/>
  </si>
  <si>
    <t>人物號</t>
    <phoneticPr fontId="1" type="noConversion"/>
  </si>
  <si>
    <t>卷</t>
    <phoneticPr fontId="1" type="noConversion"/>
  </si>
  <si>
    <t>最大號</t>
    <phoneticPr fontId="1" type="noConversion"/>
  </si>
  <si>
    <t>起始號</t>
    <phoneticPr fontId="1" type="noConversion"/>
  </si>
  <si>
    <t>間隔</t>
    <phoneticPr fontId="1" type="noConversion"/>
  </si>
  <si>
    <t>當前最大</t>
    <phoneticPr fontId="1" type="noConversion"/>
  </si>
  <si>
    <t>全書</t>
    <phoneticPr fontId="1" type="noConversion"/>
  </si>
  <si>
    <t>完成度</t>
    <phoneticPr fontId="1" type="noConversion"/>
  </si>
  <si>
    <t>漢紀十三</t>
  </si>
  <si>
    <t>漢紀十四</t>
  </si>
  <si>
    <t>漢紀十五</t>
  </si>
  <si>
    <t>漢紀十六</t>
  </si>
  <si>
    <t>漢紀十七</t>
  </si>
  <si>
    <t>漢紀十八</t>
  </si>
  <si>
    <t>漢紀十九</t>
  </si>
  <si>
    <t>漢紀二十</t>
  </si>
  <si>
    <t>漢紀二十一</t>
  </si>
  <si>
    <t>漢紀二十二</t>
  </si>
  <si>
    <t>漢紀二十三</t>
  </si>
  <si>
    <t>漢紀二十四</t>
  </si>
  <si>
    <t>漢紀二十五</t>
  </si>
  <si>
    <t>漢紀二十六</t>
  </si>
  <si>
    <t>漢紀二十七</t>
  </si>
  <si>
    <t>漢紀二十八</t>
  </si>
  <si>
    <t>漢紀二十九</t>
  </si>
  <si>
    <t>漢紀三十</t>
  </si>
  <si>
    <t>漢紀三十一</t>
  </si>
  <si>
    <t>漢紀三十二</t>
  </si>
  <si>
    <t>漢紀三十三</t>
  </si>
  <si>
    <t>漢紀三十四</t>
  </si>
  <si>
    <t>漢紀三十五</t>
  </si>
  <si>
    <t>漢紀三十六</t>
  </si>
  <si>
    <t>漢紀三十七</t>
  </si>
  <si>
    <t>漢紀三十八</t>
  </si>
  <si>
    <t>漢紀三十九</t>
  </si>
  <si>
    <t>漢紀四十</t>
  </si>
  <si>
    <t>漢紀四十一</t>
  </si>
  <si>
    <t>漢紀四十二</t>
  </si>
  <si>
    <t>漢紀四十三</t>
  </si>
  <si>
    <t>漢紀四十四</t>
  </si>
  <si>
    <t>漢紀四十五</t>
  </si>
  <si>
    <t>漢紀四十六</t>
  </si>
  <si>
    <t>漢紀四十七</t>
  </si>
  <si>
    <t>漢紀四十八</t>
  </si>
  <si>
    <t>漢紀四十九</t>
  </si>
  <si>
    <t>漢紀五十</t>
  </si>
  <si>
    <t>漢紀五十一</t>
  </si>
  <si>
    <t>漢紀五十二</t>
  </si>
  <si>
    <t>漢紀五十三</t>
  </si>
  <si>
    <t>漢紀五十四</t>
  </si>
  <si>
    <t>漢紀五十五</t>
  </si>
  <si>
    <t>漢紀五十六</t>
  </si>
  <si>
    <t>漢紀五十七</t>
  </si>
  <si>
    <t>漢紀五十八</t>
  </si>
  <si>
    <t>漢紀五十九</t>
  </si>
  <si>
    <t>漢紀六十</t>
  </si>
  <si>
    <t>魏紀一</t>
  </si>
  <si>
    <t>魏紀二</t>
  </si>
  <si>
    <t>魏紀三</t>
  </si>
  <si>
    <t>魏紀四</t>
  </si>
  <si>
    <t>魏紀五</t>
  </si>
  <si>
    <t>魏紀六</t>
  </si>
  <si>
    <t>魏紀七</t>
  </si>
  <si>
    <t>魏紀八</t>
  </si>
  <si>
    <t>魏紀九</t>
  </si>
  <si>
    <t>魏紀十</t>
  </si>
  <si>
    <t>晉紀一</t>
  </si>
  <si>
    <t>晉紀二</t>
  </si>
  <si>
    <t>晉紀三</t>
  </si>
  <si>
    <t>晉紀四</t>
  </si>
  <si>
    <t>晉紀五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</si>
  <si>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</si>
  <si>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</si>
  <si>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</si>
  <si>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</si>
  <si>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</si>
  <si>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</si>
  <si>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</si>
  <si>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</si>
  <si>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</si>
  <si>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</si>
  <si>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</si>
  <si>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</si>
  <si>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</si>
  <si>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</si>
  <si>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</si>
  <si>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</si>
  <si>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</si>
  <si>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</si>
  <si>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</si>
  <si>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</si>
  <si>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</si>
  <si>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</si>
  <si>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</si>
  <si>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</si>
  <si>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</si>
  <si>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</si>
  <si>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</si>
  <si>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</si>
  <si>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</si>
  <si>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</si>
  <si>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</si>
  <si>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</si>
  <si>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</si>
  <si>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</si>
  <si>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</si>
  <si>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</si>
  <si>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</si>
  <si>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</si>
  <si>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</si>
  <si>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</si>
  <si>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</si>
  <si>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</si>
  <si>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</si>
  <si>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</si>
  <si>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</si>
  <si>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</si>
  <si>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</si>
  <si>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</si>
  <si>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</si>
  <si>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</si>
  <si>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</si>
  <si>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</si>
  <si>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</si>
  <si>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</si>
  <si>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</si>
  <si>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</si>
  <si>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</si>
  <si>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</si>
  <si>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</si>
  <si>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</si>
  <si>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</si>
  <si>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</si>
  <si>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</si>
  <si>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</si>
  <si>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</si>
  <si>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</si>
  <si>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</si>
  <si>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</si>
  <si>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</si>
  <si>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</si>
  <si>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</si>
  <si>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</si>
  <si>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</si>
  <si>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</si>
  <si>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</si>
  <si>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</si>
  <si>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</si>
  <si>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</si>
  <si>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</si>
  <si>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</si>
  <si>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</si>
  <si>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</si>
  <si>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</si>
  <si>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</si>
  <si>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</si>
  <si>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</si>
  <si>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</si>
  <si>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</si>
  <si>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</si>
  <si>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</si>
  <si>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</si>
  <si>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</si>
  <si>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</si>
  <si>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</si>
  <si>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</si>
  <si>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</si>
  <si>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</si>
  <si>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</si>
  <si>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</si>
  <si>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</si>
  <si>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</si>
  <si>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</si>
  <si>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</si>
  <si>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</si>
  <si>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</si>
  <si>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</si>
  <si>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</si>
  <si>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</si>
  <si>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</si>
  <si>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</si>
  <si>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</si>
  <si>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</si>
  <si>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</si>
  <si>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</si>
  <si>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</si>
  <si>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</si>
  <si>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</si>
  <si>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</si>
  <si>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</si>
  <si>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</si>
  <si>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</si>
  <si>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</si>
  <si>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</si>
  <si>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</si>
  <si>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</si>
  <si>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</si>
  <si>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</si>
  <si>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</si>
  <si>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</si>
  <si>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</si>
  <si>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</si>
  <si>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</si>
  <si>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</si>
  <si>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</si>
  <si>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</si>
  <si>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</si>
  <si>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</si>
  <si>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</si>
  <si>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</si>
  <si>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</si>
  <si>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</si>
  <si>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</si>
  <si>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</si>
  <si>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</si>
  <si>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</si>
  <si>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</si>
  <si>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</si>
  <si>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</si>
  <si>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</si>
  <si>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</si>
  <si>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</si>
  <si>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</si>
  <si>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</si>
  <si>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</si>
  <si>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</si>
  <si>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</si>
  <si>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</si>
  <si>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</si>
  <si>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</si>
  <si>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</si>
  <si>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</si>
  <si>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</si>
  <si>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</si>
  <si>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</si>
  <si>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</si>
  <si>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</si>
  <si>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</si>
  <si>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</si>
  <si>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</si>
  <si>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</si>
  <si>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</si>
  <si>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</si>
  <si>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</si>
  <si>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</si>
  <si>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</si>
  <si>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</si>
  <si>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</si>
  <si>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</si>
  <si>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</si>
  <si>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</si>
  <si>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</si>
  <si>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</si>
  <si>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</si>
  <si>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</si>
  <si>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</si>
  <si>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</si>
  <si>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</si>
  <si>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</si>
  <si>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</si>
  <si>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</si>
  <si>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</si>
  <si>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</si>
  <si>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</si>
  <si>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</si>
  <si>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</si>
  <si>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</si>
  <si>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</si>
  <si>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</si>
  <si>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</si>
  <si>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</si>
  <si>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</si>
  <si>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</si>
  <si>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</si>
  <si>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</si>
  <si>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</si>
  <si>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</si>
  <si>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</si>
  <si>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</si>
  <si>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</si>
  <si>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</si>
  <si>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</si>
  <si>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周紀一</t>
  </si>
  <si>
    <t>周紀二</t>
  </si>
  <si>
    <t>周紀三</t>
  </si>
  <si>
    <t>周紀四</t>
  </si>
  <si>
    <t>周紀五</t>
  </si>
  <si>
    <t>秦紀一</t>
  </si>
  <si>
    <t>秦紀二</t>
  </si>
  <si>
    <t>秦紀三</t>
  </si>
  <si>
    <t>漢紀一</t>
  </si>
  <si>
    <t>漢紀二</t>
  </si>
  <si>
    <t>漢紀三</t>
  </si>
  <si>
    <t>漢紀四</t>
  </si>
  <si>
    <t>漢紀五</t>
  </si>
  <si>
    <t>漢紀六</t>
  </si>
  <si>
    <t>漢紀七</t>
  </si>
  <si>
    <t>漢紀八</t>
  </si>
  <si>
    <t>漢紀九</t>
  </si>
  <si>
    <t>漢紀十</t>
  </si>
  <si>
    <t>漢紀十一</t>
  </si>
  <si>
    <t>漢紀十二</t>
  </si>
  <si>
    <t>索引號</t>
  </si>
  <si>
    <t>卷名二</t>
  </si>
  <si>
    <t>數字卷名</t>
    <phoneticPr fontId="1" type="noConversion"/>
  </si>
  <si>
    <t>周顯王共48年</t>
    <phoneticPr fontId="1" type="noConversion"/>
  </si>
  <si>
    <t>周威烈王23年至24年、周安王共26年、周烈王至7年</t>
    <phoneticPr fontId="1" type="noConversion"/>
  </si>
  <si>
    <t>周慎靚王共6年、周赧王至17年</t>
    <phoneticPr fontId="1" type="noConversion"/>
  </si>
  <si>
    <t>周赧王18年至42年</t>
    <phoneticPr fontId="1" type="noConversion"/>
  </si>
  <si>
    <t>周赧王43年至59年</t>
    <phoneticPr fontId="1" type="noConversion"/>
  </si>
  <si>
    <t>秦昭襄王52年至56年、秦孝文王共1年、秦莊襄王共3年、秦王政至19年</t>
    <phoneticPr fontId="1" type="noConversion"/>
  </si>
  <si>
    <t>秦始皇20年至37年、秦二世元年</t>
    <phoneticPr fontId="1" type="noConversion"/>
  </si>
  <si>
    <t>秦二世2年至3年</t>
    <phoneticPr fontId="1" type="noConversion"/>
  </si>
  <si>
    <t>楚漢3年至4年</t>
    <phoneticPr fontId="1" type="noConversion"/>
  </si>
  <si>
    <t>漢高祖5年至7年</t>
    <phoneticPr fontId="1" type="noConversion"/>
  </si>
  <si>
    <t>漢高祖8年至12年、漢惠帝共7年</t>
    <phoneticPr fontId="1" type="noConversion"/>
  </si>
  <si>
    <t>漢高后共8年、漢文帝至2年</t>
    <phoneticPr fontId="1" type="noConversion"/>
  </si>
  <si>
    <t>漢文帝3年至10年</t>
    <phoneticPr fontId="1" type="noConversion"/>
  </si>
  <si>
    <t>漢文帝11年至23年、漢景帝至2年</t>
    <phoneticPr fontId="1" type="noConversion"/>
  </si>
  <si>
    <t>漢景帝3年至16年</t>
    <phoneticPr fontId="1" type="noConversion"/>
  </si>
  <si>
    <t>楚漢至2年</t>
    <phoneticPr fontId="1" type="noConversion"/>
  </si>
  <si>
    <t>漢武帝至7年</t>
    <phoneticPr fontId="1" type="noConversion"/>
  </si>
  <si>
    <t>漢武帝8年至16年</t>
    <phoneticPr fontId="1" type="noConversion"/>
  </si>
  <si>
    <t>漢武帝17年至22年</t>
    <phoneticPr fontId="1" type="noConversion"/>
  </si>
  <si>
    <t>起始年</t>
    <phoneticPr fontId="1" type="noConversion"/>
  </si>
  <si>
    <t>結束年</t>
    <phoneticPr fontId="1" type="noConversion"/>
  </si>
  <si>
    <t>備注</t>
    <phoneticPr fontId="1" type="noConversion"/>
  </si>
  <si>
    <t>md</t>
    <phoneticPr fontId="1" type="noConversion"/>
  </si>
  <si>
    <t>漢武帝17年至23年至31年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</si>
</sst>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10" fontId="0" fillId="0" borderId="0" xfId="1" applyNumberFormat="1" applyFont="1" applyAlignment="1"/>
    <xf numFmtId="0" fontId="2" fillId="0" borderId="0" xfId="0" applyFont="1" applyFill="1"/>
    <xf numFmtId="0" fontId="2" fillId="4" borderId="0" xfId="0" applyFont="1" applyFill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閱讀速度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統計!$B$2:$B$115</c:f>
              <c:strCache>
                <c:ptCount val="25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89904"/>
        <c:axId val="207290296"/>
      </c:scatterChart>
      <c:valAx>
        <c:axId val="20728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卷目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290296"/>
        <c:crosses val="autoZero"/>
        <c:crossBetween val="midCat"/>
      </c:valAx>
      <c:valAx>
        <c:axId val="20729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一年看幾天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28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</xdr:colOff>
      <xdr:row>11</xdr:row>
      <xdr:rowOff>109537</xdr:rowOff>
    </xdr:from>
    <xdr:to>
      <xdr:col>15</xdr:col>
      <xdr:colOff>671512</xdr:colOff>
      <xdr:row>27</xdr:row>
      <xdr:rowOff>109537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abSelected="1" workbookViewId="0"/>
  </sheetViews>
  <sheetFormatPr defaultRowHeight="13.5" x14ac:dyDescent="0.15"/>
  <cols>
    <col min="1" max="1" width="7.75" bestFit="1" customWidth="1"/>
    <col min="2" max="2" width="5.75" bestFit="1" customWidth="1"/>
    <col min="3" max="4" width="11.625" style="1" bestFit="1" customWidth="1"/>
    <col min="5" max="5" width="9.75" style="2" bestFit="1" customWidth="1"/>
    <col min="6" max="7" width="9.75" bestFit="1" customWidth="1"/>
    <col min="8" max="8" width="7.75" bestFit="1" customWidth="1"/>
    <col min="9" max="9" width="14.125" bestFit="1" customWidth="1"/>
    <col min="15" max="15" width="16.375" bestFit="1" customWidth="1"/>
    <col min="16" max="16" width="18.625" bestFit="1" customWidth="1"/>
    <col min="17" max="17" width="16.375" bestFit="1" customWidth="1"/>
    <col min="18" max="18" width="18.625" customWidth="1"/>
  </cols>
  <sheetData>
    <row r="1" spans="1:18" s="3" customFormat="1" x14ac:dyDescent="0.15">
      <c r="A1" s="10" t="s">
        <v>7</v>
      </c>
      <c r="B1" s="9" t="s">
        <v>0</v>
      </c>
      <c r="C1" s="7" t="s">
        <v>1</v>
      </c>
      <c r="D1" s="7" t="s">
        <v>2</v>
      </c>
      <c r="E1" s="4" t="s">
        <v>5</v>
      </c>
      <c r="F1" s="10" t="s">
        <v>366</v>
      </c>
      <c r="G1" s="10" t="s">
        <v>367</v>
      </c>
      <c r="H1" s="3" t="s">
        <v>6</v>
      </c>
      <c r="I1" s="3" t="s">
        <v>24</v>
      </c>
      <c r="K1" s="3" t="s">
        <v>17</v>
      </c>
      <c r="L1" s="3" t="s">
        <v>9</v>
      </c>
      <c r="M1" s="3" t="s">
        <v>10</v>
      </c>
      <c r="N1" s="3" t="s">
        <v>8</v>
      </c>
      <c r="O1" s="3" t="s">
        <v>19</v>
      </c>
      <c r="P1" s="6" t="s">
        <v>20</v>
      </c>
      <c r="Q1" s="3" t="s">
        <v>21</v>
      </c>
      <c r="R1" s="6" t="s">
        <v>22</v>
      </c>
    </row>
    <row r="2" spans="1:18" x14ac:dyDescent="0.15">
      <c r="A2">
        <v>101</v>
      </c>
      <c r="B2" t="str">
        <f>"卷"&amp;ROW(B1)</f>
        <v>卷1</v>
      </c>
      <c r="C2" s="1">
        <v>44019</v>
      </c>
      <c r="D2" s="1">
        <v>44042</v>
      </c>
      <c r="E2" s="2">
        <f>D2-C2+1</f>
        <v>24</v>
      </c>
      <c r="F2">
        <v>-403</v>
      </c>
      <c r="G2">
        <v>-369</v>
      </c>
      <c r="H2">
        <f>G2-F2+1</f>
        <v>35</v>
      </c>
      <c r="I2">
        <f>E2/H2</f>
        <v>0.68571428571428572</v>
      </c>
      <c r="K2" t="s">
        <v>11</v>
      </c>
      <c r="L2">
        <v>68</v>
      </c>
      <c r="M2">
        <v>220</v>
      </c>
      <c r="N2">
        <f>M2-$F$2</f>
        <v>623</v>
      </c>
      <c r="O2">
        <f t="shared" ref="O2:O8" si="0">L2*$L$10</f>
        <v>952</v>
      </c>
      <c r="P2" s="1">
        <f>$C$2+O2</f>
        <v>44971</v>
      </c>
      <c r="Q2">
        <f>(M2-$F$2)*$L$11</f>
        <v>597.19999564469583</v>
      </c>
      <c r="R2" s="1">
        <f>$C$2+Q2</f>
        <v>44616.199995644696</v>
      </c>
    </row>
    <row r="3" spans="1:18" x14ac:dyDescent="0.15">
      <c r="A3">
        <v>102</v>
      </c>
      <c r="B3" t="str">
        <f t="shared" ref="B3:B26" si="1">"卷"&amp;ROW(B2)</f>
        <v>卷2</v>
      </c>
      <c r="C3" s="1">
        <v>44042</v>
      </c>
      <c r="D3" s="1">
        <v>44071</v>
      </c>
      <c r="E3" s="2">
        <f t="shared" ref="E3:E10" si="2">D3-C3+1</f>
        <v>30</v>
      </c>
      <c r="F3">
        <v>-368</v>
      </c>
      <c r="G3">
        <v>-321</v>
      </c>
      <c r="H3">
        <f t="shared" ref="H3:H10" si="3">G3-F3+1</f>
        <v>48</v>
      </c>
      <c r="I3">
        <f t="shared" ref="I3:I19" si="4">E3/H3</f>
        <v>0.625</v>
      </c>
      <c r="K3" t="s">
        <v>13</v>
      </c>
      <c r="L3">
        <v>78</v>
      </c>
      <c r="M3">
        <v>280</v>
      </c>
      <c r="N3">
        <f t="shared" ref="N3:N8" si="5">M3-$F$2</f>
        <v>683</v>
      </c>
      <c r="O3">
        <f t="shared" si="0"/>
        <v>1092</v>
      </c>
      <c r="P3" s="1">
        <f t="shared" ref="P3:R8" si="6">$C$2+O3</f>
        <v>45111</v>
      </c>
      <c r="Q3">
        <f t="shared" ref="Q3:Q8" si="7">(M3-$F$2)*$L$11</f>
        <v>654.71524402139198</v>
      </c>
      <c r="R3" s="1">
        <f t="shared" si="6"/>
        <v>44673.71524402139</v>
      </c>
    </row>
    <row r="4" spans="1:18" x14ac:dyDescent="0.15">
      <c r="A4">
        <v>103</v>
      </c>
      <c r="B4" t="str">
        <f t="shared" si="1"/>
        <v>卷3</v>
      </c>
      <c r="C4" s="1">
        <v>44072</v>
      </c>
      <c r="D4" s="1">
        <v>44099</v>
      </c>
      <c r="E4" s="2">
        <f t="shared" si="2"/>
        <v>28</v>
      </c>
      <c r="F4">
        <v>-320</v>
      </c>
      <c r="G4">
        <v>-298</v>
      </c>
      <c r="H4">
        <f t="shared" si="3"/>
        <v>23</v>
      </c>
      <c r="I4">
        <f t="shared" si="4"/>
        <v>1.2173913043478262</v>
      </c>
      <c r="K4" t="s">
        <v>14</v>
      </c>
      <c r="L4">
        <v>118</v>
      </c>
      <c r="M4">
        <v>420</v>
      </c>
      <c r="N4">
        <f>M4-$F$2</f>
        <v>823</v>
      </c>
      <c r="O4">
        <f>L4*$L$10</f>
        <v>1652</v>
      </c>
      <c r="P4" s="1">
        <f t="shared" si="6"/>
        <v>45671</v>
      </c>
      <c r="Q4">
        <f t="shared" si="7"/>
        <v>788.91749023368322</v>
      </c>
      <c r="R4" s="1">
        <f t="shared" si="6"/>
        <v>44807.917490233682</v>
      </c>
    </row>
    <row r="5" spans="1:18" x14ac:dyDescent="0.15">
      <c r="A5">
        <v>104</v>
      </c>
      <c r="B5" t="str">
        <f t="shared" si="1"/>
        <v>卷4</v>
      </c>
      <c r="C5" s="1">
        <v>44099</v>
      </c>
      <c r="D5" s="1">
        <v>44121</v>
      </c>
      <c r="E5" s="2">
        <f t="shared" si="2"/>
        <v>23</v>
      </c>
      <c r="F5">
        <v>-297</v>
      </c>
      <c r="G5">
        <v>-273</v>
      </c>
      <c r="H5">
        <f t="shared" si="3"/>
        <v>25</v>
      </c>
      <c r="I5">
        <f t="shared" si="4"/>
        <v>0.92</v>
      </c>
      <c r="K5" t="s">
        <v>15</v>
      </c>
      <c r="L5">
        <v>176</v>
      </c>
      <c r="M5">
        <v>589</v>
      </c>
      <c r="N5">
        <f t="shared" si="5"/>
        <v>992</v>
      </c>
      <c r="O5">
        <f t="shared" si="0"/>
        <v>2464</v>
      </c>
      <c r="P5" s="1">
        <f>$C$2+O5</f>
        <v>46483</v>
      </c>
      <c r="Q5">
        <f t="shared" si="7"/>
        <v>950.91877316137754</v>
      </c>
      <c r="R5" s="1">
        <f>$C$2+Q5</f>
        <v>44969.918773161378</v>
      </c>
    </row>
    <row r="6" spans="1:18" x14ac:dyDescent="0.15">
      <c r="A6">
        <v>105</v>
      </c>
      <c r="B6" t="str">
        <f t="shared" si="1"/>
        <v>卷5</v>
      </c>
      <c r="C6" s="1">
        <v>44122</v>
      </c>
      <c r="D6" s="1">
        <v>44145</v>
      </c>
      <c r="E6" s="2">
        <f t="shared" si="2"/>
        <v>24</v>
      </c>
      <c r="F6">
        <v>-272</v>
      </c>
      <c r="G6">
        <v>-256</v>
      </c>
      <c r="H6">
        <f t="shared" si="3"/>
        <v>17</v>
      </c>
      <c r="I6">
        <f t="shared" si="4"/>
        <v>1.411764705882353</v>
      </c>
      <c r="K6" t="s">
        <v>16</v>
      </c>
      <c r="L6">
        <v>265</v>
      </c>
      <c r="M6">
        <v>907</v>
      </c>
      <c r="N6">
        <f t="shared" si="5"/>
        <v>1310</v>
      </c>
      <c r="O6">
        <f t="shared" si="0"/>
        <v>3710</v>
      </c>
      <c r="P6" s="1">
        <f t="shared" si="6"/>
        <v>47729</v>
      </c>
      <c r="Q6">
        <f t="shared" si="7"/>
        <v>1255.7495895578675</v>
      </c>
      <c r="R6" s="1">
        <f t="shared" si="6"/>
        <v>45274.749589557869</v>
      </c>
    </row>
    <row r="7" spans="1:18" x14ac:dyDescent="0.15">
      <c r="A7">
        <v>201</v>
      </c>
      <c r="B7" t="str">
        <f t="shared" si="1"/>
        <v>卷6</v>
      </c>
      <c r="C7" s="1">
        <v>44146</v>
      </c>
      <c r="D7" s="1">
        <v>44171</v>
      </c>
      <c r="E7" s="2">
        <f t="shared" si="2"/>
        <v>26</v>
      </c>
      <c r="F7">
        <v>-255</v>
      </c>
      <c r="G7">
        <v>-228</v>
      </c>
      <c r="H7">
        <f t="shared" si="3"/>
        <v>28</v>
      </c>
      <c r="I7">
        <f t="shared" si="4"/>
        <v>0.9285714285714286</v>
      </c>
      <c r="K7" t="s">
        <v>12</v>
      </c>
      <c r="L7">
        <v>294</v>
      </c>
      <c r="M7">
        <v>959</v>
      </c>
      <c r="N7">
        <f t="shared" si="5"/>
        <v>1362</v>
      </c>
      <c r="O7">
        <f t="shared" si="0"/>
        <v>4116</v>
      </c>
      <c r="P7" s="1">
        <f t="shared" si="6"/>
        <v>48135</v>
      </c>
      <c r="Q7">
        <f t="shared" si="7"/>
        <v>1305.5961381510042</v>
      </c>
      <c r="R7" s="1">
        <f t="shared" si="6"/>
        <v>45324.596138151006</v>
      </c>
    </row>
    <row r="8" spans="1:18" x14ac:dyDescent="0.15">
      <c r="A8">
        <v>202</v>
      </c>
      <c r="B8" t="str">
        <f t="shared" si="1"/>
        <v>卷7</v>
      </c>
      <c r="C8" s="1">
        <v>44172</v>
      </c>
      <c r="D8" s="1">
        <v>44187</v>
      </c>
      <c r="E8" s="2">
        <f t="shared" si="2"/>
        <v>16</v>
      </c>
      <c r="F8">
        <v>-227</v>
      </c>
      <c r="G8">
        <v>-209</v>
      </c>
      <c r="H8">
        <f t="shared" si="3"/>
        <v>19</v>
      </c>
      <c r="I8">
        <f t="shared" si="4"/>
        <v>0.84210526315789469</v>
      </c>
      <c r="K8" t="s">
        <v>18</v>
      </c>
      <c r="L8" s="5">
        <v>294</v>
      </c>
      <c r="M8" s="5">
        <v>959</v>
      </c>
      <c r="N8">
        <f t="shared" si="5"/>
        <v>1362</v>
      </c>
      <c r="O8">
        <f t="shared" si="0"/>
        <v>4116</v>
      </c>
      <c r="P8" s="1">
        <f t="shared" si="6"/>
        <v>48135</v>
      </c>
      <c r="Q8">
        <f t="shared" si="7"/>
        <v>1305.5961381510042</v>
      </c>
      <c r="R8" s="1">
        <f>$C$2+Q8</f>
        <v>45324.596138151006</v>
      </c>
    </row>
    <row r="9" spans="1:18" x14ac:dyDescent="0.15">
      <c r="A9">
        <v>203</v>
      </c>
      <c r="B9" t="str">
        <f t="shared" si="1"/>
        <v>卷8</v>
      </c>
      <c r="C9" s="1">
        <v>44188</v>
      </c>
      <c r="D9" s="1">
        <v>44202</v>
      </c>
      <c r="E9" s="2">
        <f t="shared" si="2"/>
        <v>15</v>
      </c>
      <c r="F9">
        <v>-208</v>
      </c>
      <c r="G9">
        <v>-207</v>
      </c>
      <c r="H9">
        <f t="shared" si="3"/>
        <v>2</v>
      </c>
      <c r="I9">
        <f t="shared" si="4"/>
        <v>7.5</v>
      </c>
    </row>
    <row r="10" spans="1:18" x14ac:dyDescent="0.15">
      <c r="A10">
        <v>301</v>
      </c>
      <c r="B10" t="str">
        <f t="shared" si="1"/>
        <v>卷9</v>
      </c>
      <c r="C10" s="1">
        <v>44203</v>
      </c>
      <c r="D10" s="1">
        <v>44207</v>
      </c>
      <c r="E10" s="2">
        <f t="shared" si="2"/>
        <v>5</v>
      </c>
      <c r="F10">
        <v>-206</v>
      </c>
      <c r="G10">
        <v>-205</v>
      </c>
      <c r="H10">
        <f t="shared" si="3"/>
        <v>2</v>
      </c>
      <c r="I10">
        <f t="shared" si="4"/>
        <v>2.5</v>
      </c>
      <c r="K10" t="s">
        <v>23</v>
      </c>
      <c r="L10">
        <f>AVERAGE(E:E)</f>
        <v>14</v>
      </c>
    </row>
    <row r="11" spans="1:18" x14ac:dyDescent="0.15">
      <c r="A11">
        <v>302</v>
      </c>
      <c r="B11" t="str">
        <f t="shared" si="1"/>
        <v>卷10</v>
      </c>
      <c r="C11" s="1">
        <v>44207</v>
      </c>
      <c r="D11" s="1">
        <v>44212</v>
      </c>
      <c r="E11" s="2">
        <f t="shared" ref="E11:E21" si="8">D11-C11+1</f>
        <v>6</v>
      </c>
      <c r="F11">
        <v>-204</v>
      </c>
      <c r="G11">
        <v>-203</v>
      </c>
      <c r="H11">
        <f t="shared" ref="H11" si="9">G11-F11+1</f>
        <v>2</v>
      </c>
      <c r="I11">
        <f t="shared" si="4"/>
        <v>3</v>
      </c>
      <c r="K11" t="s">
        <v>24</v>
      </c>
      <c r="L11">
        <f>AVEDEV(I:I)</f>
        <v>0.95858747294493707</v>
      </c>
    </row>
    <row r="12" spans="1:18" x14ac:dyDescent="0.15">
      <c r="A12">
        <v>303</v>
      </c>
      <c r="B12" t="str">
        <f t="shared" si="1"/>
        <v>卷11</v>
      </c>
      <c r="C12" s="1">
        <v>44213</v>
      </c>
      <c r="D12" s="1">
        <v>44220</v>
      </c>
      <c r="E12" s="2">
        <f t="shared" si="8"/>
        <v>8</v>
      </c>
      <c r="F12">
        <v>-202</v>
      </c>
      <c r="G12">
        <v>-200</v>
      </c>
      <c r="H12">
        <f t="shared" ref="H12" si="10">G12-F12+1</f>
        <v>3</v>
      </c>
      <c r="I12">
        <f t="shared" si="4"/>
        <v>2.6666666666666665</v>
      </c>
    </row>
    <row r="13" spans="1:18" x14ac:dyDescent="0.15">
      <c r="A13">
        <v>304</v>
      </c>
      <c r="B13" t="str">
        <f t="shared" si="1"/>
        <v>卷12</v>
      </c>
      <c r="C13" s="1">
        <v>44221</v>
      </c>
      <c r="D13" s="1">
        <v>44229</v>
      </c>
      <c r="E13" s="2">
        <f t="shared" si="8"/>
        <v>9</v>
      </c>
      <c r="F13">
        <v>-199</v>
      </c>
      <c r="G13">
        <v>-188</v>
      </c>
      <c r="H13">
        <f t="shared" ref="H13:H19" si="11">G13-F13+1</f>
        <v>12</v>
      </c>
      <c r="I13">
        <f t="shared" si="4"/>
        <v>0.75</v>
      </c>
    </row>
    <row r="14" spans="1:18" x14ac:dyDescent="0.15">
      <c r="A14">
        <v>305</v>
      </c>
      <c r="B14" t="str">
        <f t="shared" si="1"/>
        <v>卷13</v>
      </c>
      <c r="C14" s="1">
        <v>44229</v>
      </c>
      <c r="D14" s="1">
        <v>44238</v>
      </c>
      <c r="E14" s="2">
        <f t="shared" si="8"/>
        <v>10</v>
      </c>
      <c r="F14">
        <v>-187</v>
      </c>
      <c r="G14">
        <v>-178</v>
      </c>
      <c r="H14">
        <f t="shared" si="11"/>
        <v>10</v>
      </c>
      <c r="I14">
        <f t="shared" si="4"/>
        <v>1</v>
      </c>
    </row>
    <row r="15" spans="1:18" x14ac:dyDescent="0.15">
      <c r="A15">
        <v>306</v>
      </c>
      <c r="B15" t="str">
        <f t="shared" si="1"/>
        <v>卷14</v>
      </c>
      <c r="C15" s="1">
        <v>44239</v>
      </c>
      <c r="D15" s="1">
        <v>44247</v>
      </c>
      <c r="E15" s="2">
        <f t="shared" si="8"/>
        <v>9</v>
      </c>
      <c r="F15">
        <v>-177</v>
      </c>
      <c r="G15">
        <v>-170</v>
      </c>
      <c r="H15">
        <f t="shared" si="11"/>
        <v>8</v>
      </c>
      <c r="I15">
        <f t="shared" si="4"/>
        <v>1.125</v>
      </c>
    </row>
    <row r="16" spans="1:18" x14ac:dyDescent="0.15">
      <c r="A16">
        <v>307</v>
      </c>
      <c r="B16" t="str">
        <f t="shared" si="1"/>
        <v>卷15</v>
      </c>
      <c r="C16" s="1">
        <v>44248</v>
      </c>
      <c r="D16" s="1">
        <v>44255</v>
      </c>
      <c r="E16" s="2">
        <f t="shared" si="8"/>
        <v>8</v>
      </c>
      <c r="F16">
        <v>-169</v>
      </c>
      <c r="G16">
        <v>-155</v>
      </c>
      <c r="H16">
        <f t="shared" si="11"/>
        <v>15</v>
      </c>
      <c r="I16">
        <f t="shared" si="4"/>
        <v>0.53333333333333333</v>
      </c>
    </row>
    <row r="17" spans="1:9" x14ac:dyDescent="0.15">
      <c r="A17">
        <v>308</v>
      </c>
      <c r="B17" t="str">
        <f t="shared" si="1"/>
        <v>卷16</v>
      </c>
      <c r="C17" s="1">
        <v>44256</v>
      </c>
      <c r="D17" s="1">
        <v>44264</v>
      </c>
      <c r="E17" s="2">
        <f t="shared" si="8"/>
        <v>9</v>
      </c>
      <c r="F17">
        <v>-154</v>
      </c>
      <c r="G17">
        <v>-141</v>
      </c>
      <c r="H17">
        <f t="shared" si="11"/>
        <v>14</v>
      </c>
      <c r="I17">
        <f t="shared" si="4"/>
        <v>0.6428571428571429</v>
      </c>
    </row>
    <row r="18" spans="1:9" x14ac:dyDescent="0.15">
      <c r="A18">
        <v>309</v>
      </c>
      <c r="B18" t="str">
        <f t="shared" si="1"/>
        <v>卷17</v>
      </c>
      <c r="C18" s="1">
        <v>44265</v>
      </c>
      <c r="D18" s="1">
        <v>44271</v>
      </c>
      <c r="E18" s="2">
        <f t="shared" si="8"/>
        <v>7</v>
      </c>
      <c r="F18">
        <v>-140</v>
      </c>
      <c r="G18">
        <v>-134</v>
      </c>
      <c r="H18">
        <f t="shared" si="11"/>
        <v>7</v>
      </c>
      <c r="I18">
        <f t="shared" si="4"/>
        <v>1</v>
      </c>
    </row>
    <row r="19" spans="1:9" x14ac:dyDescent="0.15">
      <c r="A19">
        <v>310</v>
      </c>
      <c r="B19" t="str">
        <f t="shared" si="1"/>
        <v>卷18</v>
      </c>
      <c r="C19" s="1">
        <v>44272</v>
      </c>
      <c r="D19" s="1">
        <v>44278</v>
      </c>
      <c r="E19" s="2">
        <f t="shared" si="8"/>
        <v>7</v>
      </c>
      <c r="F19">
        <v>-133</v>
      </c>
      <c r="G19" s="2">
        <v>-125</v>
      </c>
      <c r="H19">
        <f t="shared" si="11"/>
        <v>9</v>
      </c>
      <c r="I19">
        <f t="shared" si="4"/>
        <v>0.77777777777777779</v>
      </c>
    </row>
    <row r="20" spans="1:9" x14ac:dyDescent="0.15">
      <c r="A20">
        <v>311</v>
      </c>
      <c r="B20" t="str">
        <f t="shared" si="1"/>
        <v>卷19</v>
      </c>
      <c r="C20" s="1">
        <v>44279</v>
      </c>
      <c r="D20" s="1">
        <v>44287</v>
      </c>
      <c r="E20" s="2">
        <f t="shared" si="8"/>
        <v>9</v>
      </c>
      <c r="F20">
        <v>-124</v>
      </c>
      <c r="G20" s="2">
        <v>-119</v>
      </c>
      <c r="H20">
        <f t="shared" ref="H20" si="12">G20-F20+1</f>
        <v>6</v>
      </c>
      <c r="I20">
        <f t="shared" ref="I20" si="13">E20/H20</f>
        <v>1.5</v>
      </c>
    </row>
    <row r="21" spans="1:9" x14ac:dyDescent="0.15">
      <c r="A21">
        <v>312</v>
      </c>
      <c r="B21" t="str">
        <f t="shared" si="1"/>
        <v>卷20</v>
      </c>
      <c r="C21" s="1">
        <v>44287</v>
      </c>
      <c r="D21" s="1">
        <v>44293</v>
      </c>
      <c r="E21" s="2">
        <f t="shared" si="8"/>
        <v>7</v>
      </c>
      <c r="F21">
        <v>-118</v>
      </c>
      <c r="G21" s="2">
        <v>-110</v>
      </c>
      <c r="H21">
        <f t="shared" ref="H21" si="14">G21-F21+1</f>
        <v>9</v>
      </c>
      <c r="I21">
        <f t="shared" ref="I21" si="15">E21/H21</f>
        <v>0.77777777777777779</v>
      </c>
    </row>
    <row r="22" spans="1:9" x14ac:dyDescent="0.15">
      <c r="A22">
        <v>313</v>
      </c>
      <c r="B22" t="str">
        <f t="shared" si="1"/>
        <v>卷21</v>
      </c>
    </row>
    <row r="23" spans="1:9" x14ac:dyDescent="0.15">
      <c r="A23">
        <v>314</v>
      </c>
      <c r="B23" t="str">
        <f t="shared" si="1"/>
        <v>卷22</v>
      </c>
    </row>
    <row r="24" spans="1:9" x14ac:dyDescent="0.15">
      <c r="A24">
        <v>315</v>
      </c>
      <c r="B24" t="str">
        <f t="shared" si="1"/>
        <v>卷23</v>
      </c>
    </row>
    <row r="25" spans="1:9" x14ac:dyDescent="0.15">
      <c r="A25">
        <v>316</v>
      </c>
      <c r="B25" t="str">
        <f t="shared" si="1"/>
        <v>卷24</v>
      </c>
    </row>
    <row r="26" spans="1:9" x14ac:dyDescent="0.15">
      <c r="A26">
        <v>317</v>
      </c>
      <c r="B26" t="str">
        <f t="shared" si="1"/>
        <v>卷25</v>
      </c>
    </row>
    <row r="32" spans="1:9" x14ac:dyDescent="0.15">
      <c r="C32" s="2"/>
      <c r="D32" s="2"/>
    </row>
    <row r="33" spans="3:4" x14ac:dyDescent="0.15">
      <c r="C33" s="2"/>
      <c r="D33" s="2"/>
    </row>
    <row r="34" spans="3:4" x14ac:dyDescent="0.15">
      <c r="C34" s="2"/>
      <c r="D34" s="2"/>
    </row>
    <row r="35" spans="3:4" x14ac:dyDescent="0.15">
      <c r="C35" s="2"/>
      <c r="D35" s="2"/>
    </row>
    <row r="36" spans="3:4" x14ac:dyDescent="0.15">
      <c r="C36" s="2"/>
      <c r="D36" s="2"/>
    </row>
    <row r="37" spans="3:4" x14ac:dyDescent="0.15">
      <c r="C37" s="2"/>
      <c r="D37" s="2"/>
    </row>
    <row r="38" spans="3:4" x14ac:dyDescent="0.15">
      <c r="C38" s="2"/>
      <c r="D38" s="2"/>
    </row>
    <row r="39" spans="3:4" x14ac:dyDescent="0.15">
      <c r="C39" s="2"/>
      <c r="D39" s="2"/>
    </row>
    <row r="40" spans="3:4" x14ac:dyDescent="0.15">
      <c r="C40" s="2"/>
      <c r="D40" s="2"/>
    </row>
    <row r="41" spans="3:4" x14ac:dyDescent="0.15">
      <c r="C41" s="2"/>
      <c r="D41" s="2"/>
    </row>
    <row r="42" spans="3:4" x14ac:dyDescent="0.15">
      <c r="C42" s="2"/>
      <c r="D42" s="2"/>
    </row>
    <row r="43" spans="3:4" x14ac:dyDescent="0.15">
      <c r="C43" s="2"/>
      <c r="D43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5"/>
  <sheetViews>
    <sheetView workbookViewId="0">
      <pane ySplit="1" topLeftCell="A2" activePane="bottomLeft" state="frozen"/>
      <selection pane="bottomLeft" activeCell="E21" sqref="E21"/>
    </sheetView>
  </sheetViews>
  <sheetFormatPr defaultRowHeight="13.5" x14ac:dyDescent="0.15"/>
  <sheetData>
    <row r="1" spans="1:7" s="3" customFormat="1" x14ac:dyDescent="0.15">
      <c r="A1" s="3" t="s">
        <v>344</v>
      </c>
      <c r="B1" s="3" t="s">
        <v>346</v>
      </c>
      <c r="C1" s="10" t="s">
        <v>345</v>
      </c>
      <c r="D1" s="3" t="s">
        <v>3</v>
      </c>
      <c r="E1" s="3" t="s">
        <v>4</v>
      </c>
      <c r="F1" s="10" t="s">
        <v>368</v>
      </c>
      <c r="G1" s="6" t="s">
        <v>369</v>
      </c>
    </row>
    <row r="2" spans="1:7" x14ac:dyDescent="0.15">
      <c r="A2">
        <v>101</v>
      </c>
      <c r="B2" t="str">
        <f>VLOOKUP($A2,統計!$A:$G,2,)</f>
        <v>卷1</v>
      </c>
      <c r="C2" t="s">
        <v>324</v>
      </c>
      <c r="D2">
        <f>VLOOKUP($A2,統計!$A:$G,6,)</f>
        <v>-403</v>
      </c>
      <c r="E2">
        <f>VLOOKUP($A2,統計!$A:$G,7,)</f>
        <v>-369</v>
      </c>
      <c r="F2" t="s">
        <v>348</v>
      </c>
      <c r="G2" t="str">
        <f>"["&amp;B2&amp;"](筆記/资治通鉴"&amp;SUBSTITUTE(B2,"卷","")&amp;".html)|"&amp;C2&amp;"|"&amp;D2&amp;"|"&amp;E2&amp;"|"&amp;F2</f>
        <v>[卷1](筆記/资治通鉴1.html)|周紀一|-403|-369|周威烈王23年至24年、周安王共26年、周烈王至7年</v>
      </c>
    </row>
    <row r="3" spans="1:7" x14ac:dyDescent="0.15">
      <c r="A3">
        <v>102</v>
      </c>
      <c r="B3" t="str">
        <f>VLOOKUP($A3,統計!$A:$G,2,)</f>
        <v>卷2</v>
      </c>
      <c r="C3" t="s">
        <v>325</v>
      </c>
      <c r="D3">
        <f>VLOOKUP($A3,統計!$A:$G,6,)</f>
        <v>-368</v>
      </c>
      <c r="E3">
        <f>VLOOKUP($A3,統計!$A:$G,7,)</f>
        <v>-321</v>
      </c>
      <c r="F3" t="s">
        <v>347</v>
      </c>
      <c r="G3" t="str">
        <f t="shared" ref="G3:G66" si="0">"["&amp;B3&amp;"](筆記/资治通鉴"&amp;SUBSTITUTE(B3,"卷","")&amp;".html)|"&amp;C3&amp;"|"&amp;D3&amp;"|"&amp;E3&amp;"|"&amp;F3</f>
        <v>[卷2](筆記/资治通鉴2.html)|周紀二|-368|-321|周顯王共48年</v>
      </c>
    </row>
    <row r="4" spans="1:7" x14ac:dyDescent="0.15">
      <c r="A4">
        <v>103</v>
      </c>
      <c r="B4" t="str">
        <f>VLOOKUP($A4,統計!$A:$G,2,)</f>
        <v>卷3</v>
      </c>
      <c r="C4" t="s">
        <v>326</v>
      </c>
      <c r="D4">
        <f>VLOOKUP($A4,統計!$A:$G,6,)</f>
        <v>-320</v>
      </c>
      <c r="E4">
        <f>VLOOKUP($A4,統計!$A:$G,7,)</f>
        <v>-298</v>
      </c>
      <c r="F4" t="s">
        <v>349</v>
      </c>
      <c r="G4" t="str">
        <f t="shared" si="0"/>
        <v>[卷3](筆記/资治通鉴3.html)|周紀三|-320|-298|周慎靚王共6年、周赧王至17年</v>
      </c>
    </row>
    <row r="5" spans="1:7" x14ac:dyDescent="0.15">
      <c r="A5">
        <v>104</v>
      </c>
      <c r="B5" t="str">
        <f>VLOOKUP($A5,統計!$A:$G,2,)</f>
        <v>卷4</v>
      </c>
      <c r="C5" t="s">
        <v>327</v>
      </c>
      <c r="D5">
        <f>VLOOKUP($A5,統計!$A:$G,6,)</f>
        <v>-297</v>
      </c>
      <c r="E5">
        <f>VLOOKUP($A5,統計!$A:$G,7,)</f>
        <v>-273</v>
      </c>
      <c r="F5" t="s">
        <v>350</v>
      </c>
      <c r="G5" t="str">
        <f t="shared" si="0"/>
        <v>[卷4](筆記/资治通鉴4.html)|周紀四|-297|-273|周赧王18年至42年</v>
      </c>
    </row>
    <row r="6" spans="1:7" x14ac:dyDescent="0.15">
      <c r="A6">
        <v>105</v>
      </c>
      <c r="B6" t="str">
        <f>VLOOKUP($A6,統計!$A:$G,2,)</f>
        <v>卷5</v>
      </c>
      <c r="C6" t="s">
        <v>328</v>
      </c>
      <c r="D6">
        <f>VLOOKUP($A6,統計!$A:$G,6,)</f>
        <v>-272</v>
      </c>
      <c r="E6">
        <f>VLOOKUP($A6,統計!$A:$G,7,)</f>
        <v>-256</v>
      </c>
      <c r="F6" t="s">
        <v>351</v>
      </c>
      <c r="G6" t="str">
        <f t="shared" si="0"/>
        <v>[卷5](筆記/资治通鉴5.html)|周紀五|-272|-256|周赧王43年至59年</v>
      </c>
    </row>
    <row r="7" spans="1:7" x14ac:dyDescent="0.15">
      <c r="A7">
        <v>201</v>
      </c>
      <c r="B7" t="str">
        <f>VLOOKUP($A7,統計!$A:$G,2,)</f>
        <v>卷6</v>
      </c>
      <c r="C7" t="s">
        <v>329</v>
      </c>
      <c r="D7">
        <f>VLOOKUP($A7,統計!$A:$G,6,)</f>
        <v>-255</v>
      </c>
      <c r="E7">
        <f>VLOOKUP($A7,統計!$A:$G,7,)</f>
        <v>-228</v>
      </c>
      <c r="F7" t="s">
        <v>352</v>
      </c>
      <c r="G7" t="str">
        <f t="shared" si="0"/>
        <v>[卷6](筆記/资治通鉴6.html)|秦紀一|-255|-228|秦昭襄王52年至56年、秦孝文王共1年、秦莊襄王共3年、秦王政至19年</v>
      </c>
    </row>
    <row r="8" spans="1:7" x14ac:dyDescent="0.15">
      <c r="A8">
        <v>202</v>
      </c>
      <c r="B8" t="str">
        <f>VLOOKUP($A8,統計!$A:$G,2,)</f>
        <v>卷7</v>
      </c>
      <c r="C8" t="s">
        <v>330</v>
      </c>
      <c r="D8">
        <f>VLOOKUP($A8,統計!$A:$G,6,)</f>
        <v>-227</v>
      </c>
      <c r="E8">
        <f>VLOOKUP($A8,統計!$A:$G,7,)</f>
        <v>-209</v>
      </c>
      <c r="F8" t="s">
        <v>353</v>
      </c>
      <c r="G8" t="str">
        <f t="shared" si="0"/>
        <v>[卷7](筆記/资治通鉴7.html)|秦紀二|-227|-209|秦始皇20年至37年、秦二世元年</v>
      </c>
    </row>
    <row r="9" spans="1:7" x14ac:dyDescent="0.15">
      <c r="A9">
        <v>203</v>
      </c>
      <c r="B9" t="str">
        <f>VLOOKUP($A9,統計!$A:$G,2,)</f>
        <v>卷8</v>
      </c>
      <c r="C9" t="s">
        <v>331</v>
      </c>
      <c r="D9">
        <f>VLOOKUP($A9,統計!$A:$G,6,)</f>
        <v>-208</v>
      </c>
      <c r="E9">
        <f>VLOOKUP($A9,統計!$A:$G,7,)</f>
        <v>-207</v>
      </c>
      <c r="F9" t="s">
        <v>354</v>
      </c>
      <c r="G9" t="str">
        <f t="shared" si="0"/>
        <v>[卷8](筆記/资治通鉴8.html)|秦紀三|-208|-207|秦二世2年至3年</v>
      </c>
    </row>
    <row r="10" spans="1:7" x14ac:dyDescent="0.15">
      <c r="A10">
        <v>301</v>
      </c>
      <c r="B10" t="str">
        <f>VLOOKUP($A10,統計!$A:$G,2,)</f>
        <v>卷9</v>
      </c>
      <c r="C10" t="s">
        <v>332</v>
      </c>
      <c r="D10">
        <f>VLOOKUP($A10,統計!$A:$G,6,)</f>
        <v>-206</v>
      </c>
      <c r="E10">
        <f>VLOOKUP($A10,統計!$A:$G,7,)</f>
        <v>-205</v>
      </c>
      <c r="F10" t="s">
        <v>362</v>
      </c>
      <c r="G10" t="str">
        <f t="shared" si="0"/>
        <v>[卷9](筆記/资治通鉴9.html)|漢紀一|-206|-205|楚漢至2年</v>
      </c>
    </row>
    <row r="11" spans="1:7" x14ac:dyDescent="0.15">
      <c r="A11">
        <v>302</v>
      </c>
      <c r="B11" t="str">
        <f>VLOOKUP($A11,統計!$A:$G,2,)</f>
        <v>卷10</v>
      </c>
      <c r="C11" t="s">
        <v>333</v>
      </c>
      <c r="D11">
        <f>VLOOKUP($A11,統計!$A:$G,6,)</f>
        <v>-204</v>
      </c>
      <c r="E11">
        <f>VLOOKUP($A11,統計!$A:$G,7,)</f>
        <v>-203</v>
      </c>
      <c r="F11" t="s">
        <v>355</v>
      </c>
      <c r="G11" t="str">
        <f t="shared" si="0"/>
        <v>[卷10](筆記/资治通鉴10.html)|漢紀二|-204|-203|楚漢3年至4年</v>
      </c>
    </row>
    <row r="12" spans="1:7" x14ac:dyDescent="0.15">
      <c r="A12">
        <v>303</v>
      </c>
      <c r="B12" t="str">
        <f>VLOOKUP($A12,統計!$A:$G,2,)</f>
        <v>卷11</v>
      </c>
      <c r="C12" t="s">
        <v>334</v>
      </c>
      <c r="D12">
        <f>VLOOKUP($A12,統計!$A:$G,6,)</f>
        <v>-202</v>
      </c>
      <c r="E12">
        <f>VLOOKUP($A12,統計!$A:$G,7,)</f>
        <v>-200</v>
      </c>
      <c r="F12" t="s">
        <v>356</v>
      </c>
      <c r="G12" t="str">
        <f t="shared" si="0"/>
        <v>[卷11](筆記/资治通鉴11.html)|漢紀三|-202|-200|漢高祖5年至7年</v>
      </c>
    </row>
    <row r="13" spans="1:7" x14ac:dyDescent="0.15">
      <c r="A13">
        <v>304</v>
      </c>
      <c r="B13" t="str">
        <f>VLOOKUP($A13,統計!$A:$G,2,)</f>
        <v>卷12</v>
      </c>
      <c r="C13" t="s">
        <v>335</v>
      </c>
      <c r="D13">
        <f>VLOOKUP($A13,統計!$A:$G,6,)</f>
        <v>-199</v>
      </c>
      <c r="E13">
        <f>VLOOKUP($A13,統計!$A:$G,7,)</f>
        <v>-188</v>
      </c>
      <c r="F13" t="s">
        <v>357</v>
      </c>
      <c r="G13" t="str">
        <f t="shared" si="0"/>
        <v>[卷12](筆記/资治通鉴12.html)|漢紀四|-199|-188|漢高祖8年至12年、漢惠帝共7年</v>
      </c>
    </row>
    <row r="14" spans="1:7" x14ac:dyDescent="0.15">
      <c r="A14">
        <v>305</v>
      </c>
      <c r="B14" t="str">
        <f>VLOOKUP($A14,統計!$A:$G,2,)</f>
        <v>卷13</v>
      </c>
      <c r="C14" t="s">
        <v>336</v>
      </c>
      <c r="D14">
        <f>VLOOKUP($A14,統計!$A:$G,6,)</f>
        <v>-187</v>
      </c>
      <c r="E14">
        <f>VLOOKUP($A14,統計!$A:$G,7,)</f>
        <v>-178</v>
      </c>
      <c r="F14" t="s">
        <v>358</v>
      </c>
      <c r="G14" t="str">
        <f t="shared" si="0"/>
        <v>[卷13](筆記/资治通鉴13.html)|漢紀五|-187|-178|漢高后共8年、漢文帝至2年</v>
      </c>
    </row>
    <row r="15" spans="1:7" x14ac:dyDescent="0.15">
      <c r="A15">
        <v>306</v>
      </c>
      <c r="B15" t="str">
        <f>VLOOKUP($A15,統計!$A:$G,2,)</f>
        <v>卷14</v>
      </c>
      <c r="C15" t="s">
        <v>337</v>
      </c>
      <c r="D15">
        <f>VLOOKUP($A15,統計!$A:$G,6,)</f>
        <v>-177</v>
      </c>
      <c r="E15">
        <f>VLOOKUP($A15,統計!$A:$G,7,)</f>
        <v>-170</v>
      </c>
      <c r="F15" t="s">
        <v>359</v>
      </c>
      <c r="G15" t="str">
        <f t="shared" si="0"/>
        <v>[卷14](筆記/资治通鉴14.html)|漢紀六|-177|-170|漢文帝3年至10年</v>
      </c>
    </row>
    <row r="16" spans="1:7" x14ac:dyDescent="0.15">
      <c r="A16">
        <v>307</v>
      </c>
      <c r="B16" t="str">
        <f>VLOOKUP($A16,統計!$A:$G,2,)</f>
        <v>卷15</v>
      </c>
      <c r="C16" t="s">
        <v>338</v>
      </c>
      <c r="D16">
        <f>VLOOKUP($A16,統計!$A:$G,6,)</f>
        <v>-169</v>
      </c>
      <c r="E16">
        <f>VLOOKUP($A16,統計!$A:$G,7,)</f>
        <v>-155</v>
      </c>
      <c r="F16" t="s">
        <v>360</v>
      </c>
      <c r="G16" t="str">
        <f t="shared" si="0"/>
        <v>[卷15](筆記/资治通鉴15.html)|漢紀七|-169|-155|漢文帝11年至23年、漢景帝至2年</v>
      </c>
    </row>
    <row r="17" spans="1:7" x14ac:dyDescent="0.15">
      <c r="A17">
        <v>308</v>
      </c>
      <c r="B17" t="str">
        <f>VLOOKUP($A17,統計!$A:$G,2,)</f>
        <v>卷16</v>
      </c>
      <c r="C17" t="s">
        <v>339</v>
      </c>
      <c r="D17">
        <f>VLOOKUP($A17,統計!$A:$G,6,)</f>
        <v>-154</v>
      </c>
      <c r="E17">
        <f>VLOOKUP($A17,統計!$A:$G,7,)</f>
        <v>-141</v>
      </c>
      <c r="F17" t="s">
        <v>361</v>
      </c>
      <c r="G17" t="str">
        <f t="shared" si="0"/>
        <v>[卷16](筆記/资治通鉴16.html)|漢紀八|-154|-141|漢景帝3年至16年</v>
      </c>
    </row>
    <row r="18" spans="1:7" x14ac:dyDescent="0.15">
      <c r="A18">
        <v>309</v>
      </c>
      <c r="B18" t="str">
        <f>VLOOKUP($A18,統計!$A:$G,2,)</f>
        <v>卷17</v>
      </c>
      <c r="C18" t="s">
        <v>340</v>
      </c>
      <c r="D18">
        <f>VLOOKUP($A18,統計!$A:$G,6,)</f>
        <v>-140</v>
      </c>
      <c r="E18">
        <f>VLOOKUP($A18,統計!$A:$G,7,)</f>
        <v>-134</v>
      </c>
      <c r="F18" t="s">
        <v>363</v>
      </c>
      <c r="G18" t="str">
        <f t="shared" si="0"/>
        <v>[卷17](筆記/资治通鉴17.html)|漢紀九|-140|-134|漢武帝至7年</v>
      </c>
    </row>
    <row r="19" spans="1:7" x14ac:dyDescent="0.15">
      <c r="A19">
        <v>310</v>
      </c>
      <c r="B19" t="str">
        <f>VLOOKUP($A19,統計!$A:$G,2,)</f>
        <v>卷18</v>
      </c>
      <c r="C19" t="s">
        <v>341</v>
      </c>
      <c r="D19">
        <f>VLOOKUP($A19,統計!$A:$G,6,)</f>
        <v>-133</v>
      </c>
      <c r="E19">
        <f>VLOOKUP($A19,統計!$A:$G,7,)</f>
        <v>-125</v>
      </c>
      <c r="F19" t="s">
        <v>364</v>
      </c>
      <c r="G19" t="str">
        <f t="shared" si="0"/>
        <v>[卷18](筆記/资治通鉴18.html)|漢紀十|-133|-125|漢武帝8年至16年</v>
      </c>
    </row>
    <row r="20" spans="1:7" x14ac:dyDescent="0.15">
      <c r="A20">
        <v>311</v>
      </c>
      <c r="B20" t="str">
        <f>VLOOKUP($A20,統計!$A:$G,2,)</f>
        <v>卷19</v>
      </c>
      <c r="C20" t="s">
        <v>342</v>
      </c>
      <c r="D20">
        <f>VLOOKUP($A20,統計!$A:$G,6,)</f>
        <v>-124</v>
      </c>
      <c r="E20">
        <f>VLOOKUP($A20,統計!$A:$G,7,)</f>
        <v>-119</v>
      </c>
      <c r="F20" t="s">
        <v>365</v>
      </c>
      <c r="G20" t="str">
        <f t="shared" si="0"/>
        <v>[卷19](筆記/资治通鉴19.html)|漢紀十一|-124|-119|漢武帝17年至22年</v>
      </c>
    </row>
    <row r="21" spans="1:7" x14ac:dyDescent="0.15">
      <c r="A21">
        <v>312</v>
      </c>
      <c r="B21" t="str">
        <f>VLOOKUP($A21,統計!$A:$G,2,)</f>
        <v>卷20</v>
      </c>
      <c r="C21" t="s">
        <v>343</v>
      </c>
      <c r="D21">
        <f>VLOOKUP($A21,統計!$A:$G,6,)</f>
        <v>-118</v>
      </c>
      <c r="E21">
        <f>VLOOKUP($A21,統計!$A:$G,7,)</f>
        <v>-110</v>
      </c>
      <c r="F21" t="s">
        <v>370</v>
      </c>
      <c r="G21" t="str">
        <f t="shared" si="0"/>
        <v>[卷20](筆記/资治通鉴20.html)|漢紀十二|-118|-110|漢武帝17年至23年至31年</v>
      </c>
    </row>
    <row r="22" spans="1:7" x14ac:dyDescent="0.15">
      <c r="A22">
        <v>313</v>
      </c>
      <c r="B22" t="str">
        <f>VLOOKUP($A22,統計!$A:$G,2,)</f>
        <v>卷21</v>
      </c>
      <c r="C22" t="s">
        <v>50</v>
      </c>
      <c r="D22">
        <f>VLOOKUP($A22,統計!$A:$G,6,)</f>
        <v>0</v>
      </c>
      <c r="E22">
        <f>VLOOKUP($A22,統計!$A:$G,7,)</f>
        <v>0</v>
      </c>
      <c r="G22" t="str">
        <f t="shared" si="0"/>
        <v>[卷21](筆記/资治通鉴21.html)|漢紀十三|0|0|</v>
      </c>
    </row>
    <row r="23" spans="1:7" x14ac:dyDescent="0.15">
      <c r="A23">
        <v>314</v>
      </c>
      <c r="B23" t="str">
        <f>VLOOKUP($A23,統計!$A:$G,2,)</f>
        <v>卷22</v>
      </c>
      <c r="C23" t="s">
        <v>51</v>
      </c>
      <c r="D23">
        <f>VLOOKUP($A23,統計!$A:$G,6,)</f>
        <v>0</v>
      </c>
      <c r="E23">
        <f>VLOOKUP($A23,統計!$A:$G,7,)</f>
        <v>0</v>
      </c>
      <c r="G23" t="str">
        <f t="shared" si="0"/>
        <v>[卷22](筆記/资治通鉴22.html)|漢紀十四|0|0|</v>
      </c>
    </row>
    <row r="24" spans="1:7" x14ac:dyDescent="0.15">
      <c r="A24">
        <v>315</v>
      </c>
      <c r="B24" t="str">
        <f>VLOOKUP($A24,統計!$A:$G,2,)</f>
        <v>卷23</v>
      </c>
      <c r="C24" t="s">
        <v>52</v>
      </c>
      <c r="D24">
        <f>VLOOKUP($A24,統計!$A:$G,6,)</f>
        <v>0</v>
      </c>
      <c r="E24">
        <f>VLOOKUP($A24,統計!$A:$G,7,)</f>
        <v>0</v>
      </c>
      <c r="G24" t="str">
        <f t="shared" si="0"/>
        <v>[卷23](筆記/资治通鉴23.html)|漢紀十五|0|0|</v>
      </c>
    </row>
    <row r="25" spans="1:7" x14ac:dyDescent="0.15">
      <c r="A25">
        <v>316</v>
      </c>
      <c r="B25" t="str">
        <f>VLOOKUP($A25,統計!$A:$G,2,)</f>
        <v>卷24</v>
      </c>
      <c r="C25" t="s">
        <v>53</v>
      </c>
      <c r="D25">
        <f>VLOOKUP($A25,統計!$A:$G,6,)</f>
        <v>0</v>
      </c>
      <c r="E25">
        <f>VLOOKUP($A25,統計!$A:$G,7,)</f>
        <v>0</v>
      </c>
      <c r="G25" t="str">
        <f t="shared" si="0"/>
        <v>[卷24](筆記/资治通鉴24.html)|漢紀十六|0|0|</v>
      </c>
    </row>
    <row r="26" spans="1:7" x14ac:dyDescent="0.15">
      <c r="A26">
        <v>317</v>
      </c>
      <c r="B26" t="str">
        <f>VLOOKUP($A26,統計!$A:$G,2,)</f>
        <v>卷25</v>
      </c>
      <c r="C26" t="s">
        <v>54</v>
      </c>
      <c r="D26">
        <f>VLOOKUP($A26,統計!$A:$G,6,)</f>
        <v>0</v>
      </c>
      <c r="E26">
        <f>VLOOKUP($A26,統計!$A:$G,7,)</f>
        <v>0</v>
      </c>
      <c r="G26" t="str">
        <f t="shared" si="0"/>
        <v>[卷25](筆記/资治通鉴25.html)|漢紀十七|0|0|</v>
      </c>
    </row>
    <row r="27" spans="1:7" x14ac:dyDescent="0.15">
      <c r="A27">
        <v>318</v>
      </c>
      <c r="B27" t="e">
        <f>VLOOKUP($A27,統計!$A:$G,2,)</f>
        <v>#N/A</v>
      </c>
      <c r="C27" t="s">
        <v>55</v>
      </c>
      <c r="D27" t="e">
        <f>VLOOKUP($A27,統計!$A:$G,6,)</f>
        <v>#N/A</v>
      </c>
      <c r="E27" t="e">
        <f>VLOOKUP($A27,統計!$A:$G,7,)</f>
        <v>#N/A</v>
      </c>
      <c r="G27" t="e">
        <f t="shared" si="0"/>
        <v>#N/A</v>
      </c>
    </row>
    <row r="28" spans="1:7" x14ac:dyDescent="0.15">
      <c r="A28">
        <v>319</v>
      </c>
      <c r="B28" t="e">
        <f>VLOOKUP($A28,統計!$A:$G,2,)</f>
        <v>#N/A</v>
      </c>
      <c r="C28" t="s">
        <v>56</v>
      </c>
      <c r="D28" t="e">
        <f>VLOOKUP($A28,統計!$A:$G,6,)</f>
        <v>#N/A</v>
      </c>
      <c r="E28" t="e">
        <f>VLOOKUP($A28,統計!$A:$G,7,)</f>
        <v>#N/A</v>
      </c>
      <c r="G28" t="e">
        <f t="shared" si="0"/>
        <v>#N/A</v>
      </c>
    </row>
    <row r="29" spans="1:7" x14ac:dyDescent="0.15">
      <c r="A29">
        <v>320</v>
      </c>
      <c r="B29" t="e">
        <f>VLOOKUP($A29,統計!$A:$G,2,)</f>
        <v>#N/A</v>
      </c>
      <c r="C29" t="s">
        <v>57</v>
      </c>
      <c r="D29" t="e">
        <f>VLOOKUP($A29,統計!$A:$G,6,)</f>
        <v>#N/A</v>
      </c>
      <c r="E29" t="e">
        <f>VLOOKUP($A29,統計!$A:$G,7,)</f>
        <v>#N/A</v>
      </c>
      <c r="G29" t="e">
        <f t="shared" si="0"/>
        <v>#N/A</v>
      </c>
    </row>
    <row r="30" spans="1:7" x14ac:dyDescent="0.15">
      <c r="A30">
        <v>321</v>
      </c>
      <c r="B30" t="e">
        <f>VLOOKUP($A30,統計!$A:$G,2,)</f>
        <v>#N/A</v>
      </c>
      <c r="C30" t="s">
        <v>58</v>
      </c>
      <c r="D30" t="e">
        <f>VLOOKUP($A30,統計!$A:$G,6,)</f>
        <v>#N/A</v>
      </c>
      <c r="E30" t="e">
        <f>VLOOKUP($A30,統計!$A:$G,7,)</f>
        <v>#N/A</v>
      </c>
      <c r="G30" t="e">
        <f t="shared" si="0"/>
        <v>#N/A</v>
      </c>
    </row>
    <row r="31" spans="1:7" x14ac:dyDescent="0.15">
      <c r="A31">
        <v>322</v>
      </c>
      <c r="B31" t="e">
        <f>VLOOKUP($A31,統計!$A:$G,2,)</f>
        <v>#N/A</v>
      </c>
      <c r="C31" t="s">
        <v>59</v>
      </c>
      <c r="D31" t="e">
        <f>VLOOKUP($A31,統計!$A:$G,6,)</f>
        <v>#N/A</v>
      </c>
      <c r="E31" t="e">
        <f>VLOOKUP($A31,統計!$A:$G,7,)</f>
        <v>#N/A</v>
      </c>
      <c r="G31" t="e">
        <f t="shared" si="0"/>
        <v>#N/A</v>
      </c>
    </row>
    <row r="32" spans="1:7" x14ac:dyDescent="0.15">
      <c r="A32">
        <v>323</v>
      </c>
      <c r="B32" t="e">
        <f>VLOOKUP($A32,統計!$A:$G,2,)</f>
        <v>#N/A</v>
      </c>
      <c r="C32" t="s">
        <v>60</v>
      </c>
      <c r="D32" t="e">
        <f>VLOOKUP($A32,統計!$A:$G,6,)</f>
        <v>#N/A</v>
      </c>
      <c r="E32" t="e">
        <f>VLOOKUP($A32,統計!$A:$G,7,)</f>
        <v>#N/A</v>
      </c>
      <c r="G32" t="e">
        <f t="shared" si="0"/>
        <v>#N/A</v>
      </c>
    </row>
    <row r="33" spans="1:7" x14ac:dyDescent="0.15">
      <c r="A33">
        <v>324</v>
      </c>
      <c r="B33" t="e">
        <f>VLOOKUP($A33,統計!$A:$G,2,)</f>
        <v>#N/A</v>
      </c>
      <c r="C33" t="s">
        <v>61</v>
      </c>
      <c r="D33" t="e">
        <f>VLOOKUP($A33,統計!$A:$G,6,)</f>
        <v>#N/A</v>
      </c>
      <c r="E33" t="e">
        <f>VLOOKUP($A33,統計!$A:$G,7,)</f>
        <v>#N/A</v>
      </c>
      <c r="G33" t="e">
        <f t="shared" si="0"/>
        <v>#N/A</v>
      </c>
    </row>
    <row r="34" spans="1:7" x14ac:dyDescent="0.15">
      <c r="A34">
        <v>325</v>
      </c>
      <c r="B34" t="e">
        <f>VLOOKUP($A34,統計!$A:$G,2,)</f>
        <v>#N/A</v>
      </c>
      <c r="C34" t="s">
        <v>62</v>
      </c>
      <c r="D34" t="e">
        <f>VLOOKUP($A34,統計!$A:$G,6,)</f>
        <v>#N/A</v>
      </c>
      <c r="E34" t="e">
        <f>VLOOKUP($A34,統計!$A:$G,7,)</f>
        <v>#N/A</v>
      </c>
      <c r="G34" t="e">
        <f t="shared" si="0"/>
        <v>#N/A</v>
      </c>
    </row>
    <row r="35" spans="1:7" x14ac:dyDescent="0.15">
      <c r="A35">
        <v>326</v>
      </c>
      <c r="B35" t="e">
        <f>VLOOKUP($A35,統計!$A:$G,2,)</f>
        <v>#N/A</v>
      </c>
      <c r="C35" t="s">
        <v>63</v>
      </c>
      <c r="D35" t="e">
        <f>VLOOKUP($A35,統計!$A:$G,6,)</f>
        <v>#N/A</v>
      </c>
      <c r="E35" t="e">
        <f>VLOOKUP($A35,統計!$A:$G,7,)</f>
        <v>#N/A</v>
      </c>
      <c r="G35" t="e">
        <f t="shared" si="0"/>
        <v>#N/A</v>
      </c>
    </row>
    <row r="36" spans="1:7" x14ac:dyDescent="0.15">
      <c r="A36">
        <v>327</v>
      </c>
      <c r="B36" t="e">
        <f>VLOOKUP($A36,統計!$A:$G,2,)</f>
        <v>#N/A</v>
      </c>
      <c r="C36" t="s">
        <v>64</v>
      </c>
      <c r="D36" t="e">
        <f>VLOOKUP($A36,統計!$A:$G,6,)</f>
        <v>#N/A</v>
      </c>
      <c r="E36" t="e">
        <f>VLOOKUP($A36,統計!$A:$G,7,)</f>
        <v>#N/A</v>
      </c>
      <c r="G36" t="e">
        <f t="shared" si="0"/>
        <v>#N/A</v>
      </c>
    </row>
    <row r="37" spans="1:7" x14ac:dyDescent="0.15">
      <c r="A37">
        <v>328</v>
      </c>
      <c r="B37" t="e">
        <f>VLOOKUP($A37,統計!$A:$G,2,)</f>
        <v>#N/A</v>
      </c>
      <c r="C37" t="s">
        <v>65</v>
      </c>
      <c r="D37" t="e">
        <f>VLOOKUP($A37,統計!$A:$G,6,)</f>
        <v>#N/A</v>
      </c>
      <c r="E37" t="e">
        <f>VLOOKUP($A37,統計!$A:$G,7,)</f>
        <v>#N/A</v>
      </c>
      <c r="G37" t="e">
        <f t="shared" si="0"/>
        <v>#N/A</v>
      </c>
    </row>
    <row r="38" spans="1:7" x14ac:dyDescent="0.15">
      <c r="A38">
        <v>329</v>
      </c>
      <c r="B38" t="e">
        <f>VLOOKUP($A38,統計!$A:$G,2,)</f>
        <v>#N/A</v>
      </c>
      <c r="C38" t="s">
        <v>66</v>
      </c>
      <c r="D38" t="e">
        <f>VLOOKUP($A38,統計!$A:$G,6,)</f>
        <v>#N/A</v>
      </c>
      <c r="E38" t="e">
        <f>VLOOKUP($A38,統計!$A:$G,7,)</f>
        <v>#N/A</v>
      </c>
      <c r="G38" t="e">
        <f t="shared" si="0"/>
        <v>#N/A</v>
      </c>
    </row>
    <row r="39" spans="1:7" x14ac:dyDescent="0.15">
      <c r="A39">
        <v>330</v>
      </c>
      <c r="B39" t="e">
        <f>VLOOKUP($A39,統計!$A:$G,2,)</f>
        <v>#N/A</v>
      </c>
      <c r="C39" t="s">
        <v>67</v>
      </c>
      <c r="D39" t="e">
        <f>VLOOKUP($A39,統計!$A:$G,6,)</f>
        <v>#N/A</v>
      </c>
      <c r="E39" t="e">
        <f>VLOOKUP($A39,統計!$A:$G,7,)</f>
        <v>#N/A</v>
      </c>
      <c r="G39" t="e">
        <f t="shared" si="0"/>
        <v>#N/A</v>
      </c>
    </row>
    <row r="40" spans="1:7" x14ac:dyDescent="0.15">
      <c r="A40">
        <v>331</v>
      </c>
      <c r="B40" t="e">
        <f>VLOOKUP($A40,統計!$A:$G,2,)</f>
        <v>#N/A</v>
      </c>
      <c r="C40" t="s">
        <v>68</v>
      </c>
      <c r="D40" t="e">
        <f>VLOOKUP($A40,統計!$A:$G,6,)</f>
        <v>#N/A</v>
      </c>
      <c r="E40" t="e">
        <f>VLOOKUP($A40,統計!$A:$G,7,)</f>
        <v>#N/A</v>
      </c>
      <c r="G40" t="e">
        <f t="shared" si="0"/>
        <v>#N/A</v>
      </c>
    </row>
    <row r="41" spans="1:7" x14ac:dyDescent="0.15">
      <c r="A41">
        <v>332</v>
      </c>
      <c r="B41" t="e">
        <f>VLOOKUP($A41,統計!$A:$G,2,)</f>
        <v>#N/A</v>
      </c>
      <c r="C41" t="s">
        <v>69</v>
      </c>
      <c r="D41" t="e">
        <f>VLOOKUP($A41,統計!$A:$G,6,)</f>
        <v>#N/A</v>
      </c>
      <c r="E41" t="e">
        <f>VLOOKUP($A41,統計!$A:$G,7,)</f>
        <v>#N/A</v>
      </c>
      <c r="G41" t="e">
        <f t="shared" si="0"/>
        <v>#N/A</v>
      </c>
    </row>
    <row r="42" spans="1:7" x14ac:dyDescent="0.15">
      <c r="A42">
        <v>333</v>
      </c>
      <c r="B42" t="e">
        <f>VLOOKUP($A42,統計!$A:$G,2,)</f>
        <v>#N/A</v>
      </c>
      <c r="C42" t="s">
        <v>70</v>
      </c>
      <c r="D42" t="e">
        <f>VLOOKUP($A42,統計!$A:$G,6,)</f>
        <v>#N/A</v>
      </c>
      <c r="E42" t="e">
        <f>VLOOKUP($A42,統計!$A:$G,7,)</f>
        <v>#N/A</v>
      </c>
      <c r="G42" t="e">
        <f t="shared" si="0"/>
        <v>#N/A</v>
      </c>
    </row>
    <row r="43" spans="1:7" x14ac:dyDescent="0.15">
      <c r="A43">
        <v>334</v>
      </c>
      <c r="B43" t="e">
        <f>VLOOKUP($A43,統計!$A:$G,2,)</f>
        <v>#N/A</v>
      </c>
      <c r="C43" t="s">
        <v>71</v>
      </c>
      <c r="D43" t="e">
        <f>VLOOKUP($A43,統計!$A:$G,6,)</f>
        <v>#N/A</v>
      </c>
      <c r="E43" t="e">
        <f>VLOOKUP($A43,統計!$A:$G,7,)</f>
        <v>#N/A</v>
      </c>
      <c r="G43" t="e">
        <f t="shared" si="0"/>
        <v>#N/A</v>
      </c>
    </row>
    <row r="44" spans="1:7" x14ac:dyDescent="0.15">
      <c r="A44">
        <v>335</v>
      </c>
      <c r="B44" t="e">
        <f>VLOOKUP($A44,統計!$A:$G,2,)</f>
        <v>#N/A</v>
      </c>
      <c r="C44" t="s">
        <v>72</v>
      </c>
      <c r="D44" t="e">
        <f>VLOOKUP($A44,統計!$A:$G,6,)</f>
        <v>#N/A</v>
      </c>
      <c r="E44" t="e">
        <f>VLOOKUP($A44,統計!$A:$G,7,)</f>
        <v>#N/A</v>
      </c>
      <c r="G44" t="e">
        <f t="shared" si="0"/>
        <v>#N/A</v>
      </c>
    </row>
    <row r="45" spans="1:7" x14ac:dyDescent="0.15">
      <c r="A45">
        <v>336</v>
      </c>
      <c r="B45" t="e">
        <f>VLOOKUP($A45,統計!$A:$G,2,)</f>
        <v>#N/A</v>
      </c>
      <c r="C45" t="s">
        <v>73</v>
      </c>
      <c r="D45" t="e">
        <f>VLOOKUP($A45,統計!$A:$G,6,)</f>
        <v>#N/A</v>
      </c>
      <c r="E45" t="e">
        <f>VLOOKUP($A45,統計!$A:$G,7,)</f>
        <v>#N/A</v>
      </c>
      <c r="G45" t="e">
        <f t="shared" si="0"/>
        <v>#N/A</v>
      </c>
    </row>
    <row r="46" spans="1:7" x14ac:dyDescent="0.15">
      <c r="A46">
        <v>337</v>
      </c>
      <c r="B46" t="e">
        <f>VLOOKUP($A46,統計!$A:$G,2,)</f>
        <v>#N/A</v>
      </c>
      <c r="C46" t="s">
        <v>74</v>
      </c>
      <c r="D46" t="e">
        <f>VLOOKUP($A46,統計!$A:$G,6,)</f>
        <v>#N/A</v>
      </c>
      <c r="E46" t="e">
        <f>VLOOKUP($A46,統計!$A:$G,7,)</f>
        <v>#N/A</v>
      </c>
      <c r="G46" t="e">
        <f t="shared" si="0"/>
        <v>#N/A</v>
      </c>
    </row>
    <row r="47" spans="1:7" x14ac:dyDescent="0.15">
      <c r="A47">
        <v>338</v>
      </c>
      <c r="B47" t="e">
        <f>VLOOKUP($A47,統計!$A:$G,2,)</f>
        <v>#N/A</v>
      </c>
      <c r="C47" t="s">
        <v>75</v>
      </c>
      <c r="D47" t="e">
        <f>VLOOKUP($A47,統計!$A:$G,6,)</f>
        <v>#N/A</v>
      </c>
      <c r="E47" t="e">
        <f>VLOOKUP($A47,統計!$A:$G,7,)</f>
        <v>#N/A</v>
      </c>
      <c r="G47" t="e">
        <f t="shared" si="0"/>
        <v>#N/A</v>
      </c>
    </row>
    <row r="48" spans="1:7" x14ac:dyDescent="0.15">
      <c r="A48">
        <v>339</v>
      </c>
      <c r="B48" t="e">
        <f>VLOOKUP($A48,統計!$A:$G,2,)</f>
        <v>#N/A</v>
      </c>
      <c r="C48" t="s">
        <v>76</v>
      </c>
      <c r="D48" t="e">
        <f>VLOOKUP($A48,統計!$A:$G,6,)</f>
        <v>#N/A</v>
      </c>
      <c r="E48" t="e">
        <f>VLOOKUP($A48,統計!$A:$G,7,)</f>
        <v>#N/A</v>
      </c>
      <c r="G48" t="e">
        <f t="shared" si="0"/>
        <v>#N/A</v>
      </c>
    </row>
    <row r="49" spans="1:7" x14ac:dyDescent="0.15">
      <c r="A49">
        <v>340</v>
      </c>
      <c r="B49" t="e">
        <f>VLOOKUP($A49,統計!$A:$G,2,)</f>
        <v>#N/A</v>
      </c>
      <c r="C49" t="s">
        <v>77</v>
      </c>
      <c r="D49" t="e">
        <f>VLOOKUP($A49,統計!$A:$G,6,)</f>
        <v>#N/A</v>
      </c>
      <c r="E49" t="e">
        <f>VLOOKUP($A49,統計!$A:$G,7,)</f>
        <v>#N/A</v>
      </c>
      <c r="G49" t="e">
        <f t="shared" si="0"/>
        <v>#N/A</v>
      </c>
    </row>
    <row r="50" spans="1:7" x14ac:dyDescent="0.15">
      <c r="A50">
        <v>341</v>
      </c>
      <c r="B50" t="e">
        <f>VLOOKUP($A50,統計!$A:$G,2,)</f>
        <v>#N/A</v>
      </c>
      <c r="C50" t="s">
        <v>78</v>
      </c>
      <c r="D50" t="e">
        <f>VLOOKUP($A50,統計!$A:$G,6,)</f>
        <v>#N/A</v>
      </c>
      <c r="E50" t="e">
        <f>VLOOKUP($A50,統計!$A:$G,7,)</f>
        <v>#N/A</v>
      </c>
      <c r="G50" t="e">
        <f t="shared" si="0"/>
        <v>#N/A</v>
      </c>
    </row>
    <row r="51" spans="1:7" x14ac:dyDescent="0.15">
      <c r="A51">
        <v>342</v>
      </c>
      <c r="B51" t="e">
        <f>VLOOKUP($A51,統計!$A:$G,2,)</f>
        <v>#N/A</v>
      </c>
      <c r="C51" t="s">
        <v>79</v>
      </c>
      <c r="D51" t="e">
        <f>VLOOKUP($A51,統計!$A:$G,6,)</f>
        <v>#N/A</v>
      </c>
      <c r="E51" t="e">
        <f>VLOOKUP($A51,統計!$A:$G,7,)</f>
        <v>#N/A</v>
      </c>
      <c r="G51" t="e">
        <f t="shared" si="0"/>
        <v>#N/A</v>
      </c>
    </row>
    <row r="52" spans="1:7" x14ac:dyDescent="0.15">
      <c r="A52">
        <v>343</v>
      </c>
      <c r="B52" t="e">
        <f>VLOOKUP($A52,統計!$A:$G,2,)</f>
        <v>#N/A</v>
      </c>
      <c r="C52" t="s">
        <v>80</v>
      </c>
      <c r="D52" t="e">
        <f>VLOOKUP($A52,統計!$A:$G,6,)</f>
        <v>#N/A</v>
      </c>
      <c r="E52" t="e">
        <f>VLOOKUP($A52,統計!$A:$G,7,)</f>
        <v>#N/A</v>
      </c>
      <c r="G52" t="e">
        <f t="shared" si="0"/>
        <v>#N/A</v>
      </c>
    </row>
    <row r="53" spans="1:7" x14ac:dyDescent="0.15">
      <c r="A53">
        <v>344</v>
      </c>
      <c r="B53" t="e">
        <f>VLOOKUP($A53,統計!$A:$G,2,)</f>
        <v>#N/A</v>
      </c>
      <c r="C53" t="s">
        <v>81</v>
      </c>
      <c r="D53" t="e">
        <f>VLOOKUP($A53,統計!$A:$G,6,)</f>
        <v>#N/A</v>
      </c>
      <c r="E53" t="e">
        <f>VLOOKUP($A53,統計!$A:$G,7,)</f>
        <v>#N/A</v>
      </c>
      <c r="G53" t="e">
        <f t="shared" si="0"/>
        <v>#N/A</v>
      </c>
    </row>
    <row r="54" spans="1:7" x14ac:dyDescent="0.15">
      <c r="A54">
        <v>345</v>
      </c>
      <c r="B54" t="e">
        <f>VLOOKUP($A54,統計!$A:$G,2,)</f>
        <v>#N/A</v>
      </c>
      <c r="C54" t="s">
        <v>82</v>
      </c>
      <c r="D54" t="e">
        <f>VLOOKUP($A54,統計!$A:$G,6,)</f>
        <v>#N/A</v>
      </c>
      <c r="E54" t="e">
        <f>VLOOKUP($A54,統計!$A:$G,7,)</f>
        <v>#N/A</v>
      </c>
      <c r="G54" t="e">
        <f t="shared" si="0"/>
        <v>#N/A</v>
      </c>
    </row>
    <row r="55" spans="1:7" x14ac:dyDescent="0.15">
      <c r="A55">
        <v>346</v>
      </c>
      <c r="B55" t="e">
        <f>VLOOKUP($A55,統計!$A:$G,2,)</f>
        <v>#N/A</v>
      </c>
      <c r="C55" t="s">
        <v>83</v>
      </c>
      <c r="D55" t="e">
        <f>VLOOKUP($A55,統計!$A:$G,6,)</f>
        <v>#N/A</v>
      </c>
      <c r="E55" t="e">
        <f>VLOOKUP($A55,統計!$A:$G,7,)</f>
        <v>#N/A</v>
      </c>
      <c r="G55" t="e">
        <f t="shared" si="0"/>
        <v>#N/A</v>
      </c>
    </row>
    <row r="56" spans="1:7" x14ac:dyDescent="0.15">
      <c r="A56">
        <v>347</v>
      </c>
      <c r="B56" t="e">
        <f>VLOOKUP($A56,統計!$A:$G,2,)</f>
        <v>#N/A</v>
      </c>
      <c r="C56" t="s">
        <v>84</v>
      </c>
      <c r="D56" t="e">
        <f>VLOOKUP($A56,統計!$A:$G,6,)</f>
        <v>#N/A</v>
      </c>
      <c r="E56" t="e">
        <f>VLOOKUP($A56,統計!$A:$G,7,)</f>
        <v>#N/A</v>
      </c>
      <c r="G56" t="e">
        <f t="shared" si="0"/>
        <v>#N/A</v>
      </c>
    </row>
    <row r="57" spans="1:7" x14ac:dyDescent="0.15">
      <c r="A57">
        <v>348</v>
      </c>
      <c r="B57" t="e">
        <f>VLOOKUP($A57,統計!$A:$G,2,)</f>
        <v>#N/A</v>
      </c>
      <c r="C57" t="s">
        <v>85</v>
      </c>
      <c r="D57" t="e">
        <f>VLOOKUP($A57,統計!$A:$G,6,)</f>
        <v>#N/A</v>
      </c>
      <c r="E57" t="e">
        <f>VLOOKUP($A57,統計!$A:$G,7,)</f>
        <v>#N/A</v>
      </c>
      <c r="G57" t="e">
        <f t="shared" si="0"/>
        <v>#N/A</v>
      </c>
    </row>
    <row r="58" spans="1:7" x14ac:dyDescent="0.15">
      <c r="A58">
        <v>349</v>
      </c>
      <c r="B58" t="e">
        <f>VLOOKUP($A58,統計!$A:$G,2,)</f>
        <v>#N/A</v>
      </c>
      <c r="C58" t="s">
        <v>86</v>
      </c>
      <c r="D58" t="e">
        <f>VLOOKUP($A58,統計!$A:$G,6,)</f>
        <v>#N/A</v>
      </c>
      <c r="E58" t="e">
        <f>VLOOKUP($A58,統計!$A:$G,7,)</f>
        <v>#N/A</v>
      </c>
      <c r="G58" t="e">
        <f t="shared" si="0"/>
        <v>#N/A</v>
      </c>
    </row>
    <row r="59" spans="1:7" x14ac:dyDescent="0.15">
      <c r="A59">
        <v>350</v>
      </c>
      <c r="B59" t="e">
        <f>VLOOKUP($A59,統計!$A:$G,2,)</f>
        <v>#N/A</v>
      </c>
      <c r="C59" t="s">
        <v>87</v>
      </c>
      <c r="D59" t="e">
        <f>VLOOKUP($A59,統計!$A:$G,6,)</f>
        <v>#N/A</v>
      </c>
      <c r="E59" t="e">
        <f>VLOOKUP($A59,統計!$A:$G,7,)</f>
        <v>#N/A</v>
      </c>
      <c r="G59" t="e">
        <f t="shared" si="0"/>
        <v>#N/A</v>
      </c>
    </row>
    <row r="60" spans="1:7" x14ac:dyDescent="0.15">
      <c r="A60">
        <v>351</v>
      </c>
      <c r="B60" t="e">
        <f>VLOOKUP($A60,統計!$A:$G,2,)</f>
        <v>#N/A</v>
      </c>
      <c r="C60" t="s">
        <v>88</v>
      </c>
      <c r="D60" t="e">
        <f>VLOOKUP($A60,統計!$A:$G,6,)</f>
        <v>#N/A</v>
      </c>
      <c r="E60" t="e">
        <f>VLOOKUP($A60,統計!$A:$G,7,)</f>
        <v>#N/A</v>
      </c>
      <c r="G60" t="e">
        <f t="shared" si="0"/>
        <v>#N/A</v>
      </c>
    </row>
    <row r="61" spans="1:7" x14ac:dyDescent="0.15">
      <c r="A61">
        <v>352</v>
      </c>
      <c r="B61" t="e">
        <f>VLOOKUP($A61,統計!$A:$G,2,)</f>
        <v>#N/A</v>
      </c>
      <c r="C61" t="s">
        <v>89</v>
      </c>
      <c r="D61" t="e">
        <f>VLOOKUP($A61,統計!$A:$G,6,)</f>
        <v>#N/A</v>
      </c>
      <c r="E61" t="e">
        <f>VLOOKUP($A61,統計!$A:$G,7,)</f>
        <v>#N/A</v>
      </c>
      <c r="G61" t="e">
        <f t="shared" si="0"/>
        <v>#N/A</v>
      </c>
    </row>
    <row r="62" spans="1:7" x14ac:dyDescent="0.15">
      <c r="A62">
        <v>353</v>
      </c>
      <c r="B62" t="e">
        <f>VLOOKUP($A62,統計!$A:$G,2,)</f>
        <v>#N/A</v>
      </c>
      <c r="C62" t="s">
        <v>90</v>
      </c>
      <c r="D62" t="e">
        <f>VLOOKUP($A62,統計!$A:$G,6,)</f>
        <v>#N/A</v>
      </c>
      <c r="E62" t="e">
        <f>VLOOKUP($A62,統計!$A:$G,7,)</f>
        <v>#N/A</v>
      </c>
      <c r="G62" t="e">
        <f t="shared" si="0"/>
        <v>#N/A</v>
      </c>
    </row>
    <row r="63" spans="1:7" x14ac:dyDescent="0.15">
      <c r="A63">
        <v>354</v>
      </c>
      <c r="B63" t="e">
        <f>VLOOKUP($A63,統計!$A:$G,2,)</f>
        <v>#N/A</v>
      </c>
      <c r="C63" t="s">
        <v>91</v>
      </c>
      <c r="D63" t="e">
        <f>VLOOKUP($A63,統計!$A:$G,6,)</f>
        <v>#N/A</v>
      </c>
      <c r="E63" t="e">
        <f>VLOOKUP($A63,統計!$A:$G,7,)</f>
        <v>#N/A</v>
      </c>
      <c r="G63" t="e">
        <f t="shared" si="0"/>
        <v>#N/A</v>
      </c>
    </row>
    <row r="64" spans="1:7" x14ac:dyDescent="0.15">
      <c r="A64">
        <v>355</v>
      </c>
      <c r="B64" t="e">
        <f>VLOOKUP($A64,統計!$A:$G,2,)</f>
        <v>#N/A</v>
      </c>
      <c r="C64" t="s">
        <v>92</v>
      </c>
      <c r="D64" t="e">
        <f>VLOOKUP($A64,統計!$A:$G,6,)</f>
        <v>#N/A</v>
      </c>
      <c r="E64" t="e">
        <f>VLOOKUP($A64,統計!$A:$G,7,)</f>
        <v>#N/A</v>
      </c>
      <c r="G64" t="e">
        <f t="shared" si="0"/>
        <v>#N/A</v>
      </c>
    </row>
    <row r="65" spans="1:7" x14ac:dyDescent="0.15">
      <c r="A65">
        <v>356</v>
      </c>
      <c r="B65" t="e">
        <f>VLOOKUP($A65,統計!$A:$G,2,)</f>
        <v>#N/A</v>
      </c>
      <c r="C65" t="s">
        <v>93</v>
      </c>
      <c r="D65" t="e">
        <f>VLOOKUP($A65,統計!$A:$G,6,)</f>
        <v>#N/A</v>
      </c>
      <c r="E65" t="e">
        <f>VLOOKUP($A65,統計!$A:$G,7,)</f>
        <v>#N/A</v>
      </c>
      <c r="G65" t="e">
        <f t="shared" si="0"/>
        <v>#N/A</v>
      </c>
    </row>
    <row r="66" spans="1:7" x14ac:dyDescent="0.15">
      <c r="A66">
        <v>357</v>
      </c>
      <c r="B66" t="e">
        <f>VLOOKUP($A66,統計!$A:$G,2,)</f>
        <v>#N/A</v>
      </c>
      <c r="C66" t="s">
        <v>94</v>
      </c>
      <c r="D66" t="e">
        <f>VLOOKUP($A66,統計!$A:$G,6,)</f>
        <v>#N/A</v>
      </c>
      <c r="E66" t="e">
        <f>VLOOKUP($A66,統計!$A:$G,7,)</f>
        <v>#N/A</v>
      </c>
      <c r="G66" t="e">
        <f t="shared" si="0"/>
        <v>#N/A</v>
      </c>
    </row>
    <row r="67" spans="1:7" x14ac:dyDescent="0.15">
      <c r="A67">
        <v>358</v>
      </c>
      <c r="B67" t="e">
        <f>VLOOKUP($A67,統計!$A:$G,2,)</f>
        <v>#N/A</v>
      </c>
      <c r="C67" t="s">
        <v>95</v>
      </c>
      <c r="D67" t="e">
        <f>VLOOKUP($A67,統計!$A:$G,6,)</f>
        <v>#N/A</v>
      </c>
      <c r="E67" t="e">
        <f>VLOOKUP($A67,統計!$A:$G,7,)</f>
        <v>#N/A</v>
      </c>
      <c r="G67" t="e">
        <f t="shared" ref="G67:G130" si="1">"["&amp;B67&amp;"](筆記/资治通鉴"&amp;SUBSTITUTE(B67,"卷","")&amp;".html)|"&amp;C67&amp;"|"&amp;D67&amp;"|"&amp;E67&amp;"|"&amp;F67</f>
        <v>#N/A</v>
      </c>
    </row>
    <row r="68" spans="1:7" x14ac:dyDescent="0.15">
      <c r="A68">
        <v>359</v>
      </c>
      <c r="B68" t="e">
        <f>VLOOKUP($A68,統計!$A:$G,2,)</f>
        <v>#N/A</v>
      </c>
      <c r="C68" t="s">
        <v>96</v>
      </c>
      <c r="D68" t="e">
        <f>VLOOKUP($A68,統計!$A:$G,6,)</f>
        <v>#N/A</v>
      </c>
      <c r="E68" t="e">
        <f>VLOOKUP($A68,統計!$A:$G,7,)</f>
        <v>#N/A</v>
      </c>
      <c r="G68" t="e">
        <f t="shared" si="1"/>
        <v>#N/A</v>
      </c>
    </row>
    <row r="69" spans="1:7" x14ac:dyDescent="0.15">
      <c r="A69">
        <v>360</v>
      </c>
      <c r="B69" t="e">
        <f>VLOOKUP($A69,統計!$A:$G,2,)</f>
        <v>#N/A</v>
      </c>
      <c r="C69" t="s">
        <v>97</v>
      </c>
      <c r="D69" t="e">
        <f>VLOOKUP($A69,統計!$A:$G,6,)</f>
        <v>#N/A</v>
      </c>
      <c r="E69" t="e">
        <f>VLOOKUP($A69,統計!$A:$G,7,)</f>
        <v>#N/A</v>
      </c>
      <c r="G69" t="e">
        <f t="shared" si="1"/>
        <v>#N/A</v>
      </c>
    </row>
    <row r="70" spans="1:7" x14ac:dyDescent="0.15">
      <c r="A70">
        <v>401</v>
      </c>
      <c r="B70" t="e">
        <f>VLOOKUP($A70,統計!$A:$G,2,)</f>
        <v>#N/A</v>
      </c>
      <c r="C70" t="s">
        <v>98</v>
      </c>
      <c r="D70" t="e">
        <f>VLOOKUP($A70,統計!$A:$G,6,)</f>
        <v>#N/A</v>
      </c>
      <c r="E70" t="e">
        <f>VLOOKUP($A70,統計!$A:$G,7,)</f>
        <v>#N/A</v>
      </c>
      <c r="G70" t="e">
        <f t="shared" si="1"/>
        <v>#N/A</v>
      </c>
    </row>
    <row r="71" spans="1:7" x14ac:dyDescent="0.15">
      <c r="A71">
        <v>402</v>
      </c>
      <c r="B71" t="e">
        <f>VLOOKUP($A71,統計!$A:$G,2,)</f>
        <v>#N/A</v>
      </c>
      <c r="C71" t="s">
        <v>99</v>
      </c>
      <c r="D71" t="e">
        <f>VLOOKUP($A71,統計!$A:$G,6,)</f>
        <v>#N/A</v>
      </c>
      <c r="E71" t="e">
        <f>VLOOKUP($A71,統計!$A:$G,7,)</f>
        <v>#N/A</v>
      </c>
      <c r="G71" t="e">
        <f t="shared" si="1"/>
        <v>#N/A</v>
      </c>
    </row>
    <row r="72" spans="1:7" x14ac:dyDescent="0.15">
      <c r="A72">
        <v>403</v>
      </c>
      <c r="B72" t="e">
        <f>VLOOKUP($A72,統計!$A:$G,2,)</f>
        <v>#N/A</v>
      </c>
      <c r="C72" t="s">
        <v>100</v>
      </c>
      <c r="D72" t="e">
        <f>VLOOKUP($A72,統計!$A:$G,6,)</f>
        <v>#N/A</v>
      </c>
      <c r="E72" t="e">
        <f>VLOOKUP($A72,統計!$A:$G,7,)</f>
        <v>#N/A</v>
      </c>
      <c r="G72" t="e">
        <f t="shared" si="1"/>
        <v>#N/A</v>
      </c>
    </row>
    <row r="73" spans="1:7" x14ac:dyDescent="0.15">
      <c r="A73">
        <v>404</v>
      </c>
      <c r="B73" t="e">
        <f>VLOOKUP($A73,統計!$A:$G,2,)</f>
        <v>#N/A</v>
      </c>
      <c r="C73" t="s">
        <v>101</v>
      </c>
      <c r="D73" t="e">
        <f>VLOOKUP($A73,統計!$A:$G,6,)</f>
        <v>#N/A</v>
      </c>
      <c r="E73" t="e">
        <f>VLOOKUP($A73,統計!$A:$G,7,)</f>
        <v>#N/A</v>
      </c>
      <c r="G73" t="e">
        <f t="shared" si="1"/>
        <v>#N/A</v>
      </c>
    </row>
    <row r="74" spans="1:7" x14ac:dyDescent="0.15">
      <c r="A74">
        <v>405</v>
      </c>
      <c r="B74" t="e">
        <f>VLOOKUP($A74,統計!$A:$G,2,)</f>
        <v>#N/A</v>
      </c>
      <c r="C74" t="s">
        <v>102</v>
      </c>
      <c r="D74" t="e">
        <f>VLOOKUP($A74,統計!$A:$G,6,)</f>
        <v>#N/A</v>
      </c>
      <c r="E74" t="e">
        <f>VLOOKUP($A74,統計!$A:$G,7,)</f>
        <v>#N/A</v>
      </c>
      <c r="G74" t="e">
        <f t="shared" si="1"/>
        <v>#N/A</v>
      </c>
    </row>
    <row r="75" spans="1:7" x14ac:dyDescent="0.15">
      <c r="A75">
        <v>406</v>
      </c>
      <c r="B75" t="e">
        <f>VLOOKUP($A75,統計!$A:$G,2,)</f>
        <v>#N/A</v>
      </c>
      <c r="C75" t="s">
        <v>103</v>
      </c>
      <c r="D75" t="e">
        <f>VLOOKUP($A75,統計!$A:$G,6,)</f>
        <v>#N/A</v>
      </c>
      <c r="E75" t="e">
        <f>VLOOKUP($A75,統計!$A:$G,7,)</f>
        <v>#N/A</v>
      </c>
      <c r="G75" t="e">
        <f t="shared" si="1"/>
        <v>#N/A</v>
      </c>
    </row>
    <row r="76" spans="1:7" x14ac:dyDescent="0.15">
      <c r="A76">
        <v>407</v>
      </c>
      <c r="B76" t="e">
        <f>VLOOKUP($A76,統計!$A:$G,2,)</f>
        <v>#N/A</v>
      </c>
      <c r="C76" t="s">
        <v>104</v>
      </c>
      <c r="D76" t="e">
        <f>VLOOKUP($A76,統計!$A:$G,6,)</f>
        <v>#N/A</v>
      </c>
      <c r="E76" t="e">
        <f>VLOOKUP($A76,統計!$A:$G,7,)</f>
        <v>#N/A</v>
      </c>
      <c r="G76" t="e">
        <f t="shared" si="1"/>
        <v>#N/A</v>
      </c>
    </row>
    <row r="77" spans="1:7" x14ac:dyDescent="0.15">
      <c r="A77">
        <v>408</v>
      </c>
      <c r="B77" t="e">
        <f>VLOOKUP($A77,統計!$A:$G,2,)</f>
        <v>#N/A</v>
      </c>
      <c r="C77" t="s">
        <v>105</v>
      </c>
      <c r="D77" t="e">
        <f>VLOOKUP($A77,統計!$A:$G,6,)</f>
        <v>#N/A</v>
      </c>
      <c r="E77" t="e">
        <f>VLOOKUP($A77,統計!$A:$G,7,)</f>
        <v>#N/A</v>
      </c>
      <c r="G77" t="e">
        <f t="shared" si="1"/>
        <v>#N/A</v>
      </c>
    </row>
    <row r="78" spans="1:7" x14ac:dyDescent="0.15">
      <c r="A78">
        <v>409</v>
      </c>
      <c r="B78" t="e">
        <f>VLOOKUP($A78,統計!$A:$G,2,)</f>
        <v>#N/A</v>
      </c>
      <c r="C78" t="s">
        <v>106</v>
      </c>
      <c r="D78" t="e">
        <f>VLOOKUP($A78,統計!$A:$G,6,)</f>
        <v>#N/A</v>
      </c>
      <c r="E78" t="e">
        <f>VLOOKUP($A78,統計!$A:$G,7,)</f>
        <v>#N/A</v>
      </c>
      <c r="G78" t="e">
        <f t="shared" si="1"/>
        <v>#N/A</v>
      </c>
    </row>
    <row r="79" spans="1:7" x14ac:dyDescent="0.15">
      <c r="A79">
        <v>410</v>
      </c>
      <c r="B79" t="e">
        <f>VLOOKUP($A79,統計!$A:$G,2,)</f>
        <v>#N/A</v>
      </c>
      <c r="C79" t="s">
        <v>107</v>
      </c>
      <c r="D79" t="e">
        <f>VLOOKUP($A79,統計!$A:$G,6,)</f>
        <v>#N/A</v>
      </c>
      <c r="E79" t="e">
        <f>VLOOKUP($A79,統計!$A:$G,7,)</f>
        <v>#N/A</v>
      </c>
      <c r="G79" t="e">
        <f t="shared" si="1"/>
        <v>#N/A</v>
      </c>
    </row>
    <row r="80" spans="1:7" x14ac:dyDescent="0.15">
      <c r="A80">
        <v>501</v>
      </c>
      <c r="B80" t="e">
        <f>VLOOKUP($A80,統計!$A:$G,2,)</f>
        <v>#N/A</v>
      </c>
      <c r="C80" t="s">
        <v>108</v>
      </c>
      <c r="D80" t="e">
        <f>VLOOKUP($A80,統計!$A:$G,6,)</f>
        <v>#N/A</v>
      </c>
      <c r="E80" t="e">
        <f>VLOOKUP($A80,統計!$A:$G,7,)</f>
        <v>#N/A</v>
      </c>
      <c r="G80" t="e">
        <f t="shared" si="1"/>
        <v>#N/A</v>
      </c>
    </row>
    <row r="81" spans="1:7" x14ac:dyDescent="0.15">
      <c r="A81">
        <v>502</v>
      </c>
      <c r="B81" t="e">
        <f>VLOOKUP($A81,統計!$A:$G,2,)</f>
        <v>#N/A</v>
      </c>
      <c r="C81" t="s">
        <v>109</v>
      </c>
      <c r="D81" t="e">
        <f>VLOOKUP($A81,統計!$A:$G,6,)</f>
        <v>#N/A</v>
      </c>
      <c r="E81" t="e">
        <f>VLOOKUP($A81,統計!$A:$G,7,)</f>
        <v>#N/A</v>
      </c>
      <c r="G81" t="e">
        <f t="shared" si="1"/>
        <v>#N/A</v>
      </c>
    </row>
    <row r="82" spans="1:7" x14ac:dyDescent="0.15">
      <c r="A82">
        <v>503</v>
      </c>
      <c r="B82" t="e">
        <f>VLOOKUP($A82,統計!$A:$G,2,)</f>
        <v>#N/A</v>
      </c>
      <c r="C82" t="s">
        <v>110</v>
      </c>
      <c r="D82" t="e">
        <f>VLOOKUP($A82,統計!$A:$G,6,)</f>
        <v>#N/A</v>
      </c>
      <c r="E82" t="e">
        <f>VLOOKUP($A82,統計!$A:$G,7,)</f>
        <v>#N/A</v>
      </c>
      <c r="G82" t="e">
        <f t="shared" si="1"/>
        <v>#N/A</v>
      </c>
    </row>
    <row r="83" spans="1:7" x14ac:dyDescent="0.15">
      <c r="A83">
        <v>504</v>
      </c>
      <c r="B83" t="e">
        <f>VLOOKUP($A83,統計!$A:$G,2,)</f>
        <v>#N/A</v>
      </c>
      <c r="C83" t="s">
        <v>111</v>
      </c>
      <c r="D83" t="e">
        <f>VLOOKUP($A83,統計!$A:$G,6,)</f>
        <v>#N/A</v>
      </c>
      <c r="E83" t="e">
        <f>VLOOKUP($A83,統計!$A:$G,7,)</f>
        <v>#N/A</v>
      </c>
      <c r="G83" t="e">
        <f t="shared" si="1"/>
        <v>#N/A</v>
      </c>
    </row>
    <row r="84" spans="1:7" x14ac:dyDescent="0.15">
      <c r="A84">
        <v>505</v>
      </c>
      <c r="B84" t="e">
        <f>VLOOKUP($A84,統計!$A:$G,2,)</f>
        <v>#N/A</v>
      </c>
      <c r="C84" t="s">
        <v>112</v>
      </c>
      <c r="D84" t="e">
        <f>VLOOKUP($A84,統計!$A:$G,6,)</f>
        <v>#N/A</v>
      </c>
      <c r="E84" t="e">
        <f>VLOOKUP($A84,統計!$A:$G,7,)</f>
        <v>#N/A</v>
      </c>
      <c r="G84" t="e">
        <f t="shared" si="1"/>
        <v>#N/A</v>
      </c>
    </row>
    <row r="85" spans="1:7" x14ac:dyDescent="0.15">
      <c r="A85">
        <v>506</v>
      </c>
      <c r="B85" t="e">
        <f>VLOOKUP($A85,統計!$A:$G,2,)</f>
        <v>#N/A</v>
      </c>
      <c r="C85" t="s">
        <v>113</v>
      </c>
      <c r="D85" t="e">
        <f>VLOOKUP($A85,統計!$A:$G,6,)</f>
        <v>#N/A</v>
      </c>
      <c r="E85" t="e">
        <f>VLOOKUP($A85,統計!$A:$G,7,)</f>
        <v>#N/A</v>
      </c>
      <c r="G85" t="e">
        <f t="shared" si="1"/>
        <v>#N/A</v>
      </c>
    </row>
    <row r="86" spans="1:7" x14ac:dyDescent="0.15">
      <c r="A86">
        <v>507</v>
      </c>
      <c r="B86" t="e">
        <f>VLOOKUP($A86,統計!$A:$G,2,)</f>
        <v>#N/A</v>
      </c>
      <c r="C86" t="s">
        <v>114</v>
      </c>
      <c r="D86" t="e">
        <f>VLOOKUP($A86,統計!$A:$G,6,)</f>
        <v>#N/A</v>
      </c>
      <c r="E86" t="e">
        <f>VLOOKUP($A86,統計!$A:$G,7,)</f>
        <v>#N/A</v>
      </c>
      <c r="G86" t="e">
        <f t="shared" si="1"/>
        <v>#N/A</v>
      </c>
    </row>
    <row r="87" spans="1:7" x14ac:dyDescent="0.15">
      <c r="A87">
        <v>508</v>
      </c>
      <c r="B87" t="e">
        <f>VLOOKUP($A87,統計!$A:$G,2,)</f>
        <v>#N/A</v>
      </c>
      <c r="C87" t="s">
        <v>115</v>
      </c>
      <c r="D87" t="e">
        <f>VLOOKUP($A87,統計!$A:$G,6,)</f>
        <v>#N/A</v>
      </c>
      <c r="E87" t="e">
        <f>VLOOKUP($A87,統計!$A:$G,7,)</f>
        <v>#N/A</v>
      </c>
      <c r="G87" t="e">
        <f t="shared" si="1"/>
        <v>#N/A</v>
      </c>
    </row>
    <row r="88" spans="1:7" x14ac:dyDescent="0.15">
      <c r="A88">
        <v>509</v>
      </c>
      <c r="B88" t="e">
        <f>VLOOKUP($A88,統計!$A:$G,2,)</f>
        <v>#N/A</v>
      </c>
      <c r="C88" t="s">
        <v>116</v>
      </c>
      <c r="D88" t="e">
        <f>VLOOKUP($A88,統計!$A:$G,6,)</f>
        <v>#N/A</v>
      </c>
      <c r="E88" t="e">
        <f>VLOOKUP($A88,統計!$A:$G,7,)</f>
        <v>#N/A</v>
      </c>
      <c r="G88" t="e">
        <f t="shared" si="1"/>
        <v>#N/A</v>
      </c>
    </row>
    <row r="89" spans="1:7" x14ac:dyDescent="0.15">
      <c r="A89">
        <v>510</v>
      </c>
      <c r="B89" t="e">
        <f>VLOOKUP($A89,統計!$A:$G,2,)</f>
        <v>#N/A</v>
      </c>
      <c r="C89" t="s">
        <v>117</v>
      </c>
      <c r="D89" t="e">
        <f>VLOOKUP($A89,統計!$A:$G,6,)</f>
        <v>#N/A</v>
      </c>
      <c r="E89" t="e">
        <f>VLOOKUP($A89,統計!$A:$G,7,)</f>
        <v>#N/A</v>
      </c>
      <c r="G89" t="e">
        <f t="shared" si="1"/>
        <v>#N/A</v>
      </c>
    </row>
    <row r="90" spans="1:7" x14ac:dyDescent="0.15">
      <c r="A90">
        <v>511</v>
      </c>
      <c r="B90" t="e">
        <f>VLOOKUP($A90,統計!$A:$G,2,)</f>
        <v>#N/A</v>
      </c>
      <c r="C90" t="s">
        <v>118</v>
      </c>
      <c r="D90" t="e">
        <f>VLOOKUP($A90,統計!$A:$G,6,)</f>
        <v>#N/A</v>
      </c>
      <c r="E90" t="e">
        <f>VLOOKUP($A90,統計!$A:$G,7,)</f>
        <v>#N/A</v>
      </c>
      <c r="G90" t="e">
        <f t="shared" si="1"/>
        <v>#N/A</v>
      </c>
    </row>
    <row r="91" spans="1:7" x14ac:dyDescent="0.15">
      <c r="A91">
        <v>512</v>
      </c>
      <c r="B91" t="e">
        <f>VLOOKUP($A91,統計!$A:$G,2,)</f>
        <v>#N/A</v>
      </c>
      <c r="C91" t="s">
        <v>119</v>
      </c>
      <c r="D91" t="e">
        <f>VLOOKUP($A91,統計!$A:$G,6,)</f>
        <v>#N/A</v>
      </c>
      <c r="E91" t="e">
        <f>VLOOKUP($A91,統計!$A:$G,7,)</f>
        <v>#N/A</v>
      </c>
      <c r="G91" t="e">
        <f t="shared" si="1"/>
        <v>#N/A</v>
      </c>
    </row>
    <row r="92" spans="1:7" x14ac:dyDescent="0.15">
      <c r="A92">
        <v>513</v>
      </c>
      <c r="B92" t="e">
        <f>VLOOKUP($A92,統計!$A:$G,2,)</f>
        <v>#N/A</v>
      </c>
      <c r="C92" t="s">
        <v>120</v>
      </c>
      <c r="D92" t="e">
        <f>VLOOKUP($A92,統計!$A:$G,6,)</f>
        <v>#N/A</v>
      </c>
      <c r="E92" t="e">
        <f>VLOOKUP($A92,統計!$A:$G,7,)</f>
        <v>#N/A</v>
      </c>
      <c r="G92" t="e">
        <f t="shared" si="1"/>
        <v>#N/A</v>
      </c>
    </row>
    <row r="93" spans="1:7" x14ac:dyDescent="0.15">
      <c r="A93">
        <v>514</v>
      </c>
      <c r="B93" t="e">
        <f>VLOOKUP($A93,統計!$A:$G,2,)</f>
        <v>#N/A</v>
      </c>
      <c r="C93" t="s">
        <v>121</v>
      </c>
      <c r="D93" t="e">
        <f>VLOOKUP($A93,統計!$A:$G,6,)</f>
        <v>#N/A</v>
      </c>
      <c r="E93" t="e">
        <f>VLOOKUP($A93,統計!$A:$G,7,)</f>
        <v>#N/A</v>
      </c>
      <c r="G93" t="e">
        <f t="shared" si="1"/>
        <v>#N/A</v>
      </c>
    </row>
    <row r="94" spans="1:7" x14ac:dyDescent="0.15">
      <c r="A94">
        <v>515</v>
      </c>
      <c r="B94" t="e">
        <f>VLOOKUP($A94,統計!$A:$G,2,)</f>
        <v>#N/A</v>
      </c>
      <c r="C94" t="s">
        <v>122</v>
      </c>
      <c r="D94" t="e">
        <f>VLOOKUP($A94,統計!$A:$G,6,)</f>
        <v>#N/A</v>
      </c>
      <c r="E94" t="e">
        <f>VLOOKUP($A94,統計!$A:$G,7,)</f>
        <v>#N/A</v>
      </c>
      <c r="G94" t="e">
        <f t="shared" si="1"/>
        <v>#N/A</v>
      </c>
    </row>
    <row r="95" spans="1:7" x14ac:dyDescent="0.15">
      <c r="A95">
        <v>516</v>
      </c>
      <c r="B95" t="e">
        <f>VLOOKUP($A95,統計!$A:$G,2,)</f>
        <v>#N/A</v>
      </c>
      <c r="C95" t="s">
        <v>123</v>
      </c>
      <c r="D95" t="e">
        <f>VLOOKUP($A95,統計!$A:$G,6,)</f>
        <v>#N/A</v>
      </c>
      <c r="E95" t="e">
        <f>VLOOKUP($A95,統計!$A:$G,7,)</f>
        <v>#N/A</v>
      </c>
      <c r="G95" t="e">
        <f t="shared" si="1"/>
        <v>#N/A</v>
      </c>
    </row>
    <row r="96" spans="1:7" x14ac:dyDescent="0.15">
      <c r="A96">
        <v>517</v>
      </c>
      <c r="B96" t="e">
        <f>VLOOKUP($A96,統計!$A:$G,2,)</f>
        <v>#N/A</v>
      </c>
      <c r="C96" t="s">
        <v>124</v>
      </c>
      <c r="D96" t="e">
        <f>VLOOKUP($A96,統計!$A:$G,6,)</f>
        <v>#N/A</v>
      </c>
      <c r="E96" t="e">
        <f>VLOOKUP($A96,統計!$A:$G,7,)</f>
        <v>#N/A</v>
      </c>
      <c r="G96" t="e">
        <f t="shared" si="1"/>
        <v>#N/A</v>
      </c>
    </row>
    <row r="97" spans="1:7" x14ac:dyDescent="0.15">
      <c r="A97">
        <v>518</v>
      </c>
      <c r="B97" t="e">
        <f>VLOOKUP($A97,統計!$A:$G,2,)</f>
        <v>#N/A</v>
      </c>
      <c r="C97" t="s">
        <v>125</v>
      </c>
      <c r="D97" t="e">
        <f>VLOOKUP($A97,統計!$A:$G,6,)</f>
        <v>#N/A</v>
      </c>
      <c r="E97" t="e">
        <f>VLOOKUP($A97,統計!$A:$G,7,)</f>
        <v>#N/A</v>
      </c>
      <c r="G97" t="e">
        <f t="shared" si="1"/>
        <v>#N/A</v>
      </c>
    </row>
    <row r="98" spans="1:7" x14ac:dyDescent="0.15">
      <c r="A98">
        <v>519</v>
      </c>
      <c r="B98" t="e">
        <f>VLOOKUP($A98,統計!$A:$G,2,)</f>
        <v>#N/A</v>
      </c>
      <c r="C98" t="s">
        <v>126</v>
      </c>
      <c r="D98" t="e">
        <f>VLOOKUP($A98,統計!$A:$G,6,)</f>
        <v>#N/A</v>
      </c>
      <c r="E98" t="e">
        <f>VLOOKUP($A98,統計!$A:$G,7,)</f>
        <v>#N/A</v>
      </c>
      <c r="G98" t="e">
        <f t="shared" si="1"/>
        <v>#N/A</v>
      </c>
    </row>
    <row r="99" spans="1:7" x14ac:dyDescent="0.15">
      <c r="A99">
        <v>520</v>
      </c>
      <c r="B99" t="e">
        <f>VLOOKUP($A99,統計!$A:$G,2,)</f>
        <v>#N/A</v>
      </c>
      <c r="C99" t="s">
        <v>127</v>
      </c>
      <c r="D99" t="e">
        <f>VLOOKUP($A99,統計!$A:$G,6,)</f>
        <v>#N/A</v>
      </c>
      <c r="E99" t="e">
        <f>VLOOKUP($A99,統計!$A:$G,7,)</f>
        <v>#N/A</v>
      </c>
      <c r="G99" t="e">
        <f t="shared" si="1"/>
        <v>#N/A</v>
      </c>
    </row>
    <row r="100" spans="1:7" x14ac:dyDescent="0.15">
      <c r="A100">
        <v>521</v>
      </c>
      <c r="B100" t="e">
        <f>VLOOKUP($A100,統計!$A:$G,2,)</f>
        <v>#N/A</v>
      </c>
      <c r="C100" t="s">
        <v>128</v>
      </c>
      <c r="D100" t="e">
        <f>VLOOKUP($A100,統計!$A:$G,6,)</f>
        <v>#N/A</v>
      </c>
      <c r="E100" t="e">
        <f>VLOOKUP($A100,統計!$A:$G,7,)</f>
        <v>#N/A</v>
      </c>
      <c r="G100" t="e">
        <f t="shared" si="1"/>
        <v>#N/A</v>
      </c>
    </row>
    <row r="101" spans="1:7" x14ac:dyDescent="0.15">
      <c r="A101">
        <v>522</v>
      </c>
      <c r="B101" t="e">
        <f>VLOOKUP($A101,統計!$A:$G,2,)</f>
        <v>#N/A</v>
      </c>
      <c r="C101" t="s">
        <v>129</v>
      </c>
      <c r="D101" t="e">
        <f>VLOOKUP($A101,統計!$A:$G,6,)</f>
        <v>#N/A</v>
      </c>
      <c r="E101" t="e">
        <f>VLOOKUP($A101,統計!$A:$G,7,)</f>
        <v>#N/A</v>
      </c>
      <c r="G101" t="e">
        <f t="shared" si="1"/>
        <v>#N/A</v>
      </c>
    </row>
    <row r="102" spans="1:7" x14ac:dyDescent="0.15">
      <c r="A102">
        <v>523</v>
      </c>
      <c r="B102" t="e">
        <f>VLOOKUP($A102,統計!$A:$G,2,)</f>
        <v>#N/A</v>
      </c>
      <c r="C102" t="s">
        <v>130</v>
      </c>
      <c r="D102" t="e">
        <f>VLOOKUP($A102,統計!$A:$G,6,)</f>
        <v>#N/A</v>
      </c>
      <c r="E102" t="e">
        <f>VLOOKUP($A102,統計!$A:$G,7,)</f>
        <v>#N/A</v>
      </c>
      <c r="G102" t="e">
        <f t="shared" si="1"/>
        <v>#N/A</v>
      </c>
    </row>
    <row r="103" spans="1:7" x14ac:dyDescent="0.15">
      <c r="A103">
        <v>524</v>
      </c>
      <c r="B103" t="e">
        <f>VLOOKUP($A103,統計!$A:$G,2,)</f>
        <v>#N/A</v>
      </c>
      <c r="C103" t="s">
        <v>131</v>
      </c>
      <c r="D103" t="e">
        <f>VLOOKUP($A103,統計!$A:$G,6,)</f>
        <v>#N/A</v>
      </c>
      <c r="E103" t="e">
        <f>VLOOKUP($A103,統計!$A:$G,7,)</f>
        <v>#N/A</v>
      </c>
      <c r="G103" t="e">
        <f t="shared" si="1"/>
        <v>#N/A</v>
      </c>
    </row>
    <row r="104" spans="1:7" x14ac:dyDescent="0.15">
      <c r="A104">
        <v>525</v>
      </c>
      <c r="B104" t="e">
        <f>VLOOKUP($A104,統計!$A:$G,2,)</f>
        <v>#N/A</v>
      </c>
      <c r="C104" t="s">
        <v>132</v>
      </c>
      <c r="D104" t="e">
        <f>VLOOKUP($A104,統計!$A:$G,6,)</f>
        <v>#N/A</v>
      </c>
      <c r="E104" t="e">
        <f>VLOOKUP($A104,統計!$A:$G,7,)</f>
        <v>#N/A</v>
      </c>
      <c r="G104" t="e">
        <f t="shared" si="1"/>
        <v>#N/A</v>
      </c>
    </row>
    <row r="105" spans="1:7" x14ac:dyDescent="0.15">
      <c r="A105">
        <v>526</v>
      </c>
      <c r="B105" t="e">
        <f>VLOOKUP($A105,統計!$A:$G,2,)</f>
        <v>#N/A</v>
      </c>
      <c r="C105" t="s">
        <v>133</v>
      </c>
      <c r="D105" t="e">
        <f>VLOOKUP($A105,統計!$A:$G,6,)</f>
        <v>#N/A</v>
      </c>
      <c r="E105" t="e">
        <f>VLOOKUP($A105,統計!$A:$G,7,)</f>
        <v>#N/A</v>
      </c>
      <c r="G105" t="e">
        <f t="shared" si="1"/>
        <v>#N/A</v>
      </c>
    </row>
    <row r="106" spans="1:7" x14ac:dyDescent="0.15">
      <c r="A106">
        <v>527</v>
      </c>
      <c r="B106" t="e">
        <f>VLOOKUP($A106,統計!$A:$G,2,)</f>
        <v>#N/A</v>
      </c>
      <c r="C106" t="s">
        <v>134</v>
      </c>
      <c r="D106" t="e">
        <f>VLOOKUP($A106,統計!$A:$G,6,)</f>
        <v>#N/A</v>
      </c>
      <c r="E106" t="e">
        <f>VLOOKUP($A106,統計!$A:$G,7,)</f>
        <v>#N/A</v>
      </c>
      <c r="G106" t="e">
        <f t="shared" si="1"/>
        <v>#N/A</v>
      </c>
    </row>
    <row r="107" spans="1:7" x14ac:dyDescent="0.15">
      <c r="A107">
        <v>528</v>
      </c>
      <c r="B107" t="e">
        <f>VLOOKUP($A107,統計!$A:$G,2,)</f>
        <v>#N/A</v>
      </c>
      <c r="C107" t="s">
        <v>135</v>
      </c>
      <c r="D107" t="e">
        <f>VLOOKUP($A107,統計!$A:$G,6,)</f>
        <v>#N/A</v>
      </c>
      <c r="E107" t="e">
        <f>VLOOKUP($A107,統計!$A:$G,7,)</f>
        <v>#N/A</v>
      </c>
      <c r="G107" t="e">
        <f t="shared" si="1"/>
        <v>#N/A</v>
      </c>
    </row>
    <row r="108" spans="1:7" x14ac:dyDescent="0.15">
      <c r="A108">
        <v>529</v>
      </c>
      <c r="B108" t="e">
        <f>VLOOKUP($A108,統計!$A:$G,2,)</f>
        <v>#N/A</v>
      </c>
      <c r="C108" t="s">
        <v>136</v>
      </c>
      <c r="D108" t="e">
        <f>VLOOKUP($A108,統計!$A:$G,6,)</f>
        <v>#N/A</v>
      </c>
      <c r="E108" t="e">
        <f>VLOOKUP($A108,統計!$A:$G,7,)</f>
        <v>#N/A</v>
      </c>
      <c r="G108" t="e">
        <f t="shared" si="1"/>
        <v>#N/A</v>
      </c>
    </row>
    <row r="109" spans="1:7" x14ac:dyDescent="0.15">
      <c r="A109">
        <v>530</v>
      </c>
      <c r="B109" t="e">
        <f>VLOOKUP($A109,統計!$A:$G,2,)</f>
        <v>#N/A</v>
      </c>
      <c r="C109" t="s">
        <v>137</v>
      </c>
      <c r="D109" t="e">
        <f>VLOOKUP($A109,統計!$A:$G,6,)</f>
        <v>#N/A</v>
      </c>
      <c r="E109" t="e">
        <f>VLOOKUP($A109,統計!$A:$G,7,)</f>
        <v>#N/A</v>
      </c>
      <c r="G109" t="e">
        <f t="shared" si="1"/>
        <v>#N/A</v>
      </c>
    </row>
    <row r="110" spans="1:7" x14ac:dyDescent="0.15">
      <c r="A110">
        <v>531</v>
      </c>
      <c r="B110" t="e">
        <f>VLOOKUP($A110,統計!$A:$G,2,)</f>
        <v>#N/A</v>
      </c>
      <c r="C110" t="s">
        <v>138</v>
      </c>
      <c r="D110" t="e">
        <f>VLOOKUP($A110,統計!$A:$G,6,)</f>
        <v>#N/A</v>
      </c>
      <c r="E110" t="e">
        <f>VLOOKUP($A110,統計!$A:$G,7,)</f>
        <v>#N/A</v>
      </c>
      <c r="G110" t="e">
        <f t="shared" si="1"/>
        <v>#N/A</v>
      </c>
    </row>
    <row r="111" spans="1:7" x14ac:dyDescent="0.15">
      <c r="A111">
        <v>532</v>
      </c>
      <c r="B111" t="e">
        <f>VLOOKUP($A111,統計!$A:$G,2,)</f>
        <v>#N/A</v>
      </c>
      <c r="C111" t="s">
        <v>139</v>
      </c>
      <c r="D111" t="e">
        <f>VLOOKUP($A111,統計!$A:$G,6,)</f>
        <v>#N/A</v>
      </c>
      <c r="E111" t="e">
        <f>VLOOKUP($A111,統計!$A:$G,7,)</f>
        <v>#N/A</v>
      </c>
      <c r="G111" t="e">
        <f t="shared" si="1"/>
        <v>#N/A</v>
      </c>
    </row>
    <row r="112" spans="1:7" x14ac:dyDescent="0.15">
      <c r="A112">
        <v>533</v>
      </c>
      <c r="B112" t="e">
        <f>VLOOKUP($A112,統計!$A:$G,2,)</f>
        <v>#N/A</v>
      </c>
      <c r="C112" t="s">
        <v>140</v>
      </c>
      <c r="D112" t="e">
        <f>VLOOKUP($A112,統計!$A:$G,6,)</f>
        <v>#N/A</v>
      </c>
      <c r="E112" t="e">
        <f>VLOOKUP($A112,統計!$A:$G,7,)</f>
        <v>#N/A</v>
      </c>
      <c r="G112" t="e">
        <f t="shared" si="1"/>
        <v>#N/A</v>
      </c>
    </row>
    <row r="113" spans="1:7" x14ac:dyDescent="0.15">
      <c r="A113">
        <v>534</v>
      </c>
      <c r="B113" t="e">
        <f>VLOOKUP($A113,統計!$A:$G,2,)</f>
        <v>#N/A</v>
      </c>
      <c r="C113" t="s">
        <v>141</v>
      </c>
      <c r="D113" t="e">
        <f>VLOOKUP($A113,統計!$A:$G,6,)</f>
        <v>#N/A</v>
      </c>
      <c r="E113" t="e">
        <f>VLOOKUP($A113,統計!$A:$G,7,)</f>
        <v>#N/A</v>
      </c>
      <c r="G113" t="e">
        <f t="shared" si="1"/>
        <v>#N/A</v>
      </c>
    </row>
    <row r="114" spans="1:7" x14ac:dyDescent="0.15">
      <c r="A114">
        <v>535</v>
      </c>
      <c r="B114" t="e">
        <f>VLOOKUP($A114,統計!$A:$G,2,)</f>
        <v>#N/A</v>
      </c>
      <c r="C114" t="s">
        <v>142</v>
      </c>
      <c r="D114" t="e">
        <f>VLOOKUP($A114,統計!$A:$G,6,)</f>
        <v>#N/A</v>
      </c>
      <c r="E114" t="e">
        <f>VLOOKUP($A114,統計!$A:$G,7,)</f>
        <v>#N/A</v>
      </c>
      <c r="G114" t="e">
        <f t="shared" si="1"/>
        <v>#N/A</v>
      </c>
    </row>
    <row r="115" spans="1:7" x14ac:dyDescent="0.15">
      <c r="A115">
        <v>536</v>
      </c>
      <c r="B115" t="e">
        <f>VLOOKUP($A115,統計!$A:$G,2,)</f>
        <v>#N/A</v>
      </c>
      <c r="C115" t="s">
        <v>143</v>
      </c>
      <c r="D115" t="e">
        <f>VLOOKUP($A115,統計!$A:$G,6,)</f>
        <v>#N/A</v>
      </c>
      <c r="E115" t="e">
        <f>VLOOKUP($A115,統計!$A:$G,7,)</f>
        <v>#N/A</v>
      </c>
      <c r="G115" t="e">
        <f t="shared" si="1"/>
        <v>#N/A</v>
      </c>
    </row>
    <row r="116" spans="1:7" x14ac:dyDescent="0.15">
      <c r="A116">
        <v>537</v>
      </c>
      <c r="B116" t="e">
        <f>VLOOKUP($A116,統計!$A:$G,2,)</f>
        <v>#N/A</v>
      </c>
      <c r="C116" t="s">
        <v>144</v>
      </c>
      <c r="D116" t="e">
        <f>VLOOKUP($A116,統計!$A:$G,6,)</f>
        <v>#N/A</v>
      </c>
      <c r="E116" t="e">
        <f>VLOOKUP($A116,統計!$A:$G,7,)</f>
        <v>#N/A</v>
      </c>
      <c r="G116" t="e">
        <f t="shared" si="1"/>
        <v>#N/A</v>
      </c>
    </row>
    <row r="117" spans="1:7" x14ac:dyDescent="0.15">
      <c r="A117">
        <v>538</v>
      </c>
      <c r="B117" t="e">
        <f>VLOOKUP($A117,統計!$A:$G,2,)</f>
        <v>#N/A</v>
      </c>
      <c r="C117" t="s">
        <v>145</v>
      </c>
      <c r="D117" t="e">
        <f>VLOOKUP($A117,統計!$A:$G,6,)</f>
        <v>#N/A</v>
      </c>
      <c r="E117" t="e">
        <f>VLOOKUP($A117,統計!$A:$G,7,)</f>
        <v>#N/A</v>
      </c>
      <c r="G117" t="e">
        <f t="shared" si="1"/>
        <v>#N/A</v>
      </c>
    </row>
    <row r="118" spans="1:7" x14ac:dyDescent="0.15">
      <c r="A118">
        <v>539</v>
      </c>
      <c r="B118" t="e">
        <f>VLOOKUP($A118,統計!$A:$G,2,)</f>
        <v>#N/A</v>
      </c>
      <c r="C118" t="s">
        <v>146</v>
      </c>
      <c r="D118" t="e">
        <f>VLOOKUP($A118,統計!$A:$G,6,)</f>
        <v>#N/A</v>
      </c>
      <c r="E118" t="e">
        <f>VLOOKUP($A118,統計!$A:$G,7,)</f>
        <v>#N/A</v>
      </c>
      <c r="G118" t="e">
        <f t="shared" si="1"/>
        <v>#N/A</v>
      </c>
    </row>
    <row r="119" spans="1:7" x14ac:dyDescent="0.15">
      <c r="A119">
        <v>540</v>
      </c>
      <c r="B119" t="e">
        <f>VLOOKUP($A119,統計!$A:$G,2,)</f>
        <v>#N/A</v>
      </c>
      <c r="C119" t="s">
        <v>147</v>
      </c>
      <c r="D119" t="e">
        <f>VLOOKUP($A119,統計!$A:$G,6,)</f>
        <v>#N/A</v>
      </c>
      <c r="E119" t="e">
        <f>VLOOKUP($A119,統計!$A:$G,7,)</f>
        <v>#N/A</v>
      </c>
      <c r="G119" t="e">
        <f t="shared" si="1"/>
        <v>#N/A</v>
      </c>
    </row>
    <row r="120" spans="1:7" x14ac:dyDescent="0.15">
      <c r="A120">
        <v>601</v>
      </c>
      <c r="B120" t="e">
        <f>VLOOKUP($A120,統計!$A:$G,2,)</f>
        <v>#N/A</v>
      </c>
      <c r="C120" t="s">
        <v>148</v>
      </c>
      <c r="D120" t="e">
        <f>VLOOKUP($A120,統計!$A:$G,6,)</f>
        <v>#N/A</v>
      </c>
      <c r="E120" t="e">
        <f>VLOOKUP($A120,統計!$A:$G,7,)</f>
        <v>#N/A</v>
      </c>
      <c r="G120" t="e">
        <f t="shared" si="1"/>
        <v>#N/A</v>
      </c>
    </row>
    <row r="121" spans="1:7" x14ac:dyDescent="0.15">
      <c r="A121">
        <v>602</v>
      </c>
      <c r="B121" t="e">
        <f>VLOOKUP($A121,統計!$A:$G,2,)</f>
        <v>#N/A</v>
      </c>
      <c r="C121" t="s">
        <v>149</v>
      </c>
      <c r="D121" t="e">
        <f>VLOOKUP($A121,統計!$A:$G,6,)</f>
        <v>#N/A</v>
      </c>
      <c r="E121" t="e">
        <f>VLOOKUP($A121,統計!$A:$G,7,)</f>
        <v>#N/A</v>
      </c>
      <c r="G121" t="e">
        <f t="shared" si="1"/>
        <v>#N/A</v>
      </c>
    </row>
    <row r="122" spans="1:7" x14ac:dyDescent="0.15">
      <c r="A122">
        <v>603</v>
      </c>
      <c r="B122" t="e">
        <f>VLOOKUP($A122,統計!$A:$G,2,)</f>
        <v>#N/A</v>
      </c>
      <c r="C122" t="s">
        <v>150</v>
      </c>
      <c r="D122" t="e">
        <f>VLOOKUP($A122,統計!$A:$G,6,)</f>
        <v>#N/A</v>
      </c>
      <c r="E122" t="e">
        <f>VLOOKUP($A122,統計!$A:$G,7,)</f>
        <v>#N/A</v>
      </c>
      <c r="G122" t="e">
        <f t="shared" si="1"/>
        <v>#N/A</v>
      </c>
    </row>
    <row r="123" spans="1:7" x14ac:dyDescent="0.15">
      <c r="A123">
        <v>604</v>
      </c>
      <c r="B123" t="e">
        <f>VLOOKUP($A123,統計!$A:$G,2,)</f>
        <v>#N/A</v>
      </c>
      <c r="C123" t="s">
        <v>151</v>
      </c>
      <c r="D123" t="e">
        <f>VLOOKUP($A123,統計!$A:$G,6,)</f>
        <v>#N/A</v>
      </c>
      <c r="E123" t="e">
        <f>VLOOKUP($A123,統計!$A:$G,7,)</f>
        <v>#N/A</v>
      </c>
      <c r="G123" t="e">
        <f t="shared" si="1"/>
        <v>#N/A</v>
      </c>
    </row>
    <row r="124" spans="1:7" x14ac:dyDescent="0.15">
      <c r="A124">
        <v>605</v>
      </c>
      <c r="B124" t="e">
        <f>VLOOKUP($A124,統計!$A:$G,2,)</f>
        <v>#N/A</v>
      </c>
      <c r="C124" t="s">
        <v>152</v>
      </c>
      <c r="D124" t="e">
        <f>VLOOKUP($A124,統計!$A:$G,6,)</f>
        <v>#N/A</v>
      </c>
      <c r="E124" t="e">
        <f>VLOOKUP($A124,統計!$A:$G,7,)</f>
        <v>#N/A</v>
      </c>
      <c r="G124" t="e">
        <f t="shared" si="1"/>
        <v>#N/A</v>
      </c>
    </row>
    <row r="125" spans="1:7" x14ac:dyDescent="0.15">
      <c r="A125">
        <v>606</v>
      </c>
      <c r="B125" t="e">
        <f>VLOOKUP($A125,統計!$A:$G,2,)</f>
        <v>#N/A</v>
      </c>
      <c r="C125" t="s">
        <v>153</v>
      </c>
      <c r="D125" t="e">
        <f>VLOOKUP($A125,統計!$A:$G,6,)</f>
        <v>#N/A</v>
      </c>
      <c r="E125" t="e">
        <f>VLOOKUP($A125,統計!$A:$G,7,)</f>
        <v>#N/A</v>
      </c>
      <c r="G125" t="e">
        <f t="shared" si="1"/>
        <v>#N/A</v>
      </c>
    </row>
    <row r="126" spans="1:7" x14ac:dyDescent="0.15">
      <c r="A126">
        <v>607</v>
      </c>
      <c r="B126" t="e">
        <f>VLOOKUP($A126,統計!$A:$G,2,)</f>
        <v>#N/A</v>
      </c>
      <c r="C126" t="s">
        <v>154</v>
      </c>
      <c r="D126" t="e">
        <f>VLOOKUP($A126,統計!$A:$G,6,)</f>
        <v>#N/A</v>
      </c>
      <c r="E126" t="e">
        <f>VLOOKUP($A126,統計!$A:$G,7,)</f>
        <v>#N/A</v>
      </c>
      <c r="G126" t="e">
        <f t="shared" si="1"/>
        <v>#N/A</v>
      </c>
    </row>
    <row r="127" spans="1:7" x14ac:dyDescent="0.15">
      <c r="A127">
        <v>608</v>
      </c>
      <c r="B127" t="e">
        <f>VLOOKUP($A127,統計!$A:$G,2,)</f>
        <v>#N/A</v>
      </c>
      <c r="C127" t="s">
        <v>155</v>
      </c>
      <c r="D127" t="e">
        <f>VLOOKUP($A127,統計!$A:$G,6,)</f>
        <v>#N/A</v>
      </c>
      <c r="E127" t="e">
        <f>VLOOKUP($A127,統計!$A:$G,7,)</f>
        <v>#N/A</v>
      </c>
      <c r="G127" t="e">
        <f t="shared" si="1"/>
        <v>#N/A</v>
      </c>
    </row>
    <row r="128" spans="1:7" x14ac:dyDescent="0.15">
      <c r="A128">
        <v>609</v>
      </c>
      <c r="B128" t="e">
        <f>VLOOKUP($A128,統計!$A:$G,2,)</f>
        <v>#N/A</v>
      </c>
      <c r="C128" t="s">
        <v>156</v>
      </c>
      <c r="D128" t="e">
        <f>VLOOKUP($A128,統計!$A:$G,6,)</f>
        <v>#N/A</v>
      </c>
      <c r="E128" t="e">
        <f>VLOOKUP($A128,統計!$A:$G,7,)</f>
        <v>#N/A</v>
      </c>
      <c r="G128" t="e">
        <f t="shared" si="1"/>
        <v>#N/A</v>
      </c>
    </row>
    <row r="129" spans="1:7" x14ac:dyDescent="0.15">
      <c r="A129">
        <v>610</v>
      </c>
      <c r="B129" t="e">
        <f>VLOOKUP($A129,統計!$A:$G,2,)</f>
        <v>#N/A</v>
      </c>
      <c r="C129" t="s">
        <v>157</v>
      </c>
      <c r="D129" t="e">
        <f>VLOOKUP($A129,統計!$A:$G,6,)</f>
        <v>#N/A</v>
      </c>
      <c r="E129" t="e">
        <f>VLOOKUP($A129,統計!$A:$G,7,)</f>
        <v>#N/A</v>
      </c>
      <c r="G129" t="e">
        <f t="shared" si="1"/>
        <v>#N/A</v>
      </c>
    </row>
    <row r="130" spans="1:7" x14ac:dyDescent="0.15">
      <c r="A130">
        <v>611</v>
      </c>
      <c r="B130" t="e">
        <f>VLOOKUP($A130,統計!$A:$G,2,)</f>
        <v>#N/A</v>
      </c>
      <c r="C130" t="s">
        <v>158</v>
      </c>
      <c r="D130" t="e">
        <f>VLOOKUP($A130,統計!$A:$G,6,)</f>
        <v>#N/A</v>
      </c>
      <c r="E130" t="e">
        <f>VLOOKUP($A130,統計!$A:$G,7,)</f>
        <v>#N/A</v>
      </c>
      <c r="G130" t="e">
        <f t="shared" si="1"/>
        <v>#N/A</v>
      </c>
    </row>
    <row r="131" spans="1:7" x14ac:dyDescent="0.15">
      <c r="A131">
        <v>612</v>
      </c>
      <c r="B131" t="e">
        <f>VLOOKUP($A131,統計!$A:$G,2,)</f>
        <v>#N/A</v>
      </c>
      <c r="C131" t="s">
        <v>159</v>
      </c>
      <c r="D131" t="e">
        <f>VLOOKUP($A131,統計!$A:$G,6,)</f>
        <v>#N/A</v>
      </c>
      <c r="E131" t="e">
        <f>VLOOKUP($A131,統計!$A:$G,7,)</f>
        <v>#N/A</v>
      </c>
      <c r="G131" t="e">
        <f t="shared" ref="G131:G194" si="2">"["&amp;B131&amp;"](筆記/资治通鉴"&amp;SUBSTITUTE(B131,"卷","")&amp;".html)|"&amp;C131&amp;"|"&amp;D131&amp;"|"&amp;E131&amp;"|"&amp;F131</f>
        <v>#N/A</v>
      </c>
    </row>
    <row r="132" spans="1:7" x14ac:dyDescent="0.15">
      <c r="A132">
        <v>613</v>
      </c>
      <c r="B132" t="e">
        <f>VLOOKUP($A132,統計!$A:$G,2,)</f>
        <v>#N/A</v>
      </c>
      <c r="C132" t="s">
        <v>160</v>
      </c>
      <c r="D132" t="e">
        <f>VLOOKUP($A132,統計!$A:$G,6,)</f>
        <v>#N/A</v>
      </c>
      <c r="E132" t="e">
        <f>VLOOKUP($A132,統計!$A:$G,7,)</f>
        <v>#N/A</v>
      </c>
      <c r="G132" t="e">
        <f t="shared" si="2"/>
        <v>#N/A</v>
      </c>
    </row>
    <row r="133" spans="1:7" x14ac:dyDescent="0.15">
      <c r="A133">
        <v>614</v>
      </c>
      <c r="B133" t="e">
        <f>VLOOKUP($A133,統計!$A:$G,2,)</f>
        <v>#N/A</v>
      </c>
      <c r="C133" t="s">
        <v>161</v>
      </c>
      <c r="D133" t="e">
        <f>VLOOKUP($A133,統計!$A:$G,6,)</f>
        <v>#N/A</v>
      </c>
      <c r="E133" t="e">
        <f>VLOOKUP($A133,統計!$A:$G,7,)</f>
        <v>#N/A</v>
      </c>
      <c r="G133" t="e">
        <f t="shared" si="2"/>
        <v>#N/A</v>
      </c>
    </row>
    <row r="134" spans="1:7" x14ac:dyDescent="0.15">
      <c r="A134">
        <v>615</v>
      </c>
      <c r="B134" t="e">
        <f>VLOOKUP($A134,統計!$A:$G,2,)</f>
        <v>#N/A</v>
      </c>
      <c r="C134" t="s">
        <v>162</v>
      </c>
      <c r="D134" t="e">
        <f>VLOOKUP($A134,統計!$A:$G,6,)</f>
        <v>#N/A</v>
      </c>
      <c r="E134" t="e">
        <f>VLOOKUP($A134,統計!$A:$G,7,)</f>
        <v>#N/A</v>
      </c>
      <c r="G134" t="e">
        <f t="shared" si="2"/>
        <v>#N/A</v>
      </c>
    </row>
    <row r="135" spans="1:7" x14ac:dyDescent="0.15">
      <c r="A135">
        <v>616</v>
      </c>
      <c r="B135" t="e">
        <f>VLOOKUP($A135,統計!$A:$G,2,)</f>
        <v>#N/A</v>
      </c>
      <c r="C135" t="s">
        <v>163</v>
      </c>
      <c r="D135" t="e">
        <f>VLOOKUP($A135,統計!$A:$G,6,)</f>
        <v>#N/A</v>
      </c>
      <c r="E135" t="e">
        <f>VLOOKUP($A135,統計!$A:$G,7,)</f>
        <v>#N/A</v>
      </c>
      <c r="G135" t="e">
        <f t="shared" si="2"/>
        <v>#N/A</v>
      </c>
    </row>
    <row r="136" spans="1:7" x14ac:dyDescent="0.15">
      <c r="A136">
        <v>701</v>
      </c>
      <c r="B136" t="e">
        <f>VLOOKUP($A136,統計!$A:$G,2,)</f>
        <v>#N/A</v>
      </c>
      <c r="C136" t="s">
        <v>164</v>
      </c>
      <c r="D136" t="e">
        <f>VLOOKUP($A136,統計!$A:$G,6,)</f>
        <v>#N/A</v>
      </c>
      <c r="E136" t="e">
        <f>VLOOKUP($A136,統計!$A:$G,7,)</f>
        <v>#N/A</v>
      </c>
      <c r="G136" t="e">
        <f t="shared" si="2"/>
        <v>#N/A</v>
      </c>
    </row>
    <row r="137" spans="1:7" x14ac:dyDescent="0.15">
      <c r="A137">
        <v>702</v>
      </c>
      <c r="B137" t="e">
        <f>VLOOKUP($A137,統計!$A:$G,2,)</f>
        <v>#N/A</v>
      </c>
      <c r="C137" t="s">
        <v>165</v>
      </c>
      <c r="D137" t="e">
        <f>VLOOKUP($A137,統計!$A:$G,6,)</f>
        <v>#N/A</v>
      </c>
      <c r="E137" t="e">
        <f>VLOOKUP($A137,統計!$A:$G,7,)</f>
        <v>#N/A</v>
      </c>
      <c r="G137" t="e">
        <f t="shared" si="2"/>
        <v>#N/A</v>
      </c>
    </row>
    <row r="138" spans="1:7" x14ac:dyDescent="0.15">
      <c r="A138">
        <v>703</v>
      </c>
      <c r="B138" t="e">
        <f>VLOOKUP($A138,統計!$A:$G,2,)</f>
        <v>#N/A</v>
      </c>
      <c r="C138" t="s">
        <v>166</v>
      </c>
      <c r="D138" t="e">
        <f>VLOOKUP($A138,統計!$A:$G,6,)</f>
        <v>#N/A</v>
      </c>
      <c r="E138" t="e">
        <f>VLOOKUP($A138,統計!$A:$G,7,)</f>
        <v>#N/A</v>
      </c>
      <c r="G138" t="e">
        <f t="shared" si="2"/>
        <v>#N/A</v>
      </c>
    </row>
    <row r="139" spans="1:7" x14ac:dyDescent="0.15">
      <c r="A139">
        <v>704</v>
      </c>
      <c r="B139" t="e">
        <f>VLOOKUP($A139,統計!$A:$G,2,)</f>
        <v>#N/A</v>
      </c>
      <c r="C139" t="s">
        <v>167</v>
      </c>
      <c r="D139" t="e">
        <f>VLOOKUP($A139,統計!$A:$G,6,)</f>
        <v>#N/A</v>
      </c>
      <c r="E139" t="e">
        <f>VLOOKUP($A139,統計!$A:$G,7,)</f>
        <v>#N/A</v>
      </c>
      <c r="G139" t="e">
        <f t="shared" si="2"/>
        <v>#N/A</v>
      </c>
    </row>
    <row r="140" spans="1:7" x14ac:dyDescent="0.15">
      <c r="A140">
        <v>705</v>
      </c>
      <c r="B140" t="e">
        <f>VLOOKUP($A140,統計!$A:$G,2,)</f>
        <v>#N/A</v>
      </c>
      <c r="C140" t="s">
        <v>168</v>
      </c>
      <c r="D140" t="e">
        <f>VLOOKUP($A140,統計!$A:$G,6,)</f>
        <v>#N/A</v>
      </c>
      <c r="E140" t="e">
        <f>VLOOKUP($A140,統計!$A:$G,7,)</f>
        <v>#N/A</v>
      </c>
      <c r="G140" t="e">
        <f t="shared" si="2"/>
        <v>#N/A</v>
      </c>
    </row>
    <row r="141" spans="1:7" x14ac:dyDescent="0.15">
      <c r="A141">
        <v>706</v>
      </c>
      <c r="B141" t="e">
        <f>VLOOKUP($A141,統計!$A:$G,2,)</f>
        <v>#N/A</v>
      </c>
      <c r="C141" t="s">
        <v>169</v>
      </c>
      <c r="D141" t="e">
        <f>VLOOKUP($A141,統計!$A:$G,6,)</f>
        <v>#N/A</v>
      </c>
      <c r="E141" t="e">
        <f>VLOOKUP($A141,統計!$A:$G,7,)</f>
        <v>#N/A</v>
      </c>
      <c r="G141" t="e">
        <f t="shared" si="2"/>
        <v>#N/A</v>
      </c>
    </row>
    <row r="142" spans="1:7" x14ac:dyDescent="0.15">
      <c r="A142">
        <v>707</v>
      </c>
      <c r="B142" t="e">
        <f>VLOOKUP($A142,統計!$A:$G,2,)</f>
        <v>#N/A</v>
      </c>
      <c r="C142" t="s">
        <v>170</v>
      </c>
      <c r="D142" t="e">
        <f>VLOOKUP($A142,統計!$A:$G,6,)</f>
        <v>#N/A</v>
      </c>
      <c r="E142" t="e">
        <f>VLOOKUP($A142,統計!$A:$G,7,)</f>
        <v>#N/A</v>
      </c>
      <c r="G142" t="e">
        <f t="shared" si="2"/>
        <v>#N/A</v>
      </c>
    </row>
    <row r="143" spans="1:7" x14ac:dyDescent="0.15">
      <c r="A143">
        <v>708</v>
      </c>
      <c r="B143" t="e">
        <f>VLOOKUP($A143,統計!$A:$G,2,)</f>
        <v>#N/A</v>
      </c>
      <c r="C143" t="s">
        <v>171</v>
      </c>
      <c r="D143" t="e">
        <f>VLOOKUP($A143,統計!$A:$G,6,)</f>
        <v>#N/A</v>
      </c>
      <c r="E143" t="e">
        <f>VLOOKUP($A143,統計!$A:$G,7,)</f>
        <v>#N/A</v>
      </c>
      <c r="G143" t="e">
        <f t="shared" si="2"/>
        <v>#N/A</v>
      </c>
    </row>
    <row r="144" spans="1:7" x14ac:dyDescent="0.15">
      <c r="A144">
        <v>709</v>
      </c>
      <c r="B144" t="e">
        <f>VLOOKUP($A144,統計!$A:$G,2,)</f>
        <v>#N/A</v>
      </c>
      <c r="C144" t="s">
        <v>172</v>
      </c>
      <c r="D144" t="e">
        <f>VLOOKUP($A144,統計!$A:$G,6,)</f>
        <v>#N/A</v>
      </c>
      <c r="E144" t="e">
        <f>VLOOKUP($A144,統計!$A:$G,7,)</f>
        <v>#N/A</v>
      </c>
      <c r="G144" t="e">
        <f t="shared" si="2"/>
        <v>#N/A</v>
      </c>
    </row>
    <row r="145" spans="1:7" x14ac:dyDescent="0.15">
      <c r="A145">
        <v>710</v>
      </c>
      <c r="B145" t="e">
        <f>VLOOKUP($A145,統計!$A:$G,2,)</f>
        <v>#N/A</v>
      </c>
      <c r="C145" t="s">
        <v>173</v>
      </c>
      <c r="D145" t="e">
        <f>VLOOKUP($A145,統計!$A:$G,6,)</f>
        <v>#N/A</v>
      </c>
      <c r="E145" t="e">
        <f>VLOOKUP($A145,統計!$A:$G,7,)</f>
        <v>#N/A</v>
      </c>
      <c r="G145" t="e">
        <f t="shared" si="2"/>
        <v>#N/A</v>
      </c>
    </row>
    <row r="146" spans="1:7" x14ac:dyDescent="0.15">
      <c r="A146">
        <v>801</v>
      </c>
      <c r="B146" t="e">
        <f>VLOOKUP($A146,統計!$A:$G,2,)</f>
        <v>#N/A</v>
      </c>
      <c r="C146" t="s">
        <v>174</v>
      </c>
      <c r="D146" t="e">
        <f>VLOOKUP($A146,統計!$A:$G,6,)</f>
        <v>#N/A</v>
      </c>
      <c r="E146" t="e">
        <f>VLOOKUP($A146,統計!$A:$G,7,)</f>
        <v>#N/A</v>
      </c>
      <c r="G146" t="e">
        <f t="shared" si="2"/>
        <v>#N/A</v>
      </c>
    </row>
    <row r="147" spans="1:7" x14ac:dyDescent="0.15">
      <c r="A147">
        <v>802</v>
      </c>
      <c r="B147" t="e">
        <f>VLOOKUP($A147,統計!$A:$G,2,)</f>
        <v>#N/A</v>
      </c>
      <c r="C147" t="s">
        <v>175</v>
      </c>
      <c r="D147" t="e">
        <f>VLOOKUP($A147,統計!$A:$G,6,)</f>
        <v>#N/A</v>
      </c>
      <c r="E147" t="e">
        <f>VLOOKUP($A147,統計!$A:$G,7,)</f>
        <v>#N/A</v>
      </c>
      <c r="G147" t="e">
        <f t="shared" si="2"/>
        <v>#N/A</v>
      </c>
    </row>
    <row r="148" spans="1:7" x14ac:dyDescent="0.15">
      <c r="A148">
        <v>803</v>
      </c>
      <c r="B148" t="e">
        <f>VLOOKUP($A148,統計!$A:$G,2,)</f>
        <v>#N/A</v>
      </c>
      <c r="C148" t="s">
        <v>176</v>
      </c>
      <c r="D148" t="e">
        <f>VLOOKUP($A148,統計!$A:$G,6,)</f>
        <v>#N/A</v>
      </c>
      <c r="E148" t="e">
        <f>VLOOKUP($A148,統計!$A:$G,7,)</f>
        <v>#N/A</v>
      </c>
      <c r="G148" t="e">
        <f t="shared" si="2"/>
        <v>#N/A</v>
      </c>
    </row>
    <row r="149" spans="1:7" x14ac:dyDescent="0.15">
      <c r="A149">
        <v>804</v>
      </c>
      <c r="B149" t="e">
        <f>VLOOKUP($A149,統計!$A:$G,2,)</f>
        <v>#N/A</v>
      </c>
      <c r="C149" t="s">
        <v>177</v>
      </c>
      <c r="D149" t="e">
        <f>VLOOKUP($A149,統計!$A:$G,6,)</f>
        <v>#N/A</v>
      </c>
      <c r="E149" t="e">
        <f>VLOOKUP($A149,統計!$A:$G,7,)</f>
        <v>#N/A</v>
      </c>
      <c r="G149" t="e">
        <f t="shared" si="2"/>
        <v>#N/A</v>
      </c>
    </row>
    <row r="150" spans="1:7" x14ac:dyDescent="0.15">
      <c r="A150">
        <v>805</v>
      </c>
      <c r="B150" t="e">
        <f>VLOOKUP($A150,統計!$A:$G,2,)</f>
        <v>#N/A</v>
      </c>
      <c r="C150" t="s">
        <v>178</v>
      </c>
      <c r="D150" t="e">
        <f>VLOOKUP($A150,統計!$A:$G,6,)</f>
        <v>#N/A</v>
      </c>
      <c r="E150" t="e">
        <f>VLOOKUP($A150,統計!$A:$G,7,)</f>
        <v>#N/A</v>
      </c>
      <c r="G150" t="e">
        <f t="shared" si="2"/>
        <v>#N/A</v>
      </c>
    </row>
    <row r="151" spans="1:7" x14ac:dyDescent="0.15">
      <c r="A151">
        <v>806</v>
      </c>
      <c r="B151" t="e">
        <f>VLOOKUP($A151,統計!$A:$G,2,)</f>
        <v>#N/A</v>
      </c>
      <c r="C151" t="s">
        <v>179</v>
      </c>
      <c r="D151" t="e">
        <f>VLOOKUP($A151,統計!$A:$G,6,)</f>
        <v>#N/A</v>
      </c>
      <c r="E151" t="e">
        <f>VLOOKUP($A151,統計!$A:$G,7,)</f>
        <v>#N/A</v>
      </c>
      <c r="G151" t="e">
        <f t="shared" si="2"/>
        <v>#N/A</v>
      </c>
    </row>
    <row r="152" spans="1:7" x14ac:dyDescent="0.15">
      <c r="A152">
        <v>807</v>
      </c>
      <c r="B152" t="e">
        <f>VLOOKUP($A152,統計!$A:$G,2,)</f>
        <v>#N/A</v>
      </c>
      <c r="C152" t="s">
        <v>180</v>
      </c>
      <c r="D152" t="e">
        <f>VLOOKUP($A152,統計!$A:$G,6,)</f>
        <v>#N/A</v>
      </c>
      <c r="E152" t="e">
        <f>VLOOKUP($A152,統計!$A:$G,7,)</f>
        <v>#N/A</v>
      </c>
      <c r="G152" t="e">
        <f t="shared" si="2"/>
        <v>#N/A</v>
      </c>
    </row>
    <row r="153" spans="1:7" x14ac:dyDescent="0.15">
      <c r="A153">
        <v>808</v>
      </c>
      <c r="B153" t="e">
        <f>VLOOKUP($A153,統計!$A:$G,2,)</f>
        <v>#N/A</v>
      </c>
      <c r="C153" t="s">
        <v>181</v>
      </c>
      <c r="D153" t="e">
        <f>VLOOKUP($A153,統計!$A:$G,6,)</f>
        <v>#N/A</v>
      </c>
      <c r="E153" t="e">
        <f>VLOOKUP($A153,統計!$A:$G,7,)</f>
        <v>#N/A</v>
      </c>
      <c r="G153" t="e">
        <f t="shared" si="2"/>
        <v>#N/A</v>
      </c>
    </row>
    <row r="154" spans="1:7" x14ac:dyDescent="0.15">
      <c r="A154">
        <v>809</v>
      </c>
      <c r="B154" t="e">
        <f>VLOOKUP($A154,統計!$A:$G,2,)</f>
        <v>#N/A</v>
      </c>
      <c r="C154" t="s">
        <v>182</v>
      </c>
      <c r="D154" t="e">
        <f>VLOOKUP($A154,統計!$A:$G,6,)</f>
        <v>#N/A</v>
      </c>
      <c r="E154" t="e">
        <f>VLOOKUP($A154,統計!$A:$G,7,)</f>
        <v>#N/A</v>
      </c>
      <c r="G154" t="e">
        <f t="shared" si="2"/>
        <v>#N/A</v>
      </c>
    </row>
    <row r="155" spans="1:7" x14ac:dyDescent="0.15">
      <c r="A155">
        <v>810</v>
      </c>
      <c r="B155" t="e">
        <f>VLOOKUP($A155,統計!$A:$G,2,)</f>
        <v>#N/A</v>
      </c>
      <c r="C155" t="s">
        <v>183</v>
      </c>
      <c r="D155" t="e">
        <f>VLOOKUP($A155,統計!$A:$G,6,)</f>
        <v>#N/A</v>
      </c>
      <c r="E155" t="e">
        <f>VLOOKUP($A155,統計!$A:$G,7,)</f>
        <v>#N/A</v>
      </c>
      <c r="G155" t="e">
        <f t="shared" si="2"/>
        <v>#N/A</v>
      </c>
    </row>
    <row r="156" spans="1:7" x14ac:dyDescent="0.15">
      <c r="A156">
        <v>811</v>
      </c>
      <c r="B156" t="e">
        <f>VLOOKUP($A156,統計!$A:$G,2,)</f>
        <v>#N/A</v>
      </c>
      <c r="C156" t="s">
        <v>184</v>
      </c>
      <c r="D156" t="e">
        <f>VLOOKUP($A156,統計!$A:$G,6,)</f>
        <v>#N/A</v>
      </c>
      <c r="E156" t="e">
        <f>VLOOKUP($A156,統計!$A:$G,7,)</f>
        <v>#N/A</v>
      </c>
      <c r="G156" t="e">
        <f t="shared" si="2"/>
        <v>#N/A</v>
      </c>
    </row>
    <row r="157" spans="1:7" x14ac:dyDescent="0.15">
      <c r="A157">
        <v>812</v>
      </c>
      <c r="B157" t="e">
        <f>VLOOKUP($A157,統計!$A:$G,2,)</f>
        <v>#N/A</v>
      </c>
      <c r="C157" t="s">
        <v>185</v>
      </c>
      <c r="D157" t="e">
        <f>VLOOKUP($A157,統計!$A:$G,6,)</f>
        <v>#N/A</v>
      </c>
      <c r="E157" t="e">
        <f>VLOOKUP($A157,統計!$A:$G,7,)</f>
        <v>#N/A</v>
      </c>
      <c r="G157" t="e">
        <f t="shared" si="2"/>
        <v>#N/A</v>
      </c>
    </row>
    <row r="158" spans="1:7" x14ac:dyDescent="0.15">
      <c r="A158">
        <v>813</v>
      </c>
      <c r="B158" t="e">
        <f>VLOOKUP($A158,統計!$A:$G,2,)</f>
        <v>#N/A</v>
      </c>
      <c r="C158" t="s">
        <v>186</v>
      </c>
      <c r="D158" t="e">
        <f>VLOOKUP($A158,統計!$A:$G,6,)</f>
        <v>#N/A</v>
      </c>
      <c r="E158" t="e">
        <f>VLOOKUP($A158,統計!$A:$G,7,)</f>
        <v>#N/A</v>
      </c>
      <c r="G158" t="e">
        <f t="shared" si="2"/>
        <v>#N/A</v>
      </c>
    </row>
    <row r="159" spans="1:7" x14ac:dyDescent="0.15">
      <c r="A159">
        <v>814</v>
      </c>
      <c r="B159" t="e">
        <f>VLOOKUP($A159,統計!$A:$G,2,)</f>
        <v>#N/A</v>
      </c>
      <c r="C159" t="s">
        <v>187</v>
      </c>
      <c r="D159" t="e">
        <f>VLOOKUP($A159,統計!$A:$G,6,)</f>
        <v>#N/A</v>
      </c>
      <c r="E159" t="e">
        <f>VLOOKUP($A159,統計!$A:$G,7,)</f>
        <v>#N/A</v>
      </c>
      <c r="G159" t="e">
        <f t="shared" si="2"/>
        <v>#N/A</v>
      </c>
    </row>
    <row r="160" spans="1:7" x14ac:dyDescent="0.15">
      <c r="A160">
        <v>815</v>
      </c>
      <c r="B160" t="e">
        <f>VLOOKUP($A160,統計!$A:$G,2,)</f>
        <v>#N/A</v>
      </c>
      <c r="C160" t="s">
        <v>188</v>
      </c>
      <c r="D160" t="e">
        <f>VLOOKUP($A160,統計!$A:$G,6,)</f>
        <v>#N/A</v>
      </c>
      <c r="E160" t="e">
        <f>VLOOKUP($A160,統計!$A:$G,7,)</f>
        <v>#N/A</v>
      </c>
      <c r="G160" t="e">
        <f t="shared" si="2"/>
        <v>#N/A</v>
      </c>
    </row>
    <row r="161" spans="1:7" x14ac:dyDescent="0.15">
      <c r="A161">
        <v>816</v>
      </c>
      <c r="B161" t="e">
        <f>VLOOKUP($A161,統計!$A:$G,2,)</f>
        <v>#N/A</v>
      </c>
      <c r="C161" t="s">
        <v>189</v>
      </c>
      <c r="D161" t="e">
        <f>VLOOKUP($A161,統計!$A:$G,6,)</f>
        <v>#N/A</v>
      </c>
      <c r="E161" t="e">
        <f>VLOOKUP($A161,統計!$A:$G,7,)</f>
        <v>#N/A</v>
      </c>
      <c r="G161" t="e">
        <f t="shared" si="2"/>
        <v>#N/A</v>
      </c>
    </row>
    <row r="162" spans="1:7" x14ac:dyDescent="0.15">
      <c r="A162">
        <v>817</v>
      </c>
      <c r="B162" t="e">
        <f>VLOOKUP($A162,統計!$A:$G,2,)</f>
        <v>#N/A</v>
      </c>
      <c r="C162" t="s">
        <v>190</v>
      </c>
      <c r="D162" t="e">
        <f>VLOOKUP($A162,統計!$A:$G,6,)</f>
        <v>#N/A</v>
      </c>
      <c r="E162" t="e">
        <f>VLOOKUP($A162,統計!$A:$G,7,)</f>
        <v>#N/A</v>
      </c>
      <c r="G162" t="e">
        <f t="shared" si="2"/>
        <v>#N/A</v>
      </c>
    </row>
    <row r="163" spans="1:7" x14ac:dyDescent="0.15">
      <c r="A163">
        <v>818</v>
      </c>
      <c r="B163" t="e">
        <f>VLOOKUP($A163,統計!$A:$G,2,)</f>
        <v>#N/A</v>
      </c>
      <c r="C163" t="s">
        <v>191</v>
      </c>
      <c r="D163" t="e">
        <f>VLOOKUP($A163,統計!$A:$G,6,)</f>
        <v>#N/A</v>
      </c>
      <c r="E163" t="e">
        <f>VLOOKUP($A163,統計!$A:$G,7,)</f>
        <v>#N/A</v>
      </c>
      <c r="G163" t="e">
        <f t="shared" si="2"/>
        <v>#N/A</v>
      </c>
    </row>
    <row r="164" spans="1:7" x14ac:dyDescent="0.15">
      <c r="A164">
        <v>819</v>
      </c>
      <c r="B164" t="e">
        <f>VLOOKUP($A164,統計!$A:$G,2,)</f>
        <v>#N/A</v>
      </c>
      <c r="C164" t="s">
        <v>192</v>
      </c>
      <c r="D164" t="e">
        <f>VLOOKUP($A164,統計!$A:$G,6,)</f>
        <v>#N/A</v>
      </c>
      <c r="E164" t="e">
        <f>VLOOKUP($A164,統計!$A:$G,7,)</f>
        <v>#N/A</v>
      </c>
      <c r="G164" t="e">
        <f t="shared" si="2"/>
        <v>#N/A</v>
      </c>
    </row>
    <row r="165" spans="1:7" x14ac:dyDescent="0.15">
      <c r="A165">
        <v>820</v>
      </c>
      <c r="B165" t="e">
        <f>VLOOKUP($A165,統計!$A:$G,2,)</f>
        <v>#N/A</v>
      </c>
      <c r="C165" t="s">
        <v>193</v>
      </c>
      <c r="D165" t="e">
        <f>VLOOKUP($A165,統計!$A:$G,6,)</f>
        <v>#N/A</v>
      </c>
      <c r="E165" t="e">
        <f>VLOOKUP($A165,統計!$A:$G,7,)</f>
        <v>#N/A</v>
      </c>
      <c r="G165" t="e">
        <f t="shared" si="2"/>
        <v>#N/A</v>
      </c>
    </row>
    <row r="166" spans="1:7" x14ac:dyDescent="0.15">
      <c r="A166">
        <v>821</v>
      </c>
      <c r="B166" t="e">
        <f>VLOOKUP($A166,統計!$A:$G,2,)</f>
        <v>#N/A</v>
      </c>
      <c r="C166" t="s">
        <v>194</v>
      </c>
      <c r="D166" t="e">
        <f>VLOOKUP($A166,統計!$A:$G,6,)</f>
        <v>#N/A</v>
      </c>
      <c r="E166" t="e">
        <f>VLOOKUP($A166,統計!$A:$G,7,)</f>
        <v>#N/A</v>
      </c>
      <c r="G166" t="e">
        <f t="shared" si="2"/>
        <v>#N/A</v>
      </c>
    </row>
    <row r="167" spans="1:7" x14ac:dyDescent="0.15">
      <c r="A167">
        <v>822</v>
      </c>
      <c r="B167" t="e">
        <f>VLOOKUP($A167,統計!$A:$G,2,)</f>
        <v>#N/A</v>
      </c>
      <c r="C167" t="s">
        <v>195</v>
      </c>
      <c r="D167" t="e">
        <f>VLOOKUP($A167,統計!$A:$G,6,)</f>
        <v>#N/A</v>
      </c>
      <c r="E167" t="e">
        <f>VLOOKUP($A167,統計!$A:$G,7,)</f>
        <v>#N/A</v>
      </c>
      <c r="G167" t="e">
        <f t="shared" si="2"/>
        <v>#N/A</v>
      </c>
    </row>
    <row r="168" spans="1:7" x14ac:dyDescent="0.15">
      <c r="A168">
        <v>901</v>
      </c>
      <c r="B168" t="e">
        <f>VLOOKUP($A168,統計!$A:$G,2,)</f>
        <v>#N/A</v>
      </c>
      <c r="C168" t="s">
        <v>196</v>
      </c>
      <c r="D168" t="e">
        <f>VLOOKUP($A168,統計!$A:$G,6,)</f>
        <v>#N/A</v>
      </c>
      <c r="E168" t="e">
        <f>VLOOKUP($A168,統計!$A:$G,7,)</f>
        <v>#N/A</v>
      </c>
      <c r="G168" t="e">
        <f t="shared" si="2"/>
        <v>#N/A</v>
      </c>
    </row>
    <row r="169" spans="1:7" x14ac:dyDescent="0.15">
      <c r="A169">
        <v>902</v>
      </c>
      <c r="B169" t="e">
        <f>VLOOKUP($A169,統計!$A:$G,2,)</f>
        <v>#N/A</v>
      </c>
      <c r="C169" t="s">
        <v>197</v>
      </c>
      <c r="D169" t="e">
        <f>VLOOKUP($A169,統計!$A:$G,6,)</f>
        <v>#N/A</v>
      </c>
      <c r="E169" t="e">
        <f>VLOOKUP($A169,統計!$A:$G,7,)</f>
        <v>#N/A</v>
      </c>
      <c r="G169" t="e">
        <f t="shared" si="2"/>
        <v>#N/A</v>
      </c>
    </row>
    <row r="170" spans="1:7" x14ac:dyDescent="0.15">
      <c r="A170">
        <v>903</v>
      </c>
      <c r="B170" t="e">
        <f>VLOOKUP($A170,統計!$A:$G,2,)</f>
        <v>#N/A</v>
      </c>
      <c r="C170" t="s">
        <v>198</v>
      </c>
      <c r="D170" t="e">
        <f>VLOOKUP($A170,統計!$A:$G,6,)</f>
        <v>#N/A</v>
      </c>
      <c r="E170" t="e">
        <f>VLOOKUP($A170,統計!$A:$G,7,)</f>
        <v>#N/A</v>
      </c>
      <c r="G170" t="e">
        <f t="shared" si="2"/>
        <v>#N/A</v>
      </c>
    </row>
    <row r="171" spans="1:7" x14ac:dyDescent="0.15">
      <c r="A171">
        <v>904</v>
      </c>
      <c r="B171" t="e">
        <f>VLOOKUP($A171,統計!$A:$G,2,)</f>
        <v>#N/A</v>
      </c>
      <c r="C171" t="s">
        <v>199</v>
      </c>
      <c r="D171" t="e">
        <f>VLOOKUP($A171,統計!$A:$G,6,)</f>
        <v>#N/A</v>
      </c>
      <c r="E171" t="e">
        <f>VLOOKUP($A171,統計!$A:$G,7,)</f>
        <v>#N/A</v>
      </c>
      <c r="G171" t="e">
        <f t="shared" si="2"/>
        <v>#N/A</v>
      </c>
    </row>
    <row r="172" spans="1:7" x14ac:dyDescent="0.15">
      <c r="A172">
        <v>905</v>
      </c>
      <c r="B172" t="e">
        <f>VLOOKUP($A172,統計!$A:$G,2,)</f>
        <v>#N/A</v>
      </c>
      <c r="C172" t="s">
        <v>200</v>
      </c>
      <c r="D172" t="e">
        <f>VLOOKUP($A172,統計!$A:$G,6,)</f>
        <v>#N/A</v>
      </c>
      <c r="E172" t="e">
        <f>VLOOKUP($A172,統計!$A:$G,7,)</f>
        <v>#N/A</v>
      </c>
      <c r="G172" t="e">
        <f t="shared" si="2"/>
        <v>#N/A</v>
      </c>
    </row>
    <row r="173" spans="1:7" x14ac:dyDescent="0.15">
      <c r="A173">
        <v>906</v>
      </c>
      <c r="B173" t="e">
        <f>VLOOKUP($A173,統計!$A:$G,2,)</f>
        <v>#N/A</v>
      </c>
      <c r="C173" t="s">
        <v>201</v>
      </c>
      <c r="D173" t="e">
        <f>VLOOKUP($A173,統計!$A:$G,6,)</f>
        <v>#N/A</v>
      </c>
      <c r="E173" t="e">
        <f>VLOOKUP($A173,統計!$A:$G,7,)</f>
        <v>#N/A</v>
      </c>
      <c r="G173" t="e">
        <f t="shared" si="2"/>
        <v>#N/A</v>
      </c>
    </row>
    <row r="174" spans="1:7" x14ac:dyDescent="0.15">
      <c r="A174">
        <v>907</v>
      </c>
      <c r="B174" t="e">
        <f>VLOOKUP($A174,統計!$A:$G,2,)</f>
        <v>#N/A</v>
      </c>
      <c r="C174" t="s">
        <v>202</v>
      </c>
      <c r="D174" t="e">
        <f>VLOOKUP($A174,統計!$A:$G,6,)</f>
        <v>#N/A</v>
      </c>
      <c r="E174" t="e">
        <f>VLOOKUP($A174,統計!$A:$G,7,)</f>
        <v>#N/A</v>
      </c>
      <c r="G174" t="e">
        <f t="shared" si="2"/>
        <v>#N/A</v>
      </c>
    </row>
    <row r="175" spans="1:7" x14ac:dyDescent="0.15">
      <c r="A175">
        <v>908</v>
      </c>
      <c r="B175" t="e">
        <f>VLOOKUP($A175,統計!$A:$G,2,)</f>
        <v>#N/A</v>
      </c>
      <c r="C175" t="s">
        <v>203</v>
      </c>
      <c r="D175" t="e">
        <f>VLOOKUP($A175,統計!$A:$G,6,)</f>
        <v>#N/A</v>
      </c>
      <c r="E175" t="e">
        <f>VLOOKUP($A175,統計!$A:$G,7,)</f>
        <v>#N/A</v>
      </c>
      <c r="G175" t="e">
        <f t="shared" si="2"/>
        <v>#N/A</v>
      </c>
    </row>
    <row r="176" spans="1:7" x14ac:dyDescent="0.15">
      <c r="A176">
        <v>909</v>
      </c>
      <c r="B176" t="e">
        <f>VLOOKUP($A176,統計!$A:$G,2,)</f>
        <v>#N/A</v>
      </c>
      <c r="C176" t="s">
        <v>204</v>
      </c>
      <c r="D176" t="e">
        <f>VLOOKUP($A176,統計!$A:$G,6,)</f>
        <v>#N/A</v>
      </c>
      <c r="E176" t="e">
        <f>VLOOKUP($A176,統計!$A:$G,7,)</f>
        <v>#N/A</v>
      </c>
      <c r="G176" t="e">
        <f t="shared" si="2"/>
        <v>#N/A</v>
      </c>
    </row>
    <row r="177" spans="1:7" x14ac:dyDescent="0.15">
      <c r="A177">
        <v>910</v>
      </c>
      <c r="B177" t="e">
        <f>VLOOKUP($A177,統計!$A:$G,2,)</f>
        <v>#N/A</v>
      </c>
      <c r="C177" t="s">
        <v>205</v>
      </c>
      <c r="D177" t="e">
        <f>VLOOKUP($A177,統計!$A:$G,6,)</f>
        <v>#N/A</v>
      </c>
      <c r="E177" t="e">
        <f>VLOOKUP($A177,統計!$A:$G,7,)</f>
        <v>#N/A</v>
      </c>
      <c r="G177" t="e">
        <f t="shared" si="2"/>
        <v>#N/A</v>
      </c>
    </row>
    <row r="178" spans="1:7" x14ac:dyDescent="0.15">
      <c r="A178">
        <v>1001</v>
      </c>
      <c r="B178" t="e">
        <f>VLOOKUP($A178,統計!$A:$G,2,)</f>
        <v>#N/A</v>
      </c>
      <c r="C178" t="s">
        <v>206</v>
      </c>
      <c r="D178" t="e">
        <f>VLOOKUP($A178,統計!$A:$G,6,)</f>
        <v>#N/A</v>
      </c>
      <c r="E178" t="e">
        <f>VLOOKUP($A178,統計!$A:$G,7,)</f>
        <v>#N/A</v>
      </c>
      <c r="G178" t="e">
        <f t="shared" si="2"/>
        <v>#N/A</v>
      </c>
    </row>
    <row r="179" spans="1:7" x14ac:dyDescent="0.15">
      <c r="A179">
        <v>1002</v>
      </c>
      <c r="B179" t="e">
        <f>VLOOKUP($A179,統計!$A:$G,2,)</f>
        <v>#N/A</v>
      </c>
      <c r="C179" t="s">
        <v>207</v>
      </c>
      <c r="D179" t="e">
        <f>VLOOKUP($A179,統計!$A:$G,6,)</f>
        <v>#N/A</v>
      </c>
      <c r="E179" t="e">
        <f>VLOOKUP($A179,統計!$A:$G,7,)</f>
        <v>#N/A</v>
      </c>
      <c r="G179" t="e">
        <f t="shared" si="2"/>
        <v>#N/A</v>
      </c>
    </row>
    <row r="180" spans="1:7" x14ac:dyDescent="0.15">
      <c r="A180">
        <v>1003</v>
      </c>
      <c r="B180" t="e">
        <f>VLOOKUP($A180,統計!$A:$G,2,)</f>
        <v>#N/A</v>
      </c>
      <c r="C180" t="s">
        <v>208</v>
      </c>
      <c r="D180" t="e">
        <f>VLOOKUP($A180,統計!$A:$G,6,)</f>
        <v>#N/A</v>
      </c>
      <c r="E180" t="e">
        <f>VLOOKUP($A180,統計!$A:$G,7,)</f>
        <v>#N/A</v>
      </c>
      <c r="G180" t="e">
        <f t="shared" si="2"/>
        <v>#N/A</v>
      </c>
    </row>
    <row r="181" spans="1:7" x14ac:dyDescent="0.15">
      <c r="A181">
        <v>1004</v>
      </c>
      <c r="B181" t="e">
        <f>VLOOKUP($A181,統計!$A:$G,2,)</f>
        <v>#N/A</v>
      </c>
      <c r="C181" t="s">
        <v>209</v>
      </c>
      <c r="D181" t="e">
        <f>VLOOKUP($A181,統計!$A:$G,6,)</f>
        <v>#N/A</v>
      </c>
      <c r="E181" t="e">
        <f>VLOOKUP($A181,統計!$A:$G,7,)</f>
        <v>#N/A</v>
      </c>
      <c r="G181" t="e">
        <f t="shared" si="2"/>
        <v>#N/A</v>
      </c>
    </row>
    <row r="182" spans="1:7" x14ac:dyDescent="0.15">
      <c r="A182">
        <v>1005</v>
      </c>
      <c r="B182" t="e">
        <f>VLOOKUP($A182,統計!$A:$G,2,)</f>
        <v>#N/A</v>
      </c>
      <c r="C182" t="s">
        <v>210</v>
      </c>
      <c r="D182" t="e">
        <f>VLOOKUP($A182,統計!$A:$G,6,)</f>
        <v>#N/A</v>
      </c>
      <c r="E182" t="e">
        <f>VLOOKUP($A182,統計!$A:$G,7,)</f>
        <v>#N/A</v>
      </c>
      <c r="G182" t="e">
        <f t="shared" si="2"/>
        <v>#N/A</v>
      </c>
    </row>
    <row r="183" spans="1:7" x14ac:dyDescent="0.15">
      <c r="A183">
        <v>1006</v>
      </c>
      <c r="B183" t="e">
        <f>VLOOKUP($A183,統計!$A:$G,2,)</f>
        <v>#N/A</v>
      </c>
      <c r="C183" t="s">
        <v>211</v>
      </c>
      <c r="D183" t="e">
        <f>VLOOKUP($A183,統計!$A:$G,6,)</f>
        <v>#N/A</v>
      </c>
      <c r="E183" t="e">
        <f>VLOOKUP($A183,統計!$A:$G,7,)</f>
        <v>#N/A</v>
      </c>
      <c r="G183" t="e">
        <f t="shared" si="2"/>
        <v>#N/A</v>
      </c>
    </row>
    <row r="184" spans="1:7" x14ac:dyDescent="0.15">
      <c r="A184">
        <v>1007</v>
      </c>
      <c r="B184" t="e">
        <f>VLOOKUP($A184,統計!$A:$G,2,)</f>
        <v>#N/A</v>
      </c>
      <c r="C184" t="s">
        <v>212</v>
      </c>
      <c r="D184" t="e">
        <f>VLOOKUP($A184,統計!$A:$G,6,)</f>
        <v>#N/A</v>
      </c>
      <c r="E184" t="e">
        <f>VLOOKUP($A184,統計!$A:$G,7,)</f>
        <v>#N/A</v>
      </c>
      <c r="G184" t="e">
        <f t="shared" si="2"/>
        <v>#N/A</v>
      </c>
    </row>
    <row r="185" spans="1:7" x14ac:dyDescent="0.15">
      <c r="A185">
        <v>1008</v>
      </c>
      <c r="B185" t="e">
        <f>VLOOKUP($A185,統計!$A:$G,2,)</f>
        <v>#N/A</v>
      </c>
      <c r="C185" t="s">
        <v>213</v>
      </c>
      <c r="D185" t="e">
        <f>VLOOKUP($A185,統計!$A:$G,6,)</f>
        <v>#N/A</v>
      </c>
      <c r="E185" t="e">
        <f>VLOOKUP($A185,統計!$A:$G,7,)</f>
        <v>#N/A</v>
      </c>
      <c r="G185" t="e">
        <f t="shared" si="2"/>
        <v>#N/A</v>
      </c>
    </row>
    <row r="186" spans="1:7" x14ac:dyDescent="0.15">
      <c r="A186">
        <v>1101</v>
      </c>
      <c r="B186" t="e">
        <f>VLOOKUP($A186,統計!$A:$G,2,)</f>
        <v>#N/A</v>
      </c>
      <c r="C186" t="s">
        <v>214</v>
      </c>
      <c r="D186" t="e">
        <f>VLOOKUP($A186,統計!$A:$G,6,)</f>
        <v>#N/A</v>
      </c>
      <c r="E186" t="e">
        <f>VLOOKUP($A186,統計!$A:$G,7,)</f>
        <v>#N/A</v>
      </c>
      <c r="G186" t="e">
        <f t="shared" si="2"/>
        <v>#N/A</v>
      </c>
    </row>
    <row r="187" spans="1:7" x14ac:dyDescent="0.15">
      <c r="A187">
        <v>1102</v>
      </c>
      <c r="B187" t="e">
        <f>VLOOKUP($A187,統計!$A:$G,2,)</f>
        <v>#N/A</v>
      </c>
      <c r="C187" t="s">
        <v>215</v>
      </c>
      <c r="D187" t="e">
        <f>VLOOKUP($A187,統計!$A:$G,6,)</f>
        <v>#N/A</v>
      </c>
      <c r="E187" t="e">
        <f>VLOOKUP($A187,統計!$A:$G,7,)</f>
        <v>#N/A</v>
      </c>
      <c r="G187" t="e">
        <f t="shared" si="2"/>
        <v>#N/A</v>
      </c>
    </row>
    <row r="188" spans="1:7" x14ac:dyDescent="0.15">
      <c r="A188">
        <v>1103</v>
      </c>
      <c r="B188" t="e">
        <f>VLOOKUP($A188,統計!$A:$G,2,)</f>
        <v>#N/A</v>
      </c>
      <c r="C188" t="s">
        <v>216</v>
      </c>
      <c r="D188" t="e">
        <f>VLOOKUP($A188,統計!$A:$G,6,)</f>
        <v>#N/A</v>
      </c>
      <c r="E188" t="e">
        <f>VLOOKUP($A188,統計!$A:$G,7,)</f>
        <v>#N/A</v>
      </c>
      <c r="G188" t="e">
        <f t="shared" si="2"/>
        <v>#N/A</v>
      </c>
    </row>
    <row r="189" spans="1:7" x14ac:dyDescent="0.15">
      <c r="A189">
        <v>1104</v>
      </c>
      <c r="B189" t="e">
        <f>VLOOKUP($A189,統計!$A:$G,2,)</f>
        <v>#N/A</v>
      </c>
      <c r="C189" t="s">
        <v>217</v>
      </c>
      <c r="D189" t="e">
        <f>VLOOKUP($A189,統計!$A:$G,6,)</f>
        <v>#N/A</v>
      </c>
      <c r="E189" t="e">
        <f>VLOOKUP($A189,統計!$A:$G,7,)</f>
        <v>#N/A</v>
      </c>
      <c r="G189" t="e">
        <f t="shared" si="2"/>
        <v>#N/A</v>
      </c>
    </row>
    <row r="190" spans="1:7" x14ac:dyDescent="0.15">
      <c r="A190">
        <v>1105</v>
      </c>
      <c r="B190" t="e">
        <f>VLOOKUP($A190,統計!$A:$G,2,)</f>
        <v>#N/A</v>
      </c>
      <c r="C190" t="s">
        <v>218</v>
      </c>
      <c r="D190" t="e">
        <f>VLOOKUP($A190,統計!$A:$G,6,)</f>
        <v>#N/A</v>
      </c>
      <c r="E190" t="e">
        <f>VLOOKUP($A190,統計!$A:$G,7,)</f>
        <v>#N/A</v>
      </c>
      <c r="G190" t="e">
        <f t="shared" si="2"/>
        <v>#N/A</v>
      </c>
    </row>
    <row r="191" spans="1:7" x14ac:dyDescent="0.15">
      <c r="A191">
        <v>1106</v>
      </c>
      <c r="B191" t="e">
        <f>VLOOKUP($A191,統計!$A:$G,2,)</f>
        <v>#N/A</v>
      </c>
      <c r="C191" t="s">
        <v>219</v>
      </c>
      <c r="D191" t="e">
        <f>VLOOKUP($A191,統計!$A:$G,6,)</f>
        <v>#N/A</v>
      </c>
      <c r="E191" t="e">
        <f>VLOOKUP($A191,統計!$A:$G,7,)</f>
        <v>#N/A</v>
      </c>
      <c r="G191" t="e">
        <f t="shared" si="2"/>
        <v>#N/A</v>
      </c>
    </row>
    <row r="192" spans="1:7" x14ac:dyDescent="0.15">
      <c r="A192">
        <v>1107</v>
      </c>
      <c r="B192" t="e">
        <f>VLOOKUP($A192,統計!$A:$G,2,)</f>
        <v>#N/A</v>
      </c>
      <c r="C192" t="s">
        <v>220</v>
      </c>
      <c r="D192" t="e">
        <f>VLOOKUP($A192,統計!$A:$G,6,)</f>
        <v>#N/A</v>
      </c>
      <c r="E192" t="e">
        <f>VLOOKUP($A192,統計!$A:$G,7,)</f>
        <v>#N/A</v>
      </c>
      <c r="G192" t="e">
        <f t="shared" si="2"/>
        <v>#N/A</v>
      </c>
    </row>
    <row r="193" spans="1:7" x14ac:dyDescent="0.15">
      <c r="A193">
        <v>1108</v>
      </c>
      <c r="B193" t="e">
        <f>VLOOKUP($A193,統計!$A:$G,2,)</f>
        <v>#N/A</v>
      </c>
      <c r="C193" t="s">
        <v>221</v>
      </c>
      <c r="D193" t="e">
        <f>VLOOKUP($A193,統計!$A:$G,6,)</f>
        <v>#N/A</v>
      </c>
      <c r="E193" t="e">
        <f>VLOOKUP($A193,統計!$A:$G,7,)</f>
        <v>#N/A</v>
      </c>
      <c r="G193" t="e">
        <f t="shared" si="2"/>
        <v>#N/A</v>
      </c>
    </row>
    <row r="194" spans="1:7" x14ac:dyDescent="0.15">
      <c r="A194">
        <v>1109</v>
      </c>
      <c r="B194" t="e">
        <f>VLOOKUP($A194,統計!$A:$G,2,)</f>
        <v>#N/A</v>
      </c>
      <c r="C194" t="s">
        <v>222</v>
      </c>
      <c r="D194" t="e">
        <f>VLOOKUP($A194,統計!$A:$G,6,)</f>
        <v>#N/A</v>
      </c>
      <c r="E194" t="e">
        <f>VLOOKUP($A194,統計!$A:$G,7,)</f>
        <v>#N/A</v>
      </c>
      <c r="G194" t="e">
        <f t="shared" si="2"/>
        <v>#N/A</v>
      </c>
    </row>
    <row r="195" spans="1:7" x14ac:dyDescent="0.15">
      <c r="A195">
        <v>1110</v>
      </c>
      <c r="B195" t="e">
        <f>VLOOKUP($A195,統計!$A:$G,2,)</f>
        <v>#N/A</v>
      </c>
      <c r="C195" t="s">
        <v>223</v>
      </c>
      <c r="D195" t="e">
        <f>VLOOKUP($A195,統計!$A:$G,6,)</f>
        <v>#N/A</v>
      </c>
      <c r="E195" t="e">
        <f>VLOOKUP($A195,統計!$A:$G,7,)</f>
        <v>#N/A</v>
      </c>
      <c r="G195" t="e">
        <f t="shared" ref="G195:G258" si="3">"["&amp;B195&amp;"](筆記/资治通鉴"&amp;SUBSTITUTE(B195,"卷","")&amp;".html)|"&amp;C195&amp;"|"&amp;D195&amp;"|"&amp;E195&amp;"|"&amp;F195</f>
        <v>#N/A</v>
      </c>
    </row>
    <row r="196" spans="1:7" x14ac:dyDescent="0.15">
      <c r="A196">
        <v>1111</v>
      </c>
      <c r="B196" t="e">
        <f>VLOOKUP($A196,統計!$A:$G,2,)</f>
        <v>#N/A</v>
      </c>
      <c r="C196" t="s">
        <v>224</v>
      </c>
      <c r="D196" t="e">
        <f>VLOOKUP($A196,統計!$A:$G,6,)</f>
        <v>#N/A</v>
      </c>
      <c r="E196" t="e">
        <f>VLOOKUP($A196,統計!$A:$G,7,)</f>
        <v>#N/A</v>
      </c>
      <c r="G196" t="e">
        <f t="shared" si="3"/>
        <v>#N/A</v>
      </c>
    </row>
    <row r="197" spans="1:7" x14ac:dyDescent="0.15">
      <c r="A197">
        <v>1112</v>
      </c>
      <c r="B197" t="e">
        <f>VLOOKUP($A197,統計!$A:$G,2,)</f>
        <v>#N/A</v>
      </c>
      <c r="C197" t="s">
        <v>225</v>
      </c>
      <c r="D197" t="e">
        <f>VLOOKUP($A197,統計!$A:$G,6,)</f>
        <v>#N/A</v>
      </c>
      <c r="E197" t="e">
        <f>VLOOKUP($A197,統計!$A:$G,7,)</f>
        <v>#N/A</v>
      </c>
      <c r="G197" t="e">
        <f t="shared" si="3"/>
        <v>#N/A</v>
      </c>
    </row>
    <row r="198" spans="1:7" x14ac:dyDescent="0.15">
      <c r="A198">
        <v>1113</v>
      </c>
      <c r="B198" t="e">
        <f>VLOOKUP($A198,統計!$A:$G,2,)</f>
        <v>#N/A</v>
      </c>
      <c r="C198" t="s">
        <v>226</v>
      </c>
      <c r="D198" t="e">
        <f>VLOOKUP($A198,統計!$A:$G,6,)</f>
        <v>#N/A</v>
      </c>
      <c r="E198" t="e">
        <f>VLOOKUP($A198,統計!$A:$G,7,)</f>
        <v>#N/A</v>
      </c>
      <c r="G198" t="e">
        <f t="shared" si="3"/>
        <v>#N/A</v>
      </c>
    </row>
    <row r="199" spans="1:7" x14ac:dyDescent="0.15">
      <c r="A199">
        <v>1114</v>
      </c>
      <c r="B199" t="e">
        <f>VLOOKUP($A199,統計!$A:$G,2,)</f>
        <v>#N/A</v>
      </c>
      <c r="C199" t="s">
        <v>227</v>
      </c>
      <c r="D199" t="e">
        <f>VLOOKUP($A199,統計!$A:$G,6,)</f>
        <v>#N/A</v>
      </c>
      <c r="E199" t="e">
        <f>VLOOKUP($A199,統計!$A:$G,7,)</f>
        <v>#N/A</v>
      </c>
      <c r="G199" t="e">
        <f t="shared" si="3"/>
        <v>#N/A</v>
      </c>
    </row>
    <row r="200" spans="1:7" x14ac:dyDescent="0.15">
      <c r="A200">
        <v>1115</v>
      </c>
      <c r="B200" t="e">
        <f>VLOOKUP($A200,統計!$A:$G,2,)</f>
        <v>#N/A</v>
      </c>
      <c r="C200" t="s">
        <v>228</v>
      </c>
      <c r="D200" t="e">
        <f>VLOOKUP($A200,統計!$A:$G,6,)</f>
        <v>#N/A</v>
      </c>
      <c r="E200" t="e">
        <f>VLOOKUP($A200,統計!$A:$G,7,)</f>
        <v>#N/A</v>
      </c>
      <c r="G200" t="e">
        <f t="shared" si="3"/>
        <v>#N/A</v>
      </c>
    </row>
    <row r="201" spans="1:7" x14ac:dyDescent="0.15">
      <c r="A201">
        <v>1116</v>
      </c>
      <c r="B201" t="e">
        <f>VLOOKUP($A201,統計!$A:$G,2,)</f>
        <v>#N/A</v>
      </c>
      <c r="C201" t="s">
        <v>229</v>
      </c>
      <c r="D201" t="e">
        <f>VLOOKUP($A201,統計!$A:$G,6,)</f>
        <v>#N/A</v>
      </c>
      <c r="E201" t="e">
        <f>VLOOKUP($A201,統計!$A:$G,7,)</f>
        <v>#N/A</v>
      </c>
      <c r="G201" t="e">
        <f t="shared" si="3"/>
        <v>#N/A</v>
      </c>
    </row>
    <row r="202" spans="1:7" x14ac:dyDescent="0.15">
      <c r="A202">
        <v>1117</v>
      </c>
      <c r="B202" t="e">
        <f>VLOOKUP($A202,統計!$A:$G,2,)</f>
        <v>#N/A</v>
      </c>
      <c r="C202" t="s">
        <v>230</v>
      </c>
      <c r="D202" t="e">
        <f>VLOOKUP($A202,統計!$A:$G,6,)</f>
        <v>#N/A</v>
      </c>
      <c r="E202" t="e">
        <f>VLOOKUP($A202,統計!$A:$G,7,)</f>
        <v>#N/A</v>
      </c>
      <c r="G202" t="e">
        <f t="shared" si="3"/>
        <v>#N/A</v>
      </c>
    </row>
    <row r="203" spans="1:7" x14ac:dyDescent="0.15">
      <c r="A203">
        <v>1118</v>
      </c>
      <c r="B203" t="e">
        <f>VLOOKUP($A203,統計!$A:$G,2,)</f>
        <v>#N/A</v>
      </c>
      <c r="C203" t="s">
        <v>231</v>
      </c>
      <c r="D203" t="e">
        <f>VLOOKUP($A203,統計!$A:$G,6,)</f>
        <v>#N/A</v>
      </c>
      <c r="E203" t="e">
        <f>VLOOKUP($A203,統計!$A:$G,7,)</f>
        <v>#N/A</v>
      </c>
      <c r="G203" t="e">
        <f t="shared" si="3"/>
        <v>#N/A</v>
      </c>
    </row>
    <row r="204" spans="1:7" x14ac:dyDescent="0.15">
      <c r="A204">
        <v>1119</v>
      </c>
      <c r="B204" t="e">
        <f>VLOOKUP($A204,統計!$A:$G,2,)</f>
        <v>#N/A</v>
      </c>
      <c r="C204" t="s">
        <v>232</v>
      </c>
      <c r="D204" t="e">
        <f>VLOOKUP($A204,統計!$A:$G,6,)</f>
        <v>#N/A</v>
      </c>
      <c r="E204" t="e">
        <f>VLOOKUP($A204,統計!$A:$G,7,)</f>
        <v>#N/A</v>
      </c>
      <c r="G204" t="e">
        <f t="shared" si="3"/>
        <v>#N/A</v>
      </c>
    </row>
    <row r="205" spans="1:7" x14ac:dyDescent="0.15">
      <c r="A205">
        <v>1120</v>
      </c>
      <c r="B205" t="e">
        <f>VLOOKUP($A205,統計!$A:$G,2,)</f>
        <v>#N/A</v>
      </c>
      <c r="C205" t="s">
        <v>233</v>
      </c>
      <c r="D205" t="e">
        <f>VLOOKUP($A205,統計!$A:$G,6,)</f>
        <v>#N/A</v>
      </c>
      <c r="E205" t="e">
        <f>VLOOKUP($A205,統計!$A:$G,7,)</f>
        <v>#N/A</v>
      </c>
      <c r="G205" t="e">
        <f t="shared" si="3"/>
        <v>#N/A</v>
      </c>
    </row>
    <row r="206" spans="1:7" x14ac:dyDescent="0.15">
      <c r="A206">
        <v>1121</v>
      </c>
      <c r="B206" t="e">
        <f>VLOOKUP($A206,統計!$A:$G,2,)</f>
        <v>#N/A</v>
      </c>
      <c r="C206" t="s">
        <v>234</v>
      </c>
      <c r="D206" t="e">
        <f>VLOOKUP($A206,統計!$A:$G,6,)</f>
        <v>#N/A</v>
      </c>
      <c r="E206" t="e">
        <f>VLOOKUP($A206,統計!$A:$G,7,)</f>
        <v>#N/A</v>
      </c>
      <c r="G206" t="e">
        <f t="shared" si="3"/>
        <v>#N/A</v>
      </c>
    </row>
    <row r="207" spans="1:7" x14ac:dyDescent="0.15">
      <c r="A207">
        <v>1122</v>
      </c>
      <c r="B207" t="e">
        <f>VLOOKUP($A207,統計!$A:$G,2,)</f>
        <v>#N/A</v>
      </c>
      <c r="C207" t="s">
        <v>235</v>
      </c>
      <c r="D207" t="e">
        <f>VLOOKUP($A207,統計!$A:$G,6,)</f>
        <v>#N/A</v>
      </c>
      <c r="E207" t="e">
        <f>VLOOKUP($A207,統計!$A:$G,7,)</f>
        <v>#N/A</v>
      </c>
      <c r="G207" t="e">
        <f t="shared" si="3"/>
        <v>#N/A</v>
      </c>
    </row>
    <row r="208" spans="1:7" x14ac:dyDescent="0.15">
      <c r="A208">
        <v>1123</v>
      </c>
      <c r="B208" t="e">
        <f>VLOOKUP($A208,統計!$A:$G,2,)</f>
        <v>#N/A</v>
      </c>
      <c r="C208" t="s">
        <v>236</v>
      </c>
      <c r="D208" t="e">
        <f>VLOOKUP($A208,統計!$A:$G,6,)</f>
        <v>#N/A</v>
      </c>
      <c r="E208" t="e">
        <f>VLOOKUP($A208,統計!$A:$G,7,)</f>
        <v>#N/A</v>
      </c>
      <c r="G208" t="e">
        <f t="shared" si="3"/>
        <v>#N/A</v>
      </c>
    </row>
    <row r="209" spans="1:7" x14ac:dyDescent="0.15">
      <c r="A209">
        <v>1124</v>
      </c>
      <c r="B209" t="e">
        <f>VLOOKUP($A209,統計!$A:$G,2,)</f>
        <v>#N/A</v>
      </c>
      <c r="C209" t="s">
        <v>237</v>
      </c>
      <c r="D209" t="e">
        <f>VLOOKUP($A209,統計!$A:$G,6,)</f>
        <v>#N/A</v>
      </c>
      <c r="E209" t="e">
        <f>VLOOKUP($A209,統計!$A:$G,7,)</f>
        <v>#N/A</v>
      </c>
      <c r="G209" t="e">
        <f t="shared" si="3"/>
        <v>#N/A</v>
      </c>
    </row>
    <row r="210" spans="1:7" x14ac:dyDescent="0.15">
      <c r="A210">
        <v>1125</v>
      </c>
      <c r="B210" t="e">
        <f>VLOOKUP($A210,統計!$A:$G,2,)</f>
        <v>#N/A</v>
      </c>
      <c r="C210" t="s">
        <v>238</v>
      </c>
      <c r="D210" t="e">
        <f>VLOOKUP($A210,統計!$A:$G,6,)</f>
        <v>#N/A</v>
      </c>
      <c r="E210" t="e">
        <f>VLOOKUP($A210,統計!$A:$G,7,)</f>
        <v>#N/A</v>
      </c>
      <c r="G210" t="e">
        <f t="shared" si="3"/>
        <v>#N/A</v>
      </c>
    </row>
    <row r="211" spans="1:7" x14ac:dyDescent="0.15">
      <c r="A211">
        <v>1126</v>
      </c>
      <c r="B211" t="e">
        <f>VLOOKUP($A211,統計!$A:$G,2,)</f>
        <v>#N/A</v>
      </c>
      <c r="C211" t="s">
        <v>239</v>
      </c>
      <c r="D211" t="e">
        <f>VLOOKUP($A211,統計!$A:$G,6,)</f>
        <v>#N/A</v>
      </c>
      <c r="E211" t="e">
        <f>VLOOKUP($A211,統計!$A:$G,7,)</f>
        <v>#N/A</v>
      </c>
      <c r="G211" t="e">
        <f t="shared" si="3"/>
        <v>#N/A</v>
      </c>
    </row>
    <row r="212" spans="1:7" x14ac:dyDescent="0.15">
      <c r="A212">
        <v>1127</v>
      </c>
      <c r="B212" t="e">
        <f>VLOOKUP($A212,統計!$A:$G,2,)</f>
        <v>#N/A</v>
      </c>
      <c r="C212" t="s">
        <v>240</v>
      </c>
      <c r="D212" t="e">
        <f>VLOOKUP($A212,統計!$A:$G,6,)</f>
        <v>#N/A</v>
      </c>
      <c r="E212" t="e">
        <f>VLOOKUP($A212,統計!$A:$G,7,)</f>
        <v>#N/A</v>
      </c>
      <c r="G212" t="e">
        <f t="shared" si="3"/>
        <v>#N/A</v>
      </c>
    </row>
    <row r="213" spans="1:7" x14ac:dyDescent="0.15">
      <c r="A213">
        <v>1128</v>
      </c>
      <c r="B213" t="e">
        <f>VLOOKUP($A213,統計!$A:$G,2,)</f>
        <v>#N/A</v>
      </c>
      <c r="C213" t="s">
        <v>241</v>
      </c>
      <c r="D213" t="e">
        <f>VLOOKUP($A213,統計!$A:$G,6,)</f>
        <v>#N/A</v>
      </c>
      <c r="E213" t="e">
        <f>VLOOKUP($A213,統計!$A:$G,7,)</f>
        <v>#N/A</v>
      </c>
      <c r="G213" t="e">
        <f t="shared" si="3"/>
        <v>#N/A</v>
      </c>
    </row>
    <row r="214" spans="1:7" x14ac:dyDescent="0.15">
      <c r="A214">
        <v>1129</v>
      </c>
      <c r="B214" t="e">
        <f>VLOOKUP($A214,統計!$A:$G,2,)</f>
        <v>#N/A</v>
      </c>
      <c r="C214" t="s">
        <v>242</v>
      </c>
      <c r="D214" t="e">
        <f>VLOOKUP($A214,統計!$A:$G,6,)</f>
        <v>#N/A</v>
      </c>
      <c r="E214" t="e">
        <f>VLOOKUP($A214,統計!$A:$G,7,)</f>
        <v>#N/A</v>
      </c>
      <c r="G214" t="e">
        <f t="shared" si="3"/>
        <v>#N/A</v>
      </c>
    </row>
    <row r="215" spans="1:7" x14ac:dyDescent="0.15">
      <c r="A215">
        <v>1130</v>
      </c>
      <c r="B215" t="e">
        <f>VLOOKUP($A215,統計!$A:$G,2,)</f>
        <v>#N/A</v>
      </c>
      <c r="C215" t="s">
        <v>243</v>
      </c>
      <c r="D215" t="e">
        <f>VLOOKUP($A215,統計!$A:$G,6,)</f>
        <v>#N/A</v>
      </c>
      <c r="E215" t="e">
        <f>VLOOKUP($A215,統計!$A:$G,7,)</f>
        <v>#N/A</v>
      </c>
      <c r="G215" t="e">
        <f t="shared" si="3"/>
        <v>#N/A</v>
      </c>
    </row>
    <row r="216" spans="1:7" x14ac:dyDescent="0.15">
      <c r="A216">
        <v>1131</v>
      </c>
      <c r="B216" t="e">
        <f>VLOOKUP($A216,統計!$A:$G,2,)</f>
        <v>#N/A</v>
      </c>
      <c r="C216" t="s">
        <v>244</v>
      </c>
      <c r="D216" t="e">
        <f>VLOOKUP($A216,統計!$A:$G,6,)</f>
        <v>#N/A</v>
      </c>
      <c r="E216" t="e">
        <f>VLOOKUP($A216,統計!$A:$G,7,)</f>
        <v>#N/A</v>
      </c>
      <c r="G216" t="e">
        <f t="shared" si="3"/>
        <v>#N/A</v>
      </c>
    </row>
    <row r="217" spans="1:7" x14ac:dyDescent="0.15">
      <c r="A217">
        <v>1132</v>
      </c>
      <c r="B217" t="e">
        <f>VLOOKUP($A217,統計!$A:$G,2,)</f>
        <v>#N/A</v>
      </c>
      <c r="C217" t="s">
        <v>245</v>
      </c>
      <c r="D217" t="e">
        <f>VLOOKUP($A217,統計!$A:$G,6,)</f>
        <v>#N/A</v>
      </c>
      <c r="E217" t="e">
        <f>VLOOKUP($A217,統計!$A:$G,7,)</f>
        <v>#N/A</v>
      </c>
      <c r="G217" t="e">
        <f t="shared" si="3"/>
        <v>#N/A</v>
      </c>
    </row>
    <row r="218" spans="1:7" x14ac:dyDescent="0.15">
      <c r="A218">
        <v>1133</v>
      </c>
      <c r="B218" t="e">
        <f>VLOOKUP($A218,統計!$A:$G,2,)</f>
        <v>#N/A</v>
      </c>
      <c r="C218" t="s">
        <v>246</v>
      </c>
      <c r="D218" t="e">
        <f>VLOOKUP($A218,統計!$A:$G,6,)</f>
        <v>#N/A</v>
      </c>
      <c r="E218" t="e">
        <f>VLOOKUP($A218,統計!$A:$G,7,)</f>
        <v>#N/A</v>
      </c>
      <c r="G218" t="e">
        <f t="shared" si="3"/>
        <v>#N/A</v>
      </c>
    </row>
    <row r="219" spans="1:7" x14ac:dyDescent="0.15">
      <c r="A219">
        <v>1134</v>
      </c>
      <c r="B219" t="e">
        <f>VLOOKUP($A219,統計!$A:$G,2,)</f>
        <v>#N/A</v>
      </c>
      <c r="C219" t="s">
        <v>247</v>
      </c>
      <c r="D219" t="e">
        <f>VLOOKUP($A219,統計!$A:$G,6,)</f>
        <v>#N/A</v>
      </c>
      <c r="E219" t="e">
        <f>VLOOKUP($A219,統計!$A:$G,7,)</f>
        <v>#N/A</v>
      </c>
      <c r="G219" t="e">
        <f t="shared" si="3"/>
        <v>#N/A</v>
      </c>
    </row>
    <row r="220" spans="1:7" x14ac:dyDescent="0.15">
      <c r="A220">
        <v>1135</v>
      </c>
      <c r="B220" t="e">
        <f>VLOOKUP($A220,統計!$A:$G,2,)</f>
        <v>#N/A</v>
      </c>
      <c r="C220" t="s">
        <v>248</v>
      </c>
      <c r="D220" t="e">
        <f>VLOOKUP($A220,統計!$A:$G,6,)</f>
        <v>#N/A</v>
      </c>
      <c r="E220" t="e">
        <f>VLOOKUP($A220,統計!$A:$G,7,)</f>
        <v>#N/A</v>
      </c>
      <c r="G220" t="e">
        <f t="shared" si="3"/>
        <v>#N/A</v>
      </c>
    </row>
    <row r="221" spans="1:7" x14ac:dyDescent="0.15">
      <c r="A221">
        <v>1136</v>
      </c>
      <c r="B221" t="e">
        <f>VLOOKUP($A221,統計!$A:$G,2,)</f>
        <v>#N/A</v>
      </c>
      <c r="C221" t="s">
        <v>249</v>
      </c>
      <c r="D221" t="e">
        <f>VLOOKUP($A221,統計!$A:$G,6,)</f>
        <v>#N/A</v>
      </c>
      <c r="E221" t="e">
        <f>VLOOKUP($A221,統計!$A:$G,7,)</f>
        <v>#N/A</v>
      </c>
      <c r="G221" t="e">
        <f t="shared" si="3"/>
        <v>#N/A</v>
      </c>
    </row>
    <row r="222" spans="1:7" x14ac:dyDescent="0.15">
      <c r="A222">
        <v>1137</v>
      </c>
      <c r="B222" t="e">
        <f>VLOOKUP($A222,統計!$A:$G,2,)</f>
        <v>#N/A</v>
      </c>
      <c r="C222" t="s">
        <v>250</v>
      </c>
      <c r="D222" t="e">
        <f>VLOOKUP($A222,統計!$A:$G,6,)</f>
        <v>#N/A</v>
      </c>
      <c r="E222" t="e">
        <f>VLOOKUP($A222,統計!$A:$G,7,)</f>
        <v>#N/A</v>
      </c>
      <c r="G222" t="e">
        <f t="shared" si="3"/>
        <v>#N/A</v>
      </c>
    </row>
    <row r="223" spans="1:7" x14ac:dyDescent="0.15">
      <c r="A223">
        <v>1138</v>
      </c>
      <c r="B223" t="e">
        <f>VLOOKUP($A223,統計!$A:$G,2,)</f>
        <v>#N/A</v>
      </c>
      <c r="C223" t="s">
        <v>251</v>
      </c>
      <c r="D223" t="e">
        <f>VLOOKUP($A223,統計!$A:$G,6,)</f>
        <v>#N/A</v>
      </c>
      <c r="E223" t="e">
        <f>VLOOKUP($A223,統計!$A:$G,7,)</f>
        <v>#N/A</v>
      </c>
      <c r="G223" t="e">
        <f t="shared" si="3"/>
        <v>#N/A</v>
      </c>
    </row>
    <row r="224" spans="1:7" x14ac:dyDescent="0.15">
      <c r="A224">
        <v>1139</v>
      </c>
      <c r="B224" t="e">
        <f>VLOOKUP($A224,統計!$A:$G,2,)</f>
        <v>#N/A</v>
      </c>
      <c r="C224" t="s">
        <v>252</v>
      </c>
      <c r="D224" t="e">
        <f>VLOOKUP($A224,統計!$A:$G,6,)</f>
        <v>#N/A</v>
      </c>
      <c r="E224" t="e">
        <f>VLOOKUP($A224,統計!$A:$G,7,)</f>
        <v>#N/A</v>
      </c>
      <c r="G224" t="e">
        <f t="shared" si="3"/>
        <v>#N/A</v>
      </c>
    </row>
    <row r="225" spans="1:7" x14ac:dyDescent="0.15">
      <c r="A225">
        <v>1140</v>
      </c>
      <c r="B225" t="e">
        <f>VLOOKUP($A225,統計!$A:$G,2,)</f>
        <v>#N/A</v>
      </c>
      <c r="C225" t="s">
        <v>253</v>
      </c>
      <c r="D225" t="e">
        <f>VLOOKUP($A225,統計!$A:$G,6,)</f>
        <v>#N/A</v>
      </c>
      <c r="E225" t="e">
        <f>VLOOKUP($A225,統計!$A:$G,7,)</f>
        <v>#N/A</v>
      </c>
      <c r="G225" t="e">
        <f t="shared" si="3"/>
        <v>#N/A</v>
      </c>
    </row>
    <row r="226" spans="1:7" x14ac:dyDescent="0.15">
      <c r="A226">
        <v>1141</v>
      </c>
      <c r="B226" t="e">
        <f>VLOOKUP($A226,統計!$A:$G,2,)</f>
        <v>#N/A</v>
      </c>
      <c r="C226" t="s">
        <v>254</v>
      </c>
      <c r="D226" t="e">
        <f>VLOOKUP($A226,統計!$A:$G,6,)</f>
        <v>#N/A</v>
      </c>
      <c r="E226" t="e">
        <f>VLOOKUP($A226,統計!$A:$G,7,)</f>
        <v>#N/A</v>
      </c>
      <c r="G226" t="e">
        <f t="shared" si="3"/>
        <v>#N/A</v>
      </c>
    </row>
    <row r="227" spans="1:7" x14ac:dyDescent="0.15">
      <c r="A227">
        <v>1142</v>
      </c>
      <c r="B227" t="e">
        <f>VLOOKUP($A227,統計!$A:$G,2,)</f>
        <v>#N/A</v>
      </c>
      <c r="C227" t="s">
        <v>255</v>
      </c>
      <c r="D227" t="e">
        <f>VLOOKUP($A227,統計!$A:$G,6,)</f>
        <v>#N/A</v>
      </c>
      <c r="E227" t="e">
        <f>VLOOKUP($A227,統計!$A:$G,7,)</f>
        <v>#N/A</v>
      </c>
      <c r="G227" t="e">
        <f t="shared" si="3"/>
        <v>#N/A</v>
      </c>
    </row>
    <row r="228" spans="1:7" x14ac:dyDescent="0.15">
      <c r="A228">
        <v>1143</v>
      </c>
      <c r="B228" t="e">
        <f>VLOOKUP($A228,統計!$A:$G,2,)</f>
        <v>#N/A</v>
      </c>
      <c r="C228" t="s">
        <v>256</v>
      </c>
      <c r="D228" t="e">
        <f>VLOOKUP($A228,統計!$A:$G,6,)</f>
        <v>#N/A</v>
      </c>
      <c r="E228" t="e">
        <f>VLOOKUP($A228,統計!$A:$G,7,)</f>
        <v>#N/A</v>
      </c>
      <c r="G228" t="e">
        <f t="shared" si="3"/>
        <v>#N/A</v>
      </c>
    </row>
    <row r="229" spans="1:7" x14ac:dyDescent="0.15">
      <c r="A229">
        <v>1144</v>
      </c>
      <c r="B229" t="e">
        <f>VLOOKUP($A229,統計!$A:$G,2,)</f>
        <v>#N/A</v>
      </c>
      <c r="C229" t="s">
        <v>257</v>
      </c>
      <c r="D229" t="e">
        <f>VLOOKUP($A229,統計!$A:$G,6,)</f>
        <v>#N/A</v>
      </c>
      <c r="E229" t="e">
        <f>VLOOKUP($A229,統計!$A:$G,7,)</f>
        <v>#N/A</v>
      </c>
      <c r="G229" t="e">
        <f t="shared" si="3"/>
        <v>#N/A</v>
      </c>
    </row>
    <row r="230" spans="1:7" x14ac:dyDescent="0.15">
      <c r="A230">
        <v>1145</v>
      </c>
      <c r="B230" t="e">
        <f>VLOOKUP($A230,統計!$A:$G,2,)</f>
        <v>#N/A</v>
      </c>
      <c r="C230" t="s">
        <v>258</v>
      </c>
      <c r="D230" t="e">
        <f>VLOOKUP($A230,統計!$A:$G,6,)</f>
        <v>#N/A</v>
      </c>
      <c r="E230" t="e">
        <f>VLOOKUP($A230,統計!$A:$G,7,)</f>
        <v>#N/A</v>
      </c>
      <c r="G230" t="e">
        <f t="shared" si="3"/>
        <v>#N/A</v>
      </c>
    </row>
    <row r="231" spans="1:7" x14ac:dyDescent="0.15">
      <c r="A231">
        <v>1146</v>
      </c>
      <c r="B231" t="e">
        <f>VLOOKUP($A231,統計!$A:$G,2,)</f>
        <v>#N/A</v>
      </c>
      <c r="C231" t="s">
        <v>259</v>
      </c>
      <c r="D231" t="e">
        <f>VLOOKUP($A231,統計!$A:$G,6,)</f>
        <v>#N/A</v>
      </c>
      <c r="E231" t="e">
        <f>VLOOKUP($A231,統計!$A:$G,7,)</f>
        <v>#N/A</v>
      </c>
      <c r="G231" t="e">
        <f t="shared" si="3"/>
        <v>#N/A</v>
      </c>
    </row>
    <row r="232" spans="1:7" x14ac:dyDescent="0.15">
      <c r="A232">
        <v>1147</v>
      </c>
      <c r="B232" t="e">
        <f>VLOOKUP($A232,統計!$A:$G,2,)</f>
        <v>#N/A</v>
      </c>
      <c r="C232" t="s">
        <v>260</v>
      </c>
      <c r="D232" t="e">
        <f>VLOOKUP($A232,統計!$A:$G,6,)</f>
        <v>#N/A</v>
      </c>
      <c r="E232" t="e">
        <f>VLOOKUP($A232,統計!$A:$G,7,)</f>
        <v>#N/A</v>
      </c>
      <c r="G232" t="e">
        <f t="shared" si="3"/>
        <v>#N/A</v>
      </c>
    </row>
    <row r="233" spans="1:7" x14ac:dyDescent="0.15">
      <c r="A233">
        <v>1148</v>
      </c>
      <c r="B233" t="e">
        <f>VLOOKUP($A233,統計!$A:$G,2,)</f>
        <v>#N/A</v>
      </c>
      <c r="C233" t="s">
        <v>261</v>
      </c>
      <c r="D233" t="e">
        <f>VLOOKUP($A233,統計!$A:$G,6,)</f>
        <v>#N/A</v>
      </c>
      <c r="E233" t="e">
        <f>VLOOKUP($A233,統計!$A:$G,7,)</f>
        <v>#N/A</v>
      </c>
      <c r="G233" t="e">
        <f t="shared" si="3"/>
        <v>#N/A</v>
      </c>
    </row>
    <row r="234" spans="1:7" x14ac:dyDescent="0.15">
      <c r="A234">
        <v>1149</v>
      </c>
      <c r="B234" t="e">
        <f>VLOOKUP($A234,統計!$A:$G,2,)</f>
        <v>#N/A</v>
      </c>
      <c r="C234" t="s">
        <v>262</v>
      </c>
      <c r="D234" t="e">
        <f>VLOOKUP($A234,統計!$A:$G,6,)</f>
        <v>#N/A</v>
      </c>
      <c r="E234" t="e">
        <f>VLOOKUP($A234,統計!$A:$G,7,)</f>
        <v>#N/A</v>
      </c>
      <c r="G234" t="e">
        <f t="shared" si="3"/>
        <v>#N/A</v>
      </c>
    </row>
    <row r="235" spans="1:7" x14ac:dyDescent="0.15">
      <c r="A235">
        <v>1150</v>
      </c>
      <c r="B235" t="e">
        <f>VLOOKUP($A235,統計!$A:$G,2,)</f>
        <v>#N/A</v>
      </c>
      <c r="C235" t="s">
        <v>263</v>
      </c>
      <c r="D235" t="e">
        <f>VLOOKUP($A235,統計!$A:$G,6,)</f>
        <v>#N/A</v>
      </c>
      <c r="E235" t="e">
        <f>VLOOKUP($A235,統計!$A:$G,7,)</f>
        <v>#N/A</v>
      </c>
      <c r="G235" t="e">
        <f t="shared" si="3"/>
        <v>#N/A</v>
      </c>
    </row>
    <row r="236" spans="1:7" x14ac:dyDescent="0.15">
      <c r="A236">
        <v>1151</v>
      </c>
      <c r="B236" t="e">
        <f>VLOOKUP($A236,統計!$A:$G,2,)</f>
        <v>#N/A</v>
      </c>
      <c r="C236" t="s">
        <v>264</v>
      </c>
      <c r="D236" t="e">
        <f>VLOOKUP($A236,統計!$A:$G,6,)</f>
        <v>#N/A</v>
      </c>
      <c r="E236" t="e">
        <f>VLOOKUP($A236,統計!$A:$G,7,)</f>
        <v>#N/A</v>
      </c>
      <c r="G236" t="e">
        <f t="shared" si="3"/>
        <v>#N/A</v>
      </c>
    </row>
    <row r="237" spans="1:7" x14ac:dyDescent="0.15">
      <c r="A237">
        <v>1152</v>
      </c>
      <c r="B237" t="e">
        <f>VLOOKUP($A237,統計!$A:$G,2,)</f>
        <v>#N/A</v>
      </c>
      <c r="C237" t="s">
        <v>265</v>
      </c>
      <c r="D237" t="e">
        <f>VLOOKUP($A237,統計!$A:$G,6,)</f>
        <v>#N/A</v>
      </c>
      <c r="E237" t="e">
        <f>VLOOKUP($A237,統計!$A:$G,7,)</f>
        <v>#N/A</v>
      </c>
      <c r="G237" t="e">
        <f t="shared" si="3"/>
        <v>#N/A</v>
      </c>
    </row>
    <row r="238" spans="1:7" x14ac:dyDescent="0.15">
      <c r="A238">
        <v>1153</v>
      </c>
      <c r="B238" t="e">
        <f>VLOOKUP($A238,統計!$A:$G,2,)</f>
        <v>#N/A</v>
      </c>
      <c r="C238" t="s">
        <v>266</v>
      </c>
      <c r="D238" t="e">
        <f>VLOOKUP($A238,統計!$A:$G,6,)</f>
        <v>#N/A</v>
      </c>
      <c r="E238" t="e">
        <f>VLOOKUP($A238,統計!$A:$G,7,)</f>
        <v>#N/A</v>
      </c>
      <c r="G238" t="e">
        <f t="shared" si="3"/>
        <v>#N/A</v>
      </c>
    </row>
    <row r="239" spans="1:7" x14ac:dyDescent="0.15">
      <c r="A239">
        <v>1154</v>
      </c>
      <c r="B239" t="e">
        <f>VLOOKUP($A239,統計!$A:$G,2,)</f>
        <v>#N/A</v>
      </c>
      <c r="C239" t="s">
        <v>267</v>
      </c>
      <c r="D239" t="e">
        <f>VLOOKUP($A239,統計!$A:$G,6,)</f>
        <v>#N/A</v>
      </c>
      <c r="E239" t="e">
        <f>VLOOKUP($A239,統計!$A:$G,7,)</f>
        <v>#N/A</v>
      </c>
      <c r="G239" t="e">
        <f t="shared" si="3"/>
        <v>#N/A</v>
      </c>
    </row>
    <row r="240" spans="1:7" x14ac:dyDescent="0.15">
      <c r="A240">
        <v>1155</v>
      </c>
      <c r="B240" t="e">
        <f>VLOOKUP($A240,統計!$A:$G,2,)</f>
        <v>#N/A</v>
      </c>
      <c r="C240" t="s">
        <v>268</v>
      </c>
      <c r="D240" t="e">
        <f>VLOOKUP($A240,統計!$A:$G,6,)</f>
        <v>#N/A</v>
      </c>
      <c r="E240" t="e">
        <f>VLOOKUP($A240,統計!$A:$G,7,)</f>
        <v>#N/A</v>
      </c>
      <c r="G240" t="e">
        <f t="shared" si="3"/>
        <v>#N/A</v>
      </c>
    </row>
    <row r="241" spans="1:7" x14ac:dyDescent="0.15">
      <c r="A241">
        <v>1156</v>
      </c>
      <c r="B241" t="e">
        <f>VLOOKUP($A241,統計!$A:$G,2,)</f>
        <v>#N/A</v>
      </c>
      <c r="C241" t="s">
        <v>269</v>
      </c>
      <c r="D241" t="e">
        <f>VLOOKUP($A241,統計!$A:$G,6,)</f>
        <v>#N/A</v>
      </c>
      <c r="E241" t="e">
        <f>VLOOKUP($A241,統計!$A:$G,7,)</f>
        <v>#N/A</v>
      </c>
      <c r="G241" t="e">
        <f t="shared" si="3"/>
        <v>#N/A</v>
      </c>
    </row>
    <row r="242" spans="1:7" x14ac:dyDescent="0.15">
      <c r="A242">
        <v>1157</v>
      </c>
      <c r="B242" t="e">
        <f>VLOOKUP($A242,統計!$A:$G,2,)</f>
        <v>#N/A</v>
      </c>
      <c r="C242" t="s">
        <v>270</v>
      </c>
      <c r="D242" t="e">
        <f>VLOOKUP($A242,統計!$A:$G,6,)</f>
        <v>#N/A</v>
      </c>
      <c r="E242" t="e">
        <f>VLOOKUP($A242,統計!$A:$G,7,)</f>
        <v>#N/A</v>
      </c>
      <c r="G242" t="e">
        <f t="shared" si="3"/>
        <v>#N/A</v>
      </c>
    </row>
    <row r="243" spans="1:7" x14ac:dyDescent="0.15">
      <c r="A243">
        <v>1158</v>
      </c>
      <c r="B243" t="e">
        <f>VLOOKUP($A243,統計!$A:$G,2,)</f>
        <v>#N/A</v>
      </c>
      <c r="C243" t="s">
        <v>271</v>
      </c>
      <c r="D243" t="e">
        <f>VLOOKUP($A243,統計!$A:$G,6,)</f>
        <v>#N/A</v>
      </c>
      <c r="E243" t="e">
        <f>VLOOKUP($A243,統計!$A:$G,7,)</f>
        <v>#N/A</v>
      </c>
      <c r="G243" t="e">
        <f t="shared" si="3"/>
        <v>#N/A</v>
      </c>
    </row>
    <row r="244" spans="1:7" x14ac:dyDescent="0.15">
      <c r="A244">
        <v>1159</v>
      </c>
      <c r="B244" t="e">
        <f>VLOOKUP($A244,統計!$A:$G,2,)</f>
        <v>#N/A</v>
      </c>
      <c r="C244" t="s">
        <v>272</v>
      </c>
      <c r="D244" t="e">
        <f>VLOOKUP($A244,統計!$A:$G,6,)</f>
        <v>#N/A</v>
      </c>
      <c r="E244" t="e">
        <f>VLOOKUP($A244,統計!$A:$G,7,)</f>
        <v>#N/A</v>
      </c>
      <c r="G244" t="e">
        <f t="shared" si="3"/>
        <v>#N/A</v>
      </c>
    </row>
    <row r="245" spans="1:7" x14ac:dyDescent="0.15">
      <c r="A245">
        <v>1160</v>
      </c>
      <c r="B245" t="e">
        <f>VLOOKUP($A245,統計!$A:$G,2,)</f>
        <v>#N/A</v>
      </c>
      <c r="C245" t="s">
        <v>273</v>
      </c>
      <c r="D245" t="e">
        <f>VLOOKUP($A245,統計!$A:$G,6,)</f>
        <v>#N/A</v>
      </c>
      <c r="E245" t="e">
        <f>VLOOKUP($A245,統計!$A:$G,7,)</f>
        <v>#N/A</v>
      </c>
      <c r="G245" t="e">
        <f t="shared" si="3"/>
        <v>#N/A</v>
      </c>
    </row>
    <row r="246" spans="1:7" x14ac:dyDescent="0.15">
      <c r="A246">
        <v>1161</v>
      </c>
      <c r="B246" t="e">
        <f>VLOOKUP($A246,統計!$A:$G,2,)</f>
        <v>#N/A</v>
      </c>
      <c r="C246" t="s">
        <v>274</v>
      </c>
      <c r="D246" t="e">
        <f>VLOOKUP($A246,統計!$A:$G,6,)</f>
        <v>#N/A</v>
      </c>
      <c r="E246" t="e">
        <f>VLOOKUP($A246,統計!$A:$G,7,)</f>
        <v>#N/A</v>
      </c>
      <c r="G246" t="e">
        <f t="shared" si="3"/>
        <v>#N/A</v>
      </c>
    </row>
    <row r="247" spans="1:7" x14ac:dyDescent="0.15">
      <c r="A247">
        <v>1162</v>
      </c>
      <c r="B247" t="e">
        <f>VLOOKUP($A247,統計!$A:$G,2,)</f>
        <v>#N/A</v>
      </c>
      <c r="C247" t="s">
        <v>275</v>
      </c>
      <c r="D247" t="e">
        <f>VLOOKUP($A247,統計!$A:$G,6,)</f>
        <v>#N/A</v>
      </c>
      <c r="E247" t="e">
        <f>VLOOKUP($A247,統計!$A:$G,7,)</f>
        <v>#N/A</v>
      </c>
      <c r="G247" t="e">
        <f t="shared" si="3"/>
        <v>#N/A</v>
      </c>
    </row>
    <row r="248" spans="1:7" x14ac:dyDescent="0.15">
      <c r="A248">
        <v>1163</v>
      </c>
      <c r="B248" t="e">
        <f>VLOOKUP($A248,統計!$A:$G,2,)</f>
        <v>#N/A</v>
      </c>
      <c r="C248" t="s">
        <v>276</v>
      </c>
      <c r="D248" t="e">
        <f>VLOOKUP($A248,統計!$A:$G,6,)</f>
        <v>#N/A</v>
      </c>
      <c r="E248" t="e">
        <f>VLOOKUP($A248,統計!$A:$G,7,)</f>
        <v>#N/A</v>
      </c>
      <c r="G248" t="e">
        <f t="shared" si="3"/>
        <v>#N/A</v>
      </c>
    </row>
    <row r="249" spans="1:7" x14ac:dyDescent="0.15">
      <c r="A249">
        <v>1164</v>
      </c>
      <c r="B249" t="e">
        <f>VLOOKUP($A249,統計!$A:$G,2,)</f>
        <v>#N/A</v>
      </c>
      <c r="C249" t="s">
        <v>277</v>
      </c>
      <c r="D249" t="e">
        <f>VLOOKUP($A249,統計!$A:$G,6,)</f>
        <v>#N/A</v>
      </c>
      <c r="E249" t="e">
        <f>VLOOKUP($A249,統計!$A:$G,7,)</f>
        <v>#N/A</v>
      </c>
      <c r="G249" t="e">
        <f t="shared" si="3"/>
        <v>#N/A</v>
      </c>
    </row>
    <row r="250" spans="1:7" x14ac:dyDescent="0.15">
      <c r="A250">
        <v>1165</v>
      </c>
      <c r="B250" t="e">
        <f>VLOOKUP($A250,統計!$A:$G,2,)</f>
        <v>#N/A</v>
      </c>
      <c r="C250" t="s">
        <v>278</v>
      </c>
      <c r="D250" t="e">
        <f>VLOOKUP($A250,統計!$A:$G,6,)</f>
        <v>#N/A</v>
      </c>
      <c r="E250" t="e">
        <f>VLOOKUP($A250,統計!$A:$G,7,)</f>
        <v>#N/A</v>
      </c>
      <c r="G250" t="e">
        <f t="shared" si="3"/>
        <v>#N/A</v>
      </c>
    </row>
    <row r="251" spans="1:7" x14ac:dyDescent="0.15">
      <c r="A251">
        <v>1166</v>
      </c>
      <c r="B251" t="e">
        <f>VLOOKUP($A251,統計!$A:$G,2,)</f>
        <v>#N/A</v>
      </c>
      <c r="C251" t="s">
        <v>279</v>
      </c>
      <c r="D251" t="e">
        <f>VLOOKUP($A251,統計!$A:$G,6,)</f>
        <v>#N/A</v>
      </c>
      <c r="E251" t="e">
        <f>VLOOKUP($A251,統計!$A:$G,7,)</f>
        <v>#N/A</v>
      </c>
      <c r="G251" t="e">
        <f t="shared" si="3"/>
        <v>#N/A</v>
      </c>
    </row>
    <row r="252" spans="1:7" x14ac:dyDescent="0.15">
      <c r="A252">
        <v>1167</v>
      </c>
      <c r="B252" t="e">
        <f>VLOOKUP($A252,統計!$A:$G,2,)</f>
        <v>#N/A</v>
      </c>
      <c r="C252" t="s">
        <v>280</v>
      </c>
      <c r="D252" t="e">
        <f>VLOOKUP($A252,統計!$A:$G,6,)</f>
        <v>#N/A</v>
      </c>
      <c r="E252" t="e">
        <f>VLOOKUP($A252,統計!$A:$G,7,)</f>
        <v>#N/A</v>
      </c>
      <c r="G252" t="e">
        <f t="shared" si="3"/>
        <v>#N/A</v>
      </c>
    </row>
    <row r="253" spans="1:7" x14ac:dyDescent="0.15">
      <c r="A253">
        <v>1168</v>
      </c>
      <c r="B253" t="e">
        <f>VLOOKUP($A253,統計!$A:$G,2,)</f>
        <v>#N/A</v>
      </c>
      <c r="C253" t="s">
        <v>281</v>
      </c>
      <c r="D253" t="e">
        <f>VLOOKUP($A253,統計!$A:$G,6,)</f>
        <v>#N/A</v>
      </c>
      <c r="E253" t="e">
        <f>VLOOKUP($A253,統計!$A:$G,7,)</f>
        <v>#N/A</v>
      </c>
      <c r="G253" t="e">
        <f t="shared" si="3"/>
        <v>#N/A</v>
      </c>
    </row>
    <row r="254" spans="1:7" x14ac:dyDescent="0.15">
      <c r="A254">
        <v>1169</v>
      </c>
      <c r="B254" t="e">
        <f>VLOOKUP($A254,統計!$A:$G,2,)</f>
        <v>#N/A</v>
      </c>
      <c r="C254" t="s">
        <v>282</v>
      </c>
      <c r="D254" t="e">
        <f>VLOOKUP($A254,統計!$A:$G,6,)</f>
        <v>#N/A</v>
      </c>
      <c r="E254" t="e">
        <f>VLOOKUP($A254,統計!$A:$G,7,)</f>
        <v>#N/A</v>
      </c>
      <c r="G254" t="e">
        <f t="shared" si="3"/>
        <v>#N/A</v>
      </c>
    </row>
    <row r="255" spans="1:7" x14ac:dyDescent="0.15">
      <c r="A255">
        <v>1170</v>
      </c>
      <c r="B255" t="e">
        <f>VLOOKUP($A255,統計!$A:$G,2,)</f>
        <v>#N/A</v>
      </c>
      <c r="C255" t="s">
        <v>283</v>
      </c>
      <c r="D255" t="e">
        <f>VLOOKUP($A255,統計!$A:$G,6,)</f>
        <v>#N/A</v>
      </c>
      <c r="E255" t="e">
        <f>VLOOKUP($A255,統計!$A:$G,7,)</f>
        <v>#N/A</v>
      </c>
      <c r="G255" t="e">
        <f t="shared" si="3"/>
        <v>#N/A</v>
      </c>
    </row>
    <row r="256" spans="1:7" x14ac:dyDescent="0.15">
      <c r="A256">
        <v>1171</v>
      </c>
      <c r="B256" t="e">
        <f>VLOOKUP($A256,統計!$A:$G,2,)</f>
        <v>#N/A</v>
      </c>
      <c r="C256" t="s">
        <v>284</v>
      </c>
      <c r="D256" t="e">
        <f>VLOOKUP($A256,統計!$A:$G,6,)</f>
        <v>#N/A</v>
      </c>
      <c r="E256" t="e">
        <f>VLOOKUP($A256,統計!$A:$G,7,)</f>
        <v>#N/A</v>
      </c>
      <c r="G256" t="e">
        <f t="shared" si="3"/>
        <v>#N/A</v>
      </c>
    </row>
    <row r="257" spans="1:7" x14ac:dyDescent="0.15">
      <c r="A257">
        <v>1172</v>
      </c>
      <c r="B257" t="e">
        <f>VLOOKUP($A257,統計!$A:$G,2,)</f>
        <v>#N/A</v>
      </c>
      <c r="C257" t="s">
        <v>285</v>
      </c>
      <c r="D257" t="e">
        <f>VLOOKUP($A257,統計!$A:$G,6,)</f>
        <v>#N/A</v>
      </c>
      <c r="E257" t="e">
        <f>VLOOKUP($A257,統計!$A:$G,7,)</f>
        <v>#N/A</v>
      </c>
      <c r="G257" t="e">
        <f t="shared" si="3"/>
        <v>#N/A</v>
      </c>
    </row>
    <row r="258" spans="1:7" x14ac:dyDescent="0.15">
      <c r="A258">
        <v>1173</v>
      </c>
      <c r="B258" t="e">
        <f>VLOOKUP($A258,統計!$A:$G,2,)</f>
        <v>#N/A</v>
      </c>
      <c r="C258" t="s">
        <v>286</v>
      </c>
      <c r="D258" t="e">
        <f>VLOOKUP($A258,統計!$A:$G,6,)</f>
        <v>#N/A</v>
      </c>
      <c r="E258" t="e">
        <f>VLOOKUP($A258,統計!$A:$G,7,)</f>
        <v>#N/A</v>
      </c>
      <c r="G258" t="e">
        <f t="shared" si="3"/>
        <v>#N/A</v>
      </c>
    </row>
    <row r="259" spans="1:7" x14ac:dyDescent="0.15">
      <c r="A259">
        <v>1174</v>
      </c>
      <c r="B259" t="e">
        <f>VLOOKUP($A259,統計!$A:$G,2,)</f>
        <v>#N/A</v>
      </c>
      <c r="C259" t="s">
        <v>287</v>
      </c>
      <c r="D259" t="e">
        <f>VLOOKUP($A259,統計!$A:$G,6,)</f>
        <v>#N/A</v>
      </c>
      <c r="E259" t="e">
        <f>VLOOKUP($A259,統計!$A:$G,7,)</f>
        <v>#N/A</v>
      </c>
      <c r="G259" t="e">
        <f t="shared" ref="G259:G295" si="4">"["&amp;B259&amp;"](筆記/资治通鉴"&amp;SUBSTITUTE(B259,"卷","")&amp;".html)|"&amp;C259&amp;"|"&amp;D259&amp;"|"&amp;E259&amp;"|"&amp;F259</f>
        <v>#N/A</v>
      </c>
    </row>
    <row r="260" spans="1:7" x14ac:dyDescent="0.15">
      <c r="A260">
        <v>1175</v>
      </c>
      <c r="B260" t="e">
        <f>VLOOKUP($A260,統計!$A:$G,2,)</f>
        <v>#N/A</v>
      </c>
      <c r="C260" t="s">
        <v>288</v>
      </c>
      <c r="D260" t="e">
        <f>VLOOKUP($A260,統計!$A:$G,6,)</f>
        <v>#N/A</v>
      </c>
      <c r="E260" t="e">
        <f>VLOOKUP($A260,統計!$A:$G,7,)</f>
        <v>#N/A</v>
      </c>
      <c r="G260" t="e">
        <f t="shared" si="4"/>
        <v>#N/A</v>
      </c>
    </row>
    <row r="261" spans="1:7" x14ac:dyDescent="0.15">
      <c r="A261">
        <v>1176</v>
      </c>
      <c r="B261" t="e">
        <f>VLOOKUP($A261,統計!$A:$G,2,)</f>
        <v>#N/A</v>
      </c>
      <c r="C261" t="s">
        <v>289</v>
      </c>
      <c r="D261" t="e">
        <f>VLOOKUP($A261,統計!$A:$G,6,)</f>
        <v>#N/A</v>
      </c>
      <c r="E261" t="e">
        <f>VLOOKUP($A261,統計!$A:$G,7,)</f>
        <v>#N/A</v>
      </c>
      <c r="G261" t="e">
        <f t="shared" si="4"/>
        <v>#N/A</v>
      </c>
    </row>
    <row r="262" spans="1:7" x14ac:dyDescent="0.15">
      <c r="A262">
        <v>1177</v>
      </c>
      <c r="B262" t="e">
        <f>VLOOKUP($A262,統計!$A:$G,2,)</f>
        <v>#N/A</v>
      </c>
      <c r="C262" t="s">
        <v>290</v>
      </c>
      <c r="D262" t="e">
        <f>VLOOKUP($A262,統計!$A:$G,6,)</f>
        <v>#N/A</v>
      </c>
      <c r="E262" t="e">
        <f>VLOOKUP($A262,統計!$A:$G,7,)</f>
        <v>#N/A</v>
      </c>
      <c r="G262" t="e">
        <f t="shared" si="4"/>
        <v>#N/A</v>
      </c>
    </row>
    <row r="263" spans="1:7" x14ac:dyDescent="0.15">
      <c r="A263">
        <v>1178</v>
      </c>
      <c r="B263" t="e">
        <f>VLOOKUP($A263,統計!$A:$G,2,)</f>
        <v>#N/A</v>
      </c>
      <c r="C263" t="s">
        <v>291</v>
      </c>
      <c r="D263" t="e">
        <f>VLOOKUP($A263,統計!$A:$G,6,)</f>
        <v>#N/A</v>
      </c>
      <c r="E263" t="e">
        <f>VLOOKUP($A263,統計!$A:$G,7,)</f>
        <v>#N/A</v>
      </c>
      <c r="G263" t="e">
        <f t="shared" si="4"/>
        <v>#N/A</v>
      </c>
    </row>
    <row r="264" spans="1:7" x14ac:dyDescent="0.15">
      <c r="A264">
        <v>1179</v>
      </c>
      <c r="B264" t="e">
        <f>VLOOKUP($A264,統計!$A:$G,2,)</f>
        <v>#N/A</v>
      </c>
      <c r="C264" t="s">
        <v>292</v>
      </c>
      <c r="D264" t="e">
        <f>VLOOKUP($A264,統計!$A:$G,6,)</f>
        <v>#N/A</v>
      </c>
      <c r="E264" t="e">
        <f>VLOOKUP($A264,統計!$A:$G,7,)</f>
        <v>#N/A</v>
      </c>
      <c r="G264" t="e">
        <f t="shared" si="4"/>
        <v>#N/A</v>
      </c>
    </row>
    <row r="265" spans="1:7" x14ac:dyDescent="0.15">
      <c r="A265">
        <v>1180</v>
      </c>
      <c r="B265" t="e">
        <f>VLOOKUP($A265,統計!$A:$G,2,)</f>
        <v>#N/A</v>
      </c>
      <c r="C265" t="s">
        <v>293</v>
      </c>
      <c r="D265" t="e">
        <f>VLOOKUP($A265,統計!$A:$G,6,)</f>
        <v>#N/A</v>
      </c>
      <c r="E265" t="e">
        <f>VLOOKUP($A265,統計!$A:$G,7,)</f>
        <v>#N/A</v>
      </c>
      <c r="G265" t="e">
        <f t="shared" si="4"/>
        <v>#N/A</v>
      </c>
    </row>
    <row r="266" spans="1:7" x14ac:dyDescent="0.15">
      <c r="A266">
        <v>1181</v>
      </c>
      <c r="B266" t="e">
        <f>VLOOKUP($A266,統計!$A:$G,2,)</f>
        <v>#N/A</v>
      </c>
      <c r="C266" t="s">
        <v>294</v>
      </c>
      <c r="D266" t="e">
        <f>VLOOKUP($A266,統計!$A:$G,6,)</f>
        <v>#N/A</v>
      </c>
      <c r="E266" t="e">
        <f>VLOOKUP($A266,統計!$A:$G,7,)</f>
        <v>#N/A</v>
      </c>
      <c r="G266" t="e">
        <f t="shared" si="4"/>
        <v>#N/A</v>
      </c>
    </row>
    <row r="267" spans="1:7" x14ac:dyDescent="0.15">
      <c r="A267">
        <v>1201</v>
      </c>
      <c r="B267" t="e">
        <f>VLOOKUP($A267,統計!$A:$G,2,)</f>
        <v>#N/A</v>
      </c>
      <c r="C267" t="s">
        <v>295</v>
      </c>
      <c r="D267" t="e">
        <f>VLOOKUP($A267,統計!$A:$G,6,)</f>
        <v>#N/A</v>
      </c>
      <c r="E267" t="e">
        <f>VLOOKUP($A267,統計!$A:$G,7,)</f>
        <v>#N/A</v>
      </c>
      <c r="G267" t="e">
        <f t="shared" si="4"/>
        <v>#N/A</v>
      </c>
    </row>
    <row r="268" spans="1:7" x14ac:dyDescent="0.15">
      <c r="A268">
        <v>1202</v>
      </c>
      <c r="B268" t="e">
        <f>VLOOKUP($A268,統計!$A:$G,2,)</f>
        <v>#N/A</v>
      </c>
      <c r="C268" t="s">
        <v>296</v>
      </c>
      <c r="D268" t="e">
        <f>VLOOKUP($A268,統計!$A:$G,6,)</f>
        <v>#N/A</v>
      </c>
      <c r="E268" t="e">
        <f>VLOOKUP($A268,統計!$A:$G,7,)</f>
        <v>#N/A</v>
      </c>
      <c r="G268" t="e">
        <f t="shared" si="4"/>
        <v>#N/A</v>
      </c>
    </row>
    <row r="269" spans="1:7" x14ac:dyDescent="0.15">
      <c r="A269">
        <v>1203</v>
      </c>
      <c r="B269" t="e">
        <f>VLOOKUP($A269,統計!$A:$G,2,)</f>
        <v>#N/A</v>
      </c>
      <c r="C269" t="s">
        <v>297</v>
      </c>
      <c r="D269" t="e">
        <f>VLOOKUP($A269,統計!$A:$G,6,)</f>
        <v>#N/A</v>
      </c>
      <c r="E269" t="e">
        <f>VLOOKUP($A269,統計!$A:$G,7,)</f>
        <v>#N/A</v>
      </c>
      <c r="G269" t="e">
        <f t="shared" si="4"/>
        <v>#N/A</v>
      </c>
    </row>
    <row r="270" spans="1:7" x14ac:dyDescent="0.15">
      <c r="A270">
        <v>1204</v>
      </c>
      <c r="B270" t="e">
        <f>VLOOKUP($A270,統計!$A:$G,2,)</f>
        <v>#N/A</v>
      </c>
      <c r="C270" t="s">
        <v>298</v>
      </c>
      <c r="D270" t="e">
        <f>VLOOKUP($A270,統計!$A:$G,6,)</f>
        <v>#N/A</v>
      </c>
      <c r="E270" t="e">
        <f>VLOOKUP($A270,統計!$A:$G,7,)</f>
        <v>#N/A</v>
      </c>
      <c r="G270" t="e">
        <f t="shared" si="4"/>
        <v>#N/A</v>
      </c>
    </row>
    <row r="271" spans="1:7" x14ac:dyDescent="0.15">
      <c r="A271">
        <v>1205</v>
      </c>
      <c r="B271" t="e">
        <f>VLOOKUP($A271,統計!$A:$G,2,)</f>
        <v>#N/A</v>
      </c>
      <c r="C271" t="s">
        <v>299</v>
      </c>
      <c r="D271" t="e">
        <f>VLOOKUP($A271,統計!$A:$G,6,)</f>
        <v>#N/A</v>
      </c>
      <c r="E271" t="e">
        <f>VLOOKUP($A271,統計!$A:$G,7,)</f>
        <v>#N/A</v>
      </c>
      <c r="G271" t="e">
        <f t="shared" si="4"/>
        <v>#N/A</v>
      </c>
    </row>
    <row r="272" spans="1:7" x14ac:dyDescent="0.15">
      <c r="A272">
        <v>1206</v>
      </c>
      <c r="B272" t="e">
        <f>VLOOKUP($A272,統計!$A:$G,2,)</f>
        <v>#N/A</v>
      </c>
      <c r="C272" t="s">
        <v>300</v>
      </c>
      <c r="D272" t="e">
        <f>VLOOKUP($A272,統計!$A:$G,6,)</f>
        <v>#N/A</v>
      </c>
      <c r="E272" t="e">
        <f>VLOOKUP($A272,統計!$A:$G,7,)</f>
        <v>#N/A</v>
      </c>
      <c r="G272" t="e">
        <f t="shared" si="4"/>
        <v>#N/A</v>
      </c>
    </row>
    <row r="273" spans="1:7" x14ac:dyDescent="0.15">
      <c r="A273">
        <v>1301</v>
      </c>
      <c r="B273" t="e">
        <f>VLOOKUP($A273,統計!$A:$G,2,)</f>
        <v>#N/A</v>
      </c>
      <c r="C273" t="s">
        <v>301</v>
      </c>
      <c r="D273" t="e">
        <f>VLOOKUP($A273,統計!$A:$G,6,)</f>
        <v>#N/A</v>
      </c>
      <c r="E273" t="e">
        <f>VLOOKUP($A273,統計!$A:$G,7,)</f>
        <v>#N/A</v>
      </c>
      <c r="G273" t="e">
        <f t="shared" si="4"/>
        <v>#N/A</v>
      </c>
    </row>
    <row r="274" spans="1:7" x14ac:dyDescent="0.15">
      <c r="A274">
        <v>1302</v>
      </c>
      <c r="B274" t="e">
        <f>VLOOKUP($A274,統計!$A:$G,2,)</f>
        <v>#N/A</v>
      </c>
      <c r="C274" t="s">
        <v>302</v>
      </c>
      <c r="D274" t="e">
        <f>VLOOKUP($A274,統計!$A:$G,6,)</f>
        <v>#N/A</v>
      </c>
      <c r="E274" t="e">
        <f>VLOOKUP($A274,統計!$A:$G,7,)</f>
        <v>#N/A</v>
      </c>
      <c r="G274" t="e">
        <f t="shared" si="4"/>
        <v>#N/A</v>
      </c>
    </row>
    <row r="275" spans="1:7" x14ac:dyDescent="0.15">
      <c r="A275">
        <v>1303</v>
      </c>
      <c r="B275" t="e">
        <f>VLOOKUP($A275,統計!$A:$G,2,)</f>
        <v>#N/A</v>
      </c>
      <c r="C275" t="s">
        <v>303</v>
      </c>
      <c r="D275" t="e">
        <f>VLOOKUP($A275,統計!$A:$G,6,)</f>
        <v>#N/A</v>
      </c>
      <c r="E275" t="e">
        <f>VLOOKUP($A275,統計!$A:$G,7,)</f>
        <v>#N/A</v>
      </c>
      <c r="G275" t="e">
        <f t="shared" si="4"/>
        <v>#N/A</v>
      </c>
    </row>
    <row r="276" spans="1:7" x14ac:dyDescent="0.15">
      <c r="A276">
        <v>1304</v>
      </c>
      <c r="B276" t="e">
        <f>VLOOKUP($A276,統計!$A:$G,2,)</f>
        <v>#N/A</v>
      </c>
      <c r="C276" t="s">
        <v>304</v>
      </c>
      <c r="D276" t="e">
        <f>VLOOKUP($A276,統計!$A:$G,6,)</f>
        <v>#N/A</v>
      </c>
      <c r="E276" t="e">
        <f>VLOOKUP($A276,統計!$A:$G,7,)</f>
        <v>#N/A</v>
      </c>
      <c r="G276" t="e">
        <f t="shared" si="4"/>
        <v>#N/A</v>
      </c>
    </row>
    <row r="277" spans="1:7" x14ac:dyDescent="0.15">
      <c r="A277">
        <v>1305</v>
      </c>
      <c r="B277" t="e">
        <f>VLOOKUP($A277,統計!$A:$G,2,)</f>
        <v>#N/A</v>
      </c>
      <c r="C277" t="s">
        <v>305</v>
      </c>
      <c r="D277" t="e">
        <f>VLOOKUP($A277,統計!$A:$G,6,)</f>
        <v>#N/A</v>
      </c>
      <c r="E277" t="e">
        <f>VLOOKUP($A277,統計!$A:$G,7,)</f>
        <v>#N/A</v>
      </c>
      <c r="G277" t="e">
        <f t="shared" si="4"/>
        <v>#N/A</v>
      </c>
    </row>
    <row r="278" spans="1:7" x14ac:dyDescent="0.15">
      <c r="A278">
        <v>1306</v>
      </c>
      <c r="B278" t="e">
        <f>VLOOKUP($A278,統計!$A:$G,2,)</f>
        <v>#N/A</v>
      </c>
      <c r="C278" t="s">
        <v>306</v>
      </c>
      <c r="D278" t="e">
        <f>VLOOKUP($A278,統計!$A:$G,6,)</f>
        <v>#N/A</v>
      </c>
      <c r="E278" t="e">
        <f>VLOOKUP($A278,統計!$A:$G,7,)</f>
        <v>#N/A</v>
      </c>
      <c r="G278" t="e">
        <f t="shared" si="4"/>
        <v>#N/A</v>
      </c>
    </row>
    <row r="279" spans="1:7" x14ac:dyDescent="0.15">
      <c r="A279">
        <v>1307</v>
      </c>
      <c r="B279" t="e">
        <f>VLOOKUP($A279,統計!$A:$G,2,)</f>
        <v>#N/A</v>
      </c>
      <c r="C279" t="s">
        <v>307</v>
      </c>
      <c r="D279" t="e">
        <f>VLOOKUP($A279,統計!$A:$G,6,)</f>
        <v>#N/A</v>
      </c>
      <c r="E279" t="e">
        <f>VLOOKUP($A279,統計!$A:$G,7,)</f>
        <v>#N/A</v>
      </c>
      <c r="G279" t="e">
        <f t="shared" si="4"/>
        <v>#N/A</v>
      </c>
    </row>
    <row r="280" spans="1:7" x14ac:dyDescent="0.15">
      <c r="A280">
        <v>1308</v>
      </c>
      <c r="B280" t="e">
        <f>VLOOKUP($A280,統計!$A:$G,2,)</f>
        <v>#N/A</v>
      </c>
      <c r="C280" t="s">
        <v>308</v>
      </c>
      <c r="D280" t="e">
        <f>VLOOKUP($A280,統計!$A:$G,6,)</f>
        <v>#N/A</v>
      </c>
      <c r="E280" t="e">
        <f>VLOOKUP($A280,統計!$A:$G,7,)</f>
        <v>#N/A</v>
      </c>
      <c r="G280" t="e">
        <f t="shared" si="4"/>
        <v>#N/A</v>
      </c>
    </row>
    <row r="281" spans="1:7" x14ac:dyDescent="0.15">
      <c r="A281">
        <v>1401</v>
      </c>
      <c r="B281" t="e">
        <f>VLOOKUP($A281,統計!$A:$G,2,)</f>
        <v>#N/A</v>
      </c>
      <c r="C281" t="s">
        <v>309</v>
      </c>
      <c r="D281" t="e">
        <f>VLOOKUP($A281,統計!$A:$G,6,)</f>
        <v>#N/A</v>
      </c>
      <c r="E281" t="e">
        <f>VLOOKUP($A281,統計!$A:$G,7,)</f>
        <v>#N/A</v>
      </c>
      <c r="G281" t="e">
        <f t="shared" si="4"/>
        <v>#N/A</v>
      </c>
    </row>
    <row r="282" spans="1:7" x14ac:dyDescent="0.15">
      <c r="A282">
        <v>1402</v>
      </c>
      <c r="B282" t="e">
        <f>VLOOKUP($A282,統計!$A:$G,2,)</f>
        <v>#N/A</v>
      </c>
      <c r="C282" t="s">
        <v>310</v>
      </c>
      <c r="D282" t="e">
        <f>VLOOKUP($A282,統計!$A:$G,6,)</f>
        <v>#N/A</v>
      </c>
      <c r="E282" t="e">
        <f>VLOOKUP($A282,統計!$A:$G,7,)</f>
        <v>#N/A</v>
      </c>
      <c r="G282" t="e">
        <f t="shared" si="4"/>
        <v>#N/A</v>
      </c>
    </row>
    <row r="283" spans="1:7" x14ac:dyDescent="0.15">
      <c r="A283">
        <v>1403</v>
      </c>
      <c r="B283" t="e">
        <f>VLOOKUP($A283,統計!$A:$G,2,)</f>
        <v>#N/A</v>
      </c>
      <c r="C283" t="s">
        <v>311</v>
      </c>
      <c r="D283" t="e">
        <f>VLOOKUP($A283,統計!$A:$G,6,)</f>
        <v>#N/A</v>
      </c>
      <c r="E283" t="e">
        <f>VLOOKUP($A283,統計!$A:$G,7,)</f>
        <v>#N/A</v>
      </c>
      <c r="G283" t="e">
        <f t="shared" si="4"/>
        <v>#N/A</v>
      </c>
    </row>
    <row r="284" spans="1:7" x14ac:dyDescent="0.15">
      <c r="A284">
        <v>1404</v>
      </c>
      <c r="B284" t="e">
        <f>VLOOKUP($A284,統計!$A:$G,2,)</f>
        <v>#N/A</v>
      </c>
      <c r="C284" t="s">
        <v>312</v>
      </c>
      <c r="D284" t="e">
        <f>VLOOKUP($A284,統計!$A:$G,6,)</f>
        <v>#N/A</v>
      </c>
      <c r="E284" t="e">
        <f>VLOOKUP($A284,統計!$A:$G,7,)</f>
        <v>#N/A</v>
      </c>
      <c r="G284" t="e">
        <f t="shared" si="4"/>
        <v>#N/A</v>
      </c>
    </row>
    <row r="285" spans="1:7" x14ac:dyDescent="0.15">
      <c r="A285">
        <v>1405</v>
      </c>
      <c r="B285" t="e">
        <f>VLOOKUP($A285,統計!$A:$G,2,)</f>
        <v>#N/A</v>
      </c>
      <c r="C285" t="s">
        <v>313</v>
      </c>
      <c r="D285" t="e">
        <f>VLOOKUP($A285,統計!$A:$G,6,)</f>
        <v>#N/A</v>
      </c>
      <c r="E285" t="e">
        <f>VLOOKUP($A285,統計!$A:$G,7,)</f>
        <v>#N/A</v>
      </c>
      <c r="G285" t="e">
        <f t="shared" si="4"/>
        <v>#N/A</v>
      </c>
    </row>
    <row r="286" spans="1:7" x14ac:dyDescent="0.15">
      <c r="A286">
        <v>1406</v>
      </c>
      <c r="B286" t="e">
        <f>VLOOKUP($A286,統計!$A:$G,2,)</f>
        <v>#N/A</v>
      </c>
      <c r="C286" t="s">
        <v>314</v>
      </c>
      <c r="D286" t="e">
        <f>VLOOKUP($A286,統計!$A:$G,6,)</f>
        <v>#N/A</v>
      </c>
      <c r="E286" t="e">
        <f>VLOOKUP($A286,統計!$A:$G,7,)</f>
        <v>#N/A</v>
      </c>
      <c r="G286" t="e">
        <f t="shared" si="4"/>
        <v>#N/A</v>
      </c>
    </row>
    <row r="287" spans="1:7" x14ac:dyDescent="0.15">
      <c r="A287">
        <v>1501</v>
      </c>
      <c r="B287" t="e">
        <f>VLOOKUP($A287,統計!$A:$G,2,)</f>
        <v>#N/A</v>
      </c>
      <c r="C287" t="s">
        <v>315</v>
      </c>
      <c r="D287" t="e">
        <f>VLOOKUP($A287,統計!$A:$G,6,)</f>
        <v>#N/A</v>
      </c>
      <c r="E287" t="e">
        <f>VLOOKUP($A287,統計!$A:$G,7,)</f>
        <v>#N/A</v>
      </c>
      <c r="G287" t="e">
        <f t="shared" si="4"/>
        <v>#N/A</v>
      </c>
    </row>
    <row r="288" spans="1:7" x14ac:dyDescent="0.15">
      <c r="A288">
        <v>1502</v>
      </c>
      <c r="B288" t="e">
        <f>VLOOKUP($A288,統計!$A:$G,2,)</f>
        <v>#N/A</v>
      </c>
      <c r="C288" t="s">
        <v>316</v>
      </c>
      <c r="D288" t="e">
        <f>VLOOKUP($A288,統計!$A:$G,6,)</f>
        <v>#N/A</v>
      </c>
      <c r="E288" t="e">
        <f>VLOOKUP($A288,統計!$A:$G,7,)</f>
        <v>#N/A</v>
      </c>
      <c r="G288" t="e">
        <f t="shared" si="4"/>
        <v>#N/A</v>
      </c>
    </row>
    <row r="289" spans="1:7" x14ac:dyDescent="0.15">
      <c r="A289">
        <v>1503</v>
      </c>
      <c r="B289" t="e">
        <f>VLOOKUP($A289,統計!$A:$G,2,)</f>
        <v>#N/A</v>
      </c>
      <c r="C289" t="s">
        <v>317</v>
      </c>
      <c r="D289" t="e">
        <f>VLOOKUP($A289,統計!$A:$G,6,)</f>
        <v>#N/A</v>
      </c>
      <c r="E289" t="e">
        <f>VLOOKUP($A289,統計!$A:$G,7,)</f>
        <v>#N/A</v>
      </c>
      <c r="G289" t="e">
        <f t="shared" si="4"/>
        <v>#N/A</v>
      </c>
    </row>
    <row r="290" spans="1:7" x14ac:dyDescent="0.15">
      <c r="A290">
        <v>1504</v>
      </c>
      <c r="B290" t="e">
        <f>VLOOKUP($A290,統計!$A:$G,2,)</f>
        <v>#N/A</v>
      </c>
      <c r="C290" t="s">
        <v>318</v>
      </c>
      <c r="D290" t="e">
        <f>VLOOKUP($A290,統計!$A:$G,6,)</f>
        <v>#N/A</v>
      </c>
      <c r="E290" t="e">
        <f>VLOOKUP($A290,統計!$A:$G,7,)</f>
        <v>#N/A</v>
      </c>
      <c r="G290" t="e">
        <f t="shared" si="4"/>
        <v>#N/A</v>
      </c>
    </row>
    <row r="291" spans="1:7" x14ac:dyDescent="0.15">
      <c r="A291">
        <v>1601</v>
      </c>
      <c r="B291" t="e">
        <f>VLOOKUP($A291,統計!$A:$G,2,)</f>
        <v>#N/A</v>
      </c>
      <c r="C291" t="s">
        <v>319</v>
      </c>
      <c r="D291" t="e">
        <f>VLOOKUP($A291,統計!$A:$G,6,)</f>
        <v>#N/A</v>
      </c>
      <c r="E291" t="e">
        <f>VLOOKUP($A291,統計!$A:$G,7,)</f>
        <v>#N/A</v>
      </c>
      <c r="G291" t="e">
        <f t="shared" si="4"/>
        <v>#N/A</v>
      </c>
    </row>
    <row r="292" spans="1:7" x14ac:dyDescent="0.15">
      <c r="A292">
        <v>1602</v>
      </c>
      <c r="B292" t="e">
        <f>VLOOKUP($A292,統計!$A:$G,2,)</f>
        <v>#N/A</v>
      </c>
      <c r="C292" t="s">
        <v>320</v>
      </c>
      <c r="D292" t="e">
        <f>VLOOKUP($A292,統計!$A:$G,6,)</f>
        <v>#N/A</v>
      </c>
      <c r="E292" t="e">
        <f>VLOOKUP($A292,統計!$A:$G,7,)</f>
        <v>#N/A</v>
      </c>
      <c r="G292" t="e">
        <f t="shared" si="4"/>
        <v>#N/A</v>
      </c>
    </row>
    <row r="293" spans="1:7" x14ac:dyDescent="0.15">
      <c r="A293">
        <v>1603</v>
      </c>
      <c r="B293" t="e">
        <f>VLOOKUP($A293,統計!$A:$G,2,)</f>
        <v>#N/A</v>
      </c>
      <c r="C293" t="s">
        <v>321</v>
      </c>
      <c r="D293" t="e">
        <f>VLOOKUP($A293,統計!$A:$G,6,)</f>
        <v>#N/A</v>
      </c>
      <c r="E293" t="e">
        <f>VLOOKUP($A293,統計!$A:$G,7,)</f>
        <v>#N/A</v>
      </c>
      <c r="G293" t="e">
        <f t="shared" si="4"/>
        <v>#N/A</v>
      </c>
    </row>
    <row r="294" spans="1:7" x14ac:dyDescent="0.15">
      <c r="A294">
        <v>1604</v>
      </c>
      <c r="B294" t="e">
        <f>VLOOKUP($A294,統計!$A:$G,2,)</f>
        <v>#N/A</v>
      </c>
      <c r="C294" t="s">
        <v>322</v>
      </c>
      <c r="D294" t="e">
        <f>VLOOKUP($A294,統計!$A:$G,6,)</f>
        <v>#N/A</v>
      </c>
      <c r="E294" t="e">
        <f>VLOOKUP($A294,統計!$A:$G,7,)</f>
        <v>#N/A</v>
      </c>
      <c r="G294" t="e">
        <f t="shared" si="4"/>
        <v>#N/A</v>
      </c>
    </row>
    <row r="295" spans="1:7" x14ac:dyDescent="0.15">
      <c r="A295">
        <v>1605</v>
      </c>
      <c r="B295" t="e">
        <f>VLOOKUP($A295,統計!$A:$G,2,)</f>
        <v>#N/A</v>
      </c>
      <c r="C295" t="s">
        <v>323</v>
      </c>
      <c r="D295" t="e">
        <f>VLOOKUP($A295,統計!$A:$G,6,)</f>
        <v>#N/A</v>
      </c>
      <c r="E295" t="e">
        <f>VLOOKUP($A295,統計!$A:$G,7,)</f>
        <v>#N/A</v>
      </c>
      <c r="G295" t="e">
        <f t="shared" si="4"/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workbookViewId="0"/>
  </sheetViews>
  <sheetFormatPr defaultRowHeight="13.5" x14ac:dyDescent="0.15"/>
  <sheetData>
    <row r="1" spans="2:17" x14ac:dyDescent="0.15">
      <c r="B1" t="s">
        <v>34</v>
      </c>
      <c r="C1" t="s">
        <v>35</v>
      </c>
      <c r="D1" t="s">
        <v>36</v>
      </c>
    </row>
    <row r="2" spans="2:17" x14ac:dyDescent="0.15">
      <c r="B2">
        <v>268</v>
      </c>
      <c r="C2">
        <v>648</v>
      </c>
      <c r="D2">
        <v>1173</v>
      </c>
      <c r="E2" t="s">
        <v>29</v>
      </c>
      <c r="G2">
        <f>C2/B2</f>
        <v>2.4179104477611939</v>
      </c>
      <c r="H2" t="s">
        <v>30</v>
      </c>
      <c r="K2">
        <f>D2/C2</f>
        <v>1.8101851851851851</v>
      </c>
      <c r="L2" t="s">
        <v>37</v>
      </c>
      <c r="N2" t="s">
        <v>39</v>
      </c>
      <c r="O2">
        <v>80</v>
      </c>
      <c r="P2" t="s">
        <v>40</v>
      </c>
      <c r="Q2">
        <f>O2/D2</f>
        <v>6.8201193520886619E-2</v>
      </c>
    </row>
    <row r="3" spans="2:17" x14ac:dyDescent="0.15">
      <c r="C3">
        <v>1239</v>
      </c>
      <c r="E3" t="s">
        <v>25</v>
      </c>
    </row>
    <row r="4" spans="2:17" x14ac:dyDescent="0.15">
      <c r="C4">
        <v>2175</v>
      </c>
      <c r="E4" t="s">
        <v>26</v>
      </c>
    </row>
    <row r="5" spans="2:17" x14ac:dyDescent="0.15">
      <c r="C5">
        <v>2491</v>
      </c>
      <c r="E5" t="s">
        <v>27</v>
      </c>
      <c r="G5" t="s">
        <v>33</v>
      </c>
      <c r="H5" t="s">
        <v>31</v>
      </c>
      <c r="I5" t="s">
        <v>32</v>
      </c>
      <c r="K5" t="s">
        <v>38</v>
      </c>
      <c r="L5" t="s">
        <v>41</v>
      </c>
    </row>
    <row r="6" spans="2:17" x14ac:dyDescent="0.15">
      <c r="C6">
        <v>3732</v>
      </c>
      <c r="E6" t="s">
        <v>28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15">
      <c r="C7">
        <v>9612</v>
      </c>
      <c r="E7" t="s">
        <v>48</v>
      </c>
      <c r="G7" t="s">
        <v>49</v>
      </c>
    </row>
    <row r="8" spans="2:17" x14ac:dyDescent="0.15">
      <c r="G8" s="8">
        <f>C2/C7</f>
        <v>6.741573033707865E-2</v>
      </c>
      <c r="O8" t="s">
        <v>43</v>
      </c>
      <c r="P8" t="s">
        <v>45</v>
      </c>
      <c r="Q8" t="s">
        <v>44</v>
      </c>
    </row>
    <row r="9" spans="2:17" x14ac:dyDescent="0.15">
      <c r="N9" t="s">
        <v>42</v>
      </c>
      <c r="O9">
        <v>1</v>
      </c>
      <c r="P9">
        <f t="shared" ref="P9:P11" si="0">$O$13*(O9-1)+1</f>
        <v>1</v>
      </c>
      <c r="Q9">
        <f t="shared" ref="Q9:Q10" si="1">O9*$O$13-1</f>
        <v>199</v>
      </c>
    </row>
    <row r="10" spans="2:17" x14ac:dyDescent="0.15">
      <c r="N10" t="s">
        <v>42</v>
      </c>
      <c r="O10">
        <v>2</v>
      </c>
      <c r="P10">
        <f t="shared" si="0"/>
        <v>201</v>
      </c>
      <c r="Q10">
        <f t="shared" si="1"/>
        <v>399</v>
      </c>
    </row>
    <row r="11" spans="2:17" x14ac:dyDescent="0.15">
      <c r="N11" t="s">
        <v>42</v>
      </c>
      <c r="O11">
        <v>294</v>
      </c>
      <c r="P11">
        <f t="shared" si="0"/>
        <v>58601</v>
      </c>
      <c r="Q11">
        <f t="shared" ref="Q11" si="2">O11*$O$13-1</f>
        <v>58799</v>
      </c>
    </row>
    <row r="13" spans="2:17" x14ac:dyDescent="0.15">
      <c r="N13" t="s">
        <v>46</v>
      </c>
      <c r="O13">
        <v>200</v>
      </c>
    </row>
    <row r="14" spans="2:17" x14ac:dyDescent="0.15">
      <c r="N14" t="s">
        <v>47</v>
      </c>
      <c r="O14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2021-04-07T12:21:01Z</dcterms:modified>
</cp:coreProperties>
</file>