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9_筆記\"/>
    </mc:Choice>
  </mc:AlternateContent>
  <xr:revisionPtr revIDLastSave="0" documentId="13_ncr:1_{F48AD9EB-5855-4C49-9D30-AD1E29B26EF3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統計" sheetId="1" r:id="rId1"/>
    <sheet name="目錄生成" sheetId="2" state="hidden" r:id="rId2"/>
    <sheet name="Sheet2" sheetId="3" state="hidden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24" i="1" l="1"/>
  <c r="F124" i="1"/>
  <c r="E124" i="1"/>
  <c r="B124" i="1"/>
  <c r="F123" i="1"/>
  <c r="H123" i="1" s="1"/>
  <c r="E123" i="1"/>
  <c r="B123" i="1"/>
  <c r="F122" i="1"/>
  <c r="H122" i="1" s="1"/>
  <c r="E122" i="1"/>
  <c r="B122" i="1"/>
  <c r="Q11" i="3"/>
  <c r="P11" i="3"/>
  <c r="Q10" i="3"/>
  <c r="P10" i="3"/>
  <c r="Q9" i="3"/>
  <c r="P9" i="3"/>
  <c r="G8" i="3"/>
  <c r="G6" i="3"/>
  <c r="K6" i="3" s="1"/>
  <c r="L6" i="3" s="1"/>
  <c r="Q2" i="3"/>
  <c r="K2" i="3"/>
  <c r="G2" i="3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E120" i="2"/>
  <c r="B120" i="2"/>
  <c r="E119" i="2"/>
  <c r="E118" i="2"/>
  <c r="D118" i="2"/>
  <c r="B118" i="2"/>
  <c r="E117" i="2"/>
  <c r="E116" i="2"/>
  <c r="D116" i="2"/>
  <c r="B116" i="2"/>
  <c r="E115" i="2"/>
  <c r="B115" i="2"/>
  <c r="E114" i="2"/>
  <c r="D114" i="2"/>
  <c r="B114" i="2"/>
  <c r="E113" i="2"/>
  <c r="E112" i="2"/>
  <c r="D112" i="2"/>
  <c r="B112" i="2"/>
  <c r="E111" i="2"/>
  <c r="E110" i="2"/>
  <c r="D110" i="2"/>
  <c r="B110" i="2"/>
  <c r="E109" i="2"/>
  <c r="E108" i="2"/>
  <c r="D108" i="2"/>
  <c r="B108" i="2"/>
  <c r="E107" i="2"/>
  <c r="E106" i="2"/>
  <c r="D106" i="2"/>
  <c r="B106" i="2"/>
  <c r="E105" i="2"/>
  <c r="B105" i="2"/>
  <c r="E104" i="2"/>
  <c r="B104" i="2"/>
  <c r="E103" i="2"/>
  <c r="E102" i="2"/>
  <c r="B102" i="2"/>
  <c r="I102" i="2" s="1"/>
  <c r="E101" i="2"/>
  <c r="B101" i="2"/>
  <c r="E100" i="2"/>
  <c r="E99" i="2"/>
  <c r="E98" i="2"/>
  <c r="D98" i="2"/>
  <c r="B98" i="2"/>
  <c r="E97" i="2"/>
  <c r="E96" i="2"/>
  <c r="D96" i="2"/>
  <c r="E95" i="2"/>
  <c r="B95" i="2"/>
  <c r="E94" i="2"/>
  <c r="D94" i="2"/>
  <c r="B94" i="2"/>
  <c r="E93" i="2"/>
  <c r="E92" i="2"/>
  <c r="D92" i="2"/>
  <c r="E91" i="2"/>
  <c r="B91" i="2"/>
  <c r="E90" i="2"/>
  <c r="E89" i="2"/>
  <c r="E88" i="2"/>
  <c r="B88" i="2"/>
  <c r="E87" i="2"/>
  <c r="E86" i="2"/>
  <c r="D86" i="2"/>
  <c r="B86" i="2"/>
  <c r="E85" i="2"/>
  <c r="B85" i="2"/>
  <c r="E84" i="2"/>
  <c r="D84" i="2"/>
  <c r="B84" i="2"/>
  <c r="E83" i="2"/>
  <c r="E82" i="2"/>
  <c r="B82" i="2"/>
  <c r="E81" i="2"/>
  <c r="E80" i="2"/>
  <c r="D80" i="2"/>
  <c r="B80" i="2"/>
  <c r="E79" i="2"/>
  <c r="B79" i="2"/>
  <c r="E78" i="2"/>
  <c r="E77" i="2"/>
  <c r="E76" i="2"/>
  <c r="D76" i="2"/>
  <c r="B76" i="2"/>
  <c r="E75" i="2"/>
  <c r="B75" i="2"/>
  <c r="E74" i="2"/>
  <c r="B74" i="2"/>
  <c r="E73" i="2"/>
  <c r="E72" i="2"/>
  <c r="B72" i="2"/>
  <c r="E71" i="2"/>
  <c r="B71" i="2"/>
  <c r="E70" i="2"/>
  <c r="E69" i="2"/>
  <c r="D69" i="2"/>
  <c r="E68" i="2"/>
  <c r="B68" i="2"/>
  <c r="E67" i="2"/>
  <c r="E66" i="2"/>
  <c r="D66" i="2"/>
  <c r="E65" i="2"/>
  <c r="D65" i="2"/>
  <c r="E64" i="2"/>
  <c r="B64" i="2"/>
  <c r="E63" i="2"/>
  <c r="E62" i="2"/>
  <c r="D62" i="2"/>
  <c r="E61" i="2"/>
  <c r="D61" i="2"/>
  <c r="E60" i="2"/>
  <c r="B60" i="2"/>
  <c r="E59" i="2"/>
  <c r="E58" i="2"/>
  <c r="D58" i="2"/>
  <c r="E57" i="2"/>
  <c r="D57" i="2"/>
  <c r="E56" i="2"/>
  <c r="D56" i="2"/>
  <c r="B56" i="2"/>
  <c r="E55" i="2"/>
  <c r="E54" i="2"/>
  <c r="D54" i="2"/>
  <c r="E53" i="2"/>
  <c r="D53" i="2"/>
  <c r="E52" i="2"/>
  <c r="B52" i="2"/>
  <c r="E51" i="2"/>
  <c r="E50" i="2"/>
  <c r="D50" i="2"/>
  <c r="B50" i="2"/>
  <c r="E49" i="2"/>
  <c r="D49" i="2"/>
  <c r="E48" i="2"/>
  <c r="B48" i="2"/>
  <c r="E47" i="2"/>
  <c r="E46" i="2"/>
  <c r="D46" i="2"/>
  <c r="B46" i="2"/>
  <c r="E45" i="2"/>
  <c r="B45" i="2"/>
  <c r="E44" i="2"/>
  <c r="D44" i="2"/>
  <c r="B44" i="2"/>
  <c r="E43" i="2"/>
  <c r="E42" i="2"/>
  <c r="B42" i="2"/>
  <c r="E41" i="2"/>
  <c r="E40" i="2"/>
  <c r="D40" i="2"/>
  <c r="E39" i="2"/>
  <c r="E38" i="2"/>
  <c r="D38" i="2"/>
  <c r="B38" i="2"/>
  <c r="E37" i="2"/>
  <c r="B37" i="2"/>
  <c r="E36" i="2"/>
  <c r="D36" i="2"/>
  <c r="E35" i="2"/>
  <c r="E34" i="2"/>
  <c r="B34" i="2"/>
  <c r="E33" i="2"/>
  <c r="E32" i="2"/>
  <c r="D32" i="2"/>
  <c r="E31" i="2"/>
  <c r="E30" i="2"/>
  <c r="B30" i="2"/>
  <c r="E29" i="2"/>
  <c r="B29" i="2"/>
  <c r="E28" i="2"/>
  <c r="D28" i="2"/>
  <c r="E27" i="2"/>
  <c r="E26" i="2"/>
  <c r="D26" i="2"/>
  <c r="B26" i="2"/>
  <c r="E25" i="2"/>
  <c r="E24" i="2"/>
  <c r="D24" i="2"/>
  <c r="B24" i="2"/>
  <c r="E23" i="2"/>
  <c r="E22" i="2"/>
  <c r="B22" i="2"/>
  <c r="E21" i="2"/>
  <c r="B21" i="2"/>
  <c r="E20" i="2"/>
  <c r="D20" i="2"/>
  <c r="E19" i="2"/>
  <c r="E18" i="2"/>
  <c r="B18" i="2"/>
  <c r="E17" i="2"/>
  <c r="E16" i="2"/>
  <c r="D16" i="2"/>
  <c r="B16" i="2"/>
  <c r="E15" i="2"/>
  <c r="E14" i="2"/>
  <c r="B14" i="2"/>
  <c r="E13" i="2"/>
  <c r="B13" i="2"/>
  <c r="E12" i="2"/>
  <c r="D12" i="2"/>
  <c r="E11" i="2"/>
  <c r="B11" i="2"/>
  <c r="E10" i="2"/>
  <c r="D10" i="2"/>
  <c r="E9" i="2"/>
  <c r="E8" i="2"/>
  <c r="B8" i="2"/>
  <c r="E7" i="2"/>
  <c r="E6" i="2"/>
  <c r="B6" i="2"/>
  <c r="E5" i="2"/>
  <c r="E4" i="2"/>
  <c r="B4" i="2"/>
  <c r="E3" i="2"/>
  <c r="E2" i="2"/>
  <c r="D2" i="2"/>
  <c r="B2" i="2"/>
  <c r="I121" i="1"/>
  <c r="F121" i="1"/>
  <c r="H121" i="1" s="1"/>
  <c r="E121" i="1"/>
  <c r="B121" i="1"/>
  <c r="B121" i="2" s="1"/>
  <c r="H120" i="1"/>
  <c r="F120" i="1"/>
  <c r="D120" i="2" s="1"/>
  <c r="E120" i="1"/>
  <c r="B120" i="1"/>
  <c r="F119" i="1"/>
  <c r="E119" i="1"/>
  <c r="B119" i="1"/>
  <c r="B119" i="2" s="1"/>
  <c r="H118" i="1"/>
  <c r="I118" i="1" s="1"/>
  <c r="F118" i="1"/>
  <c r="E118" i="1"/>
  <c r="B118" i="1"/>
  <c r="F117" i="1"/>
  <c r="E117" i="1"/>
  <c r="B117" i="1"/>
  <c r="B117" i="2" s="1"/>
  <c r="F116" i="1"/>
  <c r="H116" i="1" s="1"/>
  <c r="E116" i="1"/>
  <c r="B116" i="1"/>
  <c r="H115" i="1"/>
  <c r="I115" i="1" s="1"/>
  <c r="F115" i="1"/>
  <c r="D115" i="2" s="1"/>
  <c r="E115" i="1"/>
  <c r="B115" i="1"/>
  <c r="H114" i="1"/>
  <c r="F114" i="1"/>
  <c r="C114" i="1"/>
  <c r="E114" i="1" s="1"/>
  <c r="I114" i="1" s="1"/>
  <c r="B114" i="1"/>
  <c r="F113" i="1"/>
  <c r="D113" i="2" s="1"/>
  <c r="E113" i="1"/>
  <c r="B113" i="1"/>
  <c r="B113" i="2" s="1"/>
  <c r="F112" i="1"/>
  <c r="H112" i="1" s="1"/>
  <c r="I112" i="1" s="1"/>
  <c r="E112" i="1"/>
  <c r="B112" i="1"/>
  <c r="H111" i="1"/>
  <c r="F111" i="1"/>
  <c r="D111" i="2" s="1"/>
  <c r="E111" i="1"/>
  <c r="I111" i="1" s="1"/>
  <c r="B111" i="1"/>
  <c r="B111" i="2" s="1"/>
  <c r="F110" i="1"/>
  <c r="H110" i="1" s="1"/>
  <c r="C110" i="1"/>
  <c r="E110" i="1" s="1"/>
  <c r="I110" i="1" s="1"/>
  <c r="B110" i="1"/>
  <c r="F109" i="1"/>
  <c r="D109" i="2" s="1"/>
  <c r="C109" i="1"/>
  <c r="E109" i="1" s="1"/>
  <c r="B109" i="1"/>
  <c r="B109" i="2" s="1"/>
  <c r="F108" i="1"/>
  <c r="H108" i="1" s="1"/>
  <c r="E108" i="1"/>
  <c r="I108" i="1" s="1"/>
  <c r="C108" i="1"/>
  <c r="B108" i="1"/>
  <c r="F107" i="1"/>
  <c r="E107" i="1"/>
  <c r="B107" i="1"/>
  <c r="B107" i="2" s="1"/>
  <c r="I106" i="1"/>
  <c r="H106" i="1"/>
  <c r="F106" i="1"/>
  <c r="C106" i="1"/>
  <c r="E106" i="1" s="1"/>
  <c r="B106" i="1"/>
  <c r="F105" i="1"/>
  <c r="D105" i="2" s="1"/>
  <c r="E105" i="1"/>
  <c r="B105" i="1"/>
  <c r="F104" i="1"/>
  <c r="H104" i="1" s="1"/>
  <c r="C104" i="1"/>
  <c r="E104" i="1" s="1"/>
  <c r="I104" i="1" s="1"/>
  <c r="B104" i="1"/>
  <c r="F103" i="1"/>
  <c r="H103" i="1" s="1"/>
  <c r="C103" i="1"/>
  <c r="E103" i="1" s="1"/>
  <c r="I103" i="1" s="1"/>
  <c r="B103" i="1"/>
  <c r="B103" i="2" s="1"/>
  <c r="F102" i="1"/>
  <c r="D102" i="2" s="1"/>
  <c r="C102" i="1"/>
  <c r="E102" i="1" s="1"/>
  <c r="B102" i="1"/>
  <c r="F101" i="1"/>
  <c r="C101" i="1"/>
  <c r="E101" i="1" s="1"/>
  <c r="B101" i="1"/>
  <c r="F100" i="1"/>
  <c r="H100" i="1" s="1"/>
  <c r="C100" i="1"/>
  <c r="E100" i="1" s="1"/>
  <c r="B100" i="1"/>
  <c r="B100" i="2" s="1"/>
  <c r="F99" i="1"/>
  <c r="H99" i="1" s="1"/>
  <c r="I99" i="1" s="1"/>
  <c r="E99" i="1"/>
  <c r="B99" i="1"/>
  <c r="B99" i="2" s="1"/>
  <c r="F98" i="1"/>
  <c r="H98" i="1" s="1"/>
  <c r="E98" i="1"/>
  <c r="C98" i="1"/>
  <c r="B98" i="1"/>
  <c r="H97" i="1"/>
  <c r="F97" i="1"/>
  <c r="D97" i="2" s="1"/>
  <c r="E97" i="1"/>
  <c r="B97" i="1"/>
  <c r="B97" i="2" s="1"/>
  <c r="I96" i="1"/>
  <c r="F96" i="1"/>
  <c r="H96" i="1" s="1"/>
  <c r="E96" i="1"/>
  <c r="B96" i="1"/>
  <c r="B96" i="2" s="1"/>
  <c r="H95" i="1"/>
  <c r="F95" i="1"/>
  <c r="D95" i="2" s="1"/>
  <c r="E95" i="1"/>
  <c r="C95" i="1"/>
  <c r="B95" i="1"/>
  <c r="H94" i="1"/>
  <c r="F94" i="1"/>
  <c r="C94" i="1"/>
  <c r="E94" i="1" s="1"/>
  <c r="I94" i="1" s="1"/>
  <c r="B94" i="1"/>
  <c r="F93" i="1"/>
  <c r="H93" i="1" s="1"/>
  <c r="E93" i="1"/>
  <c r="C93" i="1"/>
  <c r="B93" i="1"/>
  <c r="B93" i="2" s="1"/>
  <c r="H92" i="1"/>
  <c r="I92" i="1" s="1"/>
  <c r="F92" i="1"/>
  <c r="C92" i="1"/>
  <c r="E92" i="1" s="1"/>
  <c r="B92" i="1"/>
  <c r="B92" i="2" s="1"/>
  <c r="F91" i="1"/>
  <c r="D91" i="2" s="1"/>
  <c r="E91" i="1"/>
  <c r="B91" i="1"/>
  <c r="F90" i="1"/>
  <c r="H90" i="1" s="1"/>
  <c r="C90" i="1"/>
  <c r="E90" i="1" s="1"/>
  <c r="I90" i="1" s="1"/>
  <c r="B90" i="1"/>
  <c r="B90" i="2" s="1"/>
  <c r="F89" i="1"/>
  <c r="H89" i="1" s="1"/>
  <c r="C89" i="1"/>
  <c r="E89" i="1" s="1"/>
  <c r="I89" i="1" s="1"/>
  <c r="B89" i="1"/>
  <c r="B89" i="2" s="1"/>
  <c r="F88" i="1"/>
  <c r="H88" i="1" s="1"/>
  <c r="I88" i="1" s="1"/>
  <c r="C88" i="1"/>
  <c r="E88" i="1" s="1"/>
  <c r="B88" i="1"/>
  <c r="F87" i="1"/>
  <c r="E87" i="1"/>
  <c r="B87" i="1"/>
  <c r="B87" i="2" s="1"/>
  <c r="F86" i="1"/>
  <c r="H86" i="1" s="1"/>
  <c r="E86" i="1"/>
  <c r="I86" i="1" s="1"/>
  <c r="B86" i="1"/>
  <c r="F85" i="1"/>
  <c r="D85" i="2" s="1"/>
  <c r="E85" i="1"/>
  <c r="B85" i="1"/>
  <c r="H84" i="1"/>
  <c r="F84" i="1"/>
  <c r="E84" i="1"/>
  <c r="B84" i="1"/>
  <c r="F83" i="1"/>
  <c r="H83" i="1" s="1"/>
  <c r="I83" i="1" s="1"/>
  <c r="E83" i="1"/>
  <c r="B83" i="1"/>
  <c r="B83" i="2" s="1"/>
  <c r="F82" i="1"/>
  <c r="H82" i="1" s="1"/>
  <c r="E82" i="1"/>
  <c r="B82" i="1"/>
  <c r="F81" i="1"/>
  <c r="E81" i="1"/>
  <c r="B81" i="1"/>
  <c r="B81" i="2" s="1"/>
  <c r="H80" i="1"/>
  <c r="I80" i="1" s="1"/>
  <c r="F80" i="1"/>
  <c r="E80" i="1"/>
  <c r="B80" i="1"/>
  <c r="F79" i="1"/>
  <c r="C79" i="1"/>
  <c r="E79" i="1" s="1"/>
  <c r="B79" i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H76" i="1"/>
  <c r="I76" i="1" s="1"/>
  <c r="F76" i="1"/>
  <c r="C76" i="1"/>
  <c r="E76" i="1" s="1"/>
  <c r="B76" i="1"/>
  <c r="F75" i="1"/>
  <c r="C75" i="1"/>
  <c r="E75" i="1" s="1"/>
  <c r="B75" i="1"/>
  <c r="F74" i="1"/>
  <c r="H74" i="1" s="1"/>
  <c r="C74" i="1"/>
  <c r="E74" i="1" s="1"/>
  <c r="I74" i="1" s="1"/>
  <c r="B74" i="1"/>
  <c r="F73" i="1"/>
  <c r="H73" i="1" s="1"/>
  <c r="C73" i="1"/>
  <c r="E73" i="1" s="1"/>
  <c r="I73" i="1" s="1"/>
  <c r="B73" i="1"/>
  <c r="B73" i="2" s="1"/>
  <c r="F72" i="1"/>
  <c r="H72" i="1" s="1"/>
  <c r="I72" i="1" s="1"/>
  <c r="C72" i="1"/>
  <c r="E72" i="1" s="1"/>
  <c r="B72" i="1"/>
  <c r="F71" i="1"/>
  <c r="C71" i="1"/>
  <c r="E71" i="1" s="1"/>
  <c r="B71" i="1"/>
  <c r="F70" i="1"/>
  <c r="H70" i="1" s="1"/>
  <c r="E70" i="1"/>
  <c r="B70" i="1"/>
  <c r="B70" i="2" s="1"/>
  <c r="H69" i="1"/>
  <c r="F69" i="1"/>
  <c r="C69" i="1"/>
  <c r="E69" i="1" s="1"/>
  <c r="I69" i="1" s="1"/>
  <c r="B69" i="1"/>
  <c r="B69" i="2" s="1"/>
  <c r="H68" i="1"/>
  <c r="F68" i="1"/>
  <c r="D68" i="2" s="1"/>
  <c r="E68" i="1"/>
  <c r="I68" i="1" s="1"/>
  <c r="C68" i="1"/>
  <c r="B68" i="1"/>
  <c r="H67" i="1"/>
  <c r="F67" i="1"/>
  <c r="D67" i="2" s="1"/>
  <c r="C67" i="1"/>
  <c r="E67" i="1" s="1"/>
  <c r="I67" i="1" s="1"/>
  <c r="B67" i="1"/>
  <c r="B67" i="2" s="1"/>
  <c r="F66" i="1"/>
  <c r="H66" i="1" s="1"/>
  <c r="E66" i="1"/>
  <c r="C66" i="1"/>
  <c r="B66" i="1"/>
  <c r="B66" i="2" s="1"/>
  <c r="I65" i="1"/>
  <c r="H65" i="1"/>
  <c r="F65" i="1"/>
  <c r="C65" i="1"/>
  <c r="E65" i="1" s="1"/>
  <c r="B65" i="1"/>
  <c r="B65" i="2" s="1"/>
  <c r="F64" i="1"/>
  <c r="D64" i="2" s="1"/>
  <c r="E64" i="1"/>
  <c r="C64" i="1"/>
  <c r="B64" i="1"/>
  <c r="H63" i="1"/>
  <c r="F63" i="1"/>
  <c r="D63" i="2" s="1"/>
  <c r="E63" i="1"/>
  <c r="I63" i="1" s="1"/>
  <c r="C63" i="1"/>
  <c r="B63" i="1"/>
  <c r="B63" i="2" s="1"/>
  <c r="F62" i="1"/>
  <c r="H62" i="1" s="1"/>
  <c r="E62" i="1"/>
  <c r="I62" i="1" s="1"/>
  <c r="C62" i="1"/>
  <c r="B62" i="1"/>
  <c r="B62" i="2" s="1"/>
  <c r="H61" i="1"/>
  <c r="F61" i="1"/>
  <c r="C61" i="1"/>
  <c r="E61" i="1" s="1"/>
  <c r="I61" i="1" s="1"/>
  <c r="B61" i="1"/>
  <c r="B61" i="2" s="1"/>
  <c r="H60" i="1"/>
  <c r="F60" i="1"/>
  <c r="D60" i="2" s="1"/>
  <c r="E60" i="1"/>
  <c r="C60" i="1"/>
  <c r="B60" i="1"/>
  <c r="H59" i="1"/>
  <c r="F59" i="1"/>
  <c r="D59" i="2" s="1"/>
  <c r="C59" i="1"/>
  <c r="E59" i="1" s="1"/>
  <c r="I59" i="1" s="1"/>
  <c r="B59" i="1"/>
  <c r="B59" i="2" s="1"/>
  <c r="F58" i="1"/>
  <c r="H58" i="1" s="1"/>
  <c r="E58" i="1"/>
  <c r="C58" i="1"/>
  <c r="B58" i="1"/>
  <c r="B58" i="2" s="1"/>
  <c r="H57" i="1"/>
  <c r="I57" i="1" s="1"/>
  <c r="F57" i="1"/>
  <c r="C57" i="1"/>
  <c r="E57" i="1" s="1"/>
  <c r="B57" i="1"/>
  <c r="B57" i="2" s="1"/>
  <c r="F56" i="1"/>
  <c r="H56" i="1" s="1"/>
  <c r="E56" i="1"/>
  <c r="C56" i="1"/>
  <c r="B56" i="1"/>
  <c r="H55" i="1"/>
  <c r="F55" i="1"/>
  <c r="D55" i="2" s="1"/>
  <c r="E55" i="1"/>
  <c r="C55" i="1"/>
  <c r="B55" i="1"/>
  <c r="B55" i="2" s="1"/>
  <c r="F54" i="1"/>
  <c r="H54" i="1" s="1"/>
  <c r="E54" i="1"/>
  <c r="I54" i="1" s="1"/>
  <c r="C54" i="1"/>
  <c r="B54" i="1"/>
  <c r="B54" i="2" s="1"/>
  <c r="H53" i="1"/>
  <c r="F53" i="1"/>
  <c r="C53" i="1"/>
  <c r="E53" i="1" s="1"/>
  <c r="I53" i="1" s="1"/>
  <c r="B53" i="1"/>
  <c r="B53" i="2" s="1"/>
  <c r="F52" i="1"/>
  <c r="H52" i="1" s="1"/>
  <c r="E52" i="1"/>
  <c r="C52" i="1"/>
  <c r="B52" i="1"/>
  <c r="H51" i="1"/>
  <c r="F51" i="1"/>
  <c r="D51" i="2" s="1"/>
  <c r="C51" i="1"/>
  <c r="E51" i="1" s="1"/>
  <c r="I51" i="1" s="1"/>
  <c r="B51" i="1"/>
  <c r="B51" i="2" s="1"/>
  <c r="F50" i="1"/>
  <c r="H50" i="1" s="1"/>
  <c r="E50" i="1"/>
  <c r="C50" i="1"/>
  <c r="B50" i="1"/>
  <c r="H49" i="1"/>
  <c r="F49" i="1"/>
  <c r="C49" i="1"/>
  <c r="E49" i="1" s="1"/>
  <c r="I49" i="1" s="1"/>
  <c r="B49" i="1"/>
  <c r="B49" i="2" s="1"/>
  <c r="F48" i="1"/>
  <c r="H48" i="1" s="1"/>
  <c r="E48" i="1"/>
  <c r="C48" i="1"/>
  <c r="B48" i="1"/>
  <c r="H47" i="1"/>
  <c r="F47" i="1"/>
  <c r="D47" i="2" s="1"/>
  <c r="E47" i="1"/>
  <c r="I47" i="1" s="1"/>
  <c r="C47" i="1"/>
  <c r="B47" i="1"/>
  <c r="B47" i="2" s="1"/>
  <c r="F46" i="1"/>
  <c r="H46" i="1" s="1"/>
  <c r="E46" i="1"/>
  <c r="I46" i="1" s="1"/>
  <c r="B46" i="1"/>
  <c r="F45" i="1"/>
  <c r="D45" i="2" s="1"/>
  <c r="E45" i="1"/>
  <c r="B45" i="1"/>
  <c r="H44" i="1"/>
  <c r="F44" i="1"/>
  <c r="E44" i="1"/>
  <c r="I44" i="1" s="1"/>
  <c r="B44" i="1"/>
  <c r="F43" i="1"/>
  <c r="H43" i="1" s="1"/>
  <c r="I43" i="1" s="1"/>
  <c r="E43" i="1"/>
  <c r="B43" i="1"/>
  <c r="B43" i="2" s="1"/>
  <c r="F42" i="1"/>
  <c r="H42" i="1" s="1"/>
  <c r="E42" i="1"/>
  <c r="B42" i="1"/>
  <c r="F41" i="1"/>
  <c r="E41" i="1"/>
  <c r="B41" i="1"/>
  <c r="B41" i="2" s="1"/>
  <c r="I40" i="1"/>
  <c r="H40" i="1"/>
  <c r="F40" i="1"/>
  <c r="E40" i="1"/>
  <c r="B40" i="1"/>
  <c r="B40" i="2" s="1"/>
  <c r="F39" i="1"/>
  <c r="E39" i="1"/>
  <c r="B39" i="1"/>
  <c r="B39" i="2" s="1"/>
  <c r="F38" i="1"/>
  <c r="H38" i="1" s="1"/>
  <c r="E38" i="1"/>
  <c r="I38" i="1" s="1"/>
  <c r="B38" i="1"/>
  <c r="F37" i="1"/>
  <c r="D37" i="2" s="1"/>
  <c r="E37" i="1"/>
  <c r="B37" i="1"/>
  <c r="H36" i="1"/>
  <c r="F36" i="1"/>
  <c r="E36" i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F33" i="1"/>
  <c r="D33" i="2" s="1"/>
  <c r="E33" i="1"/>
  <c r="B33" i="1"/>
  <c r="B33" i="2" s="1"/>
  <c r="H32" i="1"/>
  <c r="I32" i="1" s="1"/>
  <c r="F32" i="1"/>
  <c r="E32" i="1"/>
  <c r="B32" i="1"/>
  <c r="B32" i="2" s="1"/>
  <c r="F31" i="1"/>
  <c r="E31" i="1"/>
  <c r="B31" i="1"/>
  <c r="B31" i="2" s="1"/>
  <c r="F30" i="1"/>
  <c r="H30" i="1" s="1"/>
  <c r="E30" i="1"/>
  <c r="B30" i="1"/>
  <c r="H29" i="1"/>
  <c r="I29" i="1" s="1"/>
  <c r="F29" i="1"/>
  <c r="D29" i="2" s="1"/>
  <c r="E29" i="1"/>
  <c r="B29" i="1"/>
  <c r="H28" i="1"/>
  <c r="F28" i="1"/>
  <c r="E28" i="1"/>
  <c r="I28" i="1" s="1"/>
  <c r="B28" i="1"/>
  <c r="B28" i="2" s="1"/>
  <c r="F27" i="1"/>
  <c r="H27" i="1" s="1"/>
  <c r="E27" i="1"/>
  <c r="I27" i="1" s="1"/>
  <c r="B27" i="1"/>
  <c r="B27" i="2" s="1"/>
  <c r="F26" i="1"/>
  <c r="H26" i="1" s="1"/>
  <c r="E26" i="1"/>
  <c r="B26" i="1"/>
  <c r="F25" i="1"/>
  <c r="D25" i="2" s="1"/>
  <c r="E25" i="1"/>
  <c r="B25" i="1"/>
  <c r="B25" i="2" s="1"/>
  <c r="H24" i="1"/>
  <c r="I24" i="1" s="1"/>
  <c r="F24" i="1"/>
  <c r="E24" i="1"/>
  <c r="B24" i="1"/>
  <c r="F23" i="1"/>
  <c r="E23" i="1"/>
  <c r="B23" i="1"/>
  <c r="B23" i="2" s="1"/>
  <c r="F22" i="1"/>
  <c r="H22" i="1" s="1"/>
  <c r="E22" i="1"/>
  <c r="I22" i="1" s="1"/>
  <c r="B22" i="1"/>
  <c r="H21" i="1"/>
  <c r="I21" i="1" s="1"/>
  <c r="F21" i="1"/>
  <c r="D21" i="2" s="1"/>
  <c r="E21" i="1"/>
  <c r="B21" i="1"/>
  <c r="H20" i="1"/>
  <c r="I20" i="1" s="1"/>
  <c r="F20" i="1"/>
  <c r="E20" i="1"/>
  <c r="B20" i="1"/>
  <c r="B20" i="2" s="1"/>
  <c r="F19" i="1"/>
  <c r="H19" i="1" s="1"/>
  <c r="I19" i="1" s="1"/>
  <c r="E19" i="1"/>
  <c r="B19" i="1"/>
  <c r="B19" i="2" s="1"/>
  <c r="F18" i="1"/>
  <c r="D18" i="2" s="1"/>
  <c r="E18" i="1"/>
  <c r="B18" i="1"/>
  <c r="F17" i="1"/>
  <c r="D17" i="2" s="1"/>
  <c r="E17" i="1"/>
  <c r="B17" i="1"/>
  <c r="B17" i="2" s="1"/>
  <c r="H16" i="1"/>
  <c r="I16" i="1" s="1"/>
  <c r="F16" i="1"/>
  <c r="E16" i="1"/>
  <c r="B16" i="1"/>
  <c r="F15" i="1"/>
  <c r="E15" i="1"/>
  <c r="B15" i="1"/>
  <c r="B15" i="2" s="1"/>
  <c r="F14" i="1"/>
  <c r="H14" i="1" s="1"/>
  <c r="E14" i="1"/>
  <c r="B14" i="1"/>
  <c r="H13" i="1"/>
  <c r="I13" i="1" s="1"/>
  <c r="F13" i="1"/>
  <c r="D13" i="2" s="1"/>
  <c r="E13" i="1"/>
  <c r="B13" i="1"/>
  <c r="I12" i="1"/>
  <c r="H12" i="1"/>
  <c r="F12" i="1"/>
  <c r="E12" i="1"/>
  <c r="B12" i="1"/>
  <c r="B12" i="2" s="1"/>
  <c r="F11" i="1"/>
  <c r="E11" i="1"/>
  <c r="B11" i="1"/>
  <c r="I10" i="1"/>
  <c r="H10" i="1"/>
  <c r="F10" i="1"/>
  <c r="E10" i="1"/>
  <c r="B10" i="1"/>
  <c r="B10" i="2" s="1"/>
  <c r="F9" i="1"/>
  <c r="E9" i="1"/>
  <c r="B9" i="1"/>
  <c r="B9" i="2" s="1"/>
  <c r="N8" i="1"/>
  <c r="F8" i="1"/>
  <c r="D8" i="2" s="1"/>
  <c r="E8" i="1"/>
  <c r="B8" i="1"/>
  <c r="N7" i="1"/>
  <c r="F7" i="1"/>
  <c r="H7" i="1" s="1"/>
  <c r="I7" i="1" s="1"/>
  <c r="E7" i="1"/>
  <c r="B7" i="1"/>
  <c r="B7" i="2" s="1"/>
  <c r="N6" i="1"/>
  <c r="F6" i="1"/>
  <c r="D6" i="2" s="1"/>
  <c r="E6" i="1"/>
  <c r="B6" i="1"/>
  <c r="N5" i="1"/>
  <c r="F5" i="1"/>
  <c r="E5" i="1"/>
  <c r="B5" i="1"/>
  <c r="B5" i="2" s="1"/>
  <c r="N4" i="1"/>
  <c r="F4" i="1"/>
  <c r="H4" i="1" s="1"/>
  <c r="I4" i="1" s="1"/>
  <c r="E4" i="1"/>
  <c r="B4" i="1"/>
  <c r="N3" i="1"/>
  <c r="F3" i="1"/>
  <c r="H3" i="1" s="1"/>
  <c r="E3" i="1"/>
  <c r="I3" i="1" s="1"/>
  <c r="B3" i="1"/>
  <c r="B3" i="2" s="1"/>
  <c r="N2" i="1"/>
  <c r="H2" i="1"/>
  <c r="E2" i="1"/>
  <c r="I2" i="1" s="1"/>
  <c r="B2" i="1"/>
  <c r="I124" i="1" l="1"/>
  <c r="I18" i="2"/>
  <c r="I28" i="2"/>
  <c r="I24" i="2"/>
  <c r="I46" i="2"/>
  <c r="I50" i="2"/>
  <c r="I123" i="2"/>
  <c r="I131" i="2"/>
  <c r="I32" i="2"/>
  <c r="I58" i="2"/>
  <c r="I262" i="2"/>
  <c r="I270" i="2"/>
  <c r="I278" i="2"/>
  <c r="I286" i="2"/>
  <c r="I294" i="2"/>
  <c r="I271" i="2"/>
  <c r="I287" i="2"/>
  <c r="I295" i="2"/>
  <c r="I69" i="2"/>
  <c r="I47" i="2"/>
  <c r="I85" i="2"/>
  <c r="I115" i="2"/>
  <c r="I12" i="2"/>
  <c r="I51" i="2"/>
  <c r="I55" i="2"/>
  <c r="I6" i="2"/>
  <c r="I38" i="2"/>
  <c r="I68" i="2"/>
  <c r="I108" i="2"/>
  <c r="I112" i="2"/>
  <c r="I126" i="2"/>
  <c r="I134" i="2"/>
  <c r="I142" i="2"/>
  <c r="I150" i="2"/>
  <c r="I158" i="2"/>
  <c r="I166" i="2"/>
  <c r="I174" i="2"/>
  <c r="I182" i="2"/>
  <c r="I190" i="2"/>
  <c r="I198" i="2"/>
  <c r="I206" i="2"/>
  <c r="I214" i="2"/>
  <c r="I222" i="2"/>
  <c r="I230" i="2"/>
  <c r="I238" i="2"/>
  <c r="I246" i="2"/>
  <c r="I64" i="2"/>
  <c r="I45" i="2"/>
  <c r="I260" i="2"/>
  <c r="I268" i="2"/>
  <c r="I276" i="2"/>
  <c r="I284" i="2"/>
  <c r="I125" i="2"/>
  <c r="I141" i="2"/>
  <c r="I157" i="2"/>
  <c r="I165" i="2"/>
  <c r="I173" i="2"/>
  <c r="I181" i="2"/>
  <c r="I189" i="2"/>
  <c r="I197" i="2"/>
  <c r="I205" i="2"/>
  <c r="I213" i="2"/>
  <c r="I221" i="2"/>
  <c r="I229" i="2"/>
  <c r="I237" i="2"/>
  <c r="I245" i="2"/>
  <c r="I80" i="2"/>
  <c r="I118" i="2"/>
  <c r="I133" i="2"/>
  <c r="I149" i="2"/>
  <c r="I25" i="2"/>
  <c r="I62" i="2"/>
  <c r="I37" i="2"/>
  <c r="I59" i="2"/>
  <c r="I113" i="2"/>
  <c r="I2" i="2"/>
  <c r="I16" i="2"/>
  <c r="I86" i="2"/>
  <c r="I116" i="2"/>
  <c r="I120" i="2"/>
  <c r="I129" i="2"/>
  <c r="I137" i="2"/>
  <c r="I145" i="2"/>
  <c r="I153" i="2"/>
  <c r="I161" i="2"/>
  <c r="I169" i="2"/>
  <c r="I177" i="2"/>
  <c r="I185" i="2"/>
  <c r="I193" i="2"/>
  <c r="I201" i="2"/>
  <c r="I209" i="2"/>
  <c r="I217" i="2"/>
  <c r="I225" i="2"/>
  <c r="I233" i="2"/>
  <c r="I241" i="2"/>
  <c r="I249" i="2"/>
  <c r="I20" i="2"/>
  <c r="I54" i="2"/>
  <c r="I67" i="2"/>
  <c r="I109" i="2"/>
  <c r="I13" i="2"/>
  <c r="I84" i="2"/>
  <c r="I106" i="2"/>
  <c r="I110" i="2"/>
  <c r="I114" i="2"/>
  <c r="I122" i="2"/>
  <c r="I130" i="2"/>
  <c r="I138" i="2"/>
  <c r="I146" i="2"/>
  <c r="I154" i="2"/>
  <c r="I162" i="2"/>
  <c r="I170" i="2"/>
  <c r="I178" i="2"/>
  <c r="I186" i="2"/>
  <c r="I194" i="2"/>
  <c r="I202" i="2"/>
  <c r="I210" i="2"/>
  <c r="I218" i="2"/>
  <c r="I226" i="2"/>
  <c r="I234" i="2"/>
  <c r="I242" i="2"/>
  <c r="I250" i="2"/>
  <c r="I76" i="2"/>
  <c r="I94" i="2"/>
  <c r="I98" i="2"/>
  <c r="I128" i="2"/>
  <c r="I136" i="2"/>
  <c r="I144" i="2"/>
  <c r="I152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139" i="2"/>
  <c r="I147" i="2"/>
  <c r="I155" i="2"/>
  <c r="I163" i="2"/>
  <c r="I171" i="2"/>
  <c r="I179" i="2"/>
  <c r="I187" i="2"/>
  <c r="I195" i="2"/>
  <c r="I203" i="2"/>
  <c r="I211" i="2"/>
  <c r="I219" i="2"/>
  <c r="I227" i="2"/>
  <c r="I235" i="2"/>
  <c r="I243" i="2"/>
  <c r="I251" i="2"/>
  <c r="I259" i="2"/>
  <c r="I267" i="2"/>
  <c r="I275" i="2"/>
  <c r="I283" i="2"/>
  <c r="I291" i="2"/>
  <c r="I40" i="2"/>
  <c r="I53" i="2"/>
  <c r="I254" i="2"/>
  <c r="I257" i="2"/>
  <c r="I265" i="2"/>
  <c r="I273" i="2"/>
  <c r="I281" i="2"/>
  <c r="I289" i="2"/>
  <c r="I96" i="2"/>
  <c r="I10" i="2"/>
  <c r="I66" i="2"/>
  <c r="I292" i="2"/>
  <c r="I92" i="2"/>
  <c r="I49" i="2"/>
  <c r="I33" i="2"/>
  <c r="I57" i="2"/>
  <c r="I29" i="2"/>
  <c r="I34" i="2"/>
  <c r="I91" i="2"/>
  <c r="I95" i="2"/>
  <c r="I36" i="2"/>
  <c r="I61" i="2"/>
  <c r="I63" i="2"/>
  <c r="I111" i="2"/>
  <c r="I21" i="2"/>
  <c r="I44" i="2"/>
  <c r="I56" i="2"/>
  <c r="I60" i="2"/>
  <c r="I105" i="2"/>
  <c r="I124" i="2"/>
  <c r="I132" i="2"/>
  <c r="I140" i="2"/>
  <c r="I148" i="2"/>
  <c r="I156" i="2"/>
  <c r="I164" i="2"/>
  <c r="I172" i="2"/>
  <c r="I180" i="2"/>
  <c r="I188" i="2"/>
  <c r="I196" i="2"/>
  <c r="I204" i="2"/>
  <c r="I212" i="2"/>
  <c r="I220" i="2"/>
  <c r="I228" i="2"/>
  <c r="I236" i="2"/>
  <c r="I244" i="2"/>
  <c r="I252" i="2"/>
  <c r="I17" i="2"/>
  <c r="I65" i="2"/>
  <c r="I97" i="2"/>
  <c r="I8" i="2"/>
  <c r="I26" i="2"/>
  <c r="I127" i="2"/>
  <c r="I135" i="2"/>
  <c r="I143" i="2"/>
  <c r="I151" i="2"/>
  <c r="I159" i="2"/>
  <c r="I167" i="2"/>
  <c r="I175" i="2"/>
  <c r="I183" i="2"/>
  <c r="I191" i="2"/>
  <c r="I199" i="2"/>
  <c r="I207" i="2"/>
  <c r="I215" i="2"/>
  <c r="I223" i="2"/>
  <c r="I231" i="2"/>
  <c r="I239" i="2"/>
  <c r="I247" i="2"/>
  <c r="I255" i="2"/>
  <c r="I263" i="2"/>
  <c r="I279" i="2"/>
  <c r="I258" i="2"/>
  <c r="I266" i="2"/>
  <c r="I274" i="2"/>
  <c r="I282" i="2"/>
  <c r="I290" i="2"/>
  <c r="I253" i="2"/>
  <c r="I261" i="2"/>
  <c r="I269" i="2"/>
  <c r="I277" i="2"/>
  <c r="I285" i="2"/>
  <c r="I293" i="2"/>
  <c r="I256" i="2"/>
  <c r="I264" i="2"/>
  <c r="I272" i="2"/>
  <c r="I280" i="2"/>
  <c r="I288" i="2"/>
  <c r="I123" i="1"/>
  <c r="I122" i="1"/>
  <c r="I41" i="1"/>
  <c r="D5" i="2"/>
  <c r="I5" i="2" s="1"/>
  <c r="H5" i="1"/>
  <c r="I5" i="1" s="1"/>
  <c r="H18" i="1"/>
  <c r="D15" i="2"/>
  <c r="I15" i="2" s="1"/>
  <c r="H15" i="1"/>
  <c r="I15" i="1" s="1"/>
  <c r="I30" i="1"/>
  <c r="I34" i="1"/>
  <c r="I36" i="1"/>
  <c r="I42" i="1"/>
  <c r="I56" i="1"/>
  <c r="H64" i="1"/>
  <c r="I66" i="1"/>
  <c r="D75" i="2"/>
  <c r="I75" i="2" s="1"/>
  <c r="H75" i="1"/>
  <c r="I75" i="1" s="1"/>
  <c r="I91" i="1"/>
  <c r="I98" i="1"/>
  <c r="I100" i="1"/>
  <c r="D117" i="2"/>
  <c r="I117" i="2" s="1"/>
  <c r="H117" i="1"/>
  <c r="I117" i="1" s="1"/>
  <c r="D42" i="2"/>
  <c r="I42" i="2" s="1"/>
  <c r="D52" i="2"/>
  <c r="I52" i="2" s="1"/>
  <c r="D74" i="2"/>
  <c r="I74" i="2" s="1"/>
  <c r="D104" i="2"/>
  <c r="I104" i="2" s="1"/>
  <c r="H17" i="1"/>
  <c r="I17" i="1" s="1"/>
  <c r="D23" i="2"/>
  <c r="I23" i="2" s="1"/>
  <c r="H23" i="1"/>
  <c r="I23" i="1" s="1"/>
  <c r="H34" i="1"/>
  <c r="I48" i="1"/>
  <c r="I58" i="1"/>
  <c r="I70" i="1"/>
  <c r="H81" i="1"/>
  <c r="I81" i="1" s="1"/>
  <c r="D81" i="2"/>
  <c r="I81" i="2" s="1"/>
  <c r="H85" i="1"/>
  <c r="I85" i="1" s="1"/>
  <c r="H91" i="1"/>
  <c r="I93" i="1"/>
  <c r="H102" i="1"/>
  <c r="I102" i="1" s="1"/>
  <c r="D22" i="2"/>
  <c r="I22" i="2" s="1"/>
  <c r="D72" i="2"/>
  <c r="I72" i="2" s="1"/>
  <c r="D82" i="2"/>
  <c r="I82" i="2" s="1"/>
  <c r="D39" i="2"/>
  <c r="I39" i="2" s="1"/>
  <c r="H39" i="1"/>
  <c r="I39" i="1" s="1"/>
  <c r="H8" i="1"/>
  <c r="I8" i="1" s="1"/>
  <c r="H37" i="1"/>
  <c r="I37" i="1" s="1"/>
  <c r="H105" i="1"/>
  <c r="D79" i="2"/>
  <c r="I79" i="2" s="1"/>
  <c r="H79" i="1"/>
  <c r="I79" i="1" s="1"/>
  <c r="D87" i="2"/>
  <c r="I87" i="2" s="1"/>
  <c r="H87" i="1"/>
  <c r="I87" i="1" s="1"/>
  <c r="D4" i="2"/>
  <c r="I4" i="2" s="1"/>
  <c r="D14" i="2"/>
  <c r="I14" i="2" s="1"/>
  <c r="I55" i="1"/>
  <c r="I60" i="1"/>
  <c r="I95" i="1"/>
  <c r="I97" i="1"/>
  <c r="I120" i="1"/>
  <c r="D30" i="2"/>
  <c r="I30" i="2" s="1"/>
  <c r="D48" i="2"/>
  <c r="I48" i="2" s="1"/>
  <c r="D70" i="2"/>
  <c r="I70" i="2" s="1"/>
  <c r="D90" i="2"/>
  <c r="I90" i="2" s="1"/>
  <c r="D100" i="2"/>
  <c r="I100" i="2" s="1"/>
  <c r="I11" i="1"/>
  <c r="H33" i="1"/>
  <c r="D41" i="2"/>
  <c r="I41" i="2" s="1"/>
  <c r="H41" i="1"/>
  <c r="H45" i="1"/>
  <c r="I45" i="1" s="1"/>
  <c r="D11" i="2"/>
  <c r="I11" i="2" s="1"/>
  <c r="H11" i="1"/>
  <c r="D119" i="2"/>
  <c r="I119" i="2" s="1"/>
  <c r="H119" i="1"/>
  <c r="I119" i="1" s="1"/>
  <c r="I6" i="1"/>
  <c r="L10" i="1"/>
  <c r="I14" i="1"/>
  <c r="I18" i="1"/>
  <c r="H25" i="1"/>
  <c r="I25" i="1" s="1"/>
  <c r="D31" i="2"/>
  <c r="I31" i="2" s="1"/>
  <c r="H31" i="1"/>
  <c r="I31" i="1" s="1"/>
  <c r="I33" i="1"/>
  <c r="I50" i="1"/>
  <c r="I78" i="1"/>
  <c r="I82" i="1"/>
  <c r="I84" i="1"/>
  <c r="I105" i="1"/>
  <c r="I116" i="1"/>
  <c r="I52" i="1"/>
  <c r="D78" i="2"/>
  <c r="I78" i="2" s="1"/>
  <c r="D88" i="2"/>
  <c r="I88" i="2" s="1"/>
  <c r="D9" i="2"/>
  <c r="I9" i="2" s="1"/>
  <c r="H9" i="1"/>
  <c r="I9" i="1" s="1"/>
  <c r="D101" i="2"/>
  <c r="I101" i="2" s="1"/>
  <c r="H101" i="1"/>
  <c r="I101" i="1" s="1"/>
  <c r="I64" i="1"/>
  <c r="H6" i="1"/>
  <c r="I26" i="1"/>
  <c r="D107" i="2"/>
  <c r="I107" i="2" s="1"/>
  <c r="H107" i="1"/>
  <c r="I107" i="1" s="1"/>
  <c r="D71" i="2"/>
  <c r="I71" i="2" s="1"/>
  <c r="H71" i="1"/>
  <c r="I71" i="1" s="1"/>
  <c r="H109" i="1"/>
  <c r="I109" i="1" s="1"/>
  <c r="H113" i="1"/>
  <c r="I113" i="1" s="1"/>
  <c r="D27" i="2"/>
  <c r="I27" i="2" s="1"/>
  <c r="D35" i="2"/>
  <c r="I35" i="2" s="1"/>
  <c r="D43" i="2"/>
  <c r="I43" i="2" s="1"/>
  <c r="D73" i="2"/>
  <c r="I73" i="2" s="1"/>
  <c r="D77" i="2"/>
  <c r="I77" i="2" s="1"/>
  <c r="D89" i="2"/>
  <c r="I89" i="2" s="1"/>
  <c r="D93" i="2"/>
  <c r="I93" i="2" s="1"/>
  <c r="D99" i="2"/>
  <c r="I99" i="2" s="1"/>
  <c r="D103" i="2"/>
  <c r="I103" i="2" s="1"/>
  <c r="D121" i="2"/>
  <c r="I121" i="2" s="1"/>
  <c r="D3" i="2"/>
  <c r="I3" i="2" s="1"/>
  <c r="D7" i="2"/>
  <c r="I7" i="2" s="1"/>
  <c r="D19" i="2"/>
  <c r="I19" i="2" s="1"/>
  <c r="D83" i="2"/>
  <c r="I83" i="2" s="1"/>
  <c r="H6" i="3"/>
  <c r="I6" i="3" s="1"/>
  <c r="L11" i="1" l="1"/>
  <c r="O5" i="1"/>
  <c r="P5" i="1" s="1"/>
  <c r="O2" i="1"/>
  <c r="P2" i="1" s="1"/>
  <c r="O8" i="1"/>
  <c r="P8" i="1" s="1"/>
  <c r="O3" i="1"/>
  <c r="P3" i="1" s="1"/>
  <c r="O4" i="1"/>
  <c r="P4" i="1" s="1"/>
  <c r="O7" i="1"/>
  <c r="P7" i="1" s="1"/>
  <c r="O6" i="1"/>
  <c r="P6" i="1" s="1"/>
  <c r="Q8" i="1" l="1"/>
  <c r="R8" i="1" s="1"/>
  <c r="Q4" i="1"/>
  <c r="R4" i="1" s="1"/>
  <c r="Q7" i="1"/>
  <c r="R7" i="1" s="1"/>
  <c r="Q5" i="1"/>
  <c r="R5" i="1" s="1"/>
  <c r="Q2" i="1"/>
  <c r="R2" i="1" s="1"/>
  <c r="Q6" i="1"/>
  <c r="R6" i="1" s="1"/>
  <c r="Q3" i="1"/>
  <c r="R3" i="1" s="1"/>
</calcChain>
</file>

<file path=xl/sharedStrings.xml><?xml version="1.0" encoding="utf-8"?>
<sst xmlns="http://schemas.openxmlformats.org/spreadsheetml/2006/main" count="565" uniqueCount="559">
  <si>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</si>
  <si>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</si>
  <si>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</si>
  <si>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</si>
  <si>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</si>
  <si>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</si>
  <si>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</si>
  <si>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</si>
  <si>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</si>
  <si>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</si>
  <si>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</si>
  <si>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</si>
  <si>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</si>
  <si>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</si>
  <si>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</si>
  <si>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</si>
  <si>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</si>
  <si>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</si>
  <si>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</si>
  <si>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</si>
  <si>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</si>
  <si>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</si>
  <si>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</si>
  <si>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</si>
  <si>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</si>
  <si>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</si>
  <si>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</si>
  <si>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</si>
  <si>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</si>
  <si>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</si>
  <si>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</si>
  <si>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</si>
  <si>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</si>
  <si>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</si>
  <si>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</si>
  <si>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</si>
  <si>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</si>
  <si>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</si>
  <si>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</si>
  <si>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</si>
  <si>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</si>
  <si>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</si>
  <si>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</si>
  <si>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</si>
  <si>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</si>
  <si>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</si>
  <si>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</si>
  <si>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</si>
  <si>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</si>
  <si>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</si>
  <si>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</si>
  <si>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</si>
  <si>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</si>
  <si>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</si>
  <si>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</si>
  <si>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</si>
  <si>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</si>
  <si>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</si>
  <si>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</si>
  <si>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</si>
  <si>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</si>
  <si>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</si>
  <si>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</si>
  <si>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</si>
  <si>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</si>
  <si>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</si>
  <si>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</si>
  <si>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</si>
  <si>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</si>
  <si>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</si>
  <si>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</si>
  <si>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</si>
  <si>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</si>
  <si>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</si>
  <si>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</si>
  <si>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</si>
  <si>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</si>
  <si>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</si>
  <si>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</si>
  <si>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</si>
  <si>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</si>
  <si>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</si>
  <si>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</si>
  <si>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</si>
  <si>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</si>
  <si>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</si>
  <si>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</si>
  <si>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</si>
  <si>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</si>
  <si>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</si>
  <si>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</si>
  <si>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</si>
  <si>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</si>
  <si>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</si>
  <si>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</si>
  <si>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</si>
  <si>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</si>
  <si>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</si>
  <si>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</si>
  <si>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</si>
  <si>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</si>
  <si>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</si>
  <si>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</si>
  <si>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</si>
  <si>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</si>
  <si>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</si>
  <si>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</si>
  <si>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</si>
  <si>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</si>
  <si>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</si>
  <si>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</si>
  <si>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</si>
  <si>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</si>
  <si>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</si>
  <si>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</si>
  <si>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</si>
  <si>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</si>
  <si>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</si>
  <si>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</si>
  <si>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</si>
  <si>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</si>
  <si>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</si>
  <si>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</si>
  <si>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</si>
  <si>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</si>
  <si>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</si>
  <si>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</si>
  <si>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</si>
  <si>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</si>
  <si>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</si>
  <si>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</si>
  <si>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</si>
  <si>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</si>
  <si>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</si>
  <si>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</si>
  <si>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</si>
  <si>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</si>
  <si>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</si>
  <si>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</si>
  <si>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</si>
  <si>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</si>
  <si>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</si>
  <si>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</si>
  <si>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</si>
  <si>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</si>
  <si>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</si>
  <si>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</si>
  <si>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</si>
  <si>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</si>
  <si>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</si>
  <si>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</si>
  <si>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</si>
  <si>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</si>
  <si>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</si>
  <si>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</si>
  <si>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</si>
  <si>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</si>
  <si>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</si>
  <si>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</si>
  <si>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</si>
  <si>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</si>
  <si>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</si>
  <si>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</si>
  <si>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</si>
  <si>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</si>
  <si>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</si>
  <si>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</si>
  <si>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</si>
  <si>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</si>
  <si>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</si>
  <si>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</si>
  <si>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</si>
  <si>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</si>
  <si>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</si>
  <si>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</si>
  <si>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</si>
  <si>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</si>
  <si>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</si>
  <si>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</si>
  <si>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</si>
  <si>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</si>
  <si>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</si>
  <si>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</si>
  <si>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</si>
  <si>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</si>
  <si>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</si>
  <si>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</si>
  <si>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</si>
  <si>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</si>
  <si>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</si>
  <si>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</si>
  <si>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</si>
  <si>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</si>
  <si>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</si>
  <si>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</si>
  <si>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</si>
  <si>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</si>
  <si>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</si>
  <si>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</si>
  <si>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</si>
  <si>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</si>
  <si>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</si>
  <si>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</si>
  <si>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</si>
  <si>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</si>
  <si>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</si>
  <si>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</si>
  <si>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</si>
  <si>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</si>
  <si>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</si>
  <si>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</si>
  <si>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</si>
  <si>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</si>
  <si>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</si>
  <si>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</si>
  <si>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</si>
  <si>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</si>
  <si>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</si>
  <si>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</si>
  <si>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</si>
  <si>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</si>
  <si>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</si>
  <si>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</si>
  <si>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</si>
  <si>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</si>
  <si>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</si>
  <si>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</si>
  <si>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</si>
  <si>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</si>
  <si>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</si>
  <si>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</si>
  <si>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</si>
  <si>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</si>
  <si>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</si>
  <si>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</si>
  <si>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</si>
  <si>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</si>
  <si>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</si>
  <si>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</si>
  <si>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</si>
  <si>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</si>
  <si>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</si>
  <si>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</si>
  <si>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</si>
  <si>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</si>
  <si>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</si>
  <si>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</si>
  <si>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</si>
  <si>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</si>
  <si>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</si>
  <si>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</si>
  <si>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</si>
  <si>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</si>
  <si>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</si>
  <si>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</si>
  <si>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</si>
  <si>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</si>
  <si>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</si>
  <si>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</si>
  <si>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</si>
  <si>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</si>
  <si>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</si>
  <si>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</si>
  <si>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</si>
  <si>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</si>
  <si>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</si>
  <si>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</si>
  <si>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</si>
  <si>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</si>
  <si>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</si>
  <si>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</si>
  <si>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</si>
  <si>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</si>
  <si>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</si>
  <si>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</si>
  <si>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</si>
  <si>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</si>
  <si>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</si>
  <si>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</si>
  <si>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</si>
  <si>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</si>
  <si>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晉惠帝12年、司馬倫、晉惠帝13年</t>
  </si>
  <si>
    <t>晉紀七</t>
  </si>
  <si>
    <t>羊獻容廢立表</t>
  </si>
  <si>
    <t>晉惠帝14年至15年</t>
  </si>
  <si>
    <t>晉紀八</t>
  </si>
  <si>
    <t>晉惠帝16年至18年、晉懷帝至2年</t>
  </si>
  <si>
    <t>晉紀九</t>
  </si>
  <si>
    <t>晉懷帝3年至5年</t>
  </si>
  <si>
    <t>晉紀十</t>
  </si>
  <si>
    <t>晉懷帝6年至7年、晉愍帝元年</t>
  </si>
  <si>
    <t>晉紀十一</t>
  </si>
  <si>
    <t>晉愍帝2年至4年</t>
  </si>
  <si>
    <t>晉紀十二</t>
  </si>
  <si>
    <t>晉元帝至2年</t>
  </si>
  <si>
    <t>晉紀十三</t>
  </si>
  <si>
    <t>晉元帝3年至5年</t>
  </si>
  <si>
    <t>晉紀十四</t>
  </si>
  <si>
    <t>兩晉諸周氏世系</t>
  </si>
  <si>
    <t>晉元帝6年至7年、晉明帝元年</t>
  </si>
  <si>
    <t>晉紀十五</t>
  </si>
  <si>
    <t>晉明帝2年至3年、晉成帝至3年</t>
  </si>
  <si>
    <t>晉紀十六</t>
  </si>
  <si>
    <t>晉成帝4年至7年</t>
  </si>
  <si>
    <t>晉紀十七</t>
  </si>
  <si>
    <t>晉成帝8年至13年</t>
  </si>
  <si>
    <t>晉紀十八</t>
  </si>
  <si>
    <t>晉成帝14年至17年</t>
  </si>
  <si>
    <t>晉紀十九</t>
  </si>
  <si>
    <t>晉成帝18年、晉康帝共3年、晉穆帝至4年</t>
  </si>
  <si>
    <t>晉紀二十</t>
  </si>
  <si>
    <t>淝水之戰前政權形勢圖</t>
  </si>
  <si>
    <t>石虎手刃重要家屬列表</t>
  </si>
  <si>
    <t>晉穆帝5年至7年</t>
  </si>
  <si>
    <t>晉紀二十一</t>
  </si>
  <si>
    <t>晉穆帝8年至11年</t>
  </si>
  <si>
    <t>晉紀二十二</t>
  </si>
  <si>
    <t>晉穆帝12年至16年</t>
  </si>
  <si>
    <t>晉紀二十三</t>
  </si>
  <si>
    <t>晉穆帝17年至18年、晉哀帝至5年、晉廢帝至4年</t>
  </si>
  <si>
    <t>晉紀二十四</t>
  </si>
  <si>
    <t>晉廢帝5年至6年</t>
  </si>
  <si>
    <t>晉紀二十五</t>
  </si>
  <si>
    <t>晉廢帝7年、晉簡文帝至2年、晉孝武帝至4年</t>
  </si>
  <si>
    <t>晉紀二十六</t>
  </si>
  <si>
    <t>晉孝武帝5年至11年</t>
  </si>
  <si>
    <t>晉紀二十七</t>
  </si>
  <si>
    <t>晉孝武帝12年至13年</t>
  </si>
  <si>
    <t>晉紀二十八</t>
  </si>
  <si>
    <t>晉孝武帝14年至15年</t>
  </si>
  <si>
    <t>晉紀二十九</t>
  </si>
  <si>
    <t>晉孝武帝16年至20年</t>
  </si>
  <si>
    <t>晉紀三十</t>
  </si>
  <si>
    <t>慕容段氏婚姻表</t>
  </si>
  <si>
    <t>晉孝武帝21年至25年、晉安帝元年</t>
  </si>
  <si>
    <t>晉紀三十一</t>
  </si>
  <si>
    <t>晉安帝2年</t>
  </si>
  <si>
    <t>晉紀三十二</t>
  </si>
  <si>
    <t>晉安帝3年</t>
  </si>
  <si>
    <t>晉紀三十三</t>
  </si>
  <si>
    <t>晉安帝4年至5年</t>
  </si>
  <si>
    <t>晉紀三十四</t>
  </si>
  <si>
    <t>晉安帝6年至7年</t>
  </si>
  <si>
    <t>晉紀三十五</t>
  </si>
  <si>
    <t>桓楚至2年、晉安帝8年至9年</t>
  </si>
  <si>
    <t>晉紀三十六</t>
  </si>
  <si>
    <t>桓楚3年、晉安帝10年至13年</t>
  </si>
  <si>
    <t>晉紀三十七</t>
  </si>
  <si>
    <t>晉安帝14年至15年</t>
  </si>
  <si>
    <t>晉紀三十八</t>
  </si>
  <si>
    <t>歷代反賊李弘列表</t>
  </si>
  <si>
    <t>晉安帝16年至19年</t>
  </si>
  <si>
    <t>晉紀三十九</t>
  </si>
  <si>
    <t>晉安帝20年至21年</t>
  </si>
  <si>
    <t>晉紀四十</t>
  </si>
  <si>
    <t>晉安帝22年至24年、晉恭帝元年</t>
  </si>
  <si>
    <t>宋紀一</t>
  </si>
  <si>
    <t>晉恭帝2年、宋武帝元年至3年、劉義符元年至2年</t>
  </si>
  <si>
    <t>宋紀二</t>
  </si>
  <si>
    <t>劉義符3年、宋文帝元年至4年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</si>
  <si>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</si>
  <si>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</si>
  <si>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</si>
  <si>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</si>
  <si>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</si>
  <si>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</si>
  <si>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</si>
  <si>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</si>
  <si>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</si>
  <si>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</si>
  <si>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</si>
  <si>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</si>
  <si>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</si>
  <si>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</si>
  <si>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</si>
  <si>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</si>
  <si>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</si>
  <si>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</si>
  <si>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</si>
  <si>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</si>
  <si>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</si>
  <si>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</si>
  <si>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</si>
  <si>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</si>
  <si>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</si>
  <si>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</si>
  <si>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</si>
  <si>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</si>
  <si>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</si>
  <si>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</si>
  <si>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</si>
  <si>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</si>
  <si>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</si>
  <si>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</si>
  <si>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</si>
  <si>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</si>
  <si>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</si>
  <si>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</si>
  <si>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</si>
  <si>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</si>
  <si>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</si>
  <si>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</si>
  <si>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</si>
  <si>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</si>
  <si>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</si>
  <si>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</si>
  <si>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</si>
  <si>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</si>
  <si>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</si>
  <si>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</si>
  <si>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</si>
  <si>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</si>
  <si>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</si>
  <si>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</si>
  <si>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</si>
  <si>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</si>
  <si>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</si>
  <si>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</si>
  <si>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</si>
  <si>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</si>
  <si>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</si>
  <si>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</si>
  <si>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</si>
  <si>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</si>
  <si>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</si>
  <si>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</si>
  <si>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</si>
  <si>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</si>
  <si>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</si>
  <si>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</si>
  <si>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</si>
  <si>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</si>
  <si>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</si>
  <si>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</si>
  <si>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</si>
  <si>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</si>
  <si>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</si>
  <si>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</si>
  <si>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</si>
  <si>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</si>
  <si>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</si>
  <si>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</si>
  <si>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</si>
  <si>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</si>
  <si>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</si>
  <si>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</si>
  <si>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</si>
  <si>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</si>
  <si>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</si>
  <si>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</si>
  <si>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</si>
  <si>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</si>
  <si>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</si>
  <si>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</si>
  <si>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</si>
  <si>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</si>
  <si>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</si>
  <si>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</si>
  <si>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</si>
  <si>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</si>
  <si>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</si>
  <si>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</si>
  <si>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</si>
  <si>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</si>
  <si>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</si>
  <si>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</si>
  <si>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</si>
  <si>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</si>
  <si>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</si>
  <si>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</si>
  <si>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</si>
  <si>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</si>
  <si>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</si>
  <si>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</si>
  <si>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</si>
  <si>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</si>
  <si>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</si>
  <si>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</si>
  <si>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</si>
  <si>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</si>
  <si>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</si>
  <si>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</si>
  <si>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</si>
  <si>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</si>
  <si>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</si>
  <si>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</si>
  <si>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</si>
  <si>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</si>
  <si>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</si>
  <si>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</si>
  <si>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</si>
  <si>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</si>
  <si>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</si>
  <si>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</si>
  <si>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</si>
  <si>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</si>
  <si>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</si>
  <si>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</si>
  <si>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</si>
  <si>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</si>
  <si>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</si>
  <si>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</si>
  <si>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</si>
  <si>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</si>
  <si>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</si>
  <si>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</si>
  <si>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</si>
  <si>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</si>
  <si>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</si>
  <si>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</si>
  <si>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</si>
  <si>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</si>
  <si>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</si>
  <si>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</si>
  <si>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</si>
  <si>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</si>
  <si>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</si>
  <si>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</si>
  <si>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</si>
  <si>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</si>
  <si>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</si>
  <si>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</si>
  <si>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</si>
  <si>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</si>
  <si>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</si>
  <si>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</si>
  <si>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</si>
  <si>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</si>
  <si>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</si>
  <si>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</si>
  <si>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</si>
  <si>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</si>
  <si>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</si>
  <si>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</si>
  <si>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</si>
  <si>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</si>
  <si>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</si>
  <si>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</si>
  <si>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</si>
  <si>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</si>
  <si>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</si>
  <si>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</si>
  <si>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</si>
  <si>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</si>
  <si>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</si>
  <si>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</si>
  <si>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</si>
  <si>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</si>
  <si>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</si>
  <si>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</si>
  <si>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</si>
  <si>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</si>
  <si>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</si>
  <si>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</si>
  <si>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</si>
  <si>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</si>
  <si>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</si>
  <si>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宋文帝5年至7年</t>
    <phoneticPr fontId="4" type="noConversion"/>
  </si>
  <si>
    <t>元嘉北伐表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</si>
</sst>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3" fillId="0" borderId="0" xfId="1" applyNumberForma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114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  <c:pt idx="89">
                  <c:v>卷90</c:v>
                </c:pt>
                <c:pt idx="90">
                  <c:v>卷91</c:v>
                </c:pt>
                <c:pt idx="91">
                  <c:v>卷92</c:v>
                </c:pt>
                <c:pt idx="92">
                  <c:v>卷93</c:v>
                </c:pt>
                <c:pt idx="93">
                  <c:v>卷94</c:v>
                </c:pt>
                <c:pt idx="94">
                  <c:v>卷95</c:v>
                </c:pt>
                <c:pt idx="95">
                  <c:v>卷96</c:v>
                </c:pt>
                <c:pt idx="96">
                  <c:v>卷97</c:v>
                </c:pt>
                <c:pt idx="97">
                  <c:v>卷98</c:v>
                </c:pt>
                <c:pt idx="98">
                  <c:v>卷99</c:v>
                </c:pt>
                <c:pt idx="99">
                  <c:v>卷100</c:v>
                </c:pt>
                <c:pt idx="100">
                  <c:v>卷101</c:v>
                </c:pt>
                <c:pt idx="101">
                  <c:v>卷102</c:v>
                </c:pt>
                <c:pt idx="102">
                  <c:v>卷103</c:v>
                </c:pt>
                <c:pt idx="103">
                  <c:v>卷104</c:v>
                </c:pt>
                <c:pt idx="104">
                  <c:v>卷105</c:v>
                </c:pt>
                <c:pt idx="105">
                  <c:v>卷106</c:v>
                </c:pt>
                <c:pt idx="106">
                  <c:v>卷107</c:v>
                </c:pt>
                <c:pt idx="107">
                  <c:v>卷108</c:v>
                </c:pt>
                <c:pt idx="108">
                  <c:v>卷109</c:v>
                </c:pt>
                <c:pt idx="109">
                  <c:v>卷110</c:v>
                </c:pt>
                <c:pt idx="110">
                  <c:v>卷111</c:v>
                </c:pt>
                <c:pt idx="111">
                  <c:v>卷112</c:v>
                </c:pt>
                <c:pt idx="112">
                  <c:v>卷113</c:v>
                </c:pt>
                <c:pt idx="113">
                  <c:v>卷114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  <c:pt idx="89">
                  <c:v>5.5</c:v>
                </c:pt>
                <c:pt idx="90">
                  <c:v>4.666666666666667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2.8333333333333335</c:v>
                </c:pt>
                <c:pt idx="95">
                  <c:v>4.75</c:v>
                </c:pt>
                <c:pt idx="96">
                  <c:v>2.8333333333333335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2.7777777777777777</c:v>
                </c:pt>
                <c:pt idx="101">
                  <c:v>7</c:v>
                </c:pt>
                <c:pt idx="102">
                  <c:v>3.4</c:v>
                </c:pt>
                <c:pt idx="103">
                  <c:v>2.2857142857142856</c:v>
                </c:pt>
                <c:pt idx="104">
                  <c:v>8.5</c:v>
                </c:pt>
                <c:pt idx="105">
                  <c:v>9.5</c:v>
                </c:pt>
                <c:pt idx="106">
                  <c:v>2.6</c:v>
                </c:pt>
                <c:pt idx="107">
                  <c:v>2.6</c:v>
                </c:pt>
                <c:pt idx="108">
                  <c:v>11</c:v>
                </c:pt>
                <c:pt idx="109">
                  <c:v>7</c:v>
                </c:pt>
                <c:pt idx="110">
                  <c:v>6.5</c:v>
                </c:pt>
                <c:pt idx="111">
                  <c:v>7.5</c:v>
                </c:pt>
                <c:pt idx="112">
                  <c:v>6</c:v>
                </c:pt>
                <c:pt idx="113">
                  <c:v>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8F-451F-80DF-547482CEB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2870"/>
        <c:axId val="19951204"/>
      </c:scatterChart>
      <c:valAx>
        <c:axId val="2556287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9951204"/>
        <c:crosses val="autoZero"/>
        <c:crossBetween val="midCat"/>
      </c:valAx>
      <c:valAx>
        <c:axId val="19951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2556287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90720</xdr:colOff>
      <xdr:row>11</xdr:row>
      <xdr:rowOff>110520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ColWidth="8.6328125" defaultRowHeight="14" x14ac:dyDescent="0.25"/>
  <cols>
    <col min="1" max="1" width="7.7265625" customWidth="1"/>
    <col min="2" max="2" width="5.7265625" customWidth="1"/>
    <col min="3" max="4" width="12.7265625" style="1" customWidth="1"/>
    <col min="5" max="7" width="9.7265625" customWidth="1"/>
    <col min="8" max="8" width="7.7265625" customWidth="1"/>
    <col min="9" max="9" width="14.08984375" customWidth="1"/>
    <col min="15" max="15" width="16.36328125" customWidth="1"/>
    <col min="16" max="16" width="18.6328125" customWidth="1"/>
    <col min="17" max="17" width="16.36328125" customWidth="1"/>
    <col min="18" max="18" width="18.6328125" customWidth="1"/>
  </cols>
  <sheetData>
    <row r="1" spans="1:18" s="3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2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747.44715447154476</v>
      </c>
      <c r="P2" s="1">
        <f t="shared" ref="P2:P8" si="6">$C$2+O2</f>
        <v>44766.447154471542</v>
      </c>
      <c r="Q2">
        <f t="shared" ref="Q2:Q8" si="7">(M2-$F$2)*$L$11</f>
        <v>1065.9609937995363</v>
      </c>
      <c r="R2" s="1">
        <f t="shared" ref="R2:R8" si="8">$C$2+Q2</f>
        <v>45084.960993799534</v>
      </c>
    </row>
    <row r="3" spans="1:18" x14ac:dyDescent="0.2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857.36585365853659</v>
      </c>
      <c r="P3" s="1">
        <f t="shared" si="6"/>
        <v>44876.365853658535</v>
      </c>
      <c r="Q3">
        <f t="shared" si="7"/>
        <v>1168.6217636678705</v>
      </c>
      <c r="R3" s="1">
        <f t="shared" si="8"/>
        <v>45187.62176366787</v>
      </c>
    </row>
    <row r="4" spans="1:18" x14ac:dyDescent="0.2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1297.040650406504</v>
      </c>
      <c r="P4" s="1">
        <f t="shared" si="6"/>
        <v>45316.040650406503</v>
      </c>
      <c r="Q4">
        <f t="shared" si="7"/>
        <v>1408.1635600273169</v>
      </c>
      <c r="R4" s="1">
        <f t="shared" si="8"/>
        <v>45427.163560027315</v>
      </c>
    </row>
    <row r="5" spans="1:18" x14ac:dyDescent="0.2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1934.5691056910568</v>
      </c>
      <c r="P5" s="1">
        <f t="shared" si="6"/>
        <v>45953.569105691058</v>
      </c>
      <c r="Q5">
        <f t="shared" si="7"/>
        <v>1697.3247284897914</v>
      </c>
      <c r="R5" s="1">
        <f t="shared" si="8"/>
        <v>45716.324728489788</v>
      </c>
    </row>
    <row r="6" spans="1:18" x14ac:dyDescent="0.2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2912.8455284552847</v>
      </c>
      <c r="P6" s="1">
        <f t="shared" si="6"/>
        <v>46931.845528455284</v>
      </c>
      <c r="Q6">
        <f t="shared" si="7"/>
        <v>2241.4268087919622</v>
      </c>
      <c r="R6" s="1">
        <f t="shared" si="8"/>
        <v>46260.426808791963</v>
      </c>
    </row>
    <row r="7" spans="1:18" x14ac:dyDescent="0.2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3231.6097560975609</v>
      </c>
      <c r="P7" s="1">
        <f t="shared" si="6"/>
        <v>47250.609756097561</v>
      </c>
      <c r="Q7">
        <f t="shared" si="7"/>
        <v>2330.3994760111855</v>
      </c>
      <c r="R7" s="1">
        <f t="shared" si="8"/>
        <v>46349.399476011182</v>
      </c>
    </row>
    <row r="8" spans="1:18" x14ac:dyDescent="0.2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3231.6097560975609</v>
      </c>
      <c r="P8" s="1">
        <f t="shared" si="6"/>
        <v>47250.609756097561</v>
      </c>
      <c r="Q8">
        <f t="shared" si="7"/>
        <v>2330.3994760111855</v>
      </c>
      <c r="R8" s="1">
        <f t="shared" si="8"/>
        <v>46349.399476011182</v>
      </c>
    </row>
    <row r="9" spans="1:18" x14ac:dyDescent="0.2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2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10.991869918699187</v>
      </c>
    </row>
    <row r="11" spans="1:18" x14ac:dyDescent="0.2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1.7110128311389026</v>
      </c>
    </row>
    <row r="12" spans="1:18" x14ac:dyDescent="0.2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2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2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2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2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2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2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2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2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2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2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2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2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2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2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2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2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2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2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2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2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2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2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2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2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2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2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2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2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2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2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2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2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2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2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2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2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2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2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2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2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2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2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2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2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2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2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2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2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2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2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2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2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2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25">
      <c r="A66">
        <v>526</v>
      </c>
      <c r="B66" t="str">
        <f t="shared" ref="B66:B97" si="16">"卷"&amp;ROW(B65)</f>
        <v>卷65</v>
      </c>
      <c r="C66" s="1">
        <f t="shared" si="15"/>
        <v>44609</v>
      </c>
      <c r="D66" s="1">
        <v>44616</v>
      </c>
      <c r="E66">
        <f t="shared" ref="E66:E97" si="17">D66-C66+1</f>
        <v>8</v>
      </c>
      <c r="F66">
        <f t="shared" si="14"/>
        <v>206</v>
      </c>
      <c r="G66">
        <v>208</v>
      </c>
      <c r="H66">
        <f t="shared" ref="H66:H97" si="18">IF(F66*G66&lt;0,ABS(F66)+ABS(G66),G66-F66+1)</f>
        <v>3</v>
      </c>
      <c r="I66">
        <f t="shared" ref="I66:I97" si="19">E66/H66</f>
        <v>2.6666666666666665</v>
      </c>
    </row>
    <row r="67" spans="1:9" x14ac:dyDescent="0.2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98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2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2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2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2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2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2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2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2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2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2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2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2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2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2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2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2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2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2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2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si="17"/>
        <v>10</v>
      </c>
      <c r="F86">
        <f t="shared" si="20"/>
        <v>303</v>
      </c>
      <c r="G86">
        <v>304</v>
      </c>
      <c r="H86">
        <f t="shared" si="18"/>
        <v>2</v>
      </c>
      <c r="I86">
        <f t="shared" si="19"/>
        <v>5</v>
      </c>
    </row>
    <row r="87" spans="1:9" x14ac:dyDescent="0.2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si="17"/>
        <v>15</v>
      </c>
      <c r="F87">
        <f t="shared" si="20"/>
        <v>305</v>
      </c>
      <c r="G87">
        <v>308</v>
      </c>
      <c r="H87">
        <f t="shared" si="18"/>
        <v>4</v>
      </c>
      <c r="I87">
        <f t="shared" si="19"/>
        <v>3.75</v>
      </c>
    </row>
    <row r="88" spans="1:9" x14ac:dyDescent="0.25">
      <c r="A88">
        <v>709</v>
      </c>
      <c r="B88" t="str">
        <f t="shared" si="16"/>
        <v>卷87</v>
      </c>
      <c r="C88" s="1">
        <f>D87+1</f>
        <v>44917</v>
      </c>
      <c r="D88" s="1">
        <v>44932</v>
      </c>
      <c r="E88">
        <f t="shared" si="17"/>
        <v>16</v>
      </c>
      <c r="F88">
        <f t="shared" si="20"/>
        <v>309</v>
      </c>
      <c r="G88">
        <v>311</v>
      </c>
      <c r="H88">
        <f t="shared" si="18"/>
        <v>3</v>
      </c>
      <c r="I88">
        <f t="shared" si="19"/>
        <v>5.333333333333333</v>
      </c>
    </row>
    <row r="89" spans="1:9" x14ac:dyDescent="0.25">
      <c r="A89">
        <v>710</v>
      </c>
      <c r="B89" t="str">
        <f t="shared" si="16"/>
        <v>卷88</v>
      </c>
      <c r="C89" s="1">
        <f>D88+1</f>
        <v>44933</v>
      </c>
      <c r="D89" s="1">
        <v>44943</v>
      </c>
      <c r="E89">
        <f t="shared" si="17"/>
        <v>11</v>
      </c>
      <c r="F89">
        <f t="shared" si="20"/>
        <v>312</v>
      </c>
      <c r="G89">
        <v>313</v>
      </c>
      <c r="H89">
        <f t="shared" si="18"/>
        <v>2</v>
      </c>
      <c r="I89">
        <f t="shared" si="19"/>
        <v>5.5</v>
      </c>
    </row>
    <row r="90" spans="1:9" x14ac:dyDescent="0.25">
      <c r="A90">
        <v>711</v>
      </c>
      <c r="B90" t="str">
        <f t="shared" si="16"/>
        <v>卷89</v>
      </c>
      <c r="C90" s="1">
        <f>D89+1</f>
        <v>44944</v>
      </c>
      <c r="D90" s="1">
        <v>44954</v>
      </c>
      <c r="E90">
        <f t="shared" si="17"/>
        <v>11</v>
      </c>
      <c r="F90">
        <f t="shared" si="20"/>
        <v>314</v>
      </c>
      <c r="G90">
        <v>316</v>
      </c>
      <c r="H90">
        <f t="shared" si="18"/>
        <v>3</v>
      </c>
      <c r="I90">
        <f t="shared" si="19"/>
        <v>3.6666666666666665</v>
      </c>
    </row>
    <row r="91" spans="1:9" x14ac:dyDescent="0.25">
      <c r="A91">
        <v>801</v>
      </c>
      <c r="B91" t="str">
        <f t="shared" si="16"/>
        <v>卷90</v>
      </c>
      <c r="C91" s="1">
        <v>45019</v>
      </c>
      <c r="D91" s="1">
        <v>45029</v>
      </c>
      <c r="E91">
        <f t="shared" si="17"/>
        <v>11</v>
      </c>
      <c r="F91">
        <f t="shared" si="20"/>
        <v>317</v>
      </c>
      <c r="G91">
        <v>318</v>
      </c>
      <c r="H91">
        <f t="shared" si="18"/>
        <v>2</v>
      </c>
      <c r="I91">
        <f t="shared" si="19"/>
        <v>5.5</v>
      </c>
    </row>
    <row r="92" spans="1:9" x14ac:dyDescent="0.25">
      <c r="A92">
        <v>802</v>
      </c>
      <c r="B92" t="str">
        <f t="shared" si="16"/>
        <v>卷91</v>
      </c>
      <c r="C92" s="1">
        <f>D91+1</f>
        <v>45030</v>
      </c>
      <c r="D92" s="1">
        <v>45043</v>
      </c>
      <c r="E92">
        <f t="shared" si="17"/>
        <v>14</v>
      </c>
      <c r="F92">
        <f t="shared" si="20"/>
        <v>319</v>
      </c>
      <c r="G92">
        <v>321</v>
      </c>
      <c r="H92">
        <f t="shared" si="18"/>
        <v>3</v>
      </c>
      <c r="I92">
        <f t="shared" si="19"/>
        <v>4.666666666666667</v>
      </c>
    </row>
    <row r="93" spans="1:9" x14ac:dyDescent="0.25">
      <c r="A93">
        <v>803</v>
      </c>
      <c r="B93" t="str">
        <f t="shared" si="16"/>
        <v>卷92</v>
      </c>
      <c r="C93" s="1">
        <f>D92+1</f>
        <v>45044</v>
      </c>
      <c r="D93" s="1">
        <v>45055</v>
      </c>
      <c r="E93">
        <f t="shared" si="17"/>
        <v>12</v>
      </c>
      <c r="F93">
        <f t="shared" si="20"/>
        <v>322</v>
      </c>
      <c r="G93">
        <v>323</v>
      </c>
      <c r="H93">
        <f t="shared" si="18"/>
        <v>2</v>
      </c>
      <c r="I93">
        <f t="shared" si="19"/>
        <v>6</v>
      </c>
    </row>
    <row r="94" spans="1:9" x14ac:dyDescent="0.25">
      <c r="A94">
        <v>804</v>
      </c>
      <c r="B94" t="str">
        <f t="shared" si="16"/>
        <v>卷93</v>
      </c>
      <c r="C94" s="1">
        <f>D93+1</f>
        <v>45056</v>
      </c>
      <c r="D94" s="1">
        <v>45071</v>
      </c>
      <c r="E94">
        <f t="shared" si="17"/>
        <v>16</v>
      </c>
      <c r="F94">
        <f t="shared" si="20"/>
        <v>324</v>
      </c>
      <c r="G94">
        <v>327</v>
      </c>
      <c r="H94">
        <f t="shared" si="18"/>
        <v>4</v>
      </c>
      <c r="I94">
        <f t="shared" si="19"/>
        <v>4</v>
      </c>
    </row>
    <row r="95" spans="1:9" x14ac:dyDescent="0.25">
      <c r="A95">
        <v>805</v>
      </c>
      <c r="B95" t="str">
        <f t="shared" si="16"/>
        <v>卷94</v>
      </c>
      <c r="C95" s="1">
        <f>D94+1</f>
        <v>45072</v>
      </c>
      <c r="D95" s="1">
        <v>45087</v>
      </c>
      <c r="E95">
        <f t="shared" si="17"/>
        <v>16</v>
      </c>
      <c r="F95">
        <f t="shared" si="20"/>
        <v>328</v>
      </c>
      <c r="G95">
        <v>331</v>
      </c>
      <c r="H95">
        <f t="shared" si="18"/>
        <v>4</v>
      </c>
      <c r="I95">
        <f t="shared" si="19"/>
        <v>4</v>
      </c>
    </row>
    <row r="96" spans="1:9" x14ac:dyDescent="0.25">
      <c r="A96">
        <v>806</v>
      </c>
      <c r="B96" t="str">
        <f t="shared" si="16"/>
        <v>卷95</v>
      </c>
      <c r="C96" s="1">
        <v>45089</v>
      </c>
      <c r="D96" s="1">
        <v>45105</v>
      </c>
      <c r="E96">
        <f t="shared" si="17"/>
        <v>17</v>
      </c>
      <c r="F96">
        <f t="shared" si="20"/>
        <v>332</v>
      </c>
      <c r="G96">
        <v>337</v>
      </c>
      <c r="H96">
        <f t="shared" si="18"/>
        <v>6</v>
      </c>
      <c r="I96">
        <f t="shared" si="19"/>
        <v>2.8333333333333335</v>
      </c>
    </row>
    <row r="97" spans="1:9" x14ac:dyDescent="0.25">
      <c r="A97">
        <v>807</v>
      </c>
      <c r="B97" t="str">
        <f t="shared" si="16"/>
        <v>卷96</v>
      </c>
      <c r="C97" s="1">
        <v>45106</v>
      </c>
      <c r="D97" s="1">
        <v>45124</v>
      </c>
      <c r="E97">
        <f t="shared" si="17"/>
        <v>19</v>
      </c>
      <c r="F97">
        <f t="shared" si="20"/>
        <v>338</v>
      </c>
      <c r="G97">
        <v>341</v>
      </c>
      <c r="H97">
        <f t="shared" si="18"/>
        <v>4</v>
      </c>
      <c r="I97">
        <f t="shared" si="19"/>
        <v>4.75</v>
      </c>
    </row>
    <row r="98" spans="1:9" x14ac:dyDescent="0.25">
      <c r="A98">
        <v>808</v>
      </c>
      <c r="B98" t="str">
        <f t="shared" ref="B98:B121" si="22">"卷"&amp;ROW(B97)</f>
        <v>卷97</v>
      </c>
      <c r="C98" s="1">
        <f>D97+1</f>
        <v>45125</v>
      </c>
      <c r="D98" s="1">
        <v>45141</v>
      </c>
      <c r="E98">
        <f t="shared" ref="E98:E121" si="23">D98-C98+1</f>
        <v>17</v>
      </c>
      <c r="F98">
        <f t="shared" si="20"/>
        <v>342</v>
      </c>
      <c r="G98">
        <v>347</v>
      </c>
      <c r="H98">
        <f t="shared" ref="H98:H121" si="24">IF(F98*G98&lt;0,ABS(F98)+ABS(G98),G98-F98+1)</f>
        <v>6</v>
      </c>
      <c r="I98">
        <f t="shared" ref="I98:I121" si="25">E98/H98</f>
        <v>2.8333333333333335</v>
      </c>
    </row>
    <row r="99" spans="1:9" x14ac:dyDescent="0.25">
      <c r="A99">
        <v>809</v>
      </c>
      <c r="B99" t="str">
        <f t="shared" si="22"/>
        <v>卷98</v>
      </c>
      <c r="C99" s="1">
        <v>45143</v>
      </c>
      <c r="D99" s="1">
        <v>45157</v>
      </c>
      <c r="E99">
        <f t="shared" si="23"/>
        <v>15</v>
      </c>
      <c r="F99">
        <f t="shared" ref="F99:F122" si="26">G98+1</f>
        <v>348</v>
      </c>
      <c r="G99">
        <v>350</v>
      </c>
      <c r="H99">
        <f t="shared" si="24"/>
        <v>3</v>
      </c>
      <c r="I99">
        <f t="shared" si="25"/>
        <v>5</v>
      </c>
    </row>
    <row r="100" spans="1:9" x14ac:dyDescent="0.25">
      <c r="A100">
        <v>810</v>
      </c>
      <c r="B100" t="str">
        <f t="shared" si="22"/>
        <v>卷99</v>
      </c>
      <c r="C100" s="1">
        <f>D99+1</f>
        <v>45158</v>
      </c>
      <c r="D100" s="1">
        <v>45172</v>
      </c>
      <c r="E100">
        <f t="shared" si="23"/>
        <v>15</v>
      </c>
      <c r="F100">
        <f t="shared" si="26"/>
        <v>351</v>
      </c>
      <c r="G100">
        <v>354</v>
      </c>
      <c r="H100">
        <f t="shared" si="24"/>
        <v>4</v>
      </c>
      <c r="I100">
        <f t="shared" si="25"/>
        <v>3.75</v>
      </c>
    </row>
    <row r="101" spans="1:9" x14ac:dyDescent="0.25">
      <c r="A101">
        <v>811</v>
      </c>
      <c r="B101" t="str">
        <f t="shared" si="22"/>
        <v>卷100</v>
      </c>
      <c r="C101" s="1">
        <f>D100+1</f>
        <v>45173</v>
      </c>
      <c r="D101" s="1">
        <v>45187</v>
      </c>
      <c r="E101">
        <f t="shared" si="23"/>
        <v>15</v>
      </c>
      <c r="F101">
        <f t="shared" si="26"/>
        <v>355</v>
      </c>
      <c r="G101">
        <v>359</v>
      </c>
      <c r="H101">
        <f t="shared" si="24"/>
        <v>5</v>
      </c>
      <c r="I101">
        <f t="shared" si="25"/>
        <v>3</v>
      </c>
    </row>
    <row r="102" spans="1:9" x14ac:dyDescent="0.25">
      <c r="A102">
        <v>812</v>
      </c>
      <c r="B102" t="str">
        <f t="shared" si="22"/>
        <v>卷101</v>
      </c>
      <c r="C102" s="1">
        <f>D101+1</f>
        <v>45188</v>
      </c>
      <c r="D102" s="1">
        <v>45212</v>
      </c>
      <c r="E102">
        <f t="shared" si="23"/>
        <v>25</v>
      </c>
      <c r="F102">
        <f t="shared" si="26"/>
        <v>360</v>
      </c>
      <c r="G102">
        <v>368</v>
      </c>
      <c r="H102">
        <f t="shared" si="24"/>
        <v>9</v>
      </c>
      <c r="I102">
        <f t="shared" si="25"/>
        <v>2.7777777777777777</v>
      </c>
    </row>
    <row r="103" spans="1:9" x14ac:dyDescent="0.25">
      <c r="A103">
        <v>813</v>
      </c>
      <c r="B103" t="str">
        <f t="shared" si="22"/>
        <v>卷102</v>
      </c>
      <c r="C103" s="1">
        <f>D102+1</f>
        <v>45213</v>
      </c>
      <c r="D103" s="1">
        <v>45226</v>
      </c>
      <c r="E103">
        <f t="shared" si="23"/>
        <v>14</v>
      </c>
      <c r="F103">
        <f t="shared" si="26"/>
        <v>369</v>
      </c>
      <c r="G103">
        <v>370</v>
      </c>
      <c r="H103">
        <f t="shared" si="24"/>
        <v>2</v>
      </c>
      <c r="I103">
        <f t="shared" si="25"/>
        <v>7</v>
      </c>
    </row>
    <row r="104" spans="1:9" x14ac:dyDescent="0.25">
      <c r="A104">
        <v>814</v>
      </c>
      <c r="B104" t="str">
        <f t="shared" si="22"/>
        <v>卷103</v>
      </c>
      <c r="C104" s="1">
        <f>D103+1</f>
        <v>45227</v>
      </c>
      <c r="D104" s="1">
        <v>45243</v>
      </c>
      <c r="E104">
        <f t="shared" si="23"/>
        <v>17</v>
      </c>
      <c r="F104">
        <f t="shared" si="26"/>
        <v>371</v>
      </c>
      <c r="G104">
        <v>375</v>
      </c>
      <c r="H104">
        <f t="shared" si="24"/>
        <v>5</v>
      </c>
      <c r="I104">
        <f t="shared" si="25"/>
        <v>3.4</v>
      </c>
    </row>
    <row r="105" spans="1:9" x14ac:dyDescent="0.25">
      <c r="A105">
        <v>815</v>
      </c>
      <c r="B105" t="str">
        <f t="shared" si="22"/>
        <v>卷104</v>
      </c>
      <c r="C105" s="1">
        <v>45245</v>
      </c>
      <c r="D105" s="1">
        <v>45260</v>
      </c>
      <c r="E105">
        <f t="shared" si="23"/>
        <v>16</v>
      </c>
      <c r="F105">
        <f t="shared" si="26"/>
        <v>376</v>
      </c>
      <c r="G105">
        <v>382</v>
      </c>
      <c r="H105">
        <f t="shared" si="24"/>
        <v>7</v>
      </c>
      <c r="I105">
        <f t="shared" si="25"/>
        <v>2.2857142857142856</v>
      </c>
    </row>
    <row r="106" spans="1:9" x14ac:dyDescent="0.25">
      <c r="A106">
        <v>816</v>
      </c>
      <c r="B106" t="str">
        <f t="shared" si="22"/>
        <v>卷105</v>
      </c>
      <c r="C106" s="1">
        <f>D105+1</f>
        <v>45261</v>
      </c>
      <c r="D106" s="1">
        <v>45277</v>
      </c>
      <c r="E106">
        <f t="shared" si="23"/>
        <v>17</v>
      </c>
      <c r="F106">
        <f t="shared" si="26"/>
        <v>383</v>
      </c>
      <c r="G106">
        <v>384</v>
      </c>
      <c r="H106">
        <f t="shared" si="24"/>
        <v>2</v>
      </c>
      <c r="I106">
        <f t="shared" si="25"/>
        <v>8.5</v>
      </c>
    </row>
    <row r="107" spans="1:9" x14ac:dyDescent="0.25">
      <c r="A107">
        <v>817</v>
      </c>
      <c r="B107" t="str">
        <f t="shared" si="22"/>
        <v>卷106</v>
      </c>
      <c r="C107" s="1">
        <v>45279</v>
      </c>
      <c r="D107" s="1">
        <v>45297</v>
      </c>
      <c r="E107">
        <f t="shared" si="23"/>
        <v>19</v>
      </c>
      <c r="F107">
        <f t="shared" si="26"/>
        <v>385</v>
      </c>
      <c r="G107">
        <v>386</v>
      </c>
      <c r="H107">
        <f t="shared" si="24"/>
        <v>2</v>
      </c>
      <c r="I107">
        <f t="shared" si="25"/>
        <v>9.5</v>
      </c>
    </row>
    <row r="108" spans="1:9" x14ac:dyDescent="0.25">
      <c r="A108">
        <v>818</v>
      </c>
      <c r="B108" t="str">
        <f t="shared" si="22"/>
        <v>卷107</v>
      </c>
      <c r="C108" s="1">
        <f>D107+1</f>
        <v>45298</v>
      </c>
      <c r="D108" s="1">
        <v>45310</v>
      </c>
      <c r="E108">
        <f t="shared" si="23"/>
        <v>13</v>
      </c>
      <c r="F108">
        <f t="shared" si="26"/>
        <v>387</v>
      </c>
      <c r="G108">
        <v>391</v>
      </c>
      <c r="H108">
        <f t="shared" si="24"/>
        <v>5</v>
      </c>
      <c r="I108">
        <f t="shared" si="25"/>
        <v>2.6</v>
      </c>
    </row>
    <row r="109" spans="1:9" x14ac:dyDescent="0.25">
      <c r="A109">
        <v>819</v>
      </c>
      <c r="B109" t="str">
        <f t="shared" si="22"/>
        <v>卷108</v>
      </c>
      <c r="C109" s="1">
        <f>D108+1</f>
        <v>45311</v>
      </c>
      <c r="D109" s="1">
        <v>45323</v>
      </c>
      <c r="E109">
        <f t="shared" si="23"/>
        <v>13</v>
      </c>
      <c r="F109">
        <f t="shared" si="26"/>
        <v>392</v>
      </c>
      <c r="G109">
        <v>396</v>
      </c>
      <c r="H109">
        <f t="shared" si="24"/>
        <v>5</v>
      </c>
      <c r="I109">
        <f t="shared" si="25"/>
        <v>2.6</v>
      </c>
    </row>
    <row r="110" spans="1:9" x14ac:dyDescent="0.25">
      <c r="A110">
        <v>820</v>
      </c>
      <c r="B110" t="str">
        <f t="shared" si="22"/>
        <v>卷109</v>
      </c>
      <c r="C110" s="1">
        <f>D109+1</f>
        <v>45324</v>
      </c>
      <c r="D110" s="1">
        <v>45334</v>
      </c>
      <c r="E110">
        <f t="shared" si="23"/>
        <v>11</v>
      </c>
      <c r="F110">
        <f t="shared" si="26"/>
        <v>397</v>
      </c>
      <c r="G110">
        <v>397</v>
      </c>
      <c r="H110">
        <f t="shared" si="24"/>
        <v>1</v>
      </c>
      <c r="I110">
        <f t="shared" si="25"/>
        <v>11</v>
      </c>
    </row>
    <row r="111" spans="1:9" x14ac:dyDescent="0.25">
      <c r="A111">
        <v>821</v>
      </c>
      <c r="B111" t="str">
        <f t="shared" si="22"/>
        <v>卷110</v>
      </c>
      <c r="C111" s="1">
        <v>45346</v>
      </c>
      <c r="D111" s="1">
        <v>45352</v>
      </c>
      <c r="E111">
        <f t="shared" si="23"/>
        <v>7</v>
      </c>
      <c r="F111">
        <f t="shared" si="26"/>
        <v>398</v>
      </c>
      <c r="G111">
        <v>398</v>
      </c>
      <c r="H111">
        <f t="shared" si="24"/>
        <v>1</v>
      </c>
      <c r="I111">
        <f t="shared" si="25"/>
        <v>7</v>
      </c>
    </row>
    <row r="112" spans="1:9" x14ac:dyDescent="0.25">
      <c r="A112">
        <v>822</v>
      </c>
      <c r="B112" t="str">
        <f t="shared" si="22"/>
        <v>卷111</v>
      </c>
      <c r="C112" s="1">
        <v>45354</v>
      </c>
      <c r="D112" s="1">
        <v>45366</v>
      </c>
      <c r="E112">
        <f t="shared" si="23"/>
        <v>13</v>
      </c>
      <c r="F112">
        <f t="shared" si="26"/>
        <v>399</v>
      </c>
      <c r="G112">
        <v>400</v>
      </c>
      <c r="H112">
        <f t="shared" si="24"/>
        <v>2</v>
      </c>
      <c r="I112">
        <f t="shared" si="25"/>
        <v>6.5</v>
      </c>
    </row>
    <row r="113" spans="1:9" x14ac:dyDescent="0.25">
      <c r="A113">
        <v>823</v>
      </c>
      <c r="B113" t="str">
        <f t="shared" si="22"/>
        <v>卷112</v>
      </c>
      <c r="C113" s="1">
        <v>45368</v>
      </c>
      <c r="D113" s="1">
        <v>45382</v>
      </c>
      <c r="E113">
        <f t="shared" si="23"/>
        <v>15</v>
      </c>
      <c r="F113">
        <f t="shared" si="26"/>
        <v>401</v>
      </c>
      <c r="G113">
        <v>402</v>
      </c>
      <c r="H113">
        <f t="shared" si="24"/>
        <v>2</v>
      </c>
      <c r="I113">
        <f t="shared" si="25"/>
        <v>7.5</v>
      </c>
    </row>
    <row r="114" spans="1:9" x14ac:dyDescent="0.25">
      <c r="A114">
        <v>824</v>
      </c>
      <c r="B114" t="str">
        <f t="shared" si="22"/>
        <v>卷113</v>
      </c>
      <c r="C114" s="1">
        <f>D113+1</f>
        <v>45383</v>
      </c>
      <c r="D114" s="1">
        <v>45394</v>
      </c>
      <c r="E114">
        <f t="shared" si="23"/>
        <v>12</v>
      </c>
      <c r="F114">
        <f t="shared" si="26"/>
        <v>403</v>
      </c>
      <c r="G114">
        <v>404</v>
      </c>
      <c r="H114">
        <f t="shared" si="24"/>
        <v>2</v>
      </c>
      <c r="I114">
        <f t="shared" si="25"/>
        <v>6</v>
      </c>
    </row>
    <row r="115" spans="1:9" x14ac:dyDescent="0.25">
      <c r="A115">
        <v>825</v>
      </c>
      <c r="B115" t="str">
        <f t="shared" si="22"/>
        <v>卷114</v>
      </c>
      <c r="C115" s="1">
        <v>45396</v>
      </c>
      <c r="D115" s="1">
        <v>45410</v>
      </c>
      <c r="E115">
        <f t="shared" si="23"/>
        <v>15</v>
      </c>
      <c r="F115">
        <f t="shared" si="26"/>
        <v>405</v>
      </c>
      <c r="G115">
        <v>408</v>
      </c>
      <c r="H115">
        <f t="shared" si="24"/>
        <v>4</v>
      </c>
      <c r="I115">
        <f t="shared" si="25"/>
        <v>3.75</v>
      </c>
    </row>
    <row r="116" spans="1:9" x14ac:dyDescent="0.25">
      <c r="A116">
        <v>826</v>
      </c>
      <c r="B116" t="str">
        <f t="shared" si="22"/>
        <v>卷115</v>
      </c>
      <c r="C116" s="1">
        <v>45412</v>
      </c>
      <c r="D116" s="1">
        <v>45423</v>
      </c>
      <c r="E116">
        <f t="shared" si="23"/>
        <v>12</v>
      </c>
      <c r="F116">
        <f t="shared" si="26"/>
        <v>409</v>
      </c>
      <c r="G116">
        <v>410</v>
      </c>
      <c r="H116">
        <f t="shared" si="24"/>
        <v>2</v>
      </c>
      <c r="I116">
        <f t="shared" si="25"/>
        <v>6</v>
      </c>
    </row>
    <row r="117" spans="1:9" x14ac:dyDescent="0.25">
      <c r="A117">
        <v>827</v>
      </c>
      <c r="B117" t="str">
        <f t="shared" si="22"/>
        <v>卷116</v>
      </c>
      <c r="C117" s="1">
        <v>45425</v>
      </c>
      <c r="D117" s="1">
        <v>45441</v>
      </c>
      <c r="E117">
        <f t="shared" si="23"/>
        <v>17</v>
      </c>
      <c r="F117">
        <f t="shared" si="26"/>
        <v>411</v>
      </c>
      <c r="G117">
        <v>414</v>
      </c>
      <c r="H117">
        <f t="shared" si="24"/>
        <v>4</v>
      </c>
      <c r="I117">
        <f t="shared" si="25"/>
        <v>4.25</v>
      </c>
    </row>
    <row r="118" spans="1:9" x14ac:dyDescent="0.25">
      <c r="A118">
        <v>828</v>
      </c>
      <c r="B118" t="str">
        <f t="shared" si="22"/>
        <v>卷117</v>
      </c>
      <c r="C118" s="1">
        <v>45442</v>
      </c>
      <c r="D118" s="1">
        <v>45451</v>
      </c>
      <c r="E118">
        <f t="shared" si="23"/>
        <v>10</v>
      </c>
      <c r="F118">
        <f t="shared" si="26"/>
        <v>415</v>
      </c>
      <c r="G118">
        <v>416</v>
      </c>
      <c r="H118">
        <f t="shared" si="24"/>
        <v>2</v>
      </c>
      <c r="I118">
        <f t="shared" si="25"/>
        <v>5</v>
      </c>
    </row>
    <row r="119" spans="1:9" x14ac:dyDescent="0.25">
      <c r="A119">
        <v>829</v>
      </c>
      <c r="B119" t="str">
        <f t="shared" si="22"/>
        <v>卷118</v>
      </c>
      <c r="C119" s="1">
        <v>45452</v>
      </c>
      <c r="D119" s="1">
        <v>45462</v>
      </c>
      <c r="E119">
        <f t="shared" si="23"/>
        <v>11</v>
      </c>
      <c r="F119">
        <f t="shared" si="26"/>
        <v>417</v>
      </c>
      <c r="G119">
        <v>419</v>
      </c>
      <c r="H119">
        <f t="shared" si="24"/>
        <v>3</v>
      </c>
      <c r="I119">
        <f t="shared" si="25"/>
        <v>3.6666666666666665</v>
      </c>
    </row>
    <row r="120" spans="1:9" x14ac:dyDescent="0.25">
      <c r="A120">
        <v>901</v>
      </c>
      <c r="B120" t="str">
        <f t="shared" si="22"/>
        <v>卷119</v>
      </c>
      <c r="C120" s="1">
        <v>45592</v>
      </c>
      <c r="D120" s="1">
        <v>45613</v>
      </c>
      <c r="E120">
        <f t="shared" si="23"/>
        <v>22</v>
      </c>
      <c r="F120">
        <f t="shared" si="26"/>
        <v>420</v>
      </c>
      <c r="G120">
        <v>423</v>
      </c>
      <c r="H120">
        <f t="shared" si="24"/>
        <v>4</v>
      </c>
      <c r="I120">
        <f t="shared" si="25"/>
        <v>5.5</v>
      </c>
    </row>
    <row r="121" spans="1:9" x14ac:dyDescent="0.25">
      <c r="A121">
        <v>902</v>
      </c>
      <c r="B121" t="str">
        <f t="shared" si="22"/>
        <v>卷120</v>
      </c>
      <c r="C121" s="1">
        <v>45616</v>
      </c>
      <c r="D121" s="1">
        <v>45635</v>
      </c>
      <c r="E121">
        <f t="shared" si="23"/>
        <v>20</v>
      </c>
      <c r="F121">
        <f t="shared" si="26"/>
        <v>424</v>
      </c>
      <c r="G121">
        <v>427</v>
      </c>
      <c r="H121">
        <f t="shared" si="24"/>
        <v>4</v>
      </c>
      <c r="I121">
        <f t="shared" si="25"/>
        <v>5</v>
      </c>
    </row>
    <row r="122" spans="1:9" x14ac:dyDescent="0.25">
      <c r="A122">
        <v>903</v>
      </c>
      <c r="B122" t="str">
        <f t="shared" ref="B122:B124" si="27">"卷"&amp;ROW(B121)</f>
        <v>卷121</v>
      </c>
      <c r="C122" s="1">
        <v>45642</v>
      </c>
      <c r="D122" s="1">
        <v>45656</v>
      </c>
      <c r="E122">
        <f t="shared" ref="E122" si="28">D122-C122+1</f>
        <v>15</v>
      </c>
      <c r="F122">
        <f t="shared" si="26"/>
        <v>428</v>
      </c>
      <c r="G122">
        <v>430</v>
      </c>
      <c r="H122">
        <f t="shared" ref="H122" si="29">IF(F122*G122&lt;0,ABS(F122)+ABS(G122),G122-F122+1)</f>
        <v>3</v>
      </c>
      <c r="I122">
        <f t="shared" ref="I122" si="30">E122/H122</f>
        <v>5</v>
      </c>
    </row>
    <row r="123" spans="1:9" x14ac:dyDescent="0.25">
      <c r="A123">
        <v>904</v>
      </c>
      <c r="B123" t="str">
        <f t="shared" si="27"/>
        <v>卷122</v>
      </c>
      <c r="C123" s="1">
        <v>45657</v>
      </c>
      <c r="D123" s="1">
        <v>45676</v>
      </c>
      <c r="E123">
        <f t="shared" ref="E123" si="31">D123-C123+1</f>
        <v>20</v>
      </c>
      <c r="F123">
        <f t="shared" ref="F123" si="32">G122+1</f>
        <v>431</v>
      </c>
      <c r="G123">
        <v>435</v>
      </c>
      <c r="H123">
        <f t="shared" ref="H123" si="33">IF(F123*G123&lt;0,ABS(F123)+ABS(G123),G123-F123+1)</f>
        <v>5</v>
      </c>
      <c r="I123">
        <f t="shared" ref="I123" si="34">E123/H123</f>
        <v>4</v>
      </c>
    </row>
    <row r="124" spans="1:9" x14ac:dyDescent="0.25">
      <c r="A124">
        <v>905</v>
      </c>
      <c r="B124" t="str">
        <f t="shared" si="27"/>
        <v>卷123</v>
      </c>
      <c r="C124" s="1">
        <v>45678</v>
      </c>
      <c r="D124" s="1">
        <v>45700</v>
      </c>
      <c r="E124">
        <f t="shared" ref="E124" si="35">D124-C124+1</f>
        <v>23</v>
      </c>
      <c r="F124">
        <f t="shared" ref="F124" si="36">G123+1</f>
        <v>436</v>
      </c>
      <c r="G124">
        <v>441</v>
      </c>
      <c r="H124">
        <f t="shared" ref="H124" si="37">IF(F124*G124&lt;0,ABS(F124)+ABS(G124),G124-F124+1)</f>
        <v>6</v>
      </c>
      <c r="I124">
        <f t="shared" ref="I124" si="38">E124/H124</f>
        <v>3.8333333333333335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zoomScaleNormal="100" workbookViewId="0">
      <pane ySplit="1" topLeftCell="A2" activePane="bottomLeft" state="frozen"/>
      <selection pane="bottomLeft" activeCell="I2" sqref="I2"/>
    </sheetView>
  </sheetViews>
  <sheetFormatPr defaultColWidth="8.6328125" defaultRowHeight="14" x14ac:dyDescent="0.25"/>
  <cols>
    <col min="6" max="6" width="33.36328125" customWidth="1"/>
    <col min="7" max="7" width="22.08984375" customWidth="1"/>
    <col min="8" max="8" width="22" customWidth="1"/>
  </cols>
  <sheetData>
    <row r="1" spans="1:9" s="3" customFormat="1" x14ac:dyDescent="0.2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2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>A2&amp;"|"&amp;"["&amp;B2&amp;"](9_筆記/资治通鉴"&amp;SUBSTITUTE(B2,"卷","")&amp;".html)|"&amp;C2&amp;"|"&amp;D2&amp;"|"&amp;E2&amp;"|"&amp;H2</f>
        <v>101|[卷1](9_筆記/资治通鉴1.html)|周紀一|-403|-369|周威烈王23年至24年、周安王共26年、周烈王至7年</v>
      </c>
    </row>
    <row r="3" spans="1:9" x14ac:dyDescent="0.2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ref="I3:I66" si="0">A3&amp;"|"&amp;"["&amp;B3&amp;"](9_筆記/资治通鉴"&amp;SUBSTITUTE(B3,"卷","")&amp;".html)|"&amp;C3&amp;"|"&amp;D3&amp;"|"&amp;E3&amp;"|"&amp;H3</f>
        <v>102|[卷2](9_筆記/资治通鉴2.html)|周紀二|-368|-321|周顯王共48年</v>
      </c>
    </row>
    <row r="4" spans="1:9" x14ac:dyDescent="0.2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103|[卷3](9_筆記/资治通鉴3.html)|周紀三|-320|-298|周慎靚王共6年、周赧王至17年</v>
      </c>
    </row>
    <row r="5" spans="1:9" x14ac:dyDescent="0.2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104|[卷4](9_筆記/资治通鉴4.html)|周紀四|-297|-273|周赧王18年至42年</v>
      </c>
    </row>
    <row r="6" spans="1:9" x14ac:dyDescent="0.2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105|[卷5](9_筆記/资治通鉴5.html)|周紀五|-272|-256|周赧王43年至59年</v>
      </c>
    </row>
    <row r="7" spans="1:9" x14ac:dyDescent="0.2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201|[卷6](9_筆記/资治通鉴6.html)|秦紀一|-255|-228|秦昭襄王52年至56年、秦孝文王共1年、秦莊襄王共3年、秦王政至19年</v>
      </c>
    </row>
    <row r="8" spans="1:9" x14ac:dyDescent="0.2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202|[卷7](9_筆記/资治通鉴7.html)|秦紀二|-227|-209|秦始皇20年至37年、秦二世元年</v>
      </c>
    </row>
    <row r="9" spans="1:9" x14ac:dyDescent="0.2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203|[卷8](9_筆記/资治通鉴8.html)|秦紀三|-208|-207|秦二世2年至3年</v>
      </c>
    </row>
    <row r="10" spans="1:9" x14ac:dyDescent="0.2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301|[卷9](9_筆記/资治通鉴9.html)|漢紀一|-206|-205|楚漢至2年</v>
      </c>
    </row>
    <row r="11" spans="1:9" x14ac:dyDescent="0.2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302|[卷10](9_筆記/资治通鉴10.html)|漢紀二|-204|-203|楚漢3年至4年</v>
      </c>
    </row>
    <row r="12" spans="1:9" x14ac:dyDescent="0.2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303|[卷11](9_筆記/资治通鉴11.html)|漢紀三|-202|-200|漢高祖5年至7年</v>
      </c>
    </row>
    <row r="13" spans="1:9" x14ac:dyDescent="0.2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304|[卷12](9_筆記/资治通鉴12.html)|漢紀四|-199|-188|漢高祖8年至12年、漢惠帝共7年</v>
      </c>
    </row>
    <row r="14" spans="1:9" x14ac:dyDescent="0.2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305|[卷13](9_筆記/资治通鉴13.html)|漢紀五|-187|-178|漢高后共8年、漢文帝至2年</v>
      </c>
    </row>
    <row r="15" spans="1:9" x14ac:dyDescent="0.2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306|[卷14](9_筆記/资治通鉴14.html)|漢紀六|-177|-170|漢文帝3年至10年</v>
      </c>
    </row>
    <row r="16" spans="1:9" x14ac:dyDescent="0.2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307|[卷15](9_筆記/资治通鉴15.html)|漢紀七|-169|-155|漢文帝11年至23年、漢景帝至2年</v>
      </c>
    </row>
    <row r="17" spans="1:9" x14ac:dyDescent="0.2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308|[卷16](9_筆記/资治通鉴16.html)|漢紀八|-154|-141|漢景帝3年至16年</v>
      </c>
    </row>
    <row r="18" spans="1:9" x14ac:dyDescent="0.2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309|[卷17](9_筆記/资治通鉴17.html)|漢紀九|-140|-134|漢武帝至7年</v>
      </c>
    </row>
    <row r="19" spans="1:9" x14ac:dyDescent="0.2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310|[卷18](9_筆記/资治通鉴18.html)|漢紀十|-133|-125|漢武帝8年至16年</v>
      </c>
    </row>
    <row r="20" spans="1:9" x14ac:dyDescent="0.2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311|[卷19](9_筆記/资治通鉴19.html)|漢紀十一|-124|-119|漢武帝17年至22年</v>
      </c>
    </row>
    <row r="21" spans="1:9" x14ac:dyDescent="0.2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312|[卷20](9_筆記/资治通鉴20.html)|漢紀十二|-118|-110|漢武帝23年至31年</v>
      </c>
    </row>
    <row r="22" spans="1:9" x14ac:dyDescent="0.2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313|[卷21](9_筆記/资治通鉴21.html)|漢紀十三|-109|-99|漢武帝32年至42年</v>
      </c>
    </row>
    <row r="23" spans="1:9" x14ac:dyDescent="0.2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314|[卷22](9_筆記/资治通鉴22.html)|漢紀十四|-98|-87|漢武帝43年至54年</v>
      </c>
    </row>
    <row r="24" spans="1:9" x14ac:dyDescent="0.2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315|[卷23](9_筆記/资治通鉴23.html)|漢紀十五|-86|-75|漢昭帝至12年</v>
      </c>
    </row>
    <row r="25" spans="1:9" x14ac:dyDescent="0.2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316|[卷24](9_筆記/资治通鉴24.html)|漢紀十六|-74|-68|漢昭帝13年、漢廢帝、漢宣帝至6年</v>
      </c>
    </row>
    <row r="26" spans="1:9" x14ac:dyDescent="0.2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317|[卷25](9_筆記/资治通鉴25.html)|漢紀十七|-67|-62|漢宣帝7年至12年</v>
      </c>
    </row>
    <row r="27" spans="1:9" x14ac:dyDescent="0.2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318|[卷26](9_筆記/资治通鉴26.html)|漢紀十八|-61|-59|漢宣帝13年至15年</v>
      </c>
    </row>
    <row r="28" spans="1:9" x14ac:dyDescent="0.2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319|[卷27](9_筆記/资治通鉴27.html)|漢紀十九|-58|-49|漢宣帝16年至25年</v>
      </c>
    </row>
    <row r="29" spans="1:9" x14ac:dyDescent="0.2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320|[卷28](9_筆記/资治通鉴28.html)|漢紀二十|-48|-42|漢元帝至7年</v>
      </c>
    </row>
    <row r="30" spans="1:9" x14ac:dyDescent="0.2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321|[卷29](9_筆記/资治通鉴29.html)|漢紀二十一|-41|-33|漢元帝8年至16年</v>
      </c>
    </row>
    <row r="31" spans="1:9" x14ac:dyDescent="0.2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322|[卷30](9_筆記/资治通鉴30.html)|漢紀二十二|-32|-23|漢成帝至10年</v>
      </c>
    </row>
    <row r="32" spans="1:9" x14ac:dyDescent="0.2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323|[卷31](9_筆記/资治通鉴31.html)|漢紀二十三|-22|-14|漢成帝11年19年</v>
      </c>
    </row>
    <row r="33" spans="1:9" x14ac:dyDescent="0.2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324|[卷32](9_筆記/资治通鉴32.html)|漢紀二十四|-13|-8|漢成帝20年至25年</v>
      </c>
    </row>
    <row r="34" spans="1:9" x14ac:dyDescent="0.2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325|[卷33](9_筆記/资治通鉴33.html)|漢紀二十五|-7|-6|漢成帝26年、漢哀帝元年</v>
      </c>
    </row>
    <row r="35" spans="1:9" x14ac:dyDescent="0.2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326|[卷34](9_筆記/资治通鉴34.html)|漢紀二十六|-5|-3|漢哀帝2年至4年</v>
      </c>
    </row>
    <row r="36" spans="1:9" x14ac:dyDescent="0.2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327|[卷35](9_筆記/资治通鉴35.html)|漢紀二十七|-2|2|漢哀帝5年至6年、漢平帝至2年</v>
      </c>
    </row>
    <row r="37" spans="1:9" x14ac:dyDescent="0.2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328|[卷36](9_筆記/资治通鉴36.html)|漢紀二十八|3|8|漢平帝3年至6年、王莽居攝、始初至3年</v>
      </c>
    </row>
    <row r="38" spans="1:9" x14ac:dyDescent="0.2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401|[卷37](9_筆記/资治通鉴37.html)|漢紀二十九|9|14|王莽至6年</v>
      </c>
    </row>
    <row r="39" spans="1:9" x14ac:dyDescent="0.2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402|[卷38](9_筆記/资治通鉴38.html)|漢紀三十|15|22|王莽7年至14年</v>
      </c>
    </row>
    <row r="40" spans="1:9" x14ac:dyDescent="0.2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403|[卷39](9_筆記/资治通鉴39.html)|漢紀三十一|23|24|王莽15年、玄漢至2年</v>
      </c>
    </row>
    <row r="41" spans="1:9" x14ac:dyDescent="0.2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501|[卷40](9_筆記/资治通鉴40.html)|漢紀三十二|25|26|漢光武帝至2年</v>
      </c>
    </row>
    <row r="42" spans="1:9" x14ac:dyDescent="0.2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502|[卷41](9_筆記/资治通鉴41.html)|漢紀三十三|27|29|漢光武帝3年至5年</v>
      </c>
    </row>
    <row r="43" spans="1:9" x14ac:dyDescent="0.2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503|[卷42](9_筆記/资治通鉴42.html)|漢紀三十四|30|35|漢光武帝6年至11年</v>
      </c>
    </row>
    <row r="44" spans="1:9" x14ac:dyDescent="0.2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504|[卷43](9_筆記/资治通鉴43.html)|漢紀三十五|36|46|漢光武帝12年至22年</v>
      </c>
    </row>
    <row r="45" spans="1:9" x14ac:dyDescent="0.2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505|[卷44](9_筆記/资治通鉴44.html)|漢紀三十六|47|60|漢光武帝23年至33年、漢明帝至3年</v>
      </c>
    </row>
    <row r="46" spans="1:9" x14ac:dyDescent="0.2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506|[卷45](9_筆記/资治通鉴45.html)|漢紀三十七|61|75|漢明帝4年至18年</v>
      </c>
    </row>
    <row r="47" spans="1:9" x14ac:dyDescent="0.2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507|[卷46](9_筆記/资治通鉴46.html)|漢紀三十八|76|84|漢章帝至9年</v>
      </c>
    </row>
    <row r="48" spans="1:9" x14ac:dyDescent="0.2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508|[卷47](9_筆記/资治通鉴47.html)|漢紀三十九|85|91|漢章帝10年至13年、漢和帝至3年</v>
      </c>
    </row>
    <row r="49" spans="1:9" x14ac:dyDescent="0.2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509|[卷48](9_筆記/资治通鉴48.html)|漢紀四十|92|105|漢和帝4年至17年</v>
      </c>
    </row>
    <row r="50" spans="1:9" x14ac:dyDescent="0.2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510|[卷49](9_筆記/资治通鉴49.html)|漢紀四十一|106|115|漢殤帝元年、漢安帝至9年</v>
      </c>
    </row>
    <row r="51" spans="1:9" x14ac:dyDescent="0.2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511|[卷50](9_筆記/资治通鉴50.html)|漢紀四十二|116|124|漢安帝10年至18年</v>
      </c>
    </row>
    <row r="52" spans="1:9" x14ac:dyDescent="0.2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512|[卷51](9_筆記/资治通鉴51.html)|漢紀四十三|125|133|漢安帝19年、前少帝劉懿、漢順帝至8年</v>
      </c>
    </row>
    <row r="53" spans="1:9" x14ac:dyDescent="0.2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513|[卷52](9_筆記/资治通鉴52.html)|漢紀四十四|134|145|漢順帝9年至19年、漢沖帝、漢質帝</v>
      </c>
    </row>
    <row r="54" spans="1:9" x14ac:dyDescent="0.2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514|[卷53](9_筆記/资治通鉴53.html)|漢紀四十五|146|156|漢桓帝至10年</v>
      </c>
    </row>
    <row r="55" spans="1:9" x14ac:dyDescent="0.2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515|[卷54](9_筆記/资治通鉴54.html)|漢紀四十六|157|163|漢桓帝11年至17年</v>
      </c>
    </row>
    <row r="56" spans="1:9" x14ac:dyDescent="0.2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516|[卷55](9_筆記/资治通鉴55.html)|漢紀四十七|164|166|漢桓帝18年至20年</v>
      </c>
    </row>
    <row r="57" spans="1:9" x14ac:dyDescent="0.2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517|[卷56](9_筆記/资治通鉴56.html)|漢紀四十八|167|171|漢桓帝21年、漢靈帝至4年</v>
      </c>
    </row>
    <row r="58" spans="1:9" x14ac:dyDescent="0.2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518|[卷57](9_筆記/资治通鉴57.html)|漢紀四十九|172|180|漢靈帝5年至13年</v>
      </c>
    </row>
    <row r="59" spans="1:9" x14ac:dyDescent="0.2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519|[卷58](9_筆記/资治通鉴58.html)|漢紀五十|181|187|漢靈帝14年至20年</v>
      </c>
    </row>
    <row r="60" spans="1:9" x14ac:dyDescent="0.2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520|[卷59](9_筆記/资治通鉴59.html)|漢紀五十一|188|190|漢靈帝21年、劉辯、漢獻帝至2年</v>
      </c>
    </row>
    <row r="61" spans="1:9" x14ac:dyDescent="0.2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521|[卷60](9_筆記/资治通鉴60.html)|漢紀五十二|191|193|漢獻帝3年至5年</v>
      </c>
    </row>
    <row r="62" spans="1:9" x14ac:dyDescent="0.2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522|[卷61](9_筆記/资治通鉴61.html)|漢紀五十三|194|195|漢獻帝6年至7年</v>
      </c>
    </row>
    <row r="63" spans="1:9" x14ac:dyDescent="0.2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523|[卷62](9_筆記/资治通鉴62.html)|漢紀五十四|196|198|漢獻帝8年至10年</v>
      </c>
    </row>
    <row r="64" spans="1:9" x14ac:dyDescent="0.2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524|[卷63](9_筆記/资治通鉴63.html)|漢紀五十五|199|200|漢獻帝11年至12年</v>
      </c>
    </row>
    <row r="65" spans="1:9" x14ac:dyDescent="0.2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525|[卷64](9_筆記/资治通鉴64.html)|漢紀五十六|201|205|漢獻帝13年至17年</v>
      </c>
    </row>
    <row r="66" spans="1:9" x14ac:dyDescent="0.2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si="0"/>
        <v>526|[卷65](9_筆記/资治通鉴65.html)|漢紀五十七|206|208|漢獻帝18年至20年</v>
      </c>
    </row>
    <row r="67" spans="1:9" x14ac:dyDescent="0.2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ref="I67:I130" si="1">A67&amp;"|"&amp;"["&amp;B67&amp;"](9_筆記/资治通鉴"&amp;SUBSTITUTE(B67,"卷","")&amp;".html)|"&amp;C67&amp;"|"&amp;D67&amp;"|"&amp;E67&amp;"|"&amp;H67</f>
        <v>527|[卷66](9_筆記/资治通鉴66.html)|漢紀五十八|209|213|漢獻帝21年至25年</v>
      </c>
    </row>
    <row r="68" spans="1:9" x14ac:dyDescent="0.2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528|[卷67](9_筆記/资治通鉴67.html)|漢紀五十九|214|216|漢獻帝26年至28年</v>
      </c>
    </row>
    <row r="69" spans="1:9" x14ac:dyDescent="0.2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529|[卷68](9_筆記/资治通鉴68.html)|漢紀六十|217|219|漢獻帝29年至31年</v>
      </c>
    </row>
    <row r="70" spans="1:9" x14ac:dyDescent="0.2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601|[卷69](9_筆記/资治通鉴69.html)|魏紀一|220|222|曹丕至3年</v>
      </c>
    </row>
    <row r="71" spans="1:9" x14ac:dyDescent="0.2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602|[卷70](9_筆記/资治通鉴70.html)|魏紀二|223|227|曹丕4年至7年、曹叡至2年</v>
      </c>
    </row>
    <row r="72" spans="1:9" x14ac:dyDescent="0.2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603|[卷71](9_筆記/资治通鉴71.html)|魏紀三|228|230|曹叡3年至5年</v>
      </c>
    </row>
    <row r="73" spans="1:9" x14ac:dyDescent="0.2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604|[卷72](9_筆記/资治通鉴72.html)|魏紀四|231|234|曹叡6年至9年</v>
      </c>
    </row>
    <row r="74" spans="1:9" x14ac:dyDescent="0.2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605|[卷73](9_筆記/资治通鉴73.html)|魏紀五|235|237|曹叡10年至12年</v>
      </c>
    </row>
    <row r="75" spans="1:9" x14ac:dyDescent="0.2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606|[卷74](9_筆記/资治通鉴74.html)|魏紀六|238|245|曹叡13年至14年、曹芳至7年</v>
      </c>
    </row>
    <row r="76" spans="1:9" x14ac:dyDescent="0.2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607|[卷75](9_筆記/资治通鉴75.html)|魏紀七|246|252|曹芳8年至14年</v>
      </c>
    </row>
    <row r="77" spans="1:9" x14ac:dyDescent="0.2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608|[卷76](9_筆記/资治通鉴76.html)|魏紀八|253|255|曹芳15年至16年、曹髦至2年</v>
      </c>
    </row>
    <row r="78" spans="1:9" x14ac:dyDescent="0.2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609|[卷77](9_筆記/资治通鉴77.html)|魏紀九|256|261|曹髦3年至7年、曹奐至2年</v>
      </c>
    </row>
    <row r="79" spans="1:9" x14ac:dyDescent="0.2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610|[卷78](9_筆記/资治通鉴78.html)|魏紀十|262|264|曹奐3年至5年</v>
      </c>
    </row>
    <row r="80" spans="1:9" x14ac:dyDescent="0.2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701|[卷79](9_筆記/资治通鉴79.html)|晉紀一|265|272|曹奐6年至7年、司馬炎至7年</v>
      </c>
    </row>
    <row r="81" spans="1:9" x14ac:dyDescent="0.2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702|[卷80](9_筆記/资治通鉴80.html)|晉紀二|273|279|司馬炎8年至14年</v>
      </c>
    </row>
    <row r="82" spans="1:9" x14ac:dyDescent="0.2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703|[卷81](9_筆記/资治通鉴81.html)|晉紀三|280|288|司馬炎15年至23年</v>
      </c>
    </row>
    <row r="83" spans="1:9" x14ac:dyDescent="0.2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704|[卷82](9_筆記/资治通鉴82.html)|晉紀四|289|298|司馬炎24年至25年、晉惠帝至9年</v>
      </c>
    </row>
    <row r="84" spans="1:9" x14ac:dyDescent="0.2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705|[卷83](9_筆記/资治通鉴83.html)|晉紀五|299|300|晉惠帝10年至11年</v>
      </c>
    </row>
    <row r="85" spans="1:9" x14ac:dyDescent="0.2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281</v>
      </c>
      <c r="I85" t="str">
        <f t="shared" si="1"/>
        <v>706|[卷84](9_筆記/资治通鉴84.html)|晉紀六|301|302|晉惠帝12年、司馬倫、晉惠帝13年</v>
      </c>
    </row>
    <row r="86" spans="1:9" x14ac:dyDescent="0.25">
      <c r="A86">
        <v>707</v>
      </c>
      <c r="B86" t="str">
        <f>VLOOKUP($A86,統計!$A:$G,2,)</f>
        <v>卷85</v>
      </c>
      <c r="C86" t="s">
        <v>282</v>
      </c>
      <c r="D86">
        <f>VLOOKUP($A86,統計!$A:$G,6,)</f>
        <v>303</v>
      </c>
      <c r="E86">
        <f>VLOOKUP($A86,統計!$A:$G,7,)</f>
        <v>304</v>
      </c>
      <c r="G86" t="s">
        <v>283</v>
      </c>
      <c r="H86" t="s">
        <v>284</v>
      </c>
      <c r="I86" t="str">
        <f t="shared" si="1"/>
        <v>707|[卷85](9_筆記/资治通鉴85.html)|晉紀七|303|304|晉惠帝14年至15年</v>
      </c>
    </row>
    <row r="87" spans="1:9" x14ac:dyDescent="0.25">
      <c r="A87">
        <v>708</v>
      </c>
      <c r="B87" t="str">
        <f>VLOOKUP($A87,統計!$A:$G,2,)</f>
        <v>卷86</v>
      </c>
      <c r="C87" t="s">
        <v>285</v>
      </c>
      <c r="D87">
        <f>VLOOKUP($A87,統計!$A:$G,6,)</f>
        <v>305</v>
      </c>
      <c r="E87">
        <f>VLOOKUP($A87,統計!$A:$G,7,)</f>
        <v>308</v>
      </c>
      <c r="H87" t="s">
        <v>286</v>
      </c>
      <c r="I87" t="str">
        <f t="shared" si="1"/>
        <v>708|[卷86](9_筆記/资治通鉴86.html)|晉紀八|305|308|晉惠帝16年至18年、晉懷帝至2年</v>
      </c>
    </row>
    <row r="88" spans="1:9" x14ac:dyDescent="0.25">
      <c r="A88">
        <v>709</v>
      </c>
      <c r="B88" t="str">
        <f>VLOOKUP($A88,統計!$A:$G,2,)</f>
        <v>卷87</v>
      </c>
      <c r="C88" t="s">
        <v>287</v>
      </c>
      <c r="D88">
        <f>VLOOKUP($A88,統計!$A:$G,6,)</f>
        <v>309</v>
      </c>
      <c r="E88">
        <f>VLOOKUP($A88,統計!$A:$G,7,)</f>
        <v>311</v>
      </c>
      <c r="H88" t="s">
        <v>288</v>
      </c>
      <c r="I88" t="str">
        <f t="shared" si="1"/>
        <v>709|[卷87](9_筆記/资治通鉴87.html)|晉紀九|309|311|晉懷帝3年至5年</v>
      </c>
    </row>
    <row r="89" spans="1:9" x14ac:dyDescent="0.25">
      <c r="A89">
        <v>710</v>
      </c>
      <c r="B89" t="str">
        <f>VLOOKUP($A89,統計!$A:$G,2,)</f>
        <v>卷88</v>
      </c>
      <c r="C89" t="s">
        <v>289</v>
      </c>
      <c r="D89">
        <f>VLOOKUP($A89,統計!$A:$G,6,)</f>
        <v>312</v>
      </c>
      <c r="E89">
        <f>VLOOKUP($A89,統計!$A:$G,7,)</f>
        <v>313</v>
      </c>
      <c r="H89" t="s">
        <v>290</v>
      </c>
      <c r="I89" t="str">
        <f t="shared" si="1"/>
        <v>710|[卷88](9_筆記/资治通鉴88.html)|晉紀十|312|313|晉懷帝6年至7年、晉愍帝元年</v>
      </c>
    </row>
    <row r="90" spans="1:9" x14ac:dyDescent="0.25">
      <c r="A90">
        <v>711</v>
      </c>
      <c r="B90" t="str">
        <f>VLOOKUP($A90,統計!$A:$G,2,)</f>
        <v>卷89</v>
      </c>
      <c r="C90" t="s">
        <v>291</v>
      </c>
      <c r="D90">
        <f>VLOOKUP($A90,統計!$A:$G,6,)</f>
        <v>314</v>
      </c>
      <c r="E90">
        <f>VLOOKUP($A90,統計!$A:$G,7,)</f>
        <v>316</v>
      </c>
      <c r="H90" t="s">
        <v>292</v>
      </c>
      <c r="I90" t="str">
        <f t="shared" si="1"/>
        <v>711|[卷89](9_筆記/资治通鉴89.html)|晉紀十一|314|316|晉愍帝2年至4年</v>
      </c>
    </row>
    <row r="91" spans="1:9" x14ac:dyDescent="0.25">
      <c r="A91">
        <v>801</v>
      </c>
      <c r="B91" t="str">
        <f>VLOOKUP($A91,統計!$A:$G,2,)</f>
        <v>卷90</v>
      </c>
      <c r="C91" t="s">
        <v>293</v>
      </c>
      <c r="D91">
        <f>VLOOKUP($A91,統計!$A:$G,6,)</f>
        <v>317</v>
      </c>
      <c r="E91">
        <f>VLOOKUP($A91,統計!$A:$G,7,)</f>
        <v>318</v>
      </c>
      <c r="H91" t="s">
        <v>294</v>
      </c>
      <c r="I91" t="str">
        <f t="shared" si="1"/>
        <v>801|[卷90](9_筆記/资治通鉴90.html)|晉紀十二|317|318|晉元帝至2年</v>
      </c>
    </row>
    <row r="92" spans="1:9" x14ac:dyDescent="0.25">
      <c r="A92">
        <v>802</v>
      </c>
      <c r="B92" t="str">
        <f>VLOOKUP($A92,統計!$A:$G,2,)</f>
        <v>卷91</v>
      </c>
      <c r="C92" t="s">
        <v>295</v>
      </c>
      <c r="D92">
        <f>VLOOKUP($A92,統計!$A:$G,6,)</f>
        <v>319</v>
      </c>
      <c r="E92">
        <f>VLOOKUP($A92,統計!$A:$G,7,)</f>
        <v>321</v>
      </c>
      <c r="H92" t="s">
        <v>296</v>
      </c>
      <c r="I92" t="str">
        <f t="shared" si="1"/>
        <v>802|[卷91](9_筆記/资治通鉴91.html)|晉紀十三|319|321|晉元帝3年至5年</v>
      </c>
    </row>
    <row r="93" spans="1:9" x14ac:dyDescent="0.25">
      <c r="A93">
        <v>803</v>
      </c>
      <c r="B93" t="str">
        <f>VLOOKUP($A93,統計!$A:$G,2,)</f>
        <v>卷92</v>
      </c>
      <c r="C93" t="s">
        <v>297</v>
      </c>
      <c r="D93">
        <f>VLOOKUP($A93,統計!$A:$G,6,)</f>
        <v>322</v>
      </c>
      <c r="E93">
        <f>VLOOKUP($A93,統計!$A:$G,7,)</f>
        <v>323</v>
      </c>
      <c r="F93" t="s">
        <v>298</v>
      </c>
      <c r="H93" t="s">
        <v>299</v>
      </c>
      <c r="I93" t="str">
        <f t="shared" si="1"/>
        <v>803|[卷92](9_筆記/资治通鉴92.html)|晉紀十四|322|323|晉元帝6年至7年、晉明帝元年</v>
      </c>
    </row>
    <row r="94" spans="1:9" x14ac:dyDescent="0.25">
      <c r="A94">
        <v>804</v>
      </c>
      <c r="B94" t="str">
        <f>VLOOKUP($A94,統計!$A:$G,2,)</f>
        <v>卷93</v>
      </c>
      <c r="C94" t="s">
        <v>300</v>
      </c>
      <c r="D94">
        <f>VLOOKUP($A94,統計!$A:$G,6,)</f>
        <v>324</v>
      </c>
      <c r="E94">
        <f>VLOOKUP($A94,統計!$A:$G,7,)</f>
        <v>327</v>
      </c>
      <c r="H94" t="s">
        <v>301</v>
      </c>
      <c r="I94" t="str">
        <f t="shared" si="1"/>
        <v>804|[卷93](9_筆記/资治通鉴93.html)|晉紀十五|324|327|晉明帝2年至3年、晉成帝至3年</v>
      </c>
    </row>
    <row r="95" spans="1:9" x14ac:dyDescent="0.25">
      <c r="A95">
        <v>805</v>
      </c>
      <c r="B95" t="str">
        <f>VLOOKUP($A95,統計!$A:$G,2,)</f>
        <v>卷94</v>
      </c>
      <c r="C95" t="s">
        <v>302</v>
      </c>
      <c r="D95">
        <f>VLOOKUP($A95,統計!$A:$G,6,)</f>
        <v>328</v>
      </c>
      <c r="E95">
        <f>VLOOKUP($A95,統計!$A:$G,7,)</f>
        <v>331</v>
      </c>
      <c r="H95" t="s">
        <v>303</v>
      </c>
      <c r="I95" t="str">
        <f t="shared" si="1"/>
        <v>805|[卷94](9_筆記/资治通鉴94.html)|晉紀十六|328|331|晉成帝4年至7年</v>
      </c>
    </row>
    <row r="96" spans="1:9" x14ac:dyDescent="0.25">
      <c r="A96">
        <v>806</v>
      </c>
      <c r="B96" t="str">
        <f>VLOOKUP($A96,統計!$A:$G,2,)</f>
        <v>卷95</v>
      </c>
      <c r="C96" t="s">
        <v>304</v>
      </c>
      <c r="D96">
        <f>VLOOKUP($A96,統計!$A:$G,6,)</f>
        <v>332</v>
      </c>
      <c r="E96">
        <f>VLOOKUP($A96,統計!$A:$G,7,)</f>
        <v>337</v>
      </c>
      <c r="H96" t="s">
        <v>305</v>
      </c>
      <c r="I96" t="str">
        <f t="shared" si="1"/>
        <v>806|[卷95](9_筆記/资治通鉴95.html)|晉紀十七|332|337|晉成帝8年至13年</v>
      </c>
    </row>
    <row r="97" spans="1:9" x14ac:dyDescent="0.25">
      <c r="A97">
        <v>807</v>
      </c>
      <c r="B97" t="str">
        <f>VLOOKUP($A97,統計!$A:$G,2,)</f>
        <v>卷96</v>
      </c>
      <c r="C97" t="s">
        <v>306</v>
      </c>
      <c r="D97">
        <f>VLOOKUP($A97,統計!$A:$G,6,)</f>
        <v>338</v>
      </c>
      <c r="E97">
        <f>VLOOKUP($A97,統計!$A:$G,7,)</f>
        <v>341</v>
      </c>
      <c r="H97" t="s">
        <v>307</v>
      </c>
      <c r="I97" t="str">
        <f t="shared" si="1"/>
        <v>807|[卷96](9_筆記/资治通鉴96.html)|晉紀十八|338|341|晉成帝14年至17年</v>
      </c>
    </row>
    <row r="98" spans="1:9" x14ac:dyDescent="0.25">
      <c r="A98">
        <v>808</v>
      </c>
      <c r="B98" t="str">
        <f>VLOOKUP($A98,統計!$A:$G,2,)</f>
        <v>卷97</v>
      </c>
      <c r="C98" t="s">
        <v>308</v>
      </c>
      <c r="D98">
        <f>VLOOKUP($A98,統計!$A:$G,6,)</f>
        <v>342</v>
      </c>
      <c r="E98">
        <f>VLOOKUP($A98,統計!$A:$G,7,)</f>
        <v>347</v>
      </c>
      <c r="H98" t="s">
        <v>309</v>
      </c>
      <c r="I98" t="str">
        <f t="shared" si="1"/>
        <v>808|[卷97](9_筆記/资治通鉴97.html)|晉紀十九|342|347|晉成帝18年、晉康帝共3年、晉穆帝至4年</v>
      </c>
    </row>
    <row r="99" spans="1:9" x14ac:dyDescent="0.25">
      <c r="A99">
        <v>809</v>
      </c>
      <c r="B99" t="str">
        <f>VLOOKUP($A99,統計!$A:$G,2,)</f>
        <v>卷98</v>
      </c>
      <c r="C99" t="s">
        <v>310</v>
      </c>
      <c r="D99">
        <f>VLOOKUP($A99,統計!$A:$G,6,)</f>
        <v>348</v>
      </c>
      <c r="E99">
        <f>VLOOKUP($A99,統計!$A:$G,7,)</f>
        <v>350</v>
      </c>
      <c r="F99" t="s">
        <v>311</v>
      </c>
      <c r="G99" t="s">
        <v>312</v>
      </c>
      <c r="H99" t="s">
        <v>313</v>
      </c>
      <c r="I99" t="str">
        <f t="shared" si="1"/>
        <v>809|[卷98](9_筆記/资治通鉴98.html)|晉紀二十|348|350|晉穆帝5年至7年</v>
      </c>
    </row>
    <row r="100" spans="1:9" x14ac:dyDescent="0.25">
      <c r="A100">
        <v>810</v>
      </c>
      <c r="B100" t="str">
        <f>VLOOKUP($A100,統計!$A:$G,2,)</f>
        <v>卷99</v>
      </c>
      <c r="C100" t="s">
        <v>314</v>
      </c>
      <c r="D100">
        <f>VLOOKUP($A100,統計!$A:$G,6,)</f>
        <v>351</v>
      </c>
      <c r="E100">
        <f>VLOOKUP($A100,統計!$A:$G,7,)</f>
        <v>354</v>
      </c>
      <c r="H100" t="s">
        <v>315</v>
      </c>
      <c r="I100" t="str">
        <f t="shared" si="1"/>
        <v>810|[卷99](9_筆記/资治通鉴99.html)|晉紀二十一|351|354|晉穆帝8年至11年</v>
      </c>
    </row>
    <row r="101" spans="1:9" x14ac:dyDescent="0.25">
      <c r="A101">
        <v>811</v>
      </c>
      <c r="B101" t="str">
        <f>VLOOKUP($A101,統計!$A:$G,2,)</f>
        <v>卷100</v>
      </c>
      <c r="C101" t="s">
        <v>316</v>
      </c>
      <c r="D101">
        <f>VLOOKUP($A101,統計!$A:$G,6,)</f>
        <v>355</v>
      </c>
      <c r="E101">
        <f>VLOOKUP($A101,統計!$A:$G,7,)</f>
        <v>359</v>
      </c>
      <c r="H101" t="s">
        <v>317</v>
      </c>
      <c r="I101" t="str">
        <f t="shared" si="1"/>
        <v>811|[卷100](9_筆記/资治通鉴100.html)|晉紀二十二|355|359|晉穆帝12年至16年</v>
      </c>
    </row>
    <row r="102" spans="1:9" x14ac:dyDescent="0.25">
      <c r="A102">
        <v>812</v>
      </c>
      <c r="B102" t="str">
        <f>VLOOKUP($A102,統計!$A:$G,2,)</f>
        <v>卷101</v>
      </c>
      <c r="C102" t="s">
        <v>318</v>
      </c>
      <c r="D102">
        <f>VLOOKUP($A102,統計!$A:$G,6,)</f>
        <v>360</v>
      </c>
      <c r="E102">
        <f>VLOOKUP($A102,統計!$A:$G,7,)</f>
        <v>368</v>
      </c>
      <c r="H102" t="s">
        <v>319</v>
      </c>
      <c r="I102" t="str">
        <f t="shared" si="1"/>
        <v>812|[卷101](9_筆記/资治通鉴101.html)|晉紀二十三|360|368|晉穆帝17年至18年、晉哀帝至5年、晉廢帝至4年</v>
      </c>
    </row>
    <row r="103" spans="1:9" x14ac:dyDescent="0.25">
      <c r="A103">
        <v>813</v>
      </c>
      <c r="B103" t="str">
        <f>VLOOKUP($A103,統計!$A:$G,2,)</f>
        <v>卷102</v>
      </c>
      <c r="C103" t="s">
        <v>320</v>
      </c>
      <c r="D103">
        <f>VLOOKUP($A103,統計!$A:$G,6,)</f>
        <v>369</v>
      </c>
      <c r="E103">
        <f>VLOOKUP($A103,統計!$A:$G,7,)</f>
        <v>370</v>
      </c>
      <c r="H103" t="s">
        <v>321</v>
      </c>
      <c r="I103" t="str">
        <f t="shared" si="1"/>
        <v>813|[卷102](9_筆記/资治通鉴102.html)|晉紀二十四|369|370|晉廢帝5年至6年</v>
      </c>
    </row>
    <row r="104" spans="1:9" x14ac:dyDescent="0.25">
      <c r="A104">
        <v>814</v>
      </c>
      <c r="B104" t="str">
        <f>VLOOKUP($A104,統計!$A:$G,2,)</f>
        <v>卷103</v>
      </c>
      <c r="C104" t="s">
        <v>322</v>
      </c>
      <c r="D104">
        <f>VLOOKUP($A104,統計!$A:$G,6,)</f>
        <v>371</v>
      </c>
      <c r="E104">
        <f>VLOOKUP($A104,統計!$A:$G,7,)</f>
        <v>375</v>
      </c>
      <c r="H104" t="s">
        <v>323</v>
      </c>
      <c r="I104" t="str">
        <f t="shared" si="1"/>
        <v>814|[卷103](9_筆記/资治通鉴103.html)|晉紀二十五|371|375|晉廢帝7年、晉簡文帝至2年、晉孝武帝至4年</v>
      </c>
    </row>
    <row r="105" spans="1:9" x14ac:dyDescent="0.25">
      <c r="A105">
        <v>815</v>
      </c>
      <c r="B105" t="str">
        <f>VLOOKUP($A105,統計!$A:$G,2,)</f>
        <v>卷104</v>
      </c>
      <c r="C105" t="s">
        <v>324</v>
      </c>
      <c r="D105">
        <f>VLOOKUP($A105,統計!$A:$G,6,)</f>
        <v>376</v>
      </c>
      <c r="E105">
        <f>VLOOKUP($A105,統計!$A:$G,7,)</f>
        <v>382</v>
      </c>
      <c r="H105" t="s">
        <v>325</v>
      </c>
      <c r="I105" t="str">
        <f t="shared" si="1"/>
        <v>815|[卷104](9_筆記/资治通鉴104.html)|晉紀二十六|376|382|晉孝武帝5年至11年</v>
      </c>
    </row>
    <row r="106" spans="1:9" x14ac:dyDescent="0.25">
      <c r="A106">
        <v>816</v>
      </c>
      <c r="B106" t="str">
        <f>VLOOKUP($A106,統計!$A:$G,2,)</f>
        <v>卷105</v>
      </c>
      <c r="C106" t="s">
        <v>326</v>
      </c>
      <c r="D106">
        <f>VLOOKUP($A106,統計!$A:$G,6,)</f>
        <v>383</v>
      </c>
      <c r="E106">
        <f>VLOOKUP($A106,統計!$A:$G,7,)</f>
        <v>384</v>
      </c>
      <c r="H106" t="s">
        <v>327</v>
      </c>
      <c r="I106" t="str">
        <f t="shared" si="1"/>
        <v>816|[卷105](9_筆記/资治通鉴105.html)|晉紀二十七|383|384|晉孝武帝12年至13年</v>
      </c>
    </row>
    <row r="107" spans="1:9" x14ac:dyDescent="0.25">
      <c r="A107">
        <v>817</v>
      </c>
      <c r="B107" t="str">
        <f>VLOOKUP($A107,統計!$A:$G,2,)</f>
        <v>卷106</v>
      </c>
      <c r="C107" t="s">
        <v>328</v>
      </c>
      <c r="D107">
        <f>VLOOKUP($A107,統計!$A:$G,6,)</f>
        <v>385</v>
      </c>
      <c r="E107">
        <f>VLOOKUP($A107,統計!$A:$G,7,)</f>
        <v>386</v>
      </c>
      <c r="H107" t="s">
        <v>329</v>
      </c>
      <c r="I107" t="str">
        <f t="shared" si="1"/>
        <v>817|[卷106](9_筆記/资治通鉴106.html)|晉紀二十八|385|386|晉孝武帝14年至15年</v>
      </c>
    </row>
    <row r="108" spans="1:9" x14ac:dyDescent="0.25">
      <c r="A108">
        <v>818</v>
      </c>
      <c r="B108" t="str">
        <f>VLOOKUP($A108,統計!$A:$G,2,)</f>
        <v>卷107</v>
      </c>
      <c r="C108" t="s">
        <v>330</v>
      </c>
      <c r="D108">
        <f>VLOOKUP($A108,統計!$A:$G,6,)</f>
        <v>387</v>
      </c>
      <c r="E108">
        <f>VLOOKUP($A108,統計!$A:$G,7,)</f>
        <v>391</v>
      </c>
      <c r="H108" t="s">
        <v>331</v>
      </c>
      <c r="I108" t="str">
        <f t="shared" si="1"/>
        <v>818|[卷107](9_筆記/资治通鉴107.html)|晉紀二十九|387|391|晉孝武帝16年至20年</v>
      </c>
    </row>
    <row r="109" spans="1:9" x14ac:dyDescent="0.25">
      <c r="A109">
        <v>819</v>
      </c>
      <c r="B109" t="str">
        <f>VLOOKUP($A109,統計!$A:$G,2,)</f>
        <v>卷108</v>
      </c>
      <c r="C109" t="s">
        <v>332</v>
      </c>
      <c r="D109">
        <f>VLOOKUP($A109,統計!$A:$G,6,)</f>
        <v>392</v>
      </c>
      <c r="E109">
        <f>VLOOKUP($A109,統計!$A:$G,7,)</f>
        <v>396</v>
      </c>
      <c r="G109" t="s">
        <v>333</v>
      </c>
      <c r="H109" t="s">
        <v>334</v>
      </c>
      <c r="I109" t="str">
        <f t="shared" si="1"/>
        <v>819|[卷108](9_筆記/资治通鉴108.html)|晉紀三十|392|396|晉孝武帝21年至25年、晉安帝元年</v>
      </c>
    </row>
    <row r="110" spans="1:9" x14ac:dyDescent="0.25">
      <c r="A110">
        <v>820</v>
      </c>
      <c r="B110" t="str">
        <f>VLOOKUP($A110,統計!$A:$G,2,)</f>
        <v>卷109</v>
      </c>
      <c r="C110" t="s">
        <v>335</v>
      </c>
      <c r="D110">
        <f>VLOOKUP($A110,統計!$A:$G,6,)</f>
        <v>397</v>
      </c>
      <c r="E110">
        <f>VLOOKUP($A110,統計!$A:$G,7,)</f>
        <v>397</v>
      </c>
      <c r="H110" t="s">
        <v>336</v>
      </c>
      <c r="I110" t="str">
        <f t="shared" si="1"/>
        <v>820|[卷109](9_筆記/资治通鉴109.html)|晉紀三十一|397|397|晉安帝2年</v>
      </c>
    </row>
    <row r="111" spans="1:9" x14ac:dyDescent="0.25">
      <c r="A111">
        <v>821</v>
      </c>
      <c r="B111" t="str">
        <f>VLOOKUP($A111,統計!$A:$G,2,)</f>
        <v>卷110</v>
      </c>
      <c r="C111" t="s">
        <v>337</v>
      </c>
      <c r="D111">
        <f>VLOOKUP($A111,統計!$A:$G,6,)</f>
        <v>398</v>
      </c>
      <c r="E111">
        <f>VLOOKUP($A111,統計!$A:$G,7,)</f>
        <v>398</v>
      </c>
      <c r="H111" t="s">
        <v>338</v>
      </c>
      <c r="I111" t="str">
        <f t="shared" si="1"/>
        <v>821|[卷110](9_筆記/资治通鉴110.html)|晉紀三十二|398|398|晉安帝3年</v>
      </c>
    </row>
    <row r="112" spans="1:9" x14ac:dyDescent="0.25">
      <c r="A112">
        <v>822</v>
      </c>
      <c r="B112" t="str">
        <f>VLOOKUP($A112,統計!$A:$G,2,)</f>
        <v>卷111</v>
      </c>
      <c r="C112" t="s">
        <v>339</v>
      </c>
      <c r="D112">
        <f>VLOOKUP($A112,統計!$A:$G,6,)</f>
        <v>399</v>
      </c>
      <c r="E112">
        <f>VLOOKUP($A112,統計!$A:$G,7,)</f>
        <v>400</v>
      </c>
      <c r="H112" t="s">
        <v>340</v>
      </c>
      <c r="I112" t="str">
        <f t="shared" si="1"/>
        <v>822|[卷111](9_筆記/资治通鉴111.html)|晉紀三十三|399|400|晉安帝4年至5年</v>
      </c>
    </row>
    <row r="113" spans="1:9" x14ac:dyDescent="0.25">
      <c r="A113">
        <v>823</v>
      </c>
      <c r="B113" t="str">
        <f>VLOOKUP($A113,統計!$A:$G,2,)</f>
        <v>卷112</v>
      </c>
      <c r="C113" t="s">
        <v>341</v>
      </c>
      <c r="D113">
        <f>VLOOKUP($A113,統計!$A:$G,6,)</f>
        <v>401</v>
      </c>
      <c r="E113">
        <f>VLOOKUP($A113,統計!$A:$G,7,)</f>
        <v>402</v>
      </c>
      <c r="H113" t="s">
        <v>342</v>
      </c>
      <c r="I113" t="str">
        <f t="shared" si="1"/>
        <v>823|[卷112](9_筆記/资治通鉴112.html)|晉紀三十四|401|402|晉安帝6年至7年</v>
      </c>
    </row>
    <row r="114" spans="1:9" x14ac:dyDescent="0.25">
      <c r="A114">
        <v>824</v>
      </c>
      <c r="B114" t="str">
        <f>VLOOKUP($A114,統計!$A:$G,2,)</f>
        <v>卷113</v>
      </c>
      <c r="C114" t="s">
        <v>343</v>
      </c>
      <c r="D114">
        <f>VLOOKUP($A114,統計!$A:$G,6,)</f>
        <v>403</v>
      </c>
      <c r="E114">
        <f>VLOOKUP($A114,統計!$A:$G,7,)</f>
        <v>404</v>
      </c>
      <c r="H114" t="s">
        <v>344</v>
      </c>
      <c r="I114" t="str">
        <f t="shared" si="1"/>
        <v>824|[卷113](9_筆記/资治通鉴113.html)|晉紀三十五|403|404|桓楚至2年、晉安帝8年至9年</v>
      </c>
    </row>
    <row r="115" spans="1:9" x14ac:dyDescent="0.25">
      <c r="A115">
        <v>825</v>
      </c>
      <c r="B115" t="str">
        <f>VLOOKUP($A115,統計!$A:$G,2,)</f>
        <v>卷114</v>
      </c>
      <c r="C115" t="s">
        <v>345</v>
      </c>
      <c r="D115">
        <f>VLOOKUP($A115,統計!$A:$G,6,)</f>
        <v>405</v>
      </c>
      <c r="E115">
        <f>VLOOKUP($A115,統計!$A:$G,7,)</f>
        <v>408</v>
      </c>
      <c r="H115" t="s">
        <v>346</v>
      </c>
      <c r="I115" t="str">
        <f t="shared" si="1"/>
        <v>825|[卷114](9_筆記/资治通鉴114.html)|晉紀三十六|405|408|桓楚3年、晉安帝10年至13年</v>
      </c>
    </row>
    <row r="116" spans="1:9" x14ac:dyDescent="0.25">
      <c r="A116">
        <v>826</v>
      </c>
      <c r="B116" t="str">
        <f>VLOOKUP($A116,統計!$A:$G,2,)</f>
        <v>卷115</v>
      </c>
      <c r="C116" t="s">
        <v>347</v>
      </c>
      <c r="D116">
        <f>VLOOKUP($A116,統計!$A:$G,6,)</f>
        <v>409</v>
      </c>
      <c r="E116">
        <f>VLOOKUP($A116,統計!$A:$G,7,)</f>
        <v>410</v>
      </c>
      <c r="H116" t="s">
        <v>348</v>
      </c>
      <c r="I116" t="str">
        <f t="shared" si="1"/>
        <v>826|[卷115](9_筆記/资治通鉴115.html)|晉紀三十七|409|410|晉安帝14年至15年</v>
      </c>
    </row>
    <row r="117" spans="1:9" x14ac:dyDescent="0.25">
      <c r="A117">
        <v>827</v>
      </c>
      <c r="B117" t="str">
        <f>VLOOKUP($A117,統計!$A:$G,2,)</f>
        <v>卷116</v>
      </c>
      <c r="C117" t="s">
        <v>349</v>
      </c>
      <c r="D117">
        <f>VLOOKUP($A117,統計!$A:$G,6,)</f>
        <v>411</v>
      </c>
      <c r="E117">
        <f>VLOOKUP($A117,統計!$A:$G,7,)</f>
        <v>414</v>
      </c>
      <c r="G117" t="s">
        <v>350</v>
      </c>
      <c r="H117" t="s">
        <v>351</v>
      </c>
      <c r="I117" t="str">
        <f t="shared" si="1"/>
        <v>827|[卷116](9_筆記/资治通鉴116.html)|晉紀三十八|411|414|晉安帝16年至19年</v>
      </c>
    </row>
    <row r="118" spans="1:9" x14ac:dyDescent="0.25">
      <c r="A118">
        <v>828</v>
      </c>
      <c r="B118" t="str">
        <f>VLOOKUP($A118,統計!$A:$G,2,)</f>
        <v>卷117</v>
      </c>
      <c r="C118" t="s">
        <v>352</v>
      </c>
      <c r="D118">
        <f>VLOOKUP($A118,統計!$A:$G,6,)</f>
        <v>415</v>
      </c>
      <c r="E118">
        <f>VLOOKUP($A118,統計!$A:$G,7,)</f>
        <v>416</v>
      </c>
      <c r="H118" t="s">
        <v>353</v>
      </c>
      <c r="I118" t="str">
        <f t="shared" si="1"/>
        <v>828|[卷117](9_筆記/资治通鉴117.html)|晉紀三十九|415|416|晉安帝20年至21年</v>
      </c>
    </row>
    <row r="119" spans="1:9" x14ac:dyDescent="0.25">
      <c r="A119">
        <v>829</v>
      </c>
      <c r="B119" t="str">
        <f>VLOOKUP($A119,統計!$A:$G,2,)</f>
        <v>卷118</v>
      </c>
      <c r="C119" t="s">
        <v>354</v>
      </c>
      <c r="D119">
        <f>VLOOKUP($A119,統計!$A:$G,6,)</f>
        <v>417</v>
      </c>
      <c r="E119">
        <f>VLOOKUP($A119,統計!$A:$G,7,)</f>
        <v>419</v>
      </c>
      <c r="H119" t="s">
        <v>355</v>
      </c>
      <c r="I119" t="str">
        <f t="shared" si="1"/>
        <v>829|[卷118](9_筆記/资治通鉴118.html)|晉紀四十|417|419|晉安帝22年至24年、晉恭帝元年</v>
      </c>
    </row>
    <row r="120" spans="1:9" x14ac:dyDescent="0.25">
      <c r="A120">
        <v>901</v>
      </c>
      <c r="B120" t="str">
        <f>VLOOKUP($A120,統計!$A:$G,2,)</f>
        <v>卷119</v>
      </c>
      <c r="C120" t="s">
        <v>356</v>
      </c>
      <c r="D120">
        <f>VLOOKUP($A120,統計!$A:$G,6,)</f>
        <v>420</v>
      </c>
      <c r="E120">
        <f>VLOOKUP($A120,統計!$A:$G,7,)</f>
        <v>423</v>
      </c>
      <c r="H120" t="s">
        <v>357</v>
      </c>
      <c r="I120" t="str">
        <f t="shared" si="1"/>
        <v>901|[卷119](9_筆記/资治通鉴119.html)|宋紀一|420|423|晉恭帝2年、宋武帝元年至3年、劉義符元年至2年</v>
      </c>
    </row>
    <row r="121" spans="1:9" x14ac:dyDescent="0.25">
      <c r="A121">
        <v>902</v>
      </c>
      <c r="B121" t="str">
        <f>VLOOKUP($A121,統計!$A:$G,2,)</f>
        <v>卷120</v>
      </c>
      <c r="C121" t="s">
        <v>358</v>
      </c>
      <c r="D121">
        <f>VLOOKUP($A121,統計!$A:$G,6,)</f>
        <v>424</v>
      </c>
      <c r="E121">
        <f>VLOOKUP($A121,統計!$A:$G,7,)</f>
        <v>427</v>
      </c>
      <c r="H121" t="s">
        <v>359</v>
      </c>
      <c r="I121" t="str">
        <f t="shared" si="1"/>
        <v>902|[卷120](9_筆記/资治通鉴120.html)|宋紀二|424|427|劉義符3年、宋文帝元年至4年</v>
      </c>
    </row>
    <row r="122" spans="1:9" x14ac:dyDescent="0.25">
      <c r="A122">
        <v>903</v>
      </c>
      <c r="B122" t="str">
        <f>VLOOKUP($A122,統計!$A:$G,2,)</f>
        <v>卷121</v>
      </c>
      <c r="C122" t="s">
        <v>360</v>
      </c>
      <c r="D122">
        <f>VLOOKUP($A122,統計!$A:$G,6,)</f>
        <v>428</v>
      </c>
      <c r="E122">
        <f>VLOOKUP($A122,統計!$A:$G,7,)</f>
        <v>430</v>
      </c>
      <c r="G122" t="s">
        <v>558</v>
      </c>
      <c r="H122" t="s">
        <v>557</v>
      </c>
      <c r="I122" t="str">
        <f t="shared" si="1"/>
        <v>903|[卷121](9_筆記/资治通鉴121.html)|宋紀三|428|430|宋文帝5年至7年</v>
      </c>
    </row>
    <row r="123" spans="1:9" x14ac:dyDescent="0.25">
      <c r="A123">
        <v>904</v>
      </c>
      <c r="B123" t="str">
        <f>VLOOKUP($A123,統計!$A:$G,2,)</f>
        <v>卷122</v>
      </c>
      <c r="C123" t="s">
        <v>361</v>
      </c>
      <c r="D123">
        <f>VLOOKUP($A123,統計!$A:$G,6,)</f>
        <v>431</v>
      </c>
      <c r="E123">
        <f>VLOOKUP($A123,統計!$A:$G,7,)</f>
        <v>435</v>
      </c>
      <c r="I123" t="str">
        <f t="shared" si="1"/>
        <v>904|[卷122](9_筆記/资治通鉴122.html)|宋紀四|431|435|</v>
      </c>
    </row>
    <row r="124" spans="1:9" x14ac:dyDescent="0.25">
      <c r="A124">
        <v>905</v>
      </c>
      <c r="B124" t="str">
        <f>VLOOKUP($A124,統計!$A:$G,2,)</f>
        <v>卷123</v>
      </c>
      <c r="C124" t="s">
        <v>362</v>
      </c>
      <c r="D124">
        <f>VLOOKUP($A124,統計!$A:$G,6,)</f>
        <v>436</v>
      </c>
      <c r="E124">
        <f>VLOOKUP($A124,統計!$A:$G,7,)</f>
        <v>441</v>
      </c>
      <c r="I124" t="str">
        <f t="shared" si="1"/>
        <v>905|[卷123](9_筆記/资治通鉴123.html)|宋紀五|436|441|</v>
      </c>
    </row>
    <row r="125" spans="1:9" x14ac:dyDescent="0.25">
      <c r="A125">
        <v>906</v>
      </c>
      <c r="B125" t="e">
        <f>VLOOKUP($A125,統計!$A:$G,2,)</f>
        <v>#N/A</v>
      </c>
      <c r="C125" t="s">
        <v>363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25">
      <c r="A126">
        <v>907</v>
      </c>
      <c r="B126" t="e">
        <f>VLOOKUP($A126,統計!$A:$G,2,)</f>
        <v>#N/A</v>
      </c>
      <c r="C126" t="s">
        <v>364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25">
      <c r="A127">
        <v>908</v>
      </c>
      <c r="B127" t="e">
        <f>VLOOKUP($A127,統計!$A:$G,2,)</f>
        <v>#N/A</v>
      </c>
      <c r="C127" t="s">
        <v>365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25">
      <c r="A128">
        <v>909</v>
      </c>
      <c r="B128" t="e">
        <f>VLOOKUP($A128,統計!$A:$G,2,)</f>
        <v>#N/A</v>
      </c>
      <c r="C128" t="s">
        <v>366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25">
      <c r="A129">
        <v>910</v>
      </c>
      <c r="B129" t="e">
        <f>VLOOKUP($A129,統計!$A:$G,2,)</f>
        <v>#N/A</v>
      </c>
      <c r="C129" t="s">
        <v>367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25">
      <c r="A130">
        <v>911</v>
      </c>
      <c r="B130" t="e">
        <f>VLOOKUP($A130,統計!$A:$G,2,)</f>
        <v>#N/A</v>
      </c>
      <c r="C130" t="s">
        <v>368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25">
      <c r="A131">
        <v>912</v>
      </c>
      <c r="B131" t="e">
        <f>VLOOKUP($A131,統計!$A:$G,2,)</f>
        <v>#N/A</v>
      </c>
      <c r="C131" t="s">
        <v>369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A131&amp;"|"&amp;"["&amp;B131&amp;"](9_筆記/资治通鉴"&amp;SUBSTITUTE(B131,"卷","")&amp;".html)|"&amp;C131&amp;"|"&amp;D131&amp;"|"&amp;E131&amp;"|"&amp;H131</f>
        <v>#N/A</v>
      </c>
    </row>
    <row r="132" spans="1:9" x14ac:dyDescent="0.25">
      <c r="A132">
        <v>913</v>
      </c>
      <c r="B132" t="e">
        <f>VLOOKUP($A132,統計!$A:$G,2,)</f>
        <v>#N/A</v>
      </c>
      <c r="C132" t="s">
        <v>370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25">
      <c r="A133">
        <v>914</v>
      </c>
      <c r="B133" t="e">
        <f>VLOOKUP($A133,統計!$A:$G,2,)</f>
        <v>#N/A</v>
      </c>
      <c r="C133" t="s">
        <v>371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25">
      <c r="A134">
        <v>915</v>
      </c>
      <c r="B134" t="e">
        <f>VLOOKUP($A134,統計!$A:$G,2,)</f>
        <v>#N/A</v>
      </c>
      <c r="C134" t="s">
        <v>372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25">
      <c r="A135">
        <v>916</v>
      </c>
      <c r="B135" t="e">
        <f>VLOOKUP($A135,統計!$A:$G,2,)</f>
        <v>#N/A</v>
      </c>
      <c r="C135" t="s">
        <v>373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25">
      <c r="A136">
        <v>1001</v>
      </c>
      <c r="B136" t="e">
        <f>VLOOKUP($A136,統計!$A:$G,2,)</f>
        <v>#N/A</v>
      </c>
      <c r="C136" t="s">
        <v>374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25">
      <c r="A137">
        <v>1002</v>
      </c>
      <c r="B137" t="e">
        <f>VLOOKUP($A137,統計!$A:$G,2,)</f>
        <v>#N/A</v>
      </c>
      <c r="C137" t="s">
        <v>375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25">
      <c r="A138">
        <v>1003</v>
      </c>
      <c r="B138" t="e">
        <f>VLOOKUP($A138,統計!$A:$G,2,)</f>
        <v>#N/A</v>
      </c>
      <c r="C138" t="s">
        <v>376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25">
      <c r="A139">
        <v>1004</v>
      </c>
      <c r="B139" t="e">
        <f>VLOOKUP($A139,統計!$A:$G,2,)</f>
        <v>#N/A</v>
      </c>
      <c r="C139" t="s">
        <v>377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25">
      <c r="A140">
        <v>1005</v>
      </c>
      <c r="B140" t="e">
        <f>VLOOKUP($A140,統計!$A:$G,2,)</f>
        <v>#N/A</v>
      </c>
      <c r="C140" t="s">
        <v>378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25">
      <c r="A141">
        <v>1006</v>
      </c>
      <c r="B141" t="e">
        <f>VLOOKUP($A141,統計!$A:$G,2,)</f>
        <v>#N/A</v>
      </c>
      <c r="C141" t="s">
        <v>379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25">
      <c r="A142">
        <v>1007</v>
      </c>
      <c r="B142" t="e">
        <f>VLOOKUP($A142,統計!$A:$G,2,)</f>
        <v>#N/A</v>
      </c>
      <c r="C142" t="s">
        <v>380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25">
      <c r="A143">
        <v>1008</v>
      </c>
      <c r="B143" t="e">
        <f>VLOOKUP($A143,統計!$A:$G,2,)</f>
        <v>#N/A</v>
      </c>
      <c r="C143" t="s">
        <v>381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25">
      <c r="A144">
        <v>1009</v>
      </c>
      <c r="B144" t="e">
        <f>VLOOKUP($A144,統計!$A:$G,2,)</f>
        <v>#N/A</v>
      </c>
      <c r="C144" t="s">
        <v>382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25">
      <c r="A145">
        <v>1010</v>
      </c>
      <c r="B145" t="e">
        <f>VLOOKUP($A145,統計!$A:$G,2,)</f>
        <v>#N/A</v>
      </c>
      <c r="C145" t="s">
        <v>383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25">
      <c r="A146">
        <v>1101</v>
      </c>
      <c r="B146" t="e">
        <f>VLOOKUP($A146,統計!$A:$G,2,)</f>
        <v>#N/A</v>
      </c>
      <c r="C146" t="s">
        <v>384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25">
      <c r="A147">
        <v>1102</v>
      </c>
      <c r="B147" t="e">
        <f>VLOOKUP($A147,統計!$A:$G,2,)</f>
        <v>#N/A</v>
      </c>
      <c r="C147" t="s">
        <v>385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25">
      <c r="A148">
        <v>1103</v>
      </c>
      <c r="B148" t="e">
        <f>VLOOKUP($A148,統計!$A:$G,2,)</f>
        <v>#N/A</v>
      </c>
      <c r="C148" t="s">
        <v>386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25">
      <c r="A149">
        <v>1104</v>
      </c>
      <c r="B149" t="e">
        <f>VLOOKUP($A149,統計!$A:$G,2,)</f>
        <v>#N/A</v>
      </c>
      <c r="C149" t="s">
        <v>387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25">
      <c r="A150">
        <v>1105</v>
      </c>
      <c r="B150" t="e">
        <f>VLOOKUP($A150,統計!$A:$G,2,)</f>
        <v>#N/A</v>
      </c>
      <c r="C150" t="s">
        <v>388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25">
      <c r="A151">
        <v>1106</v>
      </c>
      <c r="B151" t="e">
        <f>VLOOKUP($A151,統計!$A:$G,2,)</f>
        <v>#N/A</v>
      </c>
      <c r="C151" t="s">
        <v>389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25">
      <c r="A152">
        <v>1107</v>
      </c>
      <c r="B152" t="e">
        <f>VLOOKUP($A152,統計!$A:$G,2,)</f>
        <v>#N/A</v>
      </c>
      <c r="C152" t="s">
        <v>390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25">
      <c r="A153">
        <v>1108</v>
      </c>
      <c r="B153" t="e">
        <f>VLOOKUP($A153,統計!$A:$G,2,)</f>
        <v>#N/A</v>
      </c>
      <c r="C153" t="s">
        <v>391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25">
      <c r="A154">
        <v>1109</v>
      </c>
      <c r="B154" t="e">
        <f>VLOOKUP($A154,統計!$A:$G,2,)</f>
        <v>#N/A</v>
      </c>
      <c r="C154" t="s">
        <v>392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25">
      <c r="A155">
        <v>1110</v>
      </c>
      <c r="B155" t="e">
        <f>VLOOKUP($A155,統計!$A:$G,2,)</f>
        <v>#N/A</v>
      </c>
      <c r="C155" t="s">
        <v>393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25">
      <c r="A156">
        <v>1111</v>
      </c>
      <c r="B156" t="e">
        <f>VLOOKUP($A156,統計!$A:$G,2,)</f>
        <v>#N/A</v>
      </c>
      <c r="C156" t="s">
        <v>394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25">
      <c r="A157">
        <v>1112</v>
      </c>
      <c r="B157" t="e">
        <f>VLOOKUP($A157,統計!$A:$G,2,)</f>
        <v>#N/A</v>
      </c>
      <c r="C157" t="s">
        <v>395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25">
      <c r="A158">
        <v>1113</v>
      </c>
      <c r="B158" t="e">
        <f>VLOOKUP($A158,統計!$A:$G,2,)</f>
        <v>#N/A</v>
      </c>
      <c r="C158" t="s">
        <v>396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25">
      <c r="A159">
        <v>1114</v>
      </c>
      <c r="B159" t="e">
        <f>VLOOKUP($A159,統計!$A:$G,2,)</f>
        <v>#N/A</v>
      </c>
      <c r="C159" t="s">
        <v>397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25">
      <c r="A160">
        <v>1115</v>
      </c>
      <c r="B160" t="e">
        <f>VLOOKUP($A160,統計!$A:$G,2,)</f>
        <v>#N/A</v>
      </c>
      <c r="C160" t="s">
        <v>398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25">
      <c r="A161">
        <v>1116</v>
      </c>
      <c r="B161" t="e">
        <f>VLOOKUP($A161,統計!$A:$G,2,)</f>
        <v>#N/A</v>
      </c>
      <c r="C161" t="s">
        <v>399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25">
      <c r="A162">
        <v>1117</v>
      </c>
      <c r="B162" t="e">
        <f>VLOOKUP($A162,統計!$A:$G,2,)</f>
        <v>#N/A</v>
      </c>
      <c r="C162" t="s">
        <v>400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25">
      <c r="A163">
        <v>1118</v>
      </c>
      <c r="B163" t="e">
        <f>VLOOKUP($A163,統計!$A:$G,2,)</f>
        <v>#N/A</v>
      </c>
      <c r="C163" t="s">
        <v>401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25">
      <c r="A164">
        <v>1119</v>
      </c>
      <c r="B164" t="e">
        <f>VLOOKUP($A164,統計!$A:$G,2,)</f>
        <v>#N/A</v>
      </c>
      <c r="C164" t="s">
        <v>402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25">
      <c r="A165">
        <v>1120</v>
      </c>
      <c r="B165" t="e">
        <f>VLOOKUP($A165,統計!$A:$G,2,)</f>
        <v>#N/A</v>
      </c>
      <c r="C165" t="s">
        <v>403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25">
      <c r="A166">
        <v>1121</v>
      </c>
      <c r="B166" t="e">
        <f>VLOOKUP($A166,統計!$A:$G,2,)</f>
        <v>#N/A</v>
      </c>
      <c r="C166" t="s">
        <v>404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25">
      <c r="A167">
        <v>1122</v>
      </c>
      <c r="B167" t="e">
        <f>VLOOKUP($A167,統計!$A:$G,2,)</f>
        <v>#N/A</v>
      </c>
      <c r="C167" t="s">
        <v>405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25">
      <c r="A168">
        <v>1201</v>
      </c>
      <c r="B168" t="e">
        <f>VLOOKUP($A168,統計!$A:$G,2,)</f>
        <v>#N/A</v>
      </c>
      <c r="C168" t="s">
        <v>406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25">
      <c r="A169">
        <v>1202</v>
      </c>
      <c r="B169" t="e">
        <f>VLOOKUP($A169,統計!$A:$G,2,)</f>
        <v>#N/A</v>
      </c>
      <c r="C169" t="s">
        <v>407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25">
      <c r="A170">
        <v>1203</v>
      </c>
      <c r="B170" t="e">
        <f>VLOOKUP($A170,統計!$A:$G,2,)</f>
        <v>#N/A</v>
      </c>
      <c r="C170" t="s">
        <v>408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25">
      <c r="A171">
        <v>1204</v>
      </c>
      <c r="B171" t="e">
        <f>VLOOKUP($A171,統計!$A:$G,2,)</f>
        <v>#N/A</v>
      </c>
      <c r="C171" t="s">
        <v>409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25">
      <c r="A172">
        <v>1205</v>
      </c>
      <c r="B172" t="e">
        <f>VLOOKUP($A172,統計!$A:$G,2,)</f>
        <v>#N/A</v>
      </c>
      <c r="C172" t="s">
        <v>410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25">
      <c r="A173">
        <v>1206</v>
      </c>
      <c r="B173" t="e">
        <f>VLOOKUP($A173,統計!$A:$G,2,)</f>
        <v>#N/A</v>
      </c>
      <c r="C173" t="s">
        <v>411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25">
      <c r="A174">
        <v>1207</v>
      </c>
      <c r="B174" t="e">
        <f>VLOOKUP($A174,統計!$A:$G,2,)</f>
        <v>#N/A</v>
      </c>
      <c r="C174" t="s">
        <v>412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25">
      <c r="A175">
        <v>1208</v>
      </c>
      <c r="B175" t="e">
        <f>VLOOKUP($A175,統計!$A:$G,2,)</f>
        <v>#N/A</v>
      </c>
      <c r="C175" t="s">
        <v>413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25">
      <c r="A176">
        <v>1209</v>
      </c>
      <c r="B176" t="e">
        <f>VLOOKUP($A176,統計!$A:$G,2,)</f>
        <v>#N/A</v>
      </c>
      <c r="C176" t="s">
        <v>414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25">
      <c r="A177">
        <v>1210</v>
      </c>
      <c r="B177" t="e">
        <f>VLOOKUP($A177,統計!$A:$G,2,)</f>
        <v>#N/A</v>
      </c>
      <c r="C177" t="s">
        <v>415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25">
      <c r="A178">
        <v>1301</v>
      </c>
      <c r="B178" t="e">
        <f>VLOOKUP($A178,統計!$A:$G,2,)</f>
        <v>#N/A</v>
      </c>
      <c r="C178" t="s">
        <v>416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25">
      <c r="A179">
        <v>1302</v>
      </c>
      <c r="B179" t="e">
        <f>VLOOKUP($A179,統計!$A:$G,2,)</f>
        <v>#N/A</v>
      </c>
      <c r="C179" t="s">
        <v>417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25">
      <c r="A180">
        <v>1303</v>
      </c>
      <c r="B180" t="e">
        <f>VLOOKUP($A180,統計!$A:$G,2,)</f>
        <v>#N/A</v>
      </c>
      <c r="C180" t="s">
        <v>418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25">
      <c r="A181">
        <v>1304</v>
      </c>
      <c r="B181" t="e">
        <f>VLOOKUP($A181,統計!$A:$G,2,)</f>
        <v>#N/A</v>
      </c>
      <c r="C181" t="s">
        <v>419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25">
      <c r="A182">
        <v>1305</v>
      </c>
      <c r="B182" t="e">
        <f>VLOOKUP($A182,統計!$A:$G,2,)</f>
        <v>#N/A</v>
      </c>
      <c r="C182" t="s">
        <v>420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25">
      <c r="A183">
        <v>1306</v>
      </c>
      <c r="B183" t="e">
        <f>VLOOKUP($A183,統計!$A:$G,2,)</f>
        <v>#N/A</v>
      </c>
      <c r="C183" t="s">
        <v>421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25">
      <c r="A184">
        <v>1307</v>
      </c>
      <c r="B184" t="e">
        <f>VLOOKUP($A184,統計!$A:$G,2,)</f>
        <v>#N/A</v>
      </c>
      <c r="C184" t="s">
        <v>422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25">
      <c r="A185">
        <v>1308</v>
      </c>
      <c r="B185" t="e">
        <f>VLOOKUP($A185,統計!$A:$G,2,)</f>
        <v>#N/A</v>
      </c>
      <c r="C185" t="s">
        <v>423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25">
      <c r="A186">
        <v>1401</v>
      </c>
      <c r="B186" t="e">
        <f>VLOOKUP($A186,統計!$A:$G,2,)</f>
        <v>#N/A</v>
      </c>
      <c r="C186" t="s">
        <v>424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25">
      <c r="A187">
        <v>1402</v>
      </c>
      <c r="B187" t="e">
        <f>VLOOKUP($A187,統計!$A:$G,2,)</f>
        <v>#N/A</v>
      </c>
      <c r="C187" t="s">
        <v>425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25">
      <c r="A188">
        <v>1403</v>
      </c>
      <c r="B188" t="e">
        <f>VLOOKUP($A188,統計!$A:$G,2,)</f>
        <v>#N/A</v>
      </c>
      <c r="C188" t="s">
        <v>426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25">
      <c r="A189">
        <v>1404</v>
      </c>
      <c r="B189" t="e">
        <f>VLOOKUP($A189,統計!$A:$G,2,)</f>
        <v>#N/A</v>
      </c>
      <c r="C189" t="s">
        <v>427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25">
      <c r="A190">
        <v>1405</v>
      </c>
      <c r="B190" t="e">
        <f>VLOOKUP($A190,統計!$A:$G,2,)</f>
        <v>#N/A</v>
      </c>
      <c r="C190" t="s">
        <v>428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25">
      <c r="A191">
        <v>1406</v>
      </c>
      <c r="B191" t="e">
        <f>VLOOKUP($A191,統計!$A:$G,2,)</f>
        <v>#N/A</v>
      </c>
      <c r="C191" t="s">
        <v>429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25">
      <c r="A192">
        <v>1407</v>
      </c>
      <c r="B192" t="e">
        <f>VLOOKUP($A192,統計!$A:$G,2,)</f>
        <v>#N/A</v>
      </c>
      <c r="C192" t="s">
        <v>430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25">
      <c r="A193">
        <v>1408</v>
      </c>
      <c r="B193" t="e">
        <f>VLOOKUP($A193,統計!$A:$G,2,)</f>
        <v>#N/A</v>
      </c>
      <c r="C193" t="s">
        <v>431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25">
      <c r="A194">
        <v>1409</v>
      </c>
      <c r="B194" t="e">
        <f>VLOOKUP($A194,統計!$A:$G,2,)</f>
        <v>#N/A</v>
      </c>
      <c r="C194" t="s">
        <v>432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25">
      <c r="A195">
        <v>1410</v>
      </c>
      <c r="B195" t="e">
        <f>VLOOKUP($A195,統計!$A:$G,2,)</f>
        <v>#N/A</v>
      </c>
      <c r="C195" t="s">
        <v>433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A195&amp;"|"&amp;"["&amp;B195&amp;"](9_筆記/资治通鉴"&amp;SUBSTITUTE(B195,"卷","")&amp;".html)|"&amp;C195&amp;"|"&amp;D195&amp;"|"&amp;E195&amp;"|"&amp;H195</f>
        <v>#N/A</v>
      </c>
    </row>
    <row r="196" spans="1:9" x14ac:dyDescent="0.25">
      <c r="A196">
        <v>1411</v>
      </c>
      <c r="B196" t="e">
        <f>VLOOKUP($A196,統計!$A:$G,2,)</f>
        <v>#N/A</v>
      </c>
      <c r="C196" t="s">
        <v>434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25">
      <c r="A197">
        <v>1412</v>
      </c>
      <c r="B197" t="e">
        <f>VLOOKUP($A197,統計!$A:$G,2,)</f>
        <v>#N/A</v>
      </c>
      <c r="C197" t="s">
        <v>435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25">
      <c r="A198">
        <v>1413</v>
      </c>
      <c r="B198" t="e">
        <f>VLOOKUP($A198,統計!$A:$G,2,)</f>
        <v>#N/A</v>
      </c>
      <c r="C198" t="s">
        <v>436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25">
      <c r="A199">
        <v>1414</v>
      </c>
      <c r="B199" t="e">
        <f>VLOOKUP($A199,統計!$A:$G,2,)</f>
        <v>#N/A</v>
      </c>
      <c r="C199" t="s">
        <v>437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25">
      <c r="A200">
        <v>1415</v>
      </c>
      <c r="B200" t="e">
        <f>VLOOKUP($A200,統計!$A:$G,2,)</f>
        <v>#N/A</v>
      </c>
      <c r="C200" t="s">
        <v>438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25">
      <c r="A201">
        <v>1416</v>
      </c>
      <c r="B201" t="e">
        <f>VLOOKUP($A201,統計!$A:$G,2,)</f>
        <v>#N/A</v>
      </c>
      <c r="C201" t="s">
        <v>439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25">
      <c r="A202">
        <v>1417</v>
      </c>
      <c r="B202" t="e">
        <f>VLOOKUP($A202,統計!$A:$G,2,)</f>
        <v>#N/A</v>
      </c>
      <c r="C202" t="s">
        <v>440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25">
      <c r="A203">
        <v>1418</v>
      </c>
      <c r="B203" t="e">
        <f>VLOOKUP($A203,統計!$A:$G,2,)</f>
        <v>#N/A</v>
      </c>
      <c r="C203" t="s">
        <v>441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25">
      <c r="A204">
        <v>1419</v>
      </c>
      <c r="B204" t="e">
        <f>VLOOKUP($A204,統計!$A:$G,2,)</f>
        <v>#N/A</v>
      </c>
      <c r="C204" t="s">
        <v>442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25">
      <c r="A205">
        <v>1420</v>
      </c>
      <c r="B205" t="e">
        <f>VLOOKUP($A205,統計!$A:$G,2,)</f>
        <v>#N/A</v>
      </c>
      <c r="C205" t="s">
        <v>443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25">
      <c r="A206">
        <v>1421</v>
      </c>
      <c r="B206" t="e">
        <f>VLOOKUP($A206,統計!$A:$G,2,)</f>
        <v>#N/A</v>
      </c>
      <c r="C206" t="s">
        <v>444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25">
      <c r="A207">
        <v>1422</v>
      </c>
      <c r="B207" t="e">
        <f>VLOOKUP($A207,統計!$A:$G,2,)</f>
        <v>#N/A</v>
      </c>
      <c r="C207" t="s">
        <v>445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25">
      <c r="A208">
        <v>1423</v>
      </c>
      <c r="B208" t="e">
        <f>VLOOKUP($A208,統計!$A:$G,2,)</f>
        <v>#N/A</v>
      </c>
      <c r="C208" t="s">
        <v>446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25">
      <c r="A209">
        <v>1424</v>
      </c>
      <c r="B209" t="e">
        <f>VLOOKUP($A209,統計!$A:$G,2,)</f>
        <v>#N/A</v>
      </c>
      <c r="C209" t="s">
        <v>447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25">
      <c r="A210">
        <v>1425</v>
      </c>
      <c r="B210" t="e">
        <f>VLOOKUP($A210,統計!$A:$G,2,)</f>
        <v>#N/A</v>
      </c>
      <c r="C210" t="s">
        <v>448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25">
      <c r="A211">
        <v>1426</v>
      </c>
      <c r="B211" t="e">
        <f>VLOOKUP($A211,統計!$A:$G,2,)</f>
        <v>#N/A</v>
      </c>
      <c r="C211" t="s">
        <v>449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25">
      <c r="A212">
        <v>1427</v>
      </c>
      <c r="B212" t="e">
        <f>VLOOKUP($A212,統計!$A:$G,2,)</f>
        <v>#N/A</v>
      </c>
      <c r="C212" t="s">
        <v>450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25">
      <c r="A213">
        <v>1428</v>
      </c>
      <c r="B213" t="e">
        <f>VLOOKUP($A213,統計!$A:$G,2,)</f>
        <v>#N/A</v>
      </c>
      <c r="C213" t="s">
        <v>451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25">
      <c r="A214">
        <v>1429</v>
      </c>
      <c r="B214" t="e">
        <f>VLOOKUP($A214,統計!$A:$G,2,)</f>
        <v>#N/A</v>
      </c>
      <c r="C214" t="s">
        <v>452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25">
      <c r="A215">
        <v>1430</v>
      </c>
      <c r="B215" t="e">
        <f>VLOOKUP($A215,統計!$A:$G,2,)</f>
        <v>#N/A</v>
      </c>
      <c r="C215" t="s">
        <v>453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25">
      <c r="A216">
        <v>1431</v>
      </c>
      <c r="B216" t="e">
        <f>VLOOKUP($A216,統計!$A:$G,2,)</f>
        <v>#N/A</v>
      </c>
      <c r="C216" t="s">
        <v>454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25">
      <c r="A217">
        <v>1432</v>
      </c>
      <c r="B217" t="e">
        <f>VLOOKUP($A217,統計!$A:$G,2,)</f>
        <v>#N/A</v>
      </c>
      <c r="C217" t="s">
        <v>455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25">
      <c r="A218">
        <v>1433</v>
      </c>
      <c r="B218" t="e">
        <f>VLOOKUP($A218,統計!$A:$G,2,)</f>
        <v>#N/A</v>
      </c>
      <c r="C218" t="s">
        <v>456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25">
      <c r="A219">
        <v>1434</v>
      </c>
      <c r="B219" t="e">
        <f>VLOOKUP($A219,統計!$A:$G,2,)</f>
        <v>#N/A</v>
      </c>
      <c r="C219" t="s">
        <v>457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25">
      <c r="A220">
        <v>1435</v>
      </c>
      <c r="B220" t="e">
        <f>VLOOKUP($A220,統計!$A:$G,2,)</f>
        <v>#N/A</v>
      </c>
      <c r="C220" t="s">
        <v>458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25">
      <c r="A221">
        <v>1436</v>
      </c>
      <c r="B221" t="e">
        <f>VLOOKUP($A221,統計!$A:$G,2,)</f>
        <v>#N/A</v>
      </c>
      <c r="C221" t="s">
        <v>459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25">
      <c r="A222">
        <v>1437</v>
      </c>
      <c r="B222" t="e">
        <f>VLOOKUP($A222,統計!$A:$G,2,)</f>
        <v>#N/A</v>
      </c>
      <c r="C222" t="s">
        <v>460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25">
      <c r="A223">
        <v>1438</v>
      </c>
      <c r="B223" t="e">
        <f>VLOOKUP($A223,統計!$A:$G,2,)</f>
        <v>#N/A</v>
      </c>
      <c r="C223" t="s">
        <v>461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25">
      <c r="A224">
        <v>1439</v>
      </c>
      <c r="B224" t="e">
        <f>VLOOKUP($A224,統計!$A:$G,2,)</f>
        <v>#N/A</v>
      </c>
      <c r="C224" t="s">
        <v>462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25">
      <c r="A225">
        <v>1440</v>
      </c>
      <c r="B225" t="e">
        <f>VLOOKUP($A225,統計!$A:$G,2,)</f>
        <v>#N/A</v>
      </c>
      <c r="C225" t="s">
        <v>463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25">
      <c r="A226">
        <v>1441</v>
      </c>
      <c r="B226" t="e">
        <f>VLOOKUP($A226,統計!$A:$G,2,)</f>
        <v>#N/A</v>
      </c>
      <c r="C226" t="s">
        <v>464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25">
      <c r="A227">
        <v>1442</v>
      </c>
      <c r="B227" t="e">
        <f>VLOOKUP($A227,統計!$A:$G,2,)</f>
        <v>#N/A</v>
      </c>
      <c r="C227" t="s">
        <v>465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25">
      <c r="A228">
        <v>1443</v>
      </c>
      <c r="B228" t="e">
        <f>VLOOKUP($A228,統計!$A:$G,2,)</f>
        <v>#N/A</v>
      </c>
      <c r="C228" t="s">
        <v>466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25">
      <c r="A229">
        <v>1444</v>
      </c>
      <c r="B229" t="e">
        <f>VLOOKUP($A229,統計!$A:$G,2,)</f>
        <v>#N/A</v>
      </c>
      <c r="C229" t="s">
        <v>467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25">
      <c r="A230">
        <v>1445</v>
      </c>
      <c r="B230" t="e">
        <f>VLOOKUP($A230,統計!$A:$G,2,)</f>
        <v>#N/A</v>
      </c>
      <c r="C230" t="s">
        <v>468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25">
      <c r="A231">
        <v>1446</v>
      </c>
      <c r="B231" t="e">
        <f>VLOOKUP($A231,統計!$A:$G,2,)</f>
        <v>#N/A</v>
      </c>
      <c r="C231" t="s">
        <v>469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25">
      <c r="A232">
        <v>1447</v>
      </c>
      <c r="B232" t="e">
        <f>VLOOKUP($A232,統計!$A:$G,2,)</f>
        <v>#N/A</v>
      </c>
      <c r="C232" t="s">
        <v>470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25">
      <c r="A233">
        <v>1448</v>
      </c>
      <c r="B233" t="e">
        <f>VLOOKUP($A233,統計!$A:$G,2,)</f>
        <v>#N/A</v>
      </c>
      <c r="C233" t="s">
        <v>471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25">
      <c r="A234">
        <v>1449</v>
      </c>
      <c r="B234" t="e">
        <f>VLOOKUP($A234,統計!$A:$G,2,)</f>
        <v>#N/A</v>
      </c>
      <c r="C234" t="s">
        <v>472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25">
      <c r="A235">
        <v>1450</v>
      </c>
      <c r="B235" t="e">
        <f>VLOOKUP($A235,統計!$A:$G,2,)</f>
        <v>#N/A</v>
      </c>
      <c r="C235" t="s">
        <v>473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25">
      <c r="A236">
        <v>1451</v>
      </c>
      <c r="B236" t="e">
        <f>VLOOKUP($A236,統計!$A:$G,2,)</f>
        <v>#N/A</v>
      </c>
      <c r="C236" t="s">
        <v>474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25">
      <c r="A237">
        <v>1452</v>
      </c>
      <c r="B237" t="e">
        <f>VLOOKUP($A237,統計!$A:$G,2,)</f>
        <v>#N/A</v>
      </c>
      <c r="C237" t="s">
        <v>475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25">
      <c r="A238">
        <v>1453</v>
      </c>
      <c r="B238" t="e">
        <f>VLOOKUP($A238,統計!$A:$G,2,)</f>
        <v>#N/A</v>
      </c>
      <c r="C238" t="s">
        <v>476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25">
      <c r="A239">
        <v>1454</v>
      </c>
      <c r="B239" t="e">
        <f>VLOOKUP($A239,統計!$A:$G,2,)</f>
        <v>#N/A</v>
      </c>
      <c r="C239" t="s">
        <v>477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25">
      <c r="A240">
        <v>1455</v>
      </c>
      <c r="B240" t="e">
        <f>VLOOKUP($A240,統計!$A:$G,2,)</f>
        <v>#N/A</v>
      </c>
      <c r="C240" t="s">
        <v>478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25">
      <c r="A241">
        <v>1456</v>
      </c>
      <c r="B241" t="e">
        <f>VLOOKUP($A241,統計!$A:$G,2,)</f>
        <v>#N/A</v>
      </c>
      <c r="C241" t="s">
        <v>479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25">
      <c r="A242">
        <v>1457</v>
      </c>
      <c r="B242" t="e">
        <f>VLOOKUP($A242,統計!$A:$G,2,)</f>
        <v>#N/A</v>
      </c>
      <c r="C242" t="s">
        <v>480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25">
      <c r="A243">
        <v>1458</v>
      </c>
      <c r="B243" t="e">
        <f>VLOOKUP($A243,統計!$A:$G,2,)</f>
        <v>#N/A</v>
      </c>
      <c r="C243" t="s">
        <v>481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25">
      <c r="A244">
        <v>1459</v>
      </c>
      <c r="B244" t="e">
        <f>VLOOKUP($A244,統計!$A:$G,2,)</f>
        <v>#N/A</v>
      </c>
      <c r="C244" t="s">
        <v>482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25">
      <c r="A245">
        <v>1460</v>
      </c>
      <c r="B245" t="e">
        <f>VLOOKUP($A245,統計!$A:$G,2,)</f>
        <v>#N/A</v>
      </c>
      <c r="C245" t="s">
        <v>483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25">
      <c r="A246">
        <v>1461</v>
      </c>
      <c r="B246" t="e">
        <f>VLOOKUP($A246,統計!$A:$G,2,)</f>
        <v>#N/A</v>
      </c>
      <c r="C246" t="s">
        <v>484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25">
      <c r="A247">
        <v>1462</v>
      </c>
      <c r="B247" t="e">
        <f>VLOOKUP($A247,統計!$A:$G,2,)</f>
        <v>#N/A</v>
      </c>
      <c r="C247" t="s">
        <v>485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25">
      <c r="A248">
        <v>1463</v>
      </c>
      <c r="B248" t="e">
        <f>VLOOKUP($A248,統計!$A:$G,2,)</f>
        <v>#N/A</v>
      </c>
      <c r="C248" t="s">
        <v>486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25">
      <c r="A249">
        <v>1464</v>
      </c>
      <c r="B249" t="e">
        <f>VLOOKUP($A249,統計!$A:$G,2,)</f>
        <v>#N/A</v>
      </c>
      <c r="C249" t="s">
        <v>487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25">
      <c r="A250">
        <v>1465</v>
      </c>
      <c r="B250" t="e">
        <f>VLOOKUP($A250,統計!$A:$G,2,)</f>
        <v>#N/A</v>
      </c>
      <c r="C250" t="s">
        <v>488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25">
      <c r="A251">
        <v>1466</v>
      </c>
      <c r="B251" t="e">
        <f>VLOOKUP($A251,統計!$A:$G,2,)</f>
        <v>#N/A</v>
      </c>
      <c r="C251" t="s">
        <v>489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25">
      <c r="A252">
        <v>1467</v>
      </c>
      <c r="B252" t="e">
        <f>VLOOKUP($A252,統計!$A:$G,2,)</f>
        <v>#N/A</v>
      </c>
      <c r="C252" t="s">
        <v>490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25">
      <c r="A253">
        <v>1468</v>
      </c>
      <c r="B253" t="e">
        <f>VLOOKUP($A253,統計!$A:$G,2,)</f>
        <v>#N/A</v>
      </c>
      <c r="C253" t="s">
        <v>491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25">
      <c r="A254">
        <v>1469</v>
      </c>
      <c r="B254" t="e">
        <f>VLOOKUP($A254,統計!$A:$G,2,)</f>
        <v>#N/A</v>
      </c>
      <c r="C254" t="s">
        <v>492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25">
      <c r="A255">
        <v>1470</v>
      </c>
      <c r="B255" t="e">
        <f>VLOOKUP($A255,統計!$A:$G,2,)</f>
        <v>#N/A</v>
      </c>
      <c r="C255" t="s">
        <v>493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25">
      <c r="A256">
        <v>1471</v>
      </c>
      <c r="B256" t="e">
        <f>VLOOKUP($A256,統計!$A:$G,2,)</f>
        <v>#N/A</v>
      </c>
      <c r="C256" t="s">
        <v>494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25">
      <c r="A257">
        <v>1472</v>
      </c>
      <c r="B257" t="e">
        <f>VLOOKUP($A257,統計!$A:$G,2,)</f>
        <v>#N/A</v>
      </c>
      <c r="C257" t="s">
        <v>495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25">
      <c r="A258">
        <v>1473</v>
      </c>
      <c r="B258" t="e">
        <f>VLOOKUP($A258,統計!$A:$G,2,)</f>
        <v>#N/A</v>
      </c>
      <c r="C258" t="s">
        <v>496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25">
      <c r="A259">
        <v>1474</v>
      </c>
      <c r="B259" t="e">
        <f>VLOOKUP($A259,統計!$A:$G,2,)</f>
        <v>#N/A</v>
      </c>
      <c r="C259" t="s">
        <v>497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A259&amp;"|"&amp;"["&amp;B259&amp;"](9_筆記/资治通鉴"&amp;SUBSTITUTE(B259,"卷","")&amp;".html)|"&amp;C259&amp;"|"&amp;D259&amp;"|"&amp;E259&amp;"|"&amp;H259</f>
        <v>#N/A</v>
      </c>
    </row>
    <row r="260" spans="1:9" x14ac:dyDescent="0.25">
      <c r="A260">
        <v>1475</v>
      </c>
      <c r="B260" t="e">
        <f>VLOOKUP($A260,統計!$A:$G,2,)</f>
        <v>#N/A</v>
      </c>
      <c r="C260" t="s">
        <v>498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25">
      <c r="A261">
        <v>1476</v>
      </c>
      <c r="B261" t="e">
        <f>VLOOKUP($A261,統計!$A:$G,2,)</f>
        <v>#N/A</v>
      </c>
      <c r="C261" t="s">
        <v>499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25">
      <c r="A262">
        <v>1477</v>
      </c>
      <c r="B262" t="e">
        <f>VLOOKUP($A262,統計!$A:$G,2,)</f>
        <v>#N/A</v>
      </c>
      <c r="C262" t="s">
        <v>500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25">
      <c r="A263">
        <v>1478</v>
      </c>
      <c r="B263" t="e">
        <f>VLOOKUP($A263,統計!$A:$G,2,)</f>
        <v>#N/A</v>
      </c>
      <c r="C263" t="s">
        <v>501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25">
      <c r="A264">
        <v>1479</v>
      </c>
      <c r="B264" t="e">
        <f>VLOOKUP($A264,統計!$A:$G,2,)</f>
        <v>#N/A</v>
      </c>
      <c r="C264" t="s">
        <v>502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25">
      <c r="A265">
        <v>1480</v>
      </c>
      <c r="B265" t="e">
        <f>VLOOKUP($A265,統計!$A:$G,2,)</f>
        <v>#N/A</v>
      </c>
      <c r="C265" t="s">
        <v>503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25">
      <c r="A266">
        <v>1481</v>
      </c>
      <c r="B266" t="e">
        <f>VLOOKUP($A266,統計!$A:$G,2,)</f>
        <v>#N/A</v>
      </c>
      <c r="C266" t="s">
        <v>504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25">
      <c r="A267">
        <v>1501</v>
      </c>
      <c r="B267" t="e">
        <f>VLOOKUP($A267,統計!$A:$G,2,)</f>
        <v>#N/A</v>
      </c>
      <c r="C267" t="s">
        <v>505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25">
      <c r="A268">
        <v>1502</v>
      </c>
      <c r="B268" t="e">
        <f>VLOOKUP($A268,統計!$A:$G,2,)</f>
        <v>#N/A</v>
      </c>
      <c r="C268" t="s">
        <v>506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25">
      <c r="A269">
        <v>1503</v>
      </c>
      <c r="B269" t="e">
        <f>VLOOKUP($A269,統計!$A:$G,2,)</f>
        <v>#N/A</v>
      </c>
      <c r="C269" t="s">
        <v>507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25">
      <c r="A270">
        <v>1504</v>
      </c>
      <c r="B270" t="e">
        <f>VLOOKUP($A270,統計!$A:$G,2,)</f>
        <v>#N/A</v>
      </c>
      <c r="C270" t="s">
        <v>508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25">
      <c r="A271">
        <v>1505</v>
      </c>
      <c r="B271" t="e">
        <f>VLOOKUP($A271,統計!$A:$G,2,)</f>
        <v>#N/A</v>
      </c>
      <c r="C271" t="s">
        <v>509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25">
      <c r="A272">
        <v>1506</v>
      </c>
      <c r="B272" t="e">
        <f>VLOOKUP($A272,統計!$A:$G,2,)</f>
        <v>#N/A</v>
      </c>
      <c r="C272" t="s">
        <v>510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25">
      <c r="A273">
        <v>1601</v>
      </c>
      <c r="B273" t="e">
        <f>VLOOKUP($A273,統計!$A:$G,2,)</f>
        <v>#N/A</v>
      </c>
      <c r="C273" t="s">
        <v>511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25">
      <c r="A274">
        <v>1602</v>
      </c>
      <c r="B274" t="e">
        <f>VLOOKUP($A274,統計!$A:$G,2,)</f>
        <v>#N/A</v>
      </c>
      <c r="C274" t="s">
        <v>512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25">
      <c r="A275">
        <v>1603</v>
      </c>
      <c r="B275" t="e">
        <f>VLOOKUP($A275,統計!$A:$G,2,)</f>
        <v>#N/A</v>
      </c>
      <c r="C275" t="s">
        <v>513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25">
      <c r="A276">
        <v>1604</v>
      </c>
      <c r="B276" t="e">
        <f>VLOOKUP($A276,統計!$A:$G,2,)</f>
        <v>#N/A</v>
      </c>
      <c r="C276" t="s">
        <v>514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25">
      <c r="A277">
        <v>1605</v>
      </c>
      <c r="B277" t="e">
        <f>VLOOKUP($A277,統計!$A:$G,2,)</f>
        <v>#N/A</v>
      </c>
      <c r="C277" t="s">
        <v>515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25">
      <c r="A278">
        <v>1606</v>
      </c>
      <c r="B278" t="e">
        <f>VLOOKUP($A278,統計!$A:$G,2,)</f>
        <v>#N/A</v>
      </c>
      <c r="C278" t="s">
        <v>516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25">
      <c r="A279">
        <v>1607</v>
      </c>
      <c r="B279" t="e">
        <f>VLOOKUP($A279,統計!$A:$G,2,)</f>
        <v>#N/A</v>
      </c>
      <c r="C279" t="s">
        <v>517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25">
      <c r="A280">
        <v>1608</v>
      </c>
      <c r="B280" t="e">
        <f>VLOOKUP($A280,統計!$A:$G,2,)</f>
        <v>#N/A</v>
      </c>
      <c r="C280" t="s">
        <v>518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25">
      <c r="A281">
        <v>1701</v>
      </c>
      <c r="B281" t="e">
        <f>VLOOKUP($A281,統計!$A:$G,2,)</f>
        <v>#N/A</v>
      </c>
      <c r="C281" t="s">
        <v>519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25">
      <c r="A282">
        <v>1702</v>
      </c>
      <c r="B282" t="e">
        <f>VLOOKUP($A282,統計!$A:$G,2,)</f>
        <v>#N/A</v>
      </c>
      <c r="C282" t="s">
        <v>520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25">
      <c r="A283">
        <v>1703</v>
      </c>
      <c r="B283" t="e">
        <f>VLOOKUP($A283,統計!$A:$G,2,)</f>
        <v>#N/A</v>
      </c>
      <c r="C283" t="s">
        <v>521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25">
      <c r="A284">
        <v>1704</v>
      </c>
      <c r="B284" t="e">
        <f>VLOOKUP($A284,統計!$A:$G,2,)</f>
        <v>#N/A</v>
      </c>
      <c r="C284" t="s">
        <v>522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25">
      <c r="A285">
        <v>1705</v>
      </c>
      <c r="B285" t="e">
        <f>VLOOKUP($A285,統計!$A:$G,2,)</f>
        <v>#N/A</v>
      </c>
      <c r="C285" t="s">
        <v>523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25">
      <c r="A286">
        <v>1706</v>
      </c>
      <c r="B286" t="e">
        <f>VLOOKUP($A286,統計!$A:$G,2,)</f>
        <v>#N/A</v>
      </c>
      <c r="C286" t="s">
        <v>524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25">
      <c r="A287">
        <v>1801</v>
      </c>
      <c r="B287" t="e">
        <f>VLOOKUP($A287,統計!$A:$G,2,)</f>
        <v>#N/A</v>
      </c>
      <c r="C287" t="s">
        <v>525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25">
      <c r="A288">
        <v>1802</v>
      </c>
      <c r="B288" t="e">
        <f>VLOOKUP($A288,統計!$A:$G,2,)</f>
        <v>#N/A</v>
      </c>
      <c r="C288" t="s">
        <v>526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25">
      <c r="A289">
        <v>1803</v>
      </c>
      <c r="B289" t="e">
        <f>VLOOKUP($A289,統計!$A:$G,2,)</f>
        <v>#N/A</v>
      </c>
      <c r="C289" t="s">
        <v>527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25">
      <c r="A290">
        <v>1804</v>
      </c>
      <c r="B290" t="e">
        <f>VLOOKUP($A290,統計!$A:$G,2,)</f>
        <v>#N/A</v>
      </c>
      <c r="C290" t="s">
        <v>528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25">
      <c r="A291">
        <v>1901</v>
      </c>
      <c r="B291" t="e">
        <f>VLOOKUP($A291,統計!$A:$G,2,)</f>
        <v>#N/A</v>
      </c>
      <c r="C291" t="s">
        <v>529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25">
      <c r="A292">
        <v>1902</v>
      </c>
      <c r="B292" t="e">
        <f>VLOOKUP($A292,統計!$A:$G,2,)</f>
        <v>#N/A</v>
      </c>
      <c r="C292" t="s">
        <v>530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25">
      <c r="A293">
        <v>1903</v>
      </c>
      <c r="B293" t="e">
        <f>VLOOKUP($A293,統計!$A:$G,2,)</f>
        <v>#N/A</v>
      </c>
      <c r="C293" t="s">
        <v>531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25">
      <c r="A294">
        <v>1904</v>
      </c>
      <c r="B294" t="e">
        <f>VLOOKUP($A294,統計!$A:$G,2,)</f>
        <v>#N/A</v>
      </c>
      <c r="C294" t="s">
        <v>532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25">
      <c r="A295">
        <v>1905</v>
      </c>
      <c r="B295" t="e">
        <f>VLOOKUP($A295,統計!$A:$G,2,)</f>
        <v>#N/A</v>
      </c>
      <c r="C295" t="s">
        <v>533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328125" defaultRowHeight="14" x14ac:dyDescent="0.25"/>
  <sheetData>
    <row r="1" spans="2:17" x14ac:dyDescent="0.25">
      <c r="B1" t="s">
        <v>534</v>
      </c>
      <c r="C1" t="s">
        <v>535</v>
      </c>
      <c r="D1" t="s">
        <v>536</v>
      </c>
    </row>
    <row r="2" spans="2:17" x14ac:dyDescent="0.25">
      <c r="B2">
        <v>268</v>
      </c>
      <c r="C2">
        <v>648</v>
      </c>
      <c r="D2">
        <v>1173</v>
      </c>
      <c r="E2" t="s">
        <v>537</v>
      </c>
      <c r="G2">
        <f>C2/B2</f>
        <v>2.4179104477611939</v>
      </c>
      <c r="H2" t="s">
        <v>538</v>
      </c>
      <c r="K2">
        <f>D2/C2</f>
        <v>1.8101851851851851</v>
      </c>
      <c r="L2" t="s">
        <v>539</v>
      </c>
      <c r="N2" t="s">
        <v>540</v>
      </c>
      <c r="O2">
        <v>80</v>
      </c>
      <c r="P2" t="s">
        <v>541</v>
      </c>
      <c r="Q2">
        <f>O2/D2</f>
        <v>6.8201193520886619E-2</v>
      </c>
    </row>
    <row r="3" spans="2:17" x14ac:dyDescent="0.25">
      <c r="C3">
        <v>1239</v>
      </c>
      <c r="E3" t="s">
        <v>542</v>
      </c>
    </row>
    <row r="4" spans="2:17" x14ac:dyDescent="0.25">
      <c r="C4">
        <v>2175</v>
      </c>
      <c r="E4" t="s">
        <v>543</v>
      </c>
    </row>
    <row r="5" spans="2:17" x14ac:dyDescent="0.25">
      <c r="C5">
        <v>2491</v>
      </c>
      <c r="E5" t="s">
        <v>18</v>
      </c>
      <c r="G5" t="s">
        <v>544</v>
      </c>
      <c r="H5" t="s">
        <v>545</v>
      </c>
      <c r="I5" t="s">
        <v>546</v>
      </c>
      <c r="K5" t="s">
        <v>547</v>
      </c>
      <c r="L5" t="s">
        <v>548</v>
      </c>
    </row>
    <row r="6" spans="2:17" x14ac:dyDescent="0.25">
      <c r="C6">
        <v>3732</v>
      </c>
      <c r="E6" t="s">
        <v>549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25">
      <c r="C7">
        <v>9612</v>
      </c>
      <c r="E7" t="s">
        <v>22</v>
      </c>
      <c r="G7" t="s">
        <v>550</v>
      </c>
    </row>
    <row r="8" spans="2:17" x14ac:dyDescent="0.25">
      <c r="G8" s="9">
        <f>C2/C7</f>
        <v>6.741573033707865E-2</v>
      </c>
      <c r="O8" t="s">
        <v>551</v>
      </c>
      <c r="P8" t="s">
        <v>552</v>
      </c>
      <c r="Q8" t="s">
        <v>553</v>
      </c>
    </row>
    <row r="9" spans="2:17" x14ac:dyDescent="0.25">
      <c r="N9" t="s">
        <v>554</v>
      </c>
      <c r="O9">
        <v>1</v>
      </c>
      <c r="P9">
        <f>$O$13*(O9-1)+1</f>
        <v>1</v>
      </c>
      <c r="Q9">
        <f>O9*$O$13-1</f>
        <v>199</v>
      </c>
    </row>
    <row r="10" spans="2:17" x14ac:dyDescent="0.25">
      <c r="N10" t="s">
        <v>554</v>
      </c>
      <c r="O10">
        <v>2</v>
      </c>
      <c r="P10">
        <f>$O$13*(O10-1)+1</f>
        <v>201</v>
      </c>
      <c r="Q10">
        <f>O10*$O$13-1</f>
        <v>399</v>
      </c>
    </row>
    <row r="11" spans="2:17" x14ac:dyDescent="0.25">
      <c r="N11" t="s">
        <v>554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25">
      <c r="N13" t="s">
        <v>555</v>
      </c>
      <c r="O13">
        <v>200</v>
      </c>
    </row>
    <row r="14" spans="2:17" x14ac:dyDescent="0.25">
      <c r="N14" t="s">
        <v>556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18</cp:revision>
  <dcterms:created xsi:type="dcterms:W3CDTF">2006-09-16T00:00:00Z</dcterms:created>
  <dcterms:modified xsi:type="dcterms:W3CDTF">2025-02-11T10:07:52Z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