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<sst xmlns="http://schemas.openxmlformats.org/spreadsheetml/2006/main" count="463" uniqueCount="460">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</sst>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3648"/>
        <c:axId val="209111960"/>
      </c:scatterChart>
      <c:valAx>
        <c:axId val="209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11960"/>
        <c:crosses val="autoZero"/>
        <c:crossBetween val="midCat"/>
      </c:valAx>
      <c:valAx>
        <c:axId val="2091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D1" workbookViewId="0">
      <pane ySplit="1" topLeftCell="A2" activePane="bottomLeft" state="frozen"/>
      <selection pane="bottomLeft" activeCell="S1" sqref="S1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663.68</v>
      </c>
      <c r="P2" s="1">
        <f>$C$2+O2</f>
        <v>44682.68</v>
      </c>
      <c r="Q2">
        <f>(M2-$F$2)*$L$11</f>
        <v>432.11852220321401</v>
      </c>
      <c r="R2" s="1">
        <f>$C$2+Q2</f>
        <v>44451.118522203215</v>
      </c>
    </row>
    <row r="3" spans="1:18" x14ac:dyDescent="0.15">
      <c r="A3">
        <v>102</v>
      </c>
      <c r="B3" t="str">
        <f t="shared" ref="B3:B51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761.28</v>
      </c>
      <c r="P3" s="1">
        <f t="shared" ref="P3:R8" si="6">$C$2+O3</f>
        <v>44780.28</v>
      </c>
      <c r="Q3">
        <f t="shared" ref="Q3:Q8" si="7">(M3-$F$2)*$L$11</f>
        <v>473.73507329822655</v>
      </c>
      <c r="R3" s="1">
        <f t="shared" si="6"/>
        <v>44492.735073298223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1151.68</v>
      </c>
      <c r="P4" s="1">
        <f t="shared" si="6"/>
        <v>45170.68</v>
      </c>
      <c r="Q4">
        <f t="shared" si="7"/>
        <v>570.84035918658924</v>
      </c>
      <c r="R4" s="1">
        <f t="shared" si="6"/>
        <v>44589.840359186586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1717.76</v>
      </c>
      <c r="P5" s="1">
        <f>$C$2+O5</f>
        <v>45736.76</v>
      </c>
      <c r="Q5">
        <f t="shared" si="7"/>
        <v>688.06031143754137</v>
      </c>
      <c r="R5" s="1">
        <f>$C$2+Q5</f>
        <v>44707.060311437541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2586.4</v>
      </c>
      <c r="P6" s="1">
        <f t="shared" si="6"/>
        <v>46605.4</v>
      </c>
      <c r="Q6">
        <f t="shared" si="7"/>
        <v>908.62803224110803</v>
      </c>
      <c r="R6" s="1">
        <f t="shared" si="6"/>
        <v>44927.628032241111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2869.44</v>
      </c>
      <c r="P7" s="1">
        <f t="shared" si="6"/>
        <v>46888.44</v>
      </c>
      <c r="Q7">
        <f t="shared" si="7"/>
        <v>944.6957098567857</v>
      </c>
      <c r="R7" s="1">
        <f t="shared" si="6"/>
        <v>44963.695709856787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2869.44</v>
      </c>
      <c r="P8" s="1">
        <f t="shared" si="6"/>
        <v>46888.44</v>
      </c>
      <c r="Q8">
        <f t="shared" si="7"/>
        <v>944.6957098567857</v>
      </c>
      <c r="R8" s="1">
        <f>$C$2+Q8</f>
        <v>44963.695709856787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9.76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0.6936091849168764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>D46+1</f>
        <v>44456</v>
      </c>
      <c r="D47" s="1">
        <v>44462</v>
      </c>
      <c r="E47" s="2">
        <f t="shared" ref="E47" si="47">D47-C47+1</f>
        <v>7</v>
      </c>
      <c r="F47">
        <f t="shared" ref="F47" si="48">G46+1</f>
        <v>76</v>
      </c>
      <c r="G47" s="2">
        <v>84</v>
      </c>
      <c r="H47">
        <f t="shared" ref="H47" si="49">IF(F47*G47&lt;0,ABS(F47)+ABS(G47),G47-F47+1)</f>
        <v>9</v>
      </c>
      <c r="I47">
        <f t="shared" ref="I47" si="50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>D47+1</f>
        <v>44463</v>
      </c>
      <c r="D48" s="1">
        <v>44469</v>
      </c>
      <c r="E48" s="2">
        <f t="shared" ref="E48" si="51">D48-C48+1</f>
        <v>7</v>
      </c>
      <c r="F48">
        <f t="shared" ref="F48" si="52">G47+1</f>
        <v>85</v>
      </c>
      <c r="G48" s="2">
        <v>91</v>
      </c>
      <c r="H48">
        <f t="shared" ref="H48" si="53">IF(F48*G48&lt;0,ABS(F48)+ABS(G48),G48-F48+1)</f>
        <v>7</v>
      </c>
      <c r="I48">
        <f t="shared" ref="I48" si="54">E48/H48</f>
        <v>1</v>
      </c>
    </row>
    <row r="49" spans="1:9" x14ac:dyDescent="0.15">
      <c r="A49">
        <v>509</v>
      </c>
      <c r="B49" t="str">
        <f t="shared" si="2"/>
        <v>卷48</v>
      </c>
      <c r="C49" s="1">
        <f>D48+1</f>
        <v>44470</v>
      </c>
      <c r="D49" s="1">
        <v>44477</v>
      </c>
      <c r="E49" s="2">
        <f t="shared" ref="E49" si="55">D49-C49+1</f>
        <v>8</v>
      </c>
      <c r="F49">
        <f t="shared" ref="F49" si="56">G48+1</f>
        <v>92</v>
      </c>
      <c r="G49" s="2">
        <v>105</v>
      </c>
      <c r="H49">
        <f t="shared" ref="H49" si="57">IF(F49*G49&lt;0,ABS(F49)+ABS(G49),G49-F49+1)</f>
        <v>14</v>
      </c>
      <c r="I49">
        <f t="shared" ref="I49" si="58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>D49+1</f>
        <v>44478</v>
      </c>
      <c r="D50" s="1">
        <v>44486</v>
      </c>
      <c r="E50" s="2">
        <f t="shared" ref="E50" si="59">D50-C50+1</f>
        <v>9</v>
      </c>
      <c r="F50">
        <f t="shared" ref="F50" si="60">G49+1</f>
        <v>106</v>
      </c>
      <c r="G50" s="2">
        <v>115</v>
      </c>
      <c r="H50">
        <f t="shared" ref="H50" si="61">IF(F50*G50&lt;0,ABS(F50)+ABS(G50),G50-F50+1)</f>
        <v>10</v>
      </c>
      <c r="I50">
        <f t="shared" ref="I50" si="62">E50/H50</f>
        <v>0.9</v>
      </c>
    </row>
    <row r="51" spans="1:9" x14ac:dyDescent="0.15">
      <c r="A51">
        <v>511</v>
      </c>
      <c r="B51" t="str">
        <f t="shared" si="2"/>
        <v>卷50</v>
      </c>
      <c r="C51" s="1">
        <f>D50+1</f>
        <v>44487</v>
      </c>
      <c r="D51" s="1">
        <v>44496</v>
      </c>
      <c r="E51" s="2">
        <f t="shared" ref="E51" si="63">D51-C51+1</f>
        <v>10</v>
      </c>
      <c r="F51">
        <f t="shared" ref="F51" si="64">G50+1</f>
        <v>116</v>
      </c>
      <c r="G51" s="2">
        <v>124</v>
      </c>
      <c r="H51">
        <f t="shared" ref="H51" si="65">IF(F51*G51&lt;0,ABS(F51)+ABS(G51),G51-F51+1)</f>
        <v>9</v>
      </c>
      <c r="I51">
        <f t="shared" ref="I51" si="66">E51/H51</f>
        <v>1.1111111111111112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29" activePane="bottomLeft" state="frozen"/>
      <selection pane="bottomLeft" activeCell="I51" sqref="I51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447</v>
      </c>
      <c r="G46" t="s">
        <v>446</v>
      </c>
      <c r="H46" t="s">
        <v>448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449</v>
      </c>
      <c r="H47" t="s">
        <v>450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452</v>
      </c>
      <c r="G48" t="s">
        <v>453</v>
      </c>
      <c r="H48" t="s">
        <v>451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455</v>
      </c>
      <c r="H49" t="s">
        <v>454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2" t="s">
        <v>456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457</v>
      </c>
      <c r="G51" t="s">
        <v>458</v>
      </c>
      <c r="H51" s="12" t="s">
        <v>459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2021-10-27T13:36:58Z</dcterms:modified>
</cp:coreProperties>
</file>