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rzeg\Desktop\matura\informatyka\excel\91\"/>
    </mc:Choice>
  </mc:AlternateContent>
  <xr:revisionPtr revIDLastSave="0" documentId="13_ncr:1_{37764EE9-0E2A-4567-BF5F-A4F7CA1D12C9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pesele" sheetId="6" r:id="rId1"/>
    <sheet name="1" sheetId="8" r:id="rId2"/>
    <sheet name="2" sheetId="9" r:id="rId3"/>
    <sheet name="3" sheetId="10" r:id="rId4"/>
    <sheet name="4 Zestawienie" sheetId="12" r:id="rId5"/>
    <sheet name="4" sheetId="11" r:id="rId6"/>
    <sheet name="5 Zestawienie" sheetId="14" r:id="rId7"/>
    <sheet name="5" sheetId="13" r:id="rId8"/>
    <sheet name="pesele (2)" sheetId="5" state="hidden" r:id="rId9"/>
  </sheets>
  <definedNames>
    <definedName name="DaneZewnętrzne_1" localSheetId="8" hidden="1">'pesele (2)'!$A$1:$C$495</definedName>
    <definedName name="DaneZewnętrzne_2" localSheetId="1" hidden="1">'1'!$A$1:$C$495</definedName>
    <definedName name="DaneZewnętrzne_2" localSheetId="2" hidden="1">'2'!$A$1:$C$495</definedName>
    <definedName name="DaneZewnętrzne_2" localSheetId="3" hidden="1">'3'!$A$1:$C$495</definedName>
    <definedName name="DaneZewnętrzne_2" localSheetId="5" hidden="1">'4'!$A$1:$C$495</definedName>
    <definedName name="DaneZewnętrzne_2" localSheetId="7" hidden="1">'5'!$A$1:$C$495</definedName>
    <definedName name="DaneZewnętrzne_2" localSheetId="0" hidden="1">pesele!$A$1:$C$495</definedName>
  </definedNames>
  <calcPr calcId="191029"/>
  <pivotCaches>
    <pivotCache cacheId="8" r:id="rId10"/>
    <pivotCache cacheId="1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D205" i="13"/>
  <c r="D379" i="13"/>
  <c r="D348" i="13"/>
  <c r="D337" i="13"/>
  <c r="D330" i="13"/>
  <c r="D430" i="13"/>
  <c r="D387" i="13"/>
  <c r="D139" i="13"/>
  <c r="D71" i="13"/>
  <c r="D42" i="13"/>
  <c r="D433" i="13"/>
  <c r="D352" i="13"/>
  <c r="D363" i="13"/>
  <c r="D346" i="13"/>
  <c r="D44" i="13"/>
  <c r="D451" i="13"/>
  <c r="D412" i="13"/>
  <c r="D471" i="13"/>
  <c r="D27" i="13"/>
  <c r="D383" i="13"/>
  <c r="D407" i="13"/>
  <c r="D270" i="13"/>
  <c r="D236" i="13"/>
  <c r="D373" i="13"/>
  <c r="D423" i="13"/>
  <c r="D392" i="13"/>
  <c r="D312" i="13"/>
  <c r="D306" i="13"/>
  <c r="D292" i="13"/>
  <c r="D486" i="13"/>
  <c r="D332" i="13"/>
  <c r="D127" i="13"/>
  <c r="D201" i="13"/>
  <c r="D147" i="13"/>
  <c r="D56" i="13"/>
  <c r="D303" i="13"/>
  <c r="D220" i="13"/>
  <c r="D273" i="13"/>
  <c r="D35" i="13"/>
  <c r="D406" i="13"/>
  <c r="D353" i="13"/>
  <c r="D421" i="13"/>
  <c r="D141" i="13"/>
  <c r="D450" i="13"/>
  <c r="D184" i="13"/>
  <c r="D7" i="13"/>
  <c r="D402" i="13"/>
  <c r="D153" i="13"/>
  <c r="D381" i="13"/>
  <c r="D311" i="13"/>
  <c r="D21" i="13"/>
  <c r="D217" i="13"/>
  <c r="D488" i="13"/>
  <c r="D258" i="13"/>
  <c r="D264" i="13"/>
  <c r="D20" i="13"/>
  <c r="D36" i="13"/>
  <c r="D301" i="13"/>
  <c r="D445" i="13"/>
  <c r="D222" i="13"/>
  <c r="D368" i="13"/>
  <c r="D159" i="13"/>
  <c r="D38" i="13"/>
  <c r="D256" i="13"/>
  <c r="D155" i="13"/>
  <c r="D489" i="13"/>
  <c r="D427" i="13"/>
  <c r="D432" i="13"/>
  <c r="D470" i="13"/>
  <c r="D399" i="13"/>
  <c r="D2" i="13"/>
  <c r="D405" i="13"/>
  <c r="D17" i="13"/>
  <c r="D438" i="13"/>
  <c r="D490" i="13"/>
  <c r="D77" i="13"/>
  <c r="D34" i="13"/>
  <c r="D32" i="13"/>
  <c r="D460" i="13"/>
  <c r="D307" i="13"/>
  <c r="D151" i="13"/>
  <c r="D371" i="13"/>
  <c r="D305" i="13"/>
  <c r="D454" i="13"/>
  <c r="D466" i="13"/>
  <c r="D339" i="13"/>
  <c r="D449" i="13"/>
  <c r="D476" i="13"/>
  <c r="D203" i="13"/>
  <c r="D207" i="13"/>
  <c r="D382" i="13"/>
  <c r="D478" i="13"/>
  <c r="D457" i="13"/>
  <c r="D313" i="13"/>
  <c r="D213" i="13"/>
  <c r="D202" i="13"/>
  <c r="D72" i="13"/>
  <c r="D102" i="13"/>
  <c r="D198" i="13"/>
  <c r="D394" i="13"/>
  <c r="D263" i="13"/>
  <c r="D294" i="13"/>
  <c r="D282" i="13"/>
  <c r="D242" i="13"/>
  <c r="D115" i="13"/>
  <c r="D97" i="13"/>
  <c r="D91" i="13"/>
  <c r="D325" i="13"/>
  <c r="D238" i="13"/>
  <c r="D479" i="13"/>
  <c r="D88" i="13"/>
  <c r="D271" i="13"/>
  <c r="D297" i="13"/>
  <c r="D29" i="13"/>
  <c r="D129" i="13"/>
  <c r="D170" i="13"/>
  <c r="D265" i="13"/>
  <c r="D157" i="13"/>
  <c r="D266" i="13"/>
  <c r="D218" i="13"/>
  <c r="D109" i="13"/>
  <c r="D55" i="13"/>
  <c r="D401" i="13"/>
  <c r="D439" i="13"/>
  <c r="D195" i="13"/>
  <c r="D76" i="13"/>
  <c r="D12" i="13"/>
  <c r="D328" i="13"/>
  <c r="D6" i="13"/>
  <c r="D288" i="13"/>
  <c r="D278" i="13"/>
  <c r="D64" i="13"/>
  <c r="D321" i="13"/>
  <c r="D350" i="13"/>
  <c r="D436" i="13"/>
  <c r="D316" i="13"/>
  <c r="D277" i="13"/>
  <c r="D11" i="13"/>
  <c r="D173" i="13"/>
  <c r="D300" i="13"/>
  <c r="D414" i="13"/>
  <c r="D99" i="13"/>
  <c r="D182" i="13"/>
  <c r="D100" i="13"/>
  <c r="D143" i="13"/>
  <c r="D230" i="13"/>
  <c r="D235" i="13"/>
  <c r="D298" i="13"/>
  <c r="D384" i="13"/>
  <c r="D327" i="13"/>
  <c r="D118" i="13"/>
  <c r="D136" i="13"/>
  <c r="D119" i="13"/>
  <c r="D69" i="13"/>
  <c r="D5" i="13"/>
  <c r="D480" i="13"/>
  <c r="D296" i="13"/>
  <c r="D425" i="13"/>
  <c r="D94" i="13"/>
  <c r="D227" i="13"/>
  <c r="D355" i="13"/>
  <c r="D252" i="13"/>
  <c r="D483" i="13"/>
  <c r="D481" i="13"/>
  <c r="D96" i="13"/>
  <c r="D494" i="13"/>
  <c r="D247" i="13"/>
  <c r="D246" i="13"/>
  <c r="D272" i="13"/>
  <c r="D468" i="13"/>
  <c r="D426" i="13"/>
  <c r="D495" i="13"/>
  <c r="D249" i="13"/>
  <c r="D390" i="13"/>
  <c r="D123" i="13"/>
  <c r="D3" i="13"/>
  <c r="D338" i="13"/>
  <c r="D357" i="13"/>
  <c r="D391" i="13"/>
  <c r="D154" i="13"/>
  <c r="D166" i="13"/>
  <c r="D54" i="13"/>
  <c r="D169" i="13"/>
  <c r="D435" i="13"/>
  <c r="D181" i="13"/>
  <c r="D75" i="13"/>
  <c r="D389" i="13"/>
  <c r="D144" i="13"/>
  <c r="D209" i="13"/>
  <c r="D158" i="13"/>
  <c r="D65" i="13"/>
  <c r="D462" i="13"/>
  <c r="D104" i="13"/>
  <c r="D453" i="13"/>
  <c r="D101" i="13"/>
  <c r="D142" i="13"/>
  <c r="D463" i="13"/>
  <c r="D345" i="13"/>
  <c r="D210" i="13"/>
  <c r="D211" i="13"/>
  <c r="D112" i="13"/>
  <c r="D472" i="13"/>
  <c r="D73" i="13"/>
  <c r="D367" i="13"/>
  <c r="D344" i="13"/>
  <c r="D161" i="13"/>
  <c r="D331" i="13"/>
  <c r="D333" i="13"/>
  <c r="D417" i="13"/>
  <c r="D403" i="13"/>
  <c r="D9" i="13"/>
  <c r="D360" i="13"/>
  <c r="D40" i="13"/>
  <c r="D233" i="13"/>
  <c r="D349" i="13"/>
  <c r="D354" i="13"/>
  <c r="D53" i="13"/>
  <c r="D437" i="13"/>
  <c r="D244" i="13"/>
  <c r="D260" i="13"/>
  <c r="D248" i="13"/>
  <c r="D175" i="13"/>
  <c r="D174" i="13"/>
  <c r="D398" i="13"/>
  <c r="D491" i="13"/>
  <c r="D241" i="13"/>
  <c r="D324" i="13"/>
  <c r="D221" i="13"/>
  <c r="D428" i="13"/>
  <c r="D114" i="13"/>
  <c r="D289" i="13"/>
  <c r="D284" i="13"/>
  <c r="D314" i="13"/>
  <c r="D49" i="13"/>
  <c r="D89" i="13"/>
  <c r="D234" i="13"/>
  <c r="D95" i="13"/>
  <c r="D446" i="13"/>
  <c r="D146" i="13"/>
  <c r="D87" i="13"/>
  <c r="D138" i="13"/>
  <c r="D131" i="13"/>
  <c r="D92" i="13"/>
  <c r="D326" i="13"/>
  <c r="D375" i="13"/>
  <c r="D310" i="13"/>
  <c r="D474" i="13"/>
  <c r="D193" i="13"/>
  <c r="D469" i="13"/>
  <c r="D385" i="13"/>
  <c r="D413" i="13"/>
  <c r="D482" i="13"/>
  <c r="D254" i="13"/>
  <c r="D8" i="13"/>
  <c r="D393" i="13"/>
  <c r="D458" i="13"/>
  <c r="D25" i="13"/>
  <c r="D243" i="13"/>
  <c r="D204" i="13"/>
  <c r="D477" i="13"/>
  <c r="D13" i="13"/>
  <c r="D228" i="13"/>
  <c r="D93" i="13"/>
  <c r="D58" i="13"/>
  <c r="D26" i="13"/>
  <c r="D280" i="13"/>
  <c r="D125" i="13"/>
  <c r="D442" i="13"/>
  <c r="D275" i="13"/>
  <c r="D362" i="13"/>
  <c r="D148" i="13"/>
  <c r="D43" i="13"/>
  <c r="D199" i="13"/>
  <c r="D52" i="13"/>
  <c r="D461" i="13"/>
  <c r="D400" i="13"/>
  <c r="D261" i="13"/>
  <c r="D416" i="13"/>
  <c r="D267" i="13"/>
  <c r="D223" i="13"/>
  <c r="D440" i="13"/>
  <c r="D464" i="13"/>
  <c r="D420" i="13"/>
  <c r="D62" i="13"/>
  <c r="D132" i="13"/>
  <c r="D224" i="13"/>
  <c r="D208" i="13"/>
  <c r="D262" i="13"/>
  <c r="D322" i="13"/>
  <c r="D46" i="13"/>
  <c r="D160" i="13"/>
  <c r="D232" i="13"/>
  <c r="D251" i="13"/>
  <c r="D295" i="13"/>
  <c r="D287" i="13"/>
  <c r="D456" i="13"/>
  <c r="D286" i="13"/>
  <c r="D370" i="13"/>
  <c r="D302" i="13"/>
  <c r="D225" i="13"/>
  <c r="D185" i="13"/>
  <c r="D137" i="13"/>
  <c r="D448" i="13"/>
  <c r="D239" i="13"/>
  <c r="D356" i="13"/>
  <c r="D378" i="13"/>
  <c r="D45" i="13"/>
  <c r="D113" i="13"/>
  <c r="D422" i="13"/>
  <c r="D372" i="13"/>
  <c r="D15" i="13"/>
  <c r="D404" i="13"/>
  <c r="D329" i="13"/>
  <c r="D388" i="13"/>
  <c r="D279" i="13"/>
  <c r="D33" i="13"/>
  <c r="D226" i="13"/>
  <c r="D351" i="13"/>
  <c r="D80" i="13"/>
  <c r="D274" i="13"/>
  <c r="D283" i="13"/>
  <c r="D22" i="13"/>
  <c r="D487" i="13"/>
  <c r="D51" i="13"/>
  <c r="D467" i="13"/>
  <c r="D120" i="13"/>
  <c r="D285" i="13"/>
  <c r="D60" i="13"/>
  <c r="D359" i="13"/>
  <c r="D152" i="13"/>
  <c r="D395" i="13"/>
  <c r="D48" i="13"/>
  <c r="D23" i="13"/>
  <c r="D74" i="13"/>
  <c r="D18" i="13"/>
  <c r="D276" i="13"/>
  <c r="D107" i="13"/>
  <c r="D200" i="13"/>
  <c r="D281" i="13"/>
  <c r="D369" i="13"/>
  <c r="D214" i="13"/>
  <c r="D219" i="13"/>
  <c r="D342" i="13"/>
  <c r="D317" i="13"/>
  <c r="D229" i="13"/>
  <c r="D212" i="13"/>
  <c r="D410" i="13"/>
  <c r="D130" i="13"/>
  <c r="D183" i="13"/>
  <c r="D431" i="13"/>
  <c r="D441" i="13"/>
  <c r="D164" i="13"/>
  <c r="D315" i="13"/>
  <c r="D377" i="13"/>
  <c r="D83" i="13"/>
  <c r="D408" i="13"/>
  <c r="D376" i="13"/>
  <c r="D269" i="13"/>
  <c r="D78" i="13"/>
  <c r="D79" i="13"/>
  <c r="D358" i="13"/>
  <c r="D116" i="13"/>
  <c r="D67" i="13"/>
  <c r="D149" i="13"/>
  <c r="D409" i="13"/>
  <c r="D190" i="13"/>
  <c r="D473" i="13"/>
  <c r="D415" i="13"/>
  <c r="D186" i="13"/>
  <c r="D320" i="13"/>
  <c r="D188" i="13"/>
  <c r="D103" i="13"/>
  <c r="D192" i="13"/>
  <c r="D122" i="13"/>
  <c r="D85" i="13"/>
  <c r="D39" i="13"/>
  <c r="D189" i="13"/>
  <c r="D134" i="13"/>
  <c r="D309" i="13"/>
  <c r="D318" i="13"/>
  <c r="D434" i="13"/>
  <c r="D191" i="13"/>
  <c r="D386" i="13"/>
  <c r="D341" i="13"/>
  <c r="D167" i="13"/>
  <c r="D135" i="13"/>
  <c r="D24" i="13"/>
  <c r="D133" i="13"/>
  <c r="D365" i="13"/>
  <c r="D319" i="13"/>
  <c r="D493" i="13"/>
  <c r="D459" i="13"/>
  <c r="D117" i="13"/>
  <c r="D180" i="13"/>
  <c r="D323" i="13"/>
  <c r="D162" i="13"/>
  <c r="D187" i="13"/>
  <c r="D105" i="13"/>
  <c r="D366" i="13"/>
  <c r="D63" i="13"/>
  <c r="D177" i="13"/>
  <c r="D86" i="13"/>
  <c r="D397" i="13"/>
  <c r="D66" i="13"/>
  <c r="D179" i="13"/>
  <c r="D124" i="13"/>
  <c r="D81" i="13"/>
  <c r="D194" i="13"/>
  <c r="D237" i="13"/>
  <c r="D419" i="13"/>
  <c r="D347" i="13"/>
  <c r="D121" i="13"/>
  <c r="D31" i="13"/>
  <c r="D57" i="13"/>
  <c r="D484" i="13"/>
  <c r="D50" i="13"/>
  <c r="D231" i="13"/>
  <c r="D418" i="13"/>
  <c r="D335" i="13"/>
  <c r="D68" i="13"/>
  <c r="D216" i="13"/>
  <c r="D364" i="13"/>
  <c r="D59" i="13"/>
  <c r="D465" i="13"/>
  <c r="D61" i="13"/>
  <c r="D108" i="13"/>
  <c r="D176" i="13"/>
  <c r="D245" i="13"/>
  <c r="D163" i="13"/>
  <c r="D424" i="13"/>
  <c r="D240" i="13"/>
  <c r="D70" i="13"/>
  <c r="D110" i="13"/>
  <c r="D98" i="13"/>
  <c r="D19" i="13"/>
  <c r="D106" i="13"/>
  <c r="D197" i="13"/>
  <c r="D4" i="13"/>
  <c r="D41" i="13"/>
  <c r="D84" i="13"/>
  <c r="D126" i="13"/>
  <c r="D82" i="13"/>
  <c r="D253" i="13"/>
  <c r="D178" i="13"/>
  <c r="D290" i="13"/>
  <c r="D429" i="13"/>
  <c r="D443" i="13"/>
  <c r="D396" i="13"/>
  <c r="D196" i="13"/>
  <c r="D299" i="13"/>
  <c r="D165" i="13"/>
  <c r="D475" i="13"/>
  <c r="D343" i="13"/>
  <c r="D334" i="13"/>
  <c r="D293" i="13"/>
  <c r="D16" i="13"/>
  <c r="D14" i="13"/>
  <c r="D168" i="13"/>
  <c r="D374" i="13"/>
  <c r="D455" i="13"/>
  <c r="D250" i="13"/>
  <c r="D340" i="13"/>
  <c r="D268" i="13"/>
  <c r="D215" i="13"/>
  <c r="D28" i="13"/>
  <c r="D111" i="13"/>
  <c r="D156" i="13"/>
  <c r="D172" i="13"/>
  <c r="D150" i="13"/>
  <c r="D452" i="13"/>
  <c r="D257" i="13"/>
  <c r="D304" i="13"/>
  <c r="D380" i="13"/>
  <c r="D492" i="13"/>
  <c r="D291" i="13"/>
  <c r="D140" i="13"/>
  <c r="D259" i="13"/>
  <c r="D30" i="13"/>
  <c r="D171" i="13"/>
  <c r="D308" i="13"/>
  <c r="D90" i="13"/>
  <c r="D255" i="13"/>
  <c r="D336" i="13"/>
  <c r="D411" i="13"/>
  <c r="D447" i="13"/>
  <c r="D206" i="13"/>
  <c r="D361" i="13"/>
  <c r="D47" i="13"/>
  <c r="D10" i="13"/>
  <c r="D485" i="13"/>
  <c r="D444" i="13"/>
  <c r="D128" i="13"/>
  <c r="D37" i="13"/>
  <c r="D145" i="13"/>
  <c r="E205" i="13"/>
  <c r="E379" i="13"/>
  <c r="E348" i="13"/>
  <c r="E337" i="13"/>
  <c r="E330" i="13"/>
  <c r="E430" i="13"/>
  <c r="E387" i="13"/>
  <c r="E139" i="13"/>
  <c r="E71" i="13"/>
  <c r="E42" i="13"/>
  <c r="E433" i="13"/>
  <c r="E352" i="13"/>
  <c r="E363" i="13"/>
  <c r="E346" i="13"/>
  <c r="E44" i="13"/>
  <c r="E451" i="13"/>
  <c r="E412" i="13"/>
  <c r="E471" i="13"/>
  <c r="E27" i="13"/>
  <c r="E383" i="13"/>
  <c r="E407" i="13"/>
  <c r="E270" i="13"/>
  <c r="E236" i="13"/>
  <c r="E373" i="13"/>
  <c r="E423" i="13"/>
  <c r="E392" i="13"/>
  <c r="E312" i="13"/>
  <c r="E306" i="13"/>
  <c r="E292" i="13"/>
  <c r="E486" i="13"/>
  <c r="E332" i="13"/>
  <c r="E127" i="13"/>
  <c r="E201" i="13"/>
  <c r="E147" i="13"/>
  <c r="E56" i="13"/>
  <c r="E303" i="13"/>
  <c r="E220" i="13"/>
  <c r="E273" i="13"/>
  <c r="E35" i="13"/>
  <c r="E406" i="13"/>
  <c r="E353" i="13"/>
  <c r="E421" i="13"/>
  <c r="E141" i="13"/>
  <c r="E450" i="13"/>
  <c r="E184" i="13"/>
  <c r="E7" i="13"/>
  <c r="E402" i="13"/>
  <c r="E153" i="13"/>
  <c r="E381" i="13"/>
  <c r="E311" i="13"/>
  <c r="E21" i="13"/>
  <c r="E217" i="13"/>
  <c r="E488" i="13"/>
  <c r="E258" i="13"/>
  <c r="E264" i="13"/>
  <c r="E20" i="13"/>
  <c r="E36" i="13"/>
  <c r="E301" i="13"/>
  <c r="E445" i="13"/>
  <c r="E222" i="13"/>
  <c r="E368" i="13"/>
  <c r="E159" i="13"/>
  <c r="E38" i="13"/>
  <c r="E256" i="13"/>
  <c r="E155" i="13"/>
  <c r="E489" i="13"/>
  <c r="E427" i="13"/>
  <c r="E432" i="13"/>
  <c r="E470" i="13"/>
  <c r="E399" i="13"/>
  <c r="E2" i="13"/>
  <c r="E405" i="13"/>
  <c r="E17" i="13"/>
  <c r="E438" i="13"/>
  <c r="E490" i="13"/>
  <c r="E77" i="13"/>
  <c r="E34" i="13"/>
  <c r="E32" i="13"/>
  <c r="E460" i="13"/>
  <c r="E307" i="13"/>
  <c r="E151" i="13"/>
  <c r="E371" i="13"/>
  <c r="E305" i="13"/>
  <c r="E454" i="13"/>
  <c r="E466" i="13"/>
  <c r="E339" i="13"/>
  <c r="E449" i="13"/>
  <c r="E476" i="13"/>
  <c r="E203" i="13"/>
  <c r="E207" i="13"/>
  <c r="E382" i="13"/>
  <c r="E478" i="13"/>
  <c r="E457" i="13"/>
  <c r="E313" i="13"/>
  <c r="E213" i="13"/>
  <c r="E202" i="13"/>
  <c r="E72" i="13"/>
  <c r="E102" i="13"/>
  <c r="E198" i="13"/>
  <c r="E394" i="13"/>
  <c r="E263" i="13"/>
  <c r="E294" i="13"/>
  <c r="E282" i="13"/>
  <c r="E242" i="13"/>
  <c r="E115" i="13"/>
  <c r="E97" i="13"/>
  <c r="E91" i="13"/>
  <c r="E325" i="13"/>
  <c r="E238" i="13"/>
  <c r="E479" i="13"/>
  <c r="E88" i="13"/>
  <c r="E271" i="13"/>
  <c r="E297" i="13"/>
  <c r="E29" i="13"/>
  <c r="E129" i="13"/>
  <c r="E170" i="13"/>
  <c r="E265" i="13"/>
  <c r="E157" i="13"/>
  <c r="E266" i="13"/>
  <c r="E218" i="13"/>
  <c r="E109" i="13"/>
  <c r="E55" i="13"/>
  <c r="E401" i="13"/>
  <c r="E439" i="13"/>
  <c r="E195" i="13"/>
  <c r="E76" i="13"/>
  <c r="E12" i="13"/>
  <c r="E328" i="13"/>
  <c r="E6" i="13"/>
  <c r="E288" i="13"/>
  <c r="E278" i="13"/>
  <c r="E64" i="13"/>
  <c r="E321" i="13"/>
  <c r="E350" i="13"/>
  <c r="E436" i="13"/>
  <c r="E316" i="13"/>
  <c r="E277" i="13"/>
  <c r="E11" i="13"/>
  <c r="E173" i="13"/>
  <c r="E300" i="13"/>
  <c r="E414" i="13"/>
  <c r="E99" i="13"/>
  <c r="E182" i="13"/>
  <c r="E100" i="13"/>
  <c r="E143" i="13"/>
  <c r="E230" i="13"/>
  <c r="E235" i="13"/>
  <c r="E298" i="13"/>
  <c r="E384" i="13"/>
  <c r="E327" i="13"/>
  <c r="E118" i="13"/>
  <c r="E136" i="13"/>
  <c r="E119" i="13"/>
  <c r="E69" i="13"/>
  <c r="E5" i="13"/>
  <c r="E480" i="13"/>
  <c r="E296" i="13"/>
  <c r="E425" i="13"/>
  <c r="E94" i="13"/>
  <c r="E227" i="13"/>
  <c r="E355" i="13"/>
  <c r="E252" i="13"/>
  <c r="E483" i="13"/>
  <c r="E481" i="13"/>
  <c r="E96" i="13"/>
  <c r="E494" i="13"/>
  <c r="E247" i="13"/>
  <c r="E246" i="13"/>
  <c r="E272" i="13"/>
  <c r="E468" i="13"/>
  <c r="E426" i="13"/>
  <c r="E495" i="13"/>
  <c r="E249" i="13"/>
  <c r="E390" i="13"/>
  <c r="E123" i="13"/>
  <c r="E3" i="13"/>
  <c r="E338" i="13"/>
  <c r="E357" i="13"/>
  <c r="E391" i="13"/>
  <c r="E154" i="13"/>
  <c r="E166" i="13"/>
  <c r="E54" i="13"/>
  <c r="E169" i="13"/>
  <c r="E435" i="13"/>
  <c r="E181" i="13"/>
  <c r="E75" i="13"/>
  <c r="E389" i="13"/>
  <c r="E144" i="13"/>
  <c r="E209" i="13"/>
  <c r="E158" i="13"/>
  <c r="E65" i="13"/>
  <c r="E462" i="13"/>
  <c r="E104" i="13"/>
  <c r="E453" i="13"/>
  <c r="E101" i="13"/>
  <c r="E142" i="13"/>
  <c r="E463" i="13"/>
  <c r="E345" i="13"/>
  <c r="E210" i="13"/>
  <c r="E211" i="13"/>
  <c r="E112" i="13"/>
  <c r="E472" i="13"/>
  <c r="E73" i="13"/>
  <c r="E367" i="13"/>
  <c r="E344" i="13"/>
  <c r="E161" i="13"/>
  <c r="E331" i="13"/>
  <c r="E333" i="13"/>
  <c r="E417" i="13"/>
  <c r="E403" i="13"/>
  <c r="E9" i="13"/>
  <c r="E360" i="13"/>
  <c r="E40" i="13"/>
  <c r="E233" i="13"/>
  <c r="E349" i="13"/>
  <c r="E354" i="13"/>
  <c r="E53" i="13"/>
  <c r="E437" i="13"/>
  <c r="E244" i="13"/>
  <c r="E260" i="13"/>
  <c r="E248" i="13"/>
  <c r="E175" i="13"/>
  <c r="E174" i="13"/>
  <c r="E398" i="13"/>
  <c r="E491" i="13"/>
  <c r="E241" i="13"/>
  <c r="E324" i="13"/>
  <c r="E221" i="13"/>
  <c r="E428" i="13"/>
  <c r="E114" i="13"/>
  <c r="E289" i="13"/>
  <c r="E284" i="13"/>
  <c r="E314" i="13"/>
  <c r="E49" i="13"/>
  <c r="E89" i="13"/>
  <c r="E234" i="13"/>
  <c r="E95" i="13"/>
  <c r="E446" i="13"/>
  <c r="E146" i="13"/>
  <c r="E87" i="13"/>
  <c r="E138" i="13"/>
  <c r="E131" i="13"/>
  <c r="E92" i="13"/>
  <c r="E326" i="13"/>
  <c r="E375" i="13"/>
  <c r="E310" i="13"/>
  <c r="E474" i="13"/>
  <c r="E193" i="13"/>
  <c r="E469" i="13"/>
  <c r="E385" i="13"/>
  <c r="E413" i="13"/>
  <c r="E482" i="13"/>
  <c r="E254" i="13"/>
  <c r="E8" i="13"/>
  <c r="E393" i="13"/>
  <c r="E458" i="13"/>
  <c r="E25" i="13"/>
  <c r="E243" i="13"/>
  <c r="E204" i="13"/>
  <c r="E477" i="13"/>
  <c r="E13" i="13"/>
  <c r="E228" i="13"/>
  <c r="E93" i="13"/>
  <c r="E58" i="13"/>
  <c r="E26" i="13"/>
  <c r="E280" i="13"/>
  <c r="E125" i="13"/>
  <c r="E442" i="13"/>
  <c r="E275" i="13"/>
  <c r="E362" i="13"/>
  <c r="E148" i="13"/>
  <c r="E43" i="13"/>
  <c r="E199" i="13"/>
  <c r="E52" i="13"/>
  <c r="E461" i="13"/>
  <c r="E400" i="13"/>
  <c r="E261" i="13"/>
  <c r="E416" i="13"/>
  <c r="E267" i="13"/>
  <c r="E223" i="13"/>
  <c r="E440" i="13"/>
  <c r="E464" i="13"/>
  <c r="E420" i="13"/>
  <c r="E62" i="13"/>
  <c r="E132" i="13"/>
  <c r="E224" i="13"/>
  <c r="E208" i="13"/>
  <c r="E262" i="13"/>
  <c r="E322" i="13"/>
  <c r="E46" i="13"/>
  <c r="E160" i="13"/>
  <c r="E232" i="13"/>
  <c r="E251" i="13"/>
  <c r="E295" i="13"/>
  <c r="E287" i="13"/>
  <c r="E456" i="13"/>
  <c r="E286" i="13"/>
  <c r="E370" i="13"/>
  <c r="E302" i="13"/>
  <c r="E225" i="13"/>
  <c r="E185" i="13"/>
  <c r="E137" i="13"/>
  <c r="E448" i="13"/>
  <c r="E239" i="13"/>
  <c r="E356" i="13"/>
  <c r="E378" i="13"/>
  <c r="E45" i="13"/>
  <c r="E113" i="13"/>
  <c r="E422" i="13"/>
  <c r="E372" i="13"/>
  <c r="E15" i="13"/>
  <c r="E404" i="13"/>
  <c r="E329" i="13"/>
  <c r="E388" i="13"/>
  <c r="E279" i="13"/>
  <c r="E33" i="13"/>
  <c r="E226" i="13"/>
  <c r="E351" i="13"/>
  <c r="E80" i="13"/>
  <c r="E274" i="13"/>
  <c r="E283" i="13"/>
  <c r="E22" i="13"/>
  <c r="E487" i="13"/>
  <c r="E51" i="13"/>
  <c r="E467" i="13"/>
  <c r="E120" i="13"/>
  <c r="E285" i="13"/>
  <c r="E60" i="13"/>
  <c r="E359" i="13"/>
  <c r="E152" i="13"/>
  <c r="E395" i="13"/>
  <c r="E48" i="13"/>
  <c r="E23" i="13"/>
  <c r="E74" i="13"/>
  <c r="E18" i="13"/>
  <c r="E276" i="13"/>
  <c r="E107" i="13"/>
  <c r="E200" i="13"/>
  <c r="E281" i="13"/>
  <c r="E369" i="13"/>
  <c r="E214" i="13"/>
  <c r="E219" i="13"/>
  <c r="E342" i="13"/>
  <c r="E317" i="13"/>
  <c r="E229" i="13"/>
  <c r="E212" i="13"/>
  <c r="E410" i="13"/>
  <c r="E130" i="13"/>
  <c r="E183" i="13"/>
  <c r="E431" i="13"/>
  <c r="E441" i="13"/>
  <c r="E164" i="13"/>
  <c r="E315" i="13"/>
  <c r="E377" i="13"/>
  <c r="E83" i="13"/>
  <c r="E408" i="13"/>
  <c r="E376" i="13"/>
  <c r="E269" i="13"/>
  <c r="E78" i="13"/>
  <c r="E79" i="13"/>
  <c r="E358" i="13"/>
  <c r="E116" i="13"/>
  <c r="E67" i="13"/>
  <c r="E149" i="13"/>
  <c r="E409" i="13"/>
  <c r="E190" i="13"/>
  <c r="E473" i="13"/>
  <c r="E415" i="13"/>
  <c r="E186" i="13"/>
  <c r="E320" i="13"/>
  <c r="E188" i="13"/>
  <c r="E103" i="13"/>
  <c r="E192" i="13"/>
  <c r="E122" i="13"/>
  <c r="E85" i="13"/>
  <c r="E39" i="13"/>
  <c r="E189" i="13"/>
  <c r="E134" i="13"/>
  <c r="E309" i="13"/>
  <c r="E318" i="13"/>
  <c r="E434" i="13"/>
  <c r="E191" i="13"/>
  <c r="E386" i="13"/>
  <c r="E341" i="13"/>
  <c r="E167" i="13"/>
  <c r="E135" i="13"/>
  <c r="E24" i="13"/>
  <c r="E133" i="13"/>
  <c r="E365" i="13"/>
  <c r="E319" i="13"/>
  <c r="E493" i="13"/>
  <c r="E459" i="13"/>
  <c r="E117" i="13"/>
  <c r="E180" i="13"/>
  <c r="F180" i="13" s="1"/>
  <c r="E323" i="13"/>
  <c r="E162" i="13"/>
  <c r="E187" i="13"/>
  <c r="E105" i="13"/>
  <c r="E366" i="13"/>
  <c r="E63" i="13"/>
  <c r="E177" i="13"/>
  <c r="E86" i="13"/>
  <c r="E397" i="13"/>
  <c r="E66" i="13"/>
  <c r="E179" i="13"/>
  <c r="E124" i="13"/>
  <c r="E81" i="13"/>
  <c r="E194" i="13"/>
  <c r="E237" i="13"/>
  <c r="E419" i="13"/>
  <c r="E347" i="13"/>
  <c r="E121" i="13"/>
  <c r="E31" i="13"/>
  <c r="E57" i="13"/>
  <c r="E484" i="13"/>
  <c r="E50" i="13"/>
  <c r="E231" i="13"/>
  <c r="E418" i="13"/>
  <c r="E335" i="13"/>
  <c r="E68" i="13"/>
  <c r="E216" i="13"/>
  <c r="E364" i="13"/>
  <c r="E59" i="13"/>
  <c r="E465" i="13"/>
  <c r="E61" i="13"/>
  <c r="E108" i="13"/>
  <c r="E176" i="13"/>
  <c r="E245" i="13"/>
  <c r="E163" i="13"/>
  <c r="E424" i="13"/>
  <c r="E240" i="13"/>
  <c r="E70" i="13"/>
  <c r="E110" i="13"/>
  <c r="E98" i="13"/>
  <c r="E19" i="13"/>
  <c r="E106" i="13"/>
  <c r="E197" i="13"/>
  <c r="E4" i="13"/>
  <c r="F2" i="13" s="1"/>
  <c r="E41" i="13"/>
  <c r="E84" i="13"/>
  <c r="E126" i="13"/>
  <c r="E82" i="13"/>
  <c r="E253" i="13"/>
  <c r="E178" i="13"/>
  <c r="E290" i="13"/>
  <c r="E429" i="13"/>
  <c r="E443" i="13"/>
  <c r="E396" i="13"/>
  <c r="E196" i="13"/>
  <c r="E299" i="13"/>
  <c r="E165" i="13"/>
  <c r="E475" i="13"/>
  <c r="E343" i="13"/>
  <c r="E334" i="13"/>
  <c r="E293" i="13"/>
  <c r="E16" i="13"/>
  <c r="E14" i="13"/>
  <c r="E168" i="13"/>
  <c r="E374" i="13"/>
  <c r="E455" i="13"/>
  <c r="E250" i="13"/>
  <c r="E340" i="13"/>
  <c r="E268" i="13"/>
  <c r="E215" i="13"/>
  <c r="E28" i="13"/>
  <c r="E111" i="13"/>
  <c r="E156" i="13"/>
  <c r="E172" i="13"/>
  <c r="E150" i="13"/>
  <c r="E452" i="13"/>
  <c r="E257" i="13"/>
  <c r="E304" i="13"/>
  <c r="E380" i="13"/>
  <c r="E492" i="13"/>
  <c r="E291" i="13"/>
  <c r="E140" i="13"/>
  <c r="E259" i="13"/>
  <c r="E30" i="13"/>
  <c r="E171" i="13"/>
  <c r="E308" i="13"/>
  <c r="E90" i="13"/>
  <c r="E255" i="13"/>
  <c r="E336" i="13"/>
  <c r="E411" i="13"/>
  <c r="E447" i="13"/>
  <c r="E206" i="13"/>
  <c r="E361" i="13"/>
  <c r="E47" i="13"/>
  <c r="E10" i="13"/>
  <c r="E485" i="13"/>
  <c r="E444" i="13"/>
  <c r="E128" i="13"/>
  <c r="E37" i="13"/>
  <c r="E145" i="13"/>
  <c r="F210" i="13"/>
  <c r="F116" i="13"/>
  <c r="F455" i="13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D445" i="10"/>
  <c r="D174" i="10"/>
  <c r="D127" i="10"/>
  <c r="D229" i="10"/>
  <c r="D257" i="10"/>
  <c r="D394" i="10"/>
  <c r="D395" i="10"/>
  <c r="D429" i="10"/>
  <c r="D166" i="10"/>
  <c r="D333" i="10"/>
  <c r="D362" i="10"/>
  <c r="D430" i="10"/>
  <c r="D326" i="10"/>
  <c r="D327" i="10"/>
  <c r="D226" i="10"/>
  <c r="D133" i="10"/>
  <c r="D334" i="10"/>
  <c r="D131" i="10"/>
  <c r="D211" i="10"/>
  <c r="D210" i="10"/>
  <c r="D129" i="10"/>
  <c r="D363" i="10"/>
  <c r="D219" i="10"/>
  <c r="D381" i="10"/>
  <c r="D138" i="10"/>
  <c r="D382" i="10"/>
  <c r="D212" i="10"/>
  <c r="D320" i="10"/>
  <c r="D373" i="10"/>
  <c r="D208" i="10"/>
  <c r="D347" i="10"/>
  <c r="D431" i="10"/>
  <c r="D369" i="10"/>
  <c r="D181" i="10"/>
  <c r="D130" i="10"/>
  <c r="D335" i="10"/>
  <c r="D418" i="10"/>
  <c r="D414" i="10"/>
  <c r="D456" i="10"/>
  <c r="D123" i="10"/>
  <c r="D128" i="10"/>
  <c r="D213" i="10"/>
  <c r="D214" i="10"/>
  <c r="D124" i="10"/>
  <c r="D472" i="10"/>
  <c r="D433" i="10"/>
  <c r="D487" i="10"/>
  <c r="D331" i="10"/>
  <c r="D402" i="10"/>
  <c r="D272" i="10"/>
  <c r="D495" i="10"/>
  <c r="D396" i="10"/>
  <c r="D422" i="10"/>
  <c r="D484" i="10"/>
  <c r="D176" i="10"/>
  <c r="D143" i="10"/>
  <c r="D403" i="10"/>
  <c r="D481" i="10"/>
  <c r="D443" i="10"/>
  <c r="D444" i="10"/>
  <c r="D440" i="10"/>
  <c r="D145" i="10"/>
  <c r="D189" i="10"/>
  <c r="D215" i="10"/>
  <c r="D235" i="10"/>
  <c r="D249" i="10"/>
  <c r="D247" i="10"/>
  <c r="D220" i="10"/>
  <c r="D205" i="10"/>
  <c r="D269" i="10"/>
  <c r="D263" i="10"/>
  <c r="D290" i="10"/>
  <c r="D463" i="10"/>
  <c r="D477" i="10"/>
  <c r="D441" i="10"/>
  <c r="D135" i="10"/>
  <c r="D491" i="10"/>
  <c r="D359" i="10"/>
  <c r="D167" i="10"/>
  <c r="D390" i="10"/>
  <c r="D434" i="10"/>
  <c r="D435" i="10"/>
  <c r="D184" i="10"/>
  <c r="D230" i="10"/>
  <c r="D242" i="10"/>
  <c r="D348" i="10"/>
  <c r="D383" i="10"/>
  <c r="D446" i="10"/>
  <c r="D436" i="10"/>
  <c r="D384" i="10"/>
  <c r="D411" i="10"/>
  <c r="D241" i="10"/>
  <c r="D169" i="10"/>
  <c r="D447" i="10"/>
  <c r="D391" i="10"/>
  <c r="D146" i="10"/>
  <c r="D478" i="10"/>
  <c r="D273" i="10"/>
  <c r="D258" i="10"/>
  <c r="D448" i="10"/>
  <c r="D253" i="10"/>
  <c r="D173" i="10"/>
  <c r="D464" i="10"/>
  <c r="D354" i="10"/>
  <c r="D355" i="10"/>
  <c r="D227" i="10"/>
  <c r="D216" i="10"/>
  <c r="D217" i="10"/>
  <c r="D218" i="10"/>
  <c r="D291" i="10"/>
  <c r="D239" i="10"/>
  <c r="D231" i="10"/>
  <c r="D306" i="10"/>
  <c r="D336" i="10"/>
  <c r="D198" i="10"/>
  <c r="D370" i="10"/>
  <c r="D259" i="10"/>
  <c r="D260" i="10"/>
  <c r="D157" i="10"/>
  <c r="D307" i="10"/>
  <c r="D126" i="10"/>
  <c r="D392" i="10"/>
  <c r="D288" i="10"/>
  <c r="D423" i="10"/>
  <c r="D339" i="10"/>
  <c r="D141" i="10"/>
  <c r="D132" i="10"/>
  <c r="D412" i="10"/>
  <c r="D349" i="10"/>
  <c r="D457" i="10"/>
  <c r="D458" i="10"/>
  <c r="D449" i="10"/>
  <c r="D485" i="10"/>
  <c r="D482" i="10"/>
  <c r="D479" i="10"/>
  <c r="D424" i="10"/>
  <c r="D450" i="10"/>
  <c r="D451" i="10"/>
  <c r="D350" i="10"/>
  <c r="D425" i="10"/>
  <c r="D248" i="10"/>
  <c r="D243" i="10"/>
  <c r="D190" i="10"/>
  <c r="D164" i="10"/>
  <c r="D469" i="10"/>
  <c r="D492" i="10"/>
  <c r="D494" i="10"/>
  <c r="D175" i="10"/>
  <c r="D149" i="10"/>
  <c r="D473" i="10"/>
  <c r="D308" i="10"/>
  <c r="D309" i="10"/>
  <c r="D224" i="10"/>
  <c r="D343" i="10"/>
  <c r="D274" i="10"/>
  <c r="D207" i="10"/>
  <c r="D321" i="10"/>
  <c r="D322" i="10"/>
  <c r="D344" i="10"/>
  <c r="D345" i="10"/>
  <c r="D340" i="10"/>
  <c r="D385" i="10"/>
  <c r="D488" i="10"/>
  <c r="D415" i="10"/>
  <c r="D280" i="10"/>
  <c r="D281" i="10"/>
  <c r="D278" i="10"/>
  <c r="D279" i="10"/>
  <c r="D442" i="10"/>
  <c r="D387" i="10"/>
  <c r="D323" i="10"/>
  <c r="D158" i="10"/>
  <c r="D388" i="10"/>
  <c r="D470" i="10"/>
  <c r="D183" i="10"/>
  <c r="D426" i="10"/>
  <c r="D341" i="10"/>
  <c r="D437" i="10"/>
  <c r="D199" i="10"/>
  <c r="D264" i="10"/>
  <c r="D265" i="10"/>
  <c r="D125" i="10"/>
  <c r="D121" i="10"/>
  <c r="D159" i="10"/>
  <c r="D310" i="10"/>
  <c r="D311" i="10"/>
  <c r="D342" i="10"/>
  <c r="D228" i="10"/>
  <c r="D170" i="10"/>
  <c r="D150" i="10"/>
  <c r="D171" i="10"/>
  <c r="D404" i="10"/>
  <c r="D177" i="10"/>
  <c r="D289" i="10"/>
  <c r="D203" i="10"/>
  <c r="D156" i="10"/>
  <c r="D328" i="10"/>
  <c r="D346" i="10"/>
  <c r="D233" i="10"/>
  <c r="D234" i="10"/>
  <c r="D377" i="10"/>
  <c r="D405" i="10"/>
  <c r="D292" i="10"/>
  <c r="D493" i="10"/>
  <c r="D471" i="10"/>
  <c r="D459" i="10"/>
  <c r="D147" i="10"/>
  <c r="D483" i="10"/>
  <c r="D460" i="10"/>
  <c r="D312" i="10"/>
  <c r="D193" i="10"/>
  <c r="D486" i="10"/>
  <c r="D416" i="10"/>
  <c r="D406" i="10"/>
  <c r="D168" i="10"/>
  <c r="D407" i="10"/>
  <c r="D136" i="10"/>
  <c r="D465" i="10"/>
  <c r="D254" i="10"/>
  <c r="D236" i="10"/>
  <c r="D165" i="10"/>
  <c r="D161" i="10"/>
  <c r="D162" i="10"/>
  <c r="D378" i="10"/>
  <c r="D301" i="10"/>
  <c r="D302" i="10"/>
  <c r="D303" i="10"/>
  <c r="D293" i="10"/>
  <c r="D160" i="10"/>
  <c r="D397" i="10"/>
  <c r="D202" i="10"/>
  <c r="D191" i="10"/>
  <c r="D401" i="10"/>
  <c r="D398" i="10"/>
  <c r="D154" i="10"/>
  <c r="D351" i="10"/>
  <c r="D206" i="10"/>
  <c r="D194" i="10"/>
  <c r="D474" i="10"/>
  <c r="D356" i="10"/>
  <c r="D489" i="10"/>
  <c r="D282" i="10"/>
  <c r="D313" i="10"/>
  <c r="D438" i="10"/>
  <c r="D250" i="10"/>
  <c r="D251" i="10"/>
  <c r="D475" i="10"/>
  <c r="D294" i="10"/>
  <c r="D275" i="10"/>
  <c r="D163" i="10"/>
  <c r="D380" i="10"/>
  <c r="D374" i="10"/>
  <c r="D337" i="10"/>
  <c r="D338" i="10"/>
  <c r="D375" i="10"/>
  <c r="D364" i="10"/>
  <c r="D365" i="10"/>
  <c r="D192" i="10"/>
  <c r="D153" i="10"/>
  <c r="D295" i="10"/>
  <c r="D461" i="10"/>
  <c r="D452" i="10"/>
  <c r="D466" i="10"/>
  <c r="D244" i="10"/>
  <c r="D137" i="10"/>
  <c r="D237" i="10"/>
  <c r="D221" i="10"/>
  <c r="D185" i="10"/>
  <c r="D366" i="10"/>
  <c r="D360" i="10"/>
  <c r="D195" i="10"/>
  <c r="D386" i="10"/>
  <c r="D314" i="10"/>
  <c r="D252" i="10"/>
  <c r="D432" i="10"/>
  <c r="D329" i="10"/>
  <c r="D222" i="10"/>
  <c r="D200" i="10"/>
  <c r="D376" i="10"/>
  <c r="D270" i="10"/>
  <c r="D266" i="10"/>
  <c r="D296" i="10"/>
  <c r="D297" i="10"/>
  <c r="D315" i="10"/>
  <c r="D196" i="10"/>
  <c r="D399" i="10"/>
  <c r="D419" i="10"/>
  <c r="D371" i="10"/>
  <c r="D367" i="10"/>
  <c r="D197" i="10"/>
  <c r="D155" i="10"/>
  <c r="D283" i="10"/>
  <c r="D476" i="10"/>
  <c r="D490" i="10"/>
  <c r="D142" i="10"/>
  <c r="D439" i="10"/>
  <c r="D204" i="10"/>
  <c r="D267" i="10"/>
  <c r="D178" i="10"/>
  <c r="D304" i="10"/>
  <c r="D268" i="10"/>
  <c r="D298" i="10"/>
  <c r="D182" i="10"/>
  <c r="D372" i="10"/>
  <c r="D368" i="10"/>
  <c r="D427" i="10"/>
  <c r="D420" i="10"/>
  <c r="D413" i="10"/>
  <c r="D408" i="10"/>
  <c r="D201" i="10"/>
  <c r="D453" i="10"/>
  <c r="D299" i="10"/>
  <c r="D454" i="10"/>
  <c r="D223" i="10"/>
  <c r="D467" i="10"/>
  <c r="D468" i="10"/>
  <c r="D225" i="10"/>
  <c r="D134" i="10"/>
  <c r="D232" i="10"/>
  <c r="D261" i="10"/>
  <c r="D352" i="10"/>
  <c r="D353" i="10"/>
  <c r="D284" i="10"/>
  <c r="D379" i="10"/>
  <c r="D361" i="10"/>
  <c r="D357" i="10"/>
  <c r="D245" i="10"/>
  <c r="D246" i="10"/>
  <c r="D179" i="10"/>
  <c r="D389" i="10"/>
  <c r="D421" i="10"/>
  <c r="D240" i="10"/>
  <c r="D393" i="10"/>
  <c r="D462" i="10"/>
  <c r="D262" i="10"/>
  <c r="D400" i="10"/>
  <c r="D409" i="10"/>
  <c r="D286" i="10"/>
  <c r="D287" i="10"/>
  <c r="D417" i="10"/>
  <c r="D276" i="10"/>
  <c r="D271" i="10"/>
  <c r="D209" i="10"/>
  <c r="D180" i="10"/>
  <c r="D324" i="10"/>
  <c r="D325" i="10"/>
  <c r="D316" i="10"/>
  <c r="D317" i="10"/>
  <c r="D318" i="10"/>
  <c r="D319" i="10"/>
  <c r="D358" i="10"/>
  <c r="D277" i="10"/>
  <c r="D139" i="10"/>
  <c r="D140" i="10"/>
  <c r="D97" i="10"/>
  <c r="D76" i="10"/>
  <c r="D49" i="10"/>
  <c r="D71" i="10"/>
  <c r="D88" i="10"/>
  <c r="D255" i="10"/>
  <c r="D4" i="10"/>
  <c r="D96" i="10"/>
  <c r="D75" i="10"/>
  <c r="D238" i="10"/>
  <c r="D107" i="10"/>
  <c r="D66" i="10"/>
  <c r="D62" i="10"/>
  <c r="D410" i="10"/>
  <c r="D27" i="10"/>
  <c r="D78" i="10"/>
  <c r="D23" i="10"/>
  <c r="D98" i="10"/>
  <c r="D52" i="10"/>
  <c r="D21" i="10"/>
  <c r="D43" i="10"/>
  <c r="D69" i="10"/>
  <c r="D112" i="10"/>
  <c r="D22" i="10"/>
  <c r="D54" i="10"/>
  <c r="D186" i="10"/>
  <c r="D17" i="10"/>
  <c r="D73" i="10"/>
  <c r="D455" i="10"/>
  <c r="D116" i="10"/>
  <c r="D67" i="10"/>
  <c r="D19" i="10"/>
  <c r="D72" i="10"/>
  <c r="D29" i="10"/>
  <c r="D122" i="10"/>
  <c r="D15" i="10"/>
  <c r="D80" i="10"/>
  <c r="D47" i="10"/>
  <c r="D36" i="10"/>
  <c r="D148" i="10"/>
  <c r="D58" i="10"/>
  <c r="D84" i="10"/>
  <c r="D82" i="10"/>
  <c r="D118" i="10"/>
  <c r="D110" i="10"/>
  <c r="D48" i="10"/>
  <c r="D70" i="10"/>
  <c r="D44" i="10"/>
  <c r="D7" i="10"/>
  <c r="D12" i="10"/>
  <c r="D68" i="10"/>
  <c r="D151" i="10"/>
  <c r="D45" i="10"/>
  <c r="D65" i="10"/>
  <c r="D6" i="10"/>
  <c r="D2" i="10"/>
  <c r="D51" i="10"/>
  <c r="D480" i="10"/>
  <c r="D108" i="10"/>
  <c r="D83" i="10"/>
  <c r="D34" i="10"/>
  <c r="D187" i="10"/>
  <c r="D35" i="10"/>
  <c r="D256" i="10"/>
  <c r="D63" i="10"/>
  <c r="D305" i="10"/>
  <c r="D3" i="10"/>
  <c r="D74" i="10"/>
  <c r="D53" i="10"/>
  <c r="D28" i="10"/>
  <c r="D79" i="10"/>
  <c r="D33" i="10"/>
  <c r="D120" i="10"/>
  <c r="D89" i="10"/>
  <c r="D25" i="10"/>
  <c r="D24" i="10"/>
  <c r="D61" i="10"/>
  <c r="D109" i="10"/>
  <c r="D87" i="10"/>
  <c r="D50" i="10"/>
  <c r="D152" i="10"/>
  <c r="D85" i="10"/>
  <c r="D117" i="10"/>
  <c r="D86" i="10"/>
  <c r="D14" i="10"/>
  <c r="D11" i="10"/>
  <c r="D94" i="10"/>
  <c r="D31" i="10"/>
  <c r="D41" i="10"/>
  <c r="D99" i="10"/>
  <c r="D55" i="10"/>
  <c r="D300" i="10"/>
  <c r="D42" i="10"/>
  <c r="D8" i="10"/>
  <c r="D144" i="10"/>
  <c r="D104" i="10"/>
  <c r="D103" i="10"/>
  <c r="D93" i="10"/>
  <c r="D91" i="10"/>
  <c r="D9" i="10"/>
  <c r="D60" i="10"/>
  <c r="D111" i="10"/>
  <c r="D330" i="10"/>
  <c r="D119" i="10"/>
  <c r="D428" i="10"/>
  <c r="D102" i="10"/>
  <c r="D13" i="10"/>
  <c r="D64" i="10"/>
  <c r="D16" i="10"/>
  <c r="D95" i="10"/>
  <c r="D106" i="10"/>
  <c r="D38" i="10"/>
  <c r="D105" i="10"/>
  <c r="D59" i="10"/>
  <c r="D56" i="10"/>
  <c r="D5" i="10"/>
  <c r="D39" i="10"/>
  <c r="D92" i="10"/>
  <c r="D30" i="10"/>
  <c r="D285" i="10"/>
  <c r="D101" i="10"/>
  <c r="D46" i="10"/>
  <c r="D100" i="10"/>
  <c r="D113" i="10"/>
  <c r="D81" i="10"/>
  <c r="D32" i="10"/>
  <c r="D10" i="10"/>
  <c r="D90" i="10"/>
  <c r="D115" i="10"/>
  <c r="D40" i="10"/>
  <c r="D188" i="10"/>
  <c r="D37" i="10"/>
  <c r="D18" i="10"/>
  <c r="D26" i="10"/>
  <c r="D57" i="10"/>
  <c r="D77" i="10"/>
  <c r="D114" i="10"/>
  <c r="D332" i="10"/>
  <c r="D20" i="10"/>
  <c r="D172" i="10"/>
  <c r="E445" i="10"/>
  <c r="E174" i="10"/>
  <c r="E127" i="10"/>
  <c r="E229" i="10"/>
  <c r="E257" i="10"/>
  <c r="E394" i="10"/>
  <c r="E395" i="10"/>
  <c r="E429" i="10"/>
  <c r="E166" i="10"/>
  <c r="E333" i="10"/>
  <c r="E362" i="10"/>
  <c r="E430" i="10"/>
  <c r="E326" i="10"/>
  <c r="E327" i="10"/>
  <c r="E226" i="10"/>
  <c r="E133" i="10"/>
  <c r="E334" i="10"/>
  <c r="E131" i="10"/>
  <c r="E211" i="10"/>
  <c r="E210" i="10"/>
  <c r="E129" i="10"/>
  <c r="E363" i="10"/>
  <c r="E219" i="10"/>
  <c r="E381" i="10"/>
  <c r="E138" i="10"/>
  <c r="E382" i="10"/>
  <c r="E212" i="10"/>
  <c r="E320" i="10"/>
  <c r="E373" i="10"/>
  <c r="E208" i="10"/>
  <c r="E347" i="10"/>
  <c r="E431" i="10"/>
  <c r="E369" i="10"/>
  <c r="E181" i="10"/>
  <c r="E130" i="10"/>
  <c r="E335" i="10"/>
  <c r="E418" i="10"/>
  <c r="E414" i="10"/>
  <c r="E456" i="10"/>
  <c r="E123" i="10"/>
  <c r="E128" i="10"/>
  <c r="E213" i="10"/>
  <c r="E214" i="10"/>
  <c r="E124" i="10"/>
  <c r="E472" i="10"/>
  <c r="E433" i="10"/>
  <c r="E487" i="10"/>
  <c r="E331" i="10"/>
  <c r="E402" i="10"/>
  <c r="E272" i="10"/>
  <c r="E495" i="10"/>
  <c r="E396" i="10"/>
  <c r="E422" i="10"/>
  <c r="E484" i="10"/>
  <c r="E176" i="10"/>
  <c r="E143" i="10"/>
  <c r="E403" i="10"/>
  <c r="E481" i="10"/>
  <c r="E443" i="10"/>
  <c r="E444" i="10"/>
  <c r="E440" i="10"/>
  <c r="E145" i="10"/>
  <c r="E189" i="10"/>
  <c r="E215" i="10"/>
  <c r="E235" i="10"/>
  <c r="E249" i="10"/>
  <c r="E247" i="10"/>
  <c r="E220" i="10"/>
  <c r="E205" i="10"/>
  <c r="E269" i="10"/>
  <c r="E263" i="10"/>
  <c r="E290" i="10"/>
  <c r="E463" i="10"/>
  <c r="E477" i="10"/>
  <c r="E441" i="10"/>
  <c r="E135" i="10"/>
  <c r="E491" i="10"/>
  <c r="E359" i="10"/>
  <c r="E167" i="10"/>
  <c r="E390" i="10"/>
  <c r="E434" i="10"/>
  <c r="E435" i="10"/>
  <c r="E184" i="10"/>
  <c r="E230" i="10"/>
  <c r="E242" i="10"/>
  <c r="E348" i="10"/>
  <c r="E383" i="10"/>
  <c r="E446" i="10"/>
  <c r="E436" i="10"/>
  <c r="E384" i="10"/>
  <c r="E411" i="10"/>
  <c r="E241" i="10"/>
  <c r="E169" i="10"/>
  <c r="E447" i="10"/>
  <c r="E391" i="10"/>
  <c r="E146" i="10"/>
  <c r="E478" i="10"/>
  <c r="E273" i="10"/>
  <c r="E258" i="10"/>
  <c r="E448" i="10"/>
  <c r="E253" i="10"/>
  <c r="E173" i="10"/>
  <c r="E464" i="10"/>
  <c r="E354" i="10"/>
  <c r="E355" i="10"/>
  <c r="E227" i="10"/>
  <c r="E216" i="10"/>
  <c r="E217" i="10"/>
  <c r="E218" i="10"/>
  <c r="E291" i="10"/>
  <c r="E239" i="10"/>
  <c r="E231" i="10"/>
  <c r="E306" i="10"/>
  <c r="E336" i="10"/>
  <c r="E198" i="10"/>
  <c r="E370" i="10"/>
  <c r="E259" i="10"/>
  <c r="E260" i="10"/>
  <c r="E157" i="10"/>
  <c r="E307" i="10"/>
  <c r="E126" i="10"/>
  <c r="E392" i="10"/>
  <c r="E288" i="10"/>
  <c r="E423" i="10"/>
  <c r="E339" i="10"/>
  <c r="E141" i="10"/>
  <c r="E132" i="10"/>
  <c r="E412" i="10"/>
  <c r="E349" i="10"/>
  <c r="E457" i="10"/>
  <c r="E458" i="10"/>
  <c r="E449" i="10"/>
  <c r="E485" i="10"/>
  <c r="E482" i="10"/>
  <c r="E479" i="10"/>
  <c r="E424" i="10"/>
  <c r="E450" i="10"/>
  <c r="E451" i="10"/>
  <c r="E350" i="10"/>
  <c r="E425" i="10"/>
  <c r="E248" i="10"/>
  <c r="E243" i="10"/>
  <c r="E190" i="10"/>
  <c r="E164" i="10"/>
  <c r="E469" i="10"/>
  <c r="E492" i="10"/>
  <c r="E494" i="10"/>
  <c r="E175" i="10"/>
  <c r="E149" i="10"/>
  <c r="E473" i="10"/>
  <c r="E308" i="10"/>
  <c r="E309" i="10"/>
  <c r="E224" i="10"/>
  <c r="E343" i="10"/>
  <c r="E274" i="10"/>
  <c r="E207" i="10"/>
  <c r="E321" i="10"/>
  <c r="E322" i="10"/>
  <c r="E344" i="10"/>
  <c r="E345" i="10"/>
  <c r="E340" i="10"/>
  <c r="E385" i="10"/>
  <c r="E488" i="10"/>
  <c r="E415" i="10"/>
  <c r="E280" i="10"/>
  <c r="E281" i="10"/>
  <c r="E278" i="10"/>
  <c r="E279" i="10"/>
  <c r="E442" i="10"/>
  <c r="E387" i="10"/>
  <c r="E323" i="10"/>
  <c r="E158" i="10"/>
  <c r="E388" i="10"/>
  <c r="E470" i="10"/>
  <c r="E183" i="10"/>
  <c r="E426" i="10"/>
  <c r="E341" i="10"/>
  <c r="E437" i="10"/>
  <c r="E199" i="10"/>
  <c r="E264" i="10"/>
  <c r="E265" i="10"/>
  <c r="E125" i="10"/>
  <c r="E121" i="10"/>
  <c r="E159" i="10"/>
  <c r="E310" i="10"/>
  <c r="E311" i="10"/>
  <c r="E342" i="10"/>
  <c r="E228" i="10"/>
  <c r="E170" i="10"/>
  <c r="E150" i="10"/>
  <c r="E171" i="10"/>
  <c r="E404" i="10"/>
  <c r="E177" i="10"/>
  <c r="E289" i="10"/>
  <c r="E203" i="10"/>
  <c r="E156" i="10"/>
  <c r="E328" i="10"/>
  <c r="E346" i="10"/>
  <c r="E233" i="10"/>
  <c r="E234" i="10"/>
  <c r="E377" i="10"/>
  <c r="E405" i="10"/>
  <c r="E292" i="10"/>
  <c r="E493" i="10"/>
  <c r="E471" i="10"/>
  <c r="E459" i="10"/>
  <c r="E147" i="10"/>
  <c r="E483" i="10"/>
  <c r="E460" i="10"/>
  <c r="E312" i="10"/>
  <c r="E193" i="10"/>
  <c r="E486" i="10"/>
  <c r="E416" i="10"/>
  <c r="E406" i="10"/>
  <c r="E168" i="10"/>
  <c r="E407" i="10"/>
  <c r="E136" i="10"/>
  <c r="E465" i="10"/>
  <c r="E254" i="10"/>
  <c r="E236" i="10"/>
  <c r="E165" i="10"/>
  <c r="E161" i="10"/>
  <c r="E162" i="10"/>
  <c r="E378" i="10"/>
  <c r="E301" i="10"/>
  <c r="E302" i="10"/>
  <c r="E303" i="10"/>
  <c r="E293" i="10"/>
  <c r="E160" i="10"/>
  <c r="E397" i="10"/>
  <c r="E202" i="10"/>
  <c r="E191" i="10"/>
  <c r="E401" i="10"/>
  <c r="E398" i="10"/>
  <c r="E154" i="10"/>
  <c r="E351" i="10"/>
  <c r="E206" i="10"/>
  <c r="E194" i="10"/>
  <c r="E474" i="10"/>
  <c r="E356" i="10"/>
  <c r="E489" i="10"/>
  <c r="E282" i="10"/>
  <c r="E313" i="10"/>
  <c r="E438" i="10"/>
  <c r="E250" i="10"/>
  <c r="E251" i="10"/>
  <c r="E475" i="10"/>
  <c r="E294" i="10"/>
  <c r="E275" i="10"/>
  <c r="E163" i="10"/>
  <c r="E380" i="10"/>
  <c r="E374" i="10"/>
  <c r="E337" i="10"/>
  <c r="E338" i="10"/>
  <c r="E375" i="10"/>
  <c r="E364" i="10"/>
  <c r="E365" i="10"/>
  <c r="E192" i="10"/>
  <c r="E153" i="10"/>
  <c r="E295" i="10"/>
  <c r="E461" i="10"/>
  <c r="E452" i="10"/>
  <c r="E466" i="10"/>
  <c r="E244" i="10"/>
  <c r="E137" i="10"/>
  <c r="E237" i="10"/>
  <c r="E221" i="10"/>
  <c r="E185" i="10"/>
  <c r="E366" i="10"/>
  <c r="E360" i="10"/>
  <c r="E195" i="10"/>
  <c r="E386" i="10"/>
  <c r="E314" i="10"/>
  <c r="E252" i="10"/>
  <c r="E432" i="10"/>
  <c r="E329" i="10"/>
  <c r="E222" i="10"/>
  <c r="E200" i="10"/>
  <c r="E376" i="10"/>
  <c r="E270" i="10"/>
  <c r="E266" i="10"/>
  <c r="E296" i="10"/>
  <c r="E297" i="10"/>
  <c r="E315" i="10"/>
  <c r="E196" i="10"/>
  <c r="E399" i="10"/>
  <c r="E419" i="10"/>
  <c r="E371" i="10"/>
  <c r="E367" i="10"/>
  <c r="E197" i="10"/>
  <c r="E155" i="10"/>
  <c r="E283" i="10"/>
  <c r="E476" i="10"/>
  <c r="E490" i="10"/>
  <c r="E142" i="10"/>
  <c r="E439" i="10"/>
  <c r="E204" i="10"/>
  <c r="E267" i="10"/>
  <c r="E178" i="10"/>
  <c r="E304" i="10"/>
  <c r="E268" i="10"/>
  <c r="E298" i="10"/>
  <c r="E182" i="10"/>
  <c r="E372" i="10"/>
  <c r="E368" i="10"/>
  <c r="E427" i="10"/>
  <c r="E420" i="10"/>
  <c r="E413" i="10"/>
  <c r="E408" i="10"/>
  <c r="E201" i="10"/>
  <c r="E453" i="10"/>
  <c r="E299" i="10"/>
  <c r="E454" i="10"/>
  <c r="E223" i="10"/>
  <c r="E467" i="10"/>
  <c r="E468" i="10"/>
  <c r="E225" i="10"/>
  <c r="E134" i="10"/>
  <c r="E232" i="10"/>
  <c r="E261" i="10"/>
  <c r="E352" i="10"/>
  <c r="E353" i="10"/>
  <c r="E284" i="10"/>
  <c r="E379" i="10"/>
  <c r="E361" i="10"/>
  <c r="E357" i="10"/>
  <c r="E245" i="10"/>
  <c r="E246" i="10"/>
  <c r="E179" i="10"/>
  <c r="E389" i="10"/>
  <c r="E421" i="10"/>
  <c r="E240" i="10"/>
  <c r="E393" i="10"/>
  <c r="E462" i="10"/>
  <c r="E262" i="10"/>
  <c r="E400" i="10"/>
  <c r="E409" i="10"/>
  <c r="E286" i="10"/>
  <c r="E287" i="10"/>
  <c r="E417" i="10"/>
  <c r="E276" i="10"/>
  <c r="E271" i="10"/>
  <c r="E209" i="10"/>
  <c r="E180" i="10"/>
  <c r="E324" i="10"/>
  <c r="E325" i="10"/>
  <c r="E316" i="10"/>
  <c r="E317" i="10"/>
  <c r="E318" i="10"/>
  <c r="E319" i="10"/>
  <c r="E358" i="10"/>
  <c r="E277" i="10"/>
  <c r="E139" i="10"/>
  <c r="E140" i="10"/>
  <c r="E97" i="10"/>
  <c r="E76" i="10"/>
  <c r="E49" i="10"/>
  <c r="E71" i="10"/>
  <c r="E88" i="10"/>
  <c r="E255" i="10"/>
  <c r="E4" i="10"/>
  <c r="E96" i="10"/>
  <c r="E75" i="10"/>
  <c r="E238" i="10"/>
  <c r="E107" i="10"/>
  <c r="E66" i="10"/>
  <c r="E62" i="10"/>
  <c r="E410" i="10"/>
  <c r="E27" i="10"/>
  <c r="E78" i="10"/>
  <c r="E23" i="10"/>
  <c r="E98" i="10"/>
  <c r="E52" i="10"/>
  <c r="E21" i="10"/>
  <c r="E43" i="10"/>
  <c r="E69" i="10"/>
  <c r="E112" i="10"/>
  <c r="E22" i="10"/>
  <c r="E54" i="10"/>
  <c r="E186" i="10"/>
  <c r="E17" i="10"/>
  <c r="E73" i="10"/>
  <c r="E455" i="10"/>
  <c r="E116" i="10"/>
  <c r="E67" i="10"/>
  <c r="E19" i="10"/>
  <c r="E72" i="10"/>
  <c r="E29" i="10"/>
  <c r="E122" i="10"/>
  <c r="E15" i="10"/>
  <c r="E80" i="10"/>
  <c r="E47" i="10"/>
  <c r="E36" i="10"/>
  <c r="E148" i="10"/>
  <c r="E58" i="10"/>
  <c r="E84" i="10"/>
  <c r="E82" i="10"/>
  <c r="E118" i="10"/>
  <c r="E110" i="10"/>
  <c r="E48" i="10"/>
  <c r="E70" i="10"/>
  <c r="E44" i="10"/>
  <c r="E7" i="10"/>
  <c r="E12" i="10"/>
  <c r="E68" i="10"/>
  <c r="E151" i="10"/>
  <c r="E45" i="10"/>
  <c r="E65" i="10"/>
  <c r="E6" i="10"/>
  <c r="E2" i="10"/>
  <c r="E51" i="10"/>
  <c r="E480" i="10"/>
  <c r="E108" i="10"/>
  <c r="E83" i="10"/>
  <c r="E34" i="10"/>
  <c r="E187" i="10"/>
  <c r="E35" i="10"/>
  <c r="E256" i="10"/>
  <c r="E63" i="10"/>
  <c r="E305" i="10"/>
  <c r="E3" i="10"/>
  <c r="E74" i="10"/>
  <c r="E53" i="10"/>
  <c r="E28" i="10"/>
  <c r="E79" i="10"/>
  <c r="E33" i="10"/>
  <c r="E120" i="10"/>
  <c r="E89" i="10"/>
  <c r="E25" i="10"/>
  <c r="E24" i="10"/>
  <c r="E61" i="10"/>
  <c r="E109" i="10"/>
  <c r="E87" i="10"/>
  <c r="E50" i="10"/>
  <c r="E152" i="10"/>
  <c r="E85" i="10"/>
  <c r="E117" i="10"/>
  <c r="E86" i="10"/>
  <c r="E14" i="10"/>
  <c r="E11" i="10"/>
  <c r="E94" i="10"/>
  <c r="E31" i="10"/>
  <c r="E41" i="10"/>
  <c r="E99" i="10"/>
  <c r="E55" i="10"/>
  <c r="E300" i="10"/>
  <c r="E42" i="10"/>
  <c r="E8" i="10"/>
  <c r="E144" i="10"/>
  <c r="E104" i="10"/>
  <c r="E103" i="10"/>
  <c r="E93" i="10"/>
  <c r="E91" i="10"/>
  <c r="E9" i="10"/>
  <c r="E60" i="10"/>
  <c r="E111" i="10"/>
  <c r="E330" i="10"/>
  <c r="E119" i="10"/>
  <c r="E428" i="10"/>
  <c r="E102" i="10"/>
  <c r="E13" i="10"/>
  <c r="E64" i="10"/>
  <c r="E16" i="10"/>
  <c r="E95" i="10"/>
  <c r="E106" i="10"/>
  <c r="E38" i="10"/>
  <c r="E105" i="10"/>
  <c r="E59" i="10"/>
  <c r="E56" i="10"/>
  <c r="E5" i="10"/>
  <c r="E39" i="10"/>
  <c r="E92" i="10"/>
  <c r="E30" i="10"/>
  <c r="E285" i="10"/>
  <c r="E101" i="10"/>
  <c r="E46" i="10"/>
  <c r="E100" i="10"/>
  <c r="E113" i="10"/>
  <c r="E81" i="10"/>
  <c r="E32" i="10"/>
  <c r="E10" i="10"/>
  <c r="E90" i="10"/>
  <c r="E115" i="10"/>
  <c r="E40" i="10"/>
  <c r="E188" i="10"/>
  <c r="E37" i="10"/>
  <c r="E18" i="10"/>
  <c r="E26" i="10"/>
  <c r="E57" i="10"/>
  <c r="E77" i="10"/>
  <c r="E114" i="10"/>
  <c r="E332" i="10"/>
  <c r="E20" i="10"/>
  <c r="E17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" i="6"/>
  <c r="D256" i="6"/>
  <c r="D257" i="6"/>
  <c r="D258" i="6"/>
  <c r="D3" i="6"/>
  <c r="D4" i="6"/>
  <c r="D259" i="6"/>
  <c r="D260" i="6"/>
  <c r="D5" i="6"/>
  <c r="D261" i="6"/>
  <c r="D6" i="6"/>
  <c r="D7" i="6"/>
  <c r="D8" i="6"/>
  <c r="D262" i="6"/>
  <c r="D263" i="6"/>
  <c r="D264" i="6"/>
  <c r="D9" i="6"/>
  <c r="D265" i="6"/>
  <c r="D266" i="6"/>
  <c r="D267" i="6"/>
  <c r="D10" i="6"/>
  <c r="D268" i="6"/>
  <c r="D269" i="6"/>
  <c r="D270" i="6"/>
  <c r="D271" i="6"/>
  <c r="D272" i="6"/>
  <c r="D273" i="6"/>
  <c r="D11" i="6"/>
  <c r="D12" i="6"/>
  <c r="D274" i="6"/>
  <c r="D275" i="6"/>
  <c r="D13" i="6"/>
  <c r="D14" i="6"/>
  <c r="D15" i="6"/>
  <c r="D16" i="6"/>
  <c r="D17" i="6"/>
  <c r="D276" i="6"/>
  <c r="D18" i="6"/>
  <c r="D19" i="6"/>
  <c r="D277" i="6"/>
  <c r="D278" i="6"/>
  <c r="D20" i="6"/>
  <c r="D279" i="6"/>
  <c r="D280" i="6"/>
  <c r="D281" i="6"/>
  <c r="D21" i="6"/>
  <c r="D282" i="6"/>
  <c r="D22" i="6"/>
  <c r="D23" i="6"/>
  <c r="D24" i="6"/>
  <c r="D283" i="6"/>
  <c r="D25" i="6"/>
  <c r="D284" i="6"/>
  <c r="D285" i="6"/>
  <c r="D26" i="6"/>
  <c r="D286" i="6"/>
  <c r="D27" i="6"/>
  <c r="D287" i="6"/>
  <c r="D288" i="6"/>
  <c r="D289" i="6"/>
  <c r="D28" i="6"/>
  <c r="D29" i="6"/>
  <c r="D290" i="6"/>
  <c r="D291" i="6"/>
  <c r="D292" i="6"/>
  <c r="D293" i="6"/>
  <c r="D30" i="6"/>
  <c r="D294" i="6"/>
  <c r="D295" i="6"/>
  <c r="D31" i="6"/>
  <c r="D296" i="6"/>
  <c r="D297" i="6"/>
  <c r="D32" i="6"/>
  <c r="D33" i="6"/>
  <c r="D298" i="6"/>
  <c r="D34" i="6"/>
  <c r="D299" i="6"/>
  <c r="D300" i="6"/>
  <c r="D301" i="6"/>
  <c r="D302" i="6"/>
  <c r="D35" i="6"/>
  <c r="D36" i="6"/>
  <c r="D303" i="6"/>
  <c r="D37" i="6"/>
  <c r="D38" i="6"/>
  <c r="D304" i="6"/>
  <c r="D305" i="6"/>
  <c r="D39" i="6"/>
  <c r="D306" i="6"/>
  <c r="D307" i="6"/>
  <c r="D308" i="6"/>
  <c r="D40" i="6"/>
  <c r="D41" i="6"/>
  <c r="D309" i="6"/>
  <c r="D42" i="6"/>
  <c r="D310" i="6"/>
  <c r="D311" i="6"/>
  <c r="D43" i="6"/>
  <c r="D312" i="6"/>
  <c r="D313" i="6"/>
  <c r="D314" i="6"/>
  <c r="D44" i="6"/>
  <c r="D315" i="6"/>
  <c r="D45" i="6"/>
  <c r="D46" i="6"/>
  <c r="D47" i="6"/>
  <c r="D48" i="6"/>
  <c r="D316" i="6"/>
  <c r="D49" i="6"/>
  <c r="D317" i="6"/>
  <c r="D50" i="6"/>
  <c r="D318" i="6"/>
  <c r="D51" i="6"/>
  <c r="D52" i="6"/>
  <c r="D53" i="6"/>
  <c r="D54" i="6"/>
  <c r="D319" i="6"/>
  <c r="D55" i="6"/>
  <c r="D56" i="6"/>
  <c r="D57" i="6"/>
  <c r="D58" i="6"/>
  <c r="D320" i="6"/>
  <c r="D59" i="6"/>
  <c r="D60" i="6"/>
  <c r="D321" i="6"/>
  <c r="D322" i="6"/>
  <c r="D323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93" i="6"/>
  <c r="D357" i="6"/>
  <c r="D358" i="6"/>
  <c r="D94" i="6"/>
  <c r="D95" i="6"/>
  <c r="D96" i="6"/>
  <c r="D97" i="6"/>
  <c r="D98" i="6"/>
  <c r="D99" i="6"/>
  <c r="D359" i="6"/>
  <c r="D100" i="6"/>
  <c r="D101" i="6"/>
  <c r="D102" i="6"/>
  <c r="D103" i="6"/>
  <c r="D104" i="6"/>
  <c r="D105" i="6"/>
  <c r="D106" i="6"/>
  <c r="D107" i="6"/>
  <c r="D360" i="6"/>
  <c r="D361" i="6"/>
  <c r="D108" i="6"/>
  <c r="D362" i="6"/>
  <c r="D363" i="6"/>
  <c r="D364" i="6"/>
  <c r="D365" i="6"/>
  <c r="D109" i="6"/>
  <c r="D110" i="6"/>
  <c r="D366" i="6"/>
  <c r="D367" i="6"/>
  <c r="D111" i="6"/>
  <c r="D368" i="6"/>
  <c r="D369" i="6"/>
  <c r="D370" i="6"/>
  <c r="D371" i="6"/>
  <c r="D112" i="6"/>
  <c r="D113" i="6"/>
  <c r="D114" i="6"/>
  <c r="D115" i="6"/>
  <c r="D372" i="6"/>
  <c r="D116" i="6"/>
  <c r="D117" i="6"/>
  <c r="D118" i="6"/>
  <c r="D119" i="6"/>
  <c r="D120" i="6"/>
  <c r="D121" i="6"/>
  <c r="D373" i="6"/>
  <c r="D374" i="6"/>
  <c r="D122" i="6"/>
  <c r="D375" i="6"/>
  <c r="D123" i="6"/>
  <c r="D124" i="6"/>
  <c r="D125" i="6"/>
  <c r="D376" i="6"/>
  <c r="D377" i="6"/>
  <c r="D126" i="6"/>
  <c r="D127" i="6"/>
  <c r="D128" i="6"/>
  <c r="D129" i="6"/>
  <c r="D130" i="6"/>
  <c r="D131" i="6"/>
  <c r="D378" i="6"/>
  <c r="D379" i="6"/>
  <c r="D132" i="6"/>
  <c r="D133" i="6"/>
  <c r="D380" i="6"/>
  <c r="D134" i="6"/>
  <c r="D381" i="6"/>
  <c r="D382" i="6"/>
  <c r="D383" i="6"/>
  <c r="D384" i="6"/>
  <c r="D385" i="6"/>
  <c r="D386" i="6"/>
  <c r="D387" i="6"/>
  <c r="D388" i="6"/>
  <c r="D389" i="6"/>
  <c r="D135" i="6"/>
  <c r="D390" i="6"/>
  <c r="D136" i="6"/>
  <c r="D137" i="6"/>
  <c r="D138" i="6"/>
  <c r="D391" i="6"/>
  <c r="D139" i="6"/>
  <c r="D140" i="6"/>
  <c r="D141" i="6"/>
  <c r="D392" i="6"/>
  <c r="D393" i="6"/>
  <c r="D394" i="6"/>
  <c r="D395" i="6"/>
  <c r="D396" i="6"/>
  <c r="D142" i="6"/>
  <c r="D397" i="6"/>
  <c r="D143" i="6"/>
  <c r="D398" i="6"/>
  <c r="D144" i="6"/>
  <c r="D145" i="6"/>
  <c r="D146" i="6"/>
  <c r="D147" i="6"/>
  <c r="D399" i="6"/>
  <c r="D400" i="6"/>
  <c r="D401" i="6"/>
  <c r="D148" i="6"/>
  <c r="D149" i="6"/>
  <c r="D150" i="6"/>
  <c r="D151" i="6"/>
  <c r="D152" i="6"/>
  <c r="D402" i="6"/>
  <c r="D153" i="6"/>
  <c r="D154" i="6"/>
  <c r="D403" i="6"/>
  <c r="D404" i="6"/>
  <c r="D155" i="6"/>
  <c r="D405" i="6"/>
  <c r="D156" i="6"/>
  <c r="D157" i="6"/>
  <c r="D158" i="6"/>
  <c r="D159" i="6"/>
  <c r="D406" i="6"/>
  <c r="D407" i="6"/>
  <c r="D408" i="6"/>
  <c r="D409" i="6"/>
  <c r="D160" i="6"/>
  <c r="D161" i="6"/>
  <c r="D162" i="6"/>
  <c r="D410" i="6"/>
  <c r="D163" i="6"/>
  <c r="D164" i="6"/>
  <c r="D411" i="6"/>
  <c r="D412" i="6"/>
  <c r="D413" i="6"/>
  <c r="D165" i="6"/>
  <c r="D414" i="6"/>
  <c r="D415" i="6"/>
  <c r="D416" i="6"/>
  <c r="D166" i="6"/>
  <c r="D167" i="6"/>
  <c r="D417" i="6"/>
  <c r="D418" i="6"/>
  <c r="D419" i="6"/>
  <c r="D420" i="6"/>
  <c r="D421" i="6"/>
  <c r="D422" i="6"/>
  <c r="D168" i="6"/>
  <c r="D423" i="6"/>
  <c r="D169" i="6"/>
  <c r="D424" i="6"/>
  <c r="D425" i="6"/>
  <c r="D170" i="6"/>
  <c r="D171" i="6"/>
  <c r="D426" i="6"/>
  <c r="D427" i="6"/>
  <c r="D172" i="6"/>
  <c r="D428" i="6"/>
  <c r="D429" i="6"/>
  <c r="D430" i="6"/>
  <c r="D431" i="6"/>
  <c r="D173" i="6"/>
  <c r="D432" i="6"/>
  <c r="D433" i="6"/>
  <c r="D174" i="6"/>
  <c r="D434" i="6"/>
  <c r="D175" i="6"/>
  <c r="D435" i="6"/>
  <c r="D176" i="6"/>
  <c r="D177" i="6"/>
  <c r="D436" i="6"/>
  <c r="D437" i="6"/>
  <c r="D178" i="6"/>
  <c r="D179" i="6"/>
  <c r="D438" i="6"/>
  <c r="D180" i="6"/>
  <c r="D181" i="6"/>
  <c r="D182" i="6"/>
  <c r="D439" i="6"/>
  <c r="D440" i="6"/>
  <c r="D441" i="6"/>
  <c r="D183" i="6"/>
  <c r="D442" i="6"/>
  <c r="D443" i="6"/>
  <c r="D444" i="6"/>
  <c r="D445" i="6"/>
  <c r="D184" i="6"/>
  <c r="D185" i="6"/>
  <c r="D446" i="6"/>
  <c r="D186" i="6"/>
  <c r="D187" i="6"/>
  <c r="D447" i="6"/>
  <c r="D188" i="6"/>
  <c r="D448" i="6"/>
  <c r="D449" i="6"/>
  <c r="D450" i="6"/>
  <c r="D451" i="6"/>
  <c r="D452" i="6"/>
  <c r="D189" i="6"/>
  <c r="D453" i="6"/>
  <c r="D454" i="6"/>
  <c r="D190" i="6"/>
  <c r="D455" i="6"/>
  <c r="D191" i="6"/>
  <c r="D192" i="6"/>
  <c r="D456" i="6"/>
  <c r="D193" i="6"/>
  <c r="D194" i="6"/>
  <c r="D457" i="6"/>
  <c r="D458" i="6"/>
  <c r="D195" i="6"/>
  <c r="D459" i="6"/>
  <c r="D196" i="6"/>
  <c r="D460" i="6"/>
  <c r="D197" i="6"/>
  <c r="D198" i="6"/>
  <c r="D461" i="6"/>
  <c r="D462" i="6"/>
  <c r="D199" i="6"/>
  <c r="D200" i="6"/>
  <c r="D201" i="6"/>
  <c r="D463" i="6"/>
  <c r="D202" i="6"/>
  <c r="D203" i="6"/>
  <c r="D464" i="6"/>
  <c r="D465" i="6"/>
  <c r="D204" i="6"/>
  <c r="D466" i="6"/>
  <c r="D467" i="6"/>
  <c r="D205" i="6"/>
  <c r="D206" i="6"/>
  <c r="D468" i="6"/>
  <c r="D207" i="6"/>
  <c r="D208" i="6"/>
  <c r="D209" i="6"/>
  <c r="D469" i="6"/>
  <c r="D210" i="6"/>
  <c r="D211" i="6"/>
  <c r="D212" i="6"/>
  <c r="D470" i="6"/>
  <c r="D213" i="6"/>
  <c r="D471" i="6"/>
  <c r="D214" i="6"/>
  <c r="D215" i="6"/>
  <c r="D216" i="6"/>
  <c r="D217" i="6"/>
  <c r="D218" i="6"/>
  <c r="D219" i="6"/>
  <c r="D220" i="6"/>
  <c r="D472" i="6"/>
  <c r="D221" i="6"/>
  <c r="D222" i="6"/>
  <c r="D223" i="6"/>
  <c r="D473" i="6"/>
  <c r="D224" i="6"/>
  <c r="D474" i="6"/>
  <c r="D225" i="6"/>
  <c r="D226" i="6"/>
  <c r="D227" i="6"/>
  <c r="D228" i="6"/>
  <c r="D229" i="6"/>
  <c r="D475" i="6"/>
  <c r="D476" i="6"/>
  <c r="D477" i="6"/>
  <c r="D478" i="6"/>
  <c r="D479" i="6"/>
  <c r="D480" i="6"/>
  <c r="D481" i="6"/>
  <c r="D230" i="6"/>
  <c r="D231" i="6"/>
  <c r="D232" i="6"/>
  <c r="D482" i="6"/>
  <c r="D483" i="6"/>
  <c r="D484" i="6"/>
  <c r="D485" i="6"/>
  <c r="D233" i="6"/>
  <c r="D486" i="6"/>
  <c r="D234" i="6"/>
  <c r="D235" i="6"/>
  <c r="D487" i="6"/>
  <c r="D488" i="6"/>
  <c r="D489" i="6"/>
  <c r="D490" i="6"/>
  <c r="D491" i="6"/>
  <c r="D236" i="6"/>
  <c r="D237" i="6"/>
  <c r="D492" i="6"/>
  <c r="D493" i="6"/>
  <c r="D494" i="6"/>
  <c r="D495" i="6"/>
  <c r="F178" i="13" l="1"/>
  <c r="F285" i="13"/>
  <c r="F480" i="13"/>
  <c r="F424" i="13"/>
  <c r="F128" i="13"/>
  <c r="F61" i="13"/>
  <c r="F62" i="13"/>
  <c r="F297" i="13"/>
  <c r="F140" i="13"/>
  <c r="F138" i="13"/>
  <c r="F287" i="13"/>
  <c r="F93" i="13"/>
  <c r="F289" i="13"/>
  <c r="F247" i="13"/>
  <c r="F436" i="13"/>
  <c r="F282" i="13"/>
  <c r="F151" i="13"/>
  <c r="F47" i="13"/>
  <c r="F304" i="13"/>
  <c r="F16" i="13"/>
  <c r="F84" i="13"/>
  <c r="F418" i="13"/>
  <c r="F135" i="13"/>
  <c r="F377" i="13"/>
  <c r="F33" i="13"/>
  <c r="F199" i="13"/>
  <c r="F144" i="13"/>
  <c r="F143" i="13"/>
  <c r="F145" i="13"/>
  <c r="F485" i="13"/>
  <c r="F206" i="13"/>
  <c r="F255" i="13"/>
  <c r="F30" i="13"/>
  <c r="F492" i="13"/>
  <c r="F452" i="13"/>
  <c r="F111" i="13"/>
  <c r="F340" i="13"/>
  <c r="F168" i="13"/>
  <c r="F334" i="13"/>
  <c r="F299" i="13"/>
  <c r="F429" i="13"/>
  <c r="F82" i="13"/>
  <c r="F98" i="13"/>
  <c r="F108" i="13"/>
  <c r="F364" i="13"/>
  <c r="F57" i="13"/>
  <c r="F124" i="13"/>
  <c r="F105" i="13"/>
  <c r="F319" i="13"/>
  <c r="F191" i="13"/>
  <c r="F122" i="13"/>
  <c r="F190" i="13"/>
  <c r="F269" i="13"/>
  <c r="F431" i="13"/>
  <c r="F219" i="13"/>
  <c r="F411" i="13"/>
  <c r="F172" i="13"/>
  <c r="F475" i="13"/>
  <c r="F106" i="13"/>
  <c r="F419" i="13"/>
  <c r="F134" i="13"/>
  <c r="F212" i="13"/>
  <c r="F356" i="13"/>
  <c r="F260" i="13"/>
  <c r="F338" i="13"/>
  <c r="F478" i="13"/>
  <c r="F308" i="13"/>
  <c r="F215" i="13"/>
  <c r="F396" i="13"/>
  <c r="F86" i="13"/>
  <c r="F320" i="13"/>
  <c r="F107" i="13"/>
  <c r="F482" i="13"/>
  <c r="F417" i="13"/>
  <c r="F439" i="13"/>
  <c r="F222" i="13"/>
  <c r="F153" i="13"/>
  <c r="F127" i="13"/>
  <c r="F451" i="13"/>
  <c r="F205" i="13"/>
  <c r="F330" i="13"/>
  <c r="F71" i="13"/>
  <c r="F363" i="13"/>
  <c r="F412" i="13"/>
  <c r="F407" i="13"/>
  <c r="F423" i="13"/>
  <c r="F292" i="13"/>
  <c r="F201" i="13"/>
  <c r="F220" i="13"/>
  <c r="F353" i="13"/>
  <c r="F184" i="13"/>
  <c r="F381" i="13"/>
  <c r="F348" i="13"/>
  <c r="F433" i="13"/>
  <c r="F27" i="13"/>
  <c r="F312" i="13"/>
  <c r="F56" i="13"/>
  <c r="F141" i="13"/>
  <c r="F21" i="13"/>
  <c r="F20" i="13"/>
  <c r="F368" i="13"/>
  <c r="F427" i="13"/>
  <c r="F405" i="13"/>
  <c r="F34" i="13"/>
  <c r="F305" i="13"/>
  <c r="F476" i="13"/>
  <c r="F457" i="13"/>
  <c r="F198" i="13"/>
  <c r="F242" i="13"/>
  <c r="F238" i="13"/>
  <c r="F129" i="13"/>
  <c r="F218" i="13"/>
  <c r="F195" i="13"/>
  <c r="F278" i="13"/>
  <c r="F316" i="13"/>
  <c r="F414" i="13"/>
  <c r="F235" i="13"/>
  <c r="F136" i="13"/>
  <c r="F296" i="13"/>
  <c r="F483" i="13"/>
  <c r="F246" i="13"/>
  <c r="F249" i="13"/>
  <c r="F391" i="13"/>
  <c r="F435" i="13"/>
  <c r="F209" i="13"/>
  <c r="F101" i="13"/>
  <c r="F211" i="13"/>
  <c r="F344" i="13"/>
  <c r="F9" i="13"/>
  <c r="F354" i="13"/>
  <c r="F248" i="13"/>
  <c r="F324" i="13"/>
  <c r="F284" i="13"/>
  <c r="F95" i="13"/>
  <c r="F92" i="13"/>
  <c r="F193" i="13"/>
  <c r="F254" i="13"/>
  <c r="F204" i="13"/>
  <c r="F58" i="13"/>
  <c r="F275" i="13"/>
  <c r="F461" i="13"/>
  <c r="F223" i="13"/>
  <c r="F132" i="13"/>
  <c r="F160" i="13"/>
  <c r="F456" i="13"/>
  <c r="F185" i="13"/>
  <c r="F45" i="13"/>
  <c r="F404" i="13"/>
  <c r="F226" i="13"/>
  <c r="F487" i="13"/>
  <c r="F60" i="13"/>
  <c r="F23" i="13"/>
  <c r="F281" i="13"/>
  <c r="F342" i="13"/>
  <c r="F410" i="13"/>
  <c r="F441" i="13"/>
  <c r="F83" i="13"/>
  <c r="F78" i="13"/>
  <c r="F67" i="13"/>
  <c r="F473" i="13"/>
  <c r="F188" i="13"/>
  <c r="F85" i="13"/>
  <c r="F309" i="13"/>
  <c r="F386" i="13"/>
  <c r="F24" i="13"/>
  <c r="F493" i="13"/>
  <c r="F323" i="13"/>
  <c r="F366" i="13"/>
  <c r="F397" i="13"/>
  <c r="F81" i="13"/>
  <c r="F347" i="13"/>
  <c r="F484" i="13"/>
  <c r="F335" i="13"/>
  <c r="F59" i="13"/>
  <c r="F176" i="13"/>
  <c r="F240" i="13"/>
  <c r="F19" i="13"/>
  <c r="F337" i="13"/>
  <c r="F352" i="13"/>
  <c r="F383" i="13"/>
  <c r="F306" i="13"/>
  <c r="F303" i="13"/>
  <c r="F450" i="13"/>
  <c r="F217" i="13"/>
  <c r="F36" i="13"/>
  <c r="F38" i="13"/>
  <c r="F432" i="13"/>
  <c r="F17" i="13"/>
  <c r="F460" i="13"/>
  <c r="F454" i="13"/>
  <c r="F203" i="13"/>
  <c r="F213" i="13"/>
  <c r="F394" i="13"/>
  <c r="F115" i="13"/>
  <c r="F88" i="13"/>
  <c r="F170" i="13"/>
  <c r="F109" i="13"/>
  <c r="F12" i="13"/>
  <c r="F64" i="13"/>
  <c r="F277" i="13"/>
  <c r="F182" i="13"/>
  <c r="F298" i="13"/>
  <c r="F119" i="13"/>
  <c r="F94" i="13"/>
  <c r="F481" i="13"/>
  <c r="F272" i="13"/>
  <c r="F123" i="13"/>
  <c r="F154" i="13"/>
  <c r="F181" i="13"/>
  <c r="F65" i="13"/>
  <c r="F142" i="13"/>
  <c r="F112" i="13"/>
  <c r="F331" i="13"/>
  <c r="F360" i="13"/>
  <c r="F53" i="13"/>
  <c r="F174" i="13"/>
  <c r="F221" i="13"/>
  <c r="F314" i="13"/>
  <c r="F146" i="13"/>
  <c r="F326" i="13"/>
  <c r="F469" i="13"/>
  <c r="F393" i="13"/>
  <c r="F477" i="13"/>
  <c r="F26" i="13"/>
  <c r="F148" i="13"/>
  <c r="F400" i="13"/>
  <c r="F440" i="13"/>
  <c r="F208" i="13"/>
  <c r="F232" i="13"/>
  <c r="F286" i="13"/>
  <c r="F448" i="13"/>
  <c r="F113" i="13"/>
  <c r="F329" i="13"/>
  <c r="F80" i="13"/>
  <c r="F51" i="13"/>
  <c r="F359" i="13"/>
  <c r="F18" i="13"/>
  <c r="F369" i="13"/>
  <c r="F317" i="13"/>
  <c r="F130" i="13"/>
  <c r="F164" i="13"/>
  <c r="F408" i="13"/>
  <c r="F79" i="13"/>
  <c r="F149" i="13"/>
  <c r="F415" i="13"/>
  <c r="F103" i="13"/>
  <c r="F39" i="13"/>
  <c r="F318" i="13"/>
  <c r="F341" i="13"/>
  <c r="F133" i="13"/>
  <c r="F459" i="13"/>
  <c r="F162" i="13"/>
  <c r="F63" i="13"/>
  <c r="F66" i="13"/>
  <c r="F194" i="13"/>
  <c r="F121" i="13"/>
  <c r="F50" i="13"/>
  <c r="F68" i="13"/>
  <c r="F200" i="13"/>
  <c r="F74" i="13"/>
  <c r="F152" i="13"/>
  <c r="F120" i="13"/>
  <c r="F22" i="13"/>
  <c r="F351" i="13"/>
  <c r="F388" i="13"/>
  <c r="F372" i="13"/>
  <c r="F378" i="13"/>
  <c r="F137" i="13"/>
  <c r="F370" i="13"/>
  <c r="F295" i="13"/>
  <c r="F46" i="13"/>
  <c r="F224" i="13"/>
  <c r="F464" i="13"/>
  <c r="F416" i="13"/>
  <c r="F52" i="13"/>
  <c r="F362" i="13"/>
  <c r="F280" i="13"/>
  <c r="F228" i="13"/>
  <c r="F243" i="13"/>
  <c r="F8" i="13"/>
  <c r="F385" i="13"/>
  <c r="F310" i="13"/>
  <c r="F131" i="13"/>
  <c r="F446" i="13"/>
  <c r="F49" i="13"/>
  <c r="F114" i="13"/>
  <c r="F241" i="13"/>
  <c r="F175" i="13"/>
  <c r="F437" i="13"/>
  <c r="F233" i="13"/>
  <c r="F403" i="13"/>
  <c r="F161" i="13"/>
  <c r="F472" i="13"/>
  <c r="F345" i="13"/>
  <c r="F453" i="13"/>
  <c r="F158" i="13"/>
  <c r="F75" i="13"/>
  <c r="F54" i="13"/>
  <c r="F357" i="13"/>
  <c r="F390" i="13"/>
  <c r="F468" i="13"/>
  <c r="F494" i="13"/>
  <c r="F252" i="13"/>
  <c r="F425" i="13"/>
  <c r="F69" i="13"/>
  <c r="F327" i="13"/>
  <c r="F230" i="13"/>
  <c r="F99" i="13"/>
  <c r="F11" i="13"/>
  <c r="F350" i="13"/>
  <c r="F288" i="13"/>
  <c r="F76" i="13"/>
  <c r="F55" i="13"/>
  <c r="F444" i="13"/>
  <c r="F361" i="13"/>
  <c r="F336" i="13"/>
  <c r="F171" i="13"/>
  <c r="F291" i="13"/>
  <c r="F257" i="13"/>
  <c r="F156" i="13"/>
  <c r="F268" i="13"/>
  <c r="F374" i="13"/>
  <c r="F293" i="13"/>
  <c r="F165" i="13"/>
  <c r="F443" i="13"/>
  <c r="F253" i="13"/>
  <c r="F41" i="13"/>
  <c r="F163" i="13"/>
  <c r="F465" i="13"/>
  <c r="F231" i="13"/>
  <c r="F237" i="13"/>
  <c r="F177" i="13"/>
  <c r="F117" i="13"/>
  <c r="F167" i="13"/>
  <c r="F189" i="13"/>
  <c r="F186" i="13"/>
  <c r="F358" i="13"/>
  <c r="F315" i="13"/>
  <c r="F229" i="13"/>
  <c r="F276" i="13"/>
  <c r="F467" i="13"/>
  <c r="F279" i="13"/>
  <c r="F239" i="13"/>
  <c r="F251" i="13"/>
  <c r="F420" i="13"/>
  <c r="F43" i="13"/>
  <c r="F13" i="13"/>
  <c r="F413" i="13"/>
  <c r="F87" i="13"/>
  <c r="F428" i="13"/>
  <c r="F244" i="13"/>
  <c r="F333" i="13"/>
  <c r="F463" i="13"/>
  <c r="F389" i="13"/>
  <c r="F3" i="13"/>
  <c r="F96" i="13"/>
  <c r="F5" i="13"/>
  <c r="F100" i="13"/>
  <c r="F321" i="13"/>
  <c r="F401" i="13"/>
  <c r="F271" i="13"/>
  <c r="F263" i="13"/>
  <c r="F382" i="13"/>
  <c r="F307" i="13"/>
  <c r="F470" i="13"/>
  <c r="F445" i="13"/>
  <c r="F402" i="13"/>
  <c r="F332" i="13"/>
  <c r="F44" i="13"/>
  <c r="F4" i="13"/>
  <c r="F110" i="13"/>
  <c r="F245" i="13"/>
  <c r="F48" i="13"/>
  <c r="F283" i="13"/>
  <c r="F15" i="13"/>
  <c r="F225" i="13"/>
  <c r="F322" i="13"/>
  <c r="F267" i="13"/>
  <c r="F442" i="13"/>
  <c r="F25" i="13"/>
  <c r="F474" i="13"/>
  <c r="F234" i="13"/>
  <c r="F491" i="13"/>
  <c r="F349" i="13"/>
  <c r="F367" i="13"/>
  <c r="F104" i="13"/>
  <c r="F169" i="13"/>
  <c r="F495" i="13"/>
  <c r="F355" i="13"/>
  <c r="F118" i="13"/>
  <c r="F300" i="13"/>
  <c r="F6" i="13"/>
  <c r="F266" i="13"/>
  <c r="F325" i="13"/>
  <c r="F72" i="13"/>
  <c r="F449" i="13"/>
  <c r="F77" i="13"/>
  <c r="F155" i="13"/>
  <c r="F264" i="13"/>
  <c r="F406" i="13"/>
  <c r="F373" i="13"/>
  <c r="F139" i="13"/>
  <c r="F37" i="13"/>
  <c r="F10" i="13"/>
  <c r="F447" i="13"/>
  <c r="F90" i="13"/>
  <c r="F259" i="13"/>
  <c r="F380" i="13"/>
  <c r="F150" i="13"/>
  <c r="F28" i="13"/>
  <c r="F250" i="13"/>
  <c r="F14" i="13"/>
  <c r="F343" i="13"/>
  <c r="F196" i="13"/>
  <c r="F290" i="13"/>
  <c r="F126" i="13"/>
  <c r="F197" i="13"/>
  <c r="F70" i="13"/>
  <c r="F216" i="13"/>
  <c r="F31" i="13"/>
  <c r="F179" i="13"/>
  <c r="F187" i="13"/>
  <c r="F365" i="13"/>
  <c r="F434" i="13"/>
  <c r="F192" i="13"/>
  <c r="F409" i="13"/>
  <c r="F376" i="13"/>
  <c r="F183" i="13"/>
  <c r="F214" i="13"/>
  <c r="F395" i="13"/>
  <c r="F274" i="13"/>
  <c r="F422" i="13"/>
  <c r="F302" i="13"/>
  <c r="F262" i="13"/>
  <c r="F261" i="13"/>
  <c r="F125" i="13"/>
  <c r="F458" i="13"/>
  <c r="F375" i="13"/>
  <c r="F89" i="13"/>
  <c r="F398" i="13"/>
  <c r="F40" i="13"/>
  <c r="F73" i="13"/>
  <c r="F462" i="13"/>
  <c r="F166" i="13"/>
  <c r="F426" i="13"/>
  <c r="F227" i="13"/>
  <c r="F384" i="13"/>
  <c r="F173" i="13"/>
  <c r="F328" i="13"/>
  <c r="F265" i="13"/>
  <c r="F91" i="13"/>
  <c r="F202" i="13"/>
  <c r="F466" i="13"/>
  <c r="F490" i="13"/>
  <c r="F256" i="13"/>
  <c r="F488" i="13"/>
  <c r="F35" i="13"/>
  <c r="F236" i="13"/>
  <c r="F387" i="13"/>
  <c r="F157" i="13"/>
  <c r="F29" i="13"/>
  <c r="F479" i="13"/>
  <c r="F97" i="13"/>
  <c r="F294" i="13"/>
  <c r="F102" i="13"/>
  <c r="F313" i="13"/>
  <c r="F207" i="13"/>
  <c r="F339" i="13"/>
  <c r="F371" i="13"/>
  <c r="F32" i="13"/>
  <c r="F438" i="13"/>
  <c r="F399" i="13"/>
  <c r="F489" i="13"/>
  <c r="F159" i="13"/>
  <c r="F301" i="13"/>
  <c r="F258" i="13"/>
  <c r="F311" i="13"/>
  <c r="F7" i="13"/>
  <c r="F421" i="13"/>
  <c r="F273" i="13"/>
  <c r="F147" i="13"/>
  <c r="F486" i="13"/>
  <c r="F392" i="13"/>
  <c r="F270" i="13"/>
  <c r="F471" i="13"/>
  <c r="F346" i="13"/>
  <c r="F42" i="13"/>
  <c r="F430" i="13"/>
  <c r="F379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C6AA6D-AB74-4679-A5E9-2B9821A5F191}" keepAlive="1" name="Zapytanie — pesele" description="Połączenie z zapytaniem „pesele” w skoroszycie." type="5" refreshedVersion="0" background="1">
    <dbPr connection="Provider=Microsoft.Mashup.OleDb.1;Data Source=$Workbook$;Location=pesele;Extended Properties=&quot;&quot;" command="SELECT * FROM [pesele]"/>
  </connection>
  <connection id="2" xr16:uid="{9D17E293-9204-4632-BACF-FAEE2356B6D2}" keepAlive="1" name="Zapytanie — pesele (10)" description="Połączenie z zapytaniem „pesele (10)” w skoroszycie." type="5" refreshedVersion="7" background="1" saveData="1">
    <dbPr connection="Provider=Microsoft.Mashup.OleDb.1;Data Source=$Workbook$;Location=&quot;pesele (10)&quot;;Extended Properties=&quot;&quot;" command="SELECT * FROM [pesele (10)]"/>
  </connection>
  <connection id="3" xr16:uid="{E86D1180-2E7E-4ED1-9177-3622CC41CD64}" keepAlive="1" name="Zapytanie — pesele (11)" description="Połączenie z zapytaniem „pesele (11)” w skoroszycie." type="5" refreshedVersion="7" background="1" saveData="1">
    <dbPr connection="Provider=Microsoft.Mashup.OleDb.1;Data Source=$Workbook$;Location=&quot;pesele (11)&quot;;Extended Properties=&quot;&quot;" command="SELECT * FROM [pesele (11)]"/>
  </connection>
  <connection id="4" xr16:uid="{896F4294-1794-4400-AEAE-8CA7C759C057}" keepAlive="1" name="Zapytanie — pesele (2)" description="Połączenie z zapytaniem „pesele (2)” w skoroszycie." type="5" refreshedVersion="7" background="1" saveData="1">
    <dbPr connection="Provider=Microsoft.Mashup.OleDb.1;Data Source=$Workbook$;Location=&quot;pesele (2)&quot;;Extended Properties=&quot;&quot;" command="SELECT * FROM [pesele (2)]"/>
  </connection>
  <connection id="5" xr16:uid="{FF10D866-5F43-497D-AC90-115294DD158E}" keepAlive="1" name="Zapytanie — pesele (3)" description="Połączenie z zapytaniem „pesele (3)” w skoroszycie." type="5" refreshedVersion="7" background="1" saveData="1">
    <dbPr connection="Provider=Microsoft.Mashup.OleDb.1;Data Source=$Workbook$;Location=&quot;pesele (3)&quot;;Extended Properties=&quot;&quot;" command="SELECT * FROM [pesele (3)]"/>
  </connection>
  <connection id="6" xr16:uid="{D4EAF5B2-B204-4264-8915-6FB5CCD843A2}" keepAlive="1" name="Zapytanie — pesele (4)" description="Połączenie z zapytaniem „pesele (4)” w skoroszycie." type="5" refreshedVersion="7" background="1" saveData="1">
    <dbPr connection="Provider=Microsoft.Mashup.OleDb.1;Data Source=$Workbook$;Location=&quot;pesele (4)&quot;;Extended Properties=&quot;&quot;" command="SELECT * FROM [pesele (4)]"/>
  </connection>
  <connection id="7" xr16:uid="{79C90E9E-574E-4ADD-BF0D-7086FB669A3F}" keepAlive="1" name="Zapytanie — pesele (5)" description="Połączenie z zapytaniem „pesele (5)” w skoroszycie." type="5" refreshedVersion="7" background="1" saveData="1">
    <dbPr connection="Provider=Microsoft.Mashup.OleDb.1;Data Source=$Workbook$;Location=&quot;pesele (5)&quot;;Extended Properties=&quot;&quot;" command="SELECT * FROM [pesele (5)]"/>
  </connection>
  <connection id="8" xr16:uid="{29A49251-CF5D-43F7-9BEE-B86E12813504}" keepAlive="1" name="Zapytanie — pesele (6)" description="Połączenie z zapytaniem „pesele (6)” w skoroszycie." type="5" refreshedVersion="7" background="1" saveData="1">
    <dbPr connection="Provider=Microsoft.Mashup.OleDb.1;Data Source=$Workbook$;Location=&quot;pesele (6)&quot;;Extended Properties=&quot;&quot;" command="SELECT * FROM [pesele (6)]"/>
  </connection>
  <connection id="9" xr16:uid="{2C252E7E-8BA5-49C0-A2F4-43113EF37521}" keepAlive="1" name="Zapytanie — pesele (7)" description="Połączenie z zapytaniem „pesele (7)” w skoroszycie." type="5" refreshedVersion="7" background="1" saveData="1">
    <dbPr connection="Provider=Microsoft.Mashup.OleDb.1;Data Source=$Workbook$;Location=&quot;pesele (7)&quot;;Extended Properties=&quot;&quot;" command="SELECT * FROM [pesele (7)]"/>
  </connection>
  <connection id="10" xr16:uid="{3633A8CB-8AA7-4F35-92F8-998381BCF621}" keepAlive="1" name="Zapytanie — pesele (8)" description="Połączenie z zapytaniem „pesele (8)” w skoroszycie." type="5" refreshedVersion="7" background="1" saveData="1">
    <dbPr connection="Provider=Microsoft.Mashup.OleDb.1;Data Source=$Workbook$;Location=&quot;pesele (8)&quot;;Extended Properties=&quot;&quot;" command="SELECT * FROM [pesele (8)]"/>
  </connection>
  <connection id="11" xr16:uid="{D9ACC6F9-3EA4-4C73-B820-FDF751A461F4}" keepAlive="1" name="Zapytanie — pesele (9)" description="Połączenie z zapytaniem „pesele (9)” w skoroszycie." type="5" refreshedVersion="7" background="1" saveData="1">
    <dbPr connection="Provider=Microsoft.Mashup.OleDb.1;Data Source=$Workbook$;Location=&quot;pesele (9)&quot;;Extended Properties=&quot;&quot;" command="SELECT * FROM [pesele (9)]"/>
  </connection>
</connections>
</file>

<file path=xl/sharedStrings.xml><?xml version="1.0" encoding="utf-8"?>
<sst xmlns="http://schemas.openxmlformats.org/spreadsheetml/2006/main" count="9954" uniqueCount="1170">
  <si>
    <t>PESEL</t>
  </si>
  <si>
    <t>Nazwisko</t>
  </si>
  <si>
    <t>Imie</t>
  </si>
  <si>
    <t>Micun</t>
  </si>
  <si>
    <t>Krzysztof</t>
  </si>
  <si>
    <t>Jablonski</t>
  </si>
  <si>
    <t>Nikodem</t>
  </si>
  <si>
    <t>Leoniuk</t>
  </si>
  <si>
    <t>Marcel</t>
  </si>
  <si>
    <t>Kurasik</t>
  </si>
  <si>
    <t>Marcin</t>
  </si>
  <si>
    <t>Krynicki</t>
  </si>
  <si>
    <t>Mateusz</t>
  </si>
  <si>
    <t>Gibas</t>
  </si>
  <si>
    <t>Patryk</t>
  </si>
  <si>
    <t>Jama</t>
  </si>
  <si>
    <t>Chojnacki</t>
  </si>
  <si>
    <t>Jacek</t>
  </si>
  <si>
    <t>Tomczyk</t>
  </si>
  <si>
    <t>Bruno</t>
  </si>
  <si>
    <t>Wojciechowski</t>
  </si>
  <si>
    <t>Alojzy</t>
  </si>
  <si>
    <t>Glac</t>
  </si>
  <si>
    <t>Lewita</t>
  </si>
  <si>
    <t>Maksymilian</t>
  </si>
  <si>
    <t>Lutczyk</t>
  </si>
  <si>
    <t>Maciej</t>
  </si>
  <si>
    <t>Laskowski</t>
  </si>
  <si>
    <t>Wolski</t>
  </si>
  <si>
    <t>Aleksander</t>
  </si>
  <si>
    <t>Dabrowa</t>
  </si>
  <si>
    <t>Szymon</t>
  </si>
  <si>
    <t>Iwanowski</t>
  </si>
  <si>
    <t>Olaf</t>
  </si>
  <si>
    <t>Arendt</t>
  </si>
  <si>
    <t>Wojciech</t>
  </si>
  <si>
    <t>Wieczerzak</t>
  </si>
  <si>
    <t>Amelia</t>
  </si>
  <si>
    <t>Jakudczyk</t>
  </si>
  <si>
    <t>Gryniewicz</t>
  </si>
  <si>
    <t>Oliwier</t>
  </si>
  <si>
    <t>Kaliszuk</t>
  </si>
  <si>
    <t>Mikolaj</t>
  </si>
  <si>
    <t>Majtas</t>
  </si>
  <si>
    <t>Lucja</t>
  </si>
  <si>
    <t>Grzesiak</t>
  </si>
  <si>
    <t>Nina</t>
  </si>
  <si>
    <t>Freda</t>
  </si>
  <si>
    <t>Piotr</t>
  </si>
  <si>
    <t>Janczynski</t>
  </si>
  <si>
    <t>Kossakowska</t>
  </si>
  <si>
    <t>Martyna</t>
  </si>
  <si>
    <t>Korda</t>
  </si>
  <si>
    <t>Klukowska</t>
  </si>
  <si>
    <t>Matylda</t>
  </si>
  <si>
    <t>Araucz</t>
  </si>
  <si>
    <t>Zuzanna</t>
  </si>
  <si>
    <t>Kuban</t>
  </si>
  <si>
    <t>Maja</t>
  </si>
  <si>
    <t>Rutkowski</t>
  </si>
  <si>
    <t>Igor</t>
  </si>
  <si>
    <t>Mazniewski</t>
  </si>
  <si>
    <t>Pawlak</t>
  </si>
  <si>
    <t>Jerzy</t>
  </si>
  <si>
    <t>Zasowska</t>
  </si>
  <si>
    <t>Agnieszka</t>
  </si>
  <si>
    <t>Korkosz</t>
  </si>
  <si>
    <t>Olczak</t>
  </si>
  <si>
    <t>Kacper</t>
  </si>
  <si>
    <t>Kaminski</t>
  </si>
  <si>
    <t>Michal</t>
  </si>
  <si>
    <t>Wlodarczyk</t>
  </si>
  <si>
    <t>Alicja</t>
  </si>
  <si>
    <t>Grubba</t>
  </si>
  <si>
    <t>Oskar</t>
  </si>
  <si>
    <t>Ligman</t>
  </si>
  <si>
    <t>Filbrandt</t>
  </si>
  <si>
    <t>Formela</t>
  </si>
  <si>
    <t>Jan</t>
  </si>
  <si>
    <t>Dabrowski</t>
  </si>
  <si>
    <t>Rowinski</t>
  </si>
  <si>
    <t>Szymanska</t>
  </si>
  <si>
    <t>Ariuna</t>
  </si>
  <si>
    <t>Gozdalik</t>
  </si>
  <si>
    <t>Oliwia</t>
  </si>
  <si>
    <t>Pinker</t>
  </si>
  <si>
    <t>Jaglowski</t>
  </si>
  <si>
    <t>Marika</t>
  </si>
  <si>
    <t>Wendt</t>
  </si>
  <si>
    <t>Obarowska</t>
  </si>
  <si>
    <t>Kornelia</t>
  </si>
  <si>
    <t>Baranowska</t>
  </si>
  <si>
    <t>Bonislawska</t>
  </si>
  <si>
    <t>Monika</t>
  </si>
  <si>
    <t>Jozwiak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</si>
  <si>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</si>
  <si>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</si>
  <si>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</si>
  <si>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</si>
  <si>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</si>
  <si>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</si>
  <si>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</si>
  <si>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</si>
  <si>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</si>
  <si>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Jakub</t>
  </si>
  <si>
    <t>Wojcik</t>
  </si>
  <si>
    <t>Alan</t>
  </si>
  <si>
    <t>Nowak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</si>
  <si>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</si>
  <si>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</si>
  <si>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</si>
  <si>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</si>
  <si>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</si>
  <si>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</si>
  <si>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</si>
  <si>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</si>
  <si>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</si>
  <si>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</si>
  <si>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</si>
  <si>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</si>
  <si>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</si>
  <si>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Anna</t>
  </si>
  <si>
    <t>Goszczynski</t>
  </si>
  <si>
    <t>Bigos</t>
  </si>
  <si>
    <t>Zosia</t>
  </si>
  <si>
    <t>Waclawski</t>
  </si>
  <si>
    <t>Bartosz</t>
  </si>
  <si>
    <t>Wladyka</t>
  </si>
  <si>
    <t>Alexander</t>
  </si>
  <si>
    <t>Wizniewski</t>
  </si>
  <si>
    <t>Andrzej</t>
  </si>
  <si>
    <t>Florek</t>
  </si>
  <si>
    <t>Sandra</t>
  </si>
  <si>
    <t>Korbus</t>
  </si>
  <si>
    <t>Marta</t>
  </si>
  <si>
    <t>Piechalski</t>
  </si>
  <si>
    <t>Potocki</t>
  </si>
  <si>
    <t>Mariusz</t>
  </si>
  <si>
    <t>Depczynski</t>
  </si>
  <si>
    <t>Stanislaw</t>
  </si>
  <si>
    <t>Erbel</t>
  </si>
  <si>
    <t>Urszula</t>
  </si>
  <si>
    <t>Kutnik</t>
  </si>
  <si>
    <t>Szczepan</t>
  </si>
  <si>
    <t>Ciupa</t>
  </si>
  <si>
    <t>Wiktoria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</si>
  <si>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</si>
  <si>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</si>
  <si>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</si>
  <si>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</si>
  <si>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</si>
  <si>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</si>
  <si>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</si>
  <si>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</si>
  <si>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</si>
  <si>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</si>
  <si>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</si>
  <si>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</si>
  <si>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</si>
  <si>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</si>
  <si>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</si>
  <si>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</si>
  <si>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Filip</t>
  </si>
  <si>
    <t>Cejnog</t>
  </si>
  <si>
    <t>Kamila</t>
  </si>
  <si>
    <t>Jazkowiec</t>
  </si>
  <si>
    <t>Nadia</t>
  </si>
  <si>
    <t>Jarosiewicz</t>
  </si>
  <si>
    <t>Milosz</t>
  </si>
  <si>
    <t>Kmiecik</t>
  </si>
  <si>
    <t>Malwina</t>
  </si>
  <si>
    <t>Kilanowska</t>
  </si>
  <si>
    <t>Michalina</t>
  </si>
  <si>
    <t>Markowiak</t>
  </si>
  <si>
    <t>Leon</t>
  </si>
  <si>
    <t>Sikora</t>
  </si>
  <si>
    <t>Hubert</t>
  </si>
  <si>
    <t>Szczuplinska</t>
  </si>
  <si>
    <t>Emilia</t>
  </si>
  <si>
    <t>Szubarczyk</t>
  </si>
  <si>
    <t>Dawid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</si>
  <si>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</si>
  <si>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</si>
  <si>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</si>
  <si>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</si>
  <si>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</si>
  <si>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</si>
  <si>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</si>
  <si>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</si>
  <si>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</si>
  <si>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</si>
  <si>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</si>
  <si>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</si>
  <si>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Julia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</si>
  <si>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</si>
  <si>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</si>
  <si>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</si>
  <si>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</si>
  <si>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</si>
  <si>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</si>
  <si>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</si>
  <si>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</si>
  <si>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</si>
  <si>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Kwidzinska</t>
  </si>
  <si>
    <t>Siemistkowska</t>
  </si>
  <si>
    <t>Jagoda</t>
  </si>
  <si>
    <t>Ulewicz</t>
  </si>
  <si>
    <t>Tokarska</t>
  </si>
  <si>
    <t>Antonia</t>
  </si>
  <si>
    <t>Krupa</t>
  </si>
  <si>
    <t>Swirk</t>
  </si>
  <si>
    <t>Antonina</t>
  </si>
  <si>
    <t>Kizielewicz</t>
  </si>
  <si>
    <t>Kecler</t>
  </si>
  <si>
    <t>Milena</t>
  </si>
  <si>
    <t>Zochowska</t>
  </si>
  <si>
    <t>Adriana</t>
  </si>
  <si>
    <t>Kozlowska</t>
  </si>
  <si>
    <t>Malgorzata</t>
  </si>
  <si>
    <t>Lewandowska</t>
  </si>
  <si>
    <t>Gorlikowski</t>
  </si>
  <si>
    <t>Patrick</t>
  </si>
  <si>
    <t>Kowalska</t>
  </si>
  <si>
    <t>Maria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</si>
  <si>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</si>
  <si>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</si>
  <si>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</si>
  <si>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</si>
  <si>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</si>
  <si>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</si>
  <si>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</si>
  <si>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</si>
  <si>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</si>
  <si>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</si>
  <si>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</si>
  <si>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Pawlun</t>
  </si>
  <si>
    <t>Karolina</t>
  </si>
  <si>
    <t>Majchrzak</t>
  </si>
  <si>
    <t>Koczakowska</t>
  </si>
  <si>
    <t>Jakubczyk</t>
  </si>
  <si>
    <t>Krol</t>
  </si>
  <si>
    <t>Srokowska</t>
  </si>
  <si>
    <t>Helena</t>
  </si>
  <si>
    <t>Iga</t>
  </si>
  <si>
    <t>Stambuldzys</t>
  </si>
  <si>
    <t>Ostrowska</t>
  </si>
  <si>
    <t>Beatrycze</t>
  </si>
  <si>
    <t>Smiecinska</t>
  </si>
  <si>
    <t>Wanda</t>
  </si>
  <si>
    <t>Kmita</t>
  </si>
  <si>
    <t>Gachewicz</t>
  </si>
  <si>
    <t>Pola</t>
  </si>
  <si>
    <t>Paliniewicz</t>
  </si>
  <si>
    <t>Katarzyna</t>
  </si>
  <si>
    <t>Lubinska</t>
  </si>
  <si>
    <t>Magdalena</t>
  </si>
  <si>
    <t>Mrozek</t>
  </si>
  <si>
    <t>Lena</t>
  </si>
  <si>
    <t>Drapinska</t>
  </si>
  <si>
    <t>Dawidowska</t>
  </si>
  <si>
    <t>Szarmach</t>
  </si>
  <si>
    <t>Burghard</t>
  </si>
  <si>
    <t>Zofia</t>
  </si>
  <si>
    <t>Michalska</t>
  </si>
  <si>
    <t>Mezynska</t>
  </si>
  <si>
    <t>Kaminska</t>
  </si>
  <si>
    <t>Edel</t>
  </si>
  <si>
    <t>Vanessa</t>
  </si>
  <si>
    <t>Gadomska</t>
  </si>
  <si>
    <t>Krzywiec</t>
  </si>
  <si>
    <t>Mielcarz</t>
  </si>
  <si>
    <t>Janik</t>
  </si>
  <si>
    <t>Stawirej</t>
  </si>
  <si>
    <t>Hanna</t>
  </si>
  <si>
    <t>Brankiewicz</t>
  </si>
  <si>
    <t>Kuszner</t>
  </si>
  <si>
    <t>Luchowski</t>
  </si>
  <si>
    <t>Janiak</t>
  </si>
  <si>
    <t>Nico</t>
  </si>
  <si>
    <t>Pinkowski</t>
  </si>
  <si>
    <t>Prochniewicz</t>
  </si>
  <si>
    <t>Zaleski</t>
  </si>
  <si>
    <t>Adrian</t>
  </si>
  <si>
    <t>Pupp</t>
  </si>
  <si>
    <t>Gorazdowski</t>
  </si>
  <si>
    <t>Rodak</t>
  </si>
  <si>
    <t>Ukomski</t>
  </si>
  <si>
    <t>Janowski</t>
  </si>
  <si>
    <t>Nataniel</t>
  </si>
  <si>
    <t>Panow</t>
  </si>
  <si>
    <t>Muzyka</t>
  </si>
  <si>
    <t>Karol</t>
  </si>
  <si>
    <t>Plichta</t>
  </si>
  <si>
    <t>Zurawski</t>
  </si>
  <si>
    <t>Adam</t>
  </si>
  <si>
    <t>Bobel</t>
  </si>
  <si>
    <t>Tymon</t>
  </si>
  <si>
    <t>Sosnowski</t>
  </si>
  <si>
    <t>Degowski</t>
  </si>
  <si>
    <t>Snarski</t>
  </si>
  <si>
    <t>Paciorek</t>
  </si>
  <si>
    <t>Brzoskowski</t>
  </si>
  <si>
    <t>Tomasz</t>
  </si>
  <si>
    <t>Mystkowski</t>
  </si>
  <si>
    <t>Nagorski</t>
  </si>
  <si>
    <t>Kamil</t>
  </si>
  <si>
    <t>Sykus</t>
  </si>
  <si>
    <t>Fabian</t>
  </si>
  <si>
    <t>Baranowski</t>
  </si>
  <si>
    <t>Witold</t>
  </si>
  <si>
    <t>Trwoga</t>
  </si>
  <si>
    <t>Magulski</t>
  </si>
  <si>
    <t>Langiewicz</t>
  </si>
  <si>
    <t>Polonski</t>
  </si>
  <si>
    <t>Kubisiak</t>
  </si>
  <si>
    <t>Duraj</t>
  </si>
  <si>
    <t>Grabek</t>
  </si>
  <si>
    <t>Tarnacka</t>
  </si>
  <si>
    <t>Lunkiewicz</t>
  </si>
  <si>
    <t>Pochmara</t>
  </si>
  <si>
    <t>Kaja</t>
  </si>
  <si>
    <t>Leszczynska</t>
  </si>
  <si>
    <t>Lorenc</t>
  </si>
  <si>
    <t>Zalewska</t>
  </si>
  <si>
    <t>Gosiewska</t>
  </si>
  <si>
    <t>Mauruszewicz</t>
  </si>
  <si>
    <t>Buczkowski</t>
  </si>
  <si>
    <t>Mielewczyk</t>
  </si>
  <si>
    <t>Ramlo</t>
  </si>
  <si>
    <t>Rafinska</t>
  </si>
  <si>
    <t>Broszczak</t>
  </si>
  <si>
    <t>Bikonis</t>
  </si>
  <si>
    <t>Marczynska</t>
  </si>
  <si>
    <t>Liliana</t>
  </si>
  <si>
    <t>Krainska</t>
  </si>
  <si>
    <t>Oldakowska</t>
  </si>
  <si>
    <t>Kinga</t>
  </si>
  <si>
    <t>Gdaniec</t>
  </si>
  <si>
    <t>Pawel</t>
  </si>
  <si>
    <t>Skaluba</t>
  </si>
  <si>
    <t>Gabriel</t>
  </si>
  <si>
    <t>Klaus</t>
  </si>
  <si>
    <t>Kiryk</t>
  </si>
  <si>
    <t>Kowalski</t>
  </si>
  <si>
    <t>Wysokinski</t>
  </si>
  <si>
    <t>Szpak</t>
  </si>
  <si>
    <t>Madej</t>
  </si>
  <si>
    <t>Symoszyn</t>
  </si>
  <si>
    <t>Cieslik</t>
  </si>
  <si>
    <t>Sznejder</t>
  </si>
  <si>
    <t>Chmielewski</t>
  </si>
  <si>
    <t>Rysak</t>
  </si>
  <si>
    <t>Szumilewicz</t>
  </si>
  <si>
    <t>Dariusz</t>
  </si>
  <si>
    <t>Krosnowski</t>
  </si>
  <si>
    <t>Harris</t>
  </si>
  <si>
    <t>Koszucka</t>
  </si>
  <si>
    <t>Chmielewska</t>
  </si>
  <si>
    <t>Seredynska</t>
  </si>
  <si>
    <t>Joanna</t>
  </si>
  <si>
    <t>Afeltowicz</t>
  </si>
  <si>
    <t>Jakubowska</t>
  </si>
  <si>
    <t>Derosas</t>
  </si>
  <si>
    <t>Mucha</t>
  </si>
  <si>
    <t>Laura</t>
  </si>
  <si>
    <t>Szymichowska</t>
  </si>
  <si>
    <t>Janiszek</t>
  </si>
  <si>
    <t>Dombrowski</t>
  </si>
  <si>
    <t>Sambor</t>
  </si>
  <si>
    <t>Wieniarski</t>
  </si>
  <si>
    <t>Arkadiusz</t>
  </si>
  <si>
    <t>Marszalek</t>
  </si>
  <si>
    <t>Lidia</t>
  </si>
  <si>
    <t>Czartoryjska</t>
  </si>
  <si>
    <t>Tomanek</t>
  </si>
  <si>
    <t>Pawlowicz</t>
  </si>
  <si>
    <t>Szwast</t>
  </si>
  <si>
    <t>Daniel</t>
  </si>
  <si>
    <t>Zawizlak</t>
  </si>
  <si>
    <t>Wierzbicka</t>
  </si>
  <si>
    <t>Kielbowicz</t>
  </si>
  <si>
    <t>Steinhardt</t>
  </si>
  <si>
    <t>Forjasz</t>
  </si>
  <si>
    <t>Roxana</t>
  </si>
  <si>
    <t>Karwik</t>
  </si>
  <si>
    <t>Lupinska</t>
  </si>
  <si>
    <t>Pengiel</t>
  </si>
  <si>
    <t>Wojtaszewski</t>
  </si>
  <si>
    <t>Czarkowska</t>
  </si>
  <si>
    <t>Zacharska</t>
  </si>
  <si>
    <t>Bilmon</t>
  </si>
  <si>
    <t>Tymoteusz</t>
  </si>
  <si>
    <t>Gorczynska</t>
  </si>
  <si>
    <t>Budkowski</t>
  </si>
  <si>
    <t>Marek</t>
  </si>
  <si>
    <t>Dulak</t>
  </si>
  <si>
    <t>Kaczor</t>
  </si>
  <si>
    <t>Olszewski</t>
  </si>
  <si>
    <t>Polubinski</t>
  </si>
  <si>
    <t>Budny</t>
  </si>
  <si>
    <t>Fiebig</t>
  </si>
  <si>
    <t>Ziolkowski</t>
  </si>
  <si>
    <t>Rys</t>
  </si>
  <si>
    <t>Orczyk</t>
  </si>
  <si>
    <t>Modzelewski</t>
  </si>
  <si>
    <t>Konrad</t>
  </si>
  <si>
    <t>Cichowlas</t>
  </si>
  <si>
    <t>Wrona</t>
  </si>
  <si>
    <t>Podolszynski</t>
  </si>
  <si>
    <t>Piorkowska</t>
  </si>
  <si>
    <t>Kalina</t>
  </si>
  <si>
    <t>Mlodzianowska</t>
  </si>
  <si>
    <t>Kisiel</t>
  </si>
  <si>
    <t>Dolny</t>
  </si>
  <si>
    <t>Kisiela</t>
  </si>
  <si>
    <t>Kopiejc</t>
  </si>
  <si>
    <t>Oszmana</t>
  </si>
  <si>
    <t>Rozek</t>
  </si>
  <si>
    <t>Bajer</t>
  </si>
  <si>
    <t>Jadwiga</t>
  </si>
  <si>
    <t>Czapiewski</t>
  </si>
  <si>
    <t>Marynowska</t>
  </si>
  <si>
    <t>Horbaczewska</t>
  </si>
  <si>
    <t>Nicola</t>
  </si>
  <si>
    <t>Wroblewska</t>
  </si>
  <si>
    <t>Skabara</t>
  </si>
  <si>
    <t>Grzegorz</t>
  </si>
  <si>
    <t>Trocha</t>
  </si>
  <si>
    <t>Greszczuk</t>
  </si>
  <si>
    <t>Krupop</t>
  </si>
  <si>
    <t>Janiczek</t>
  </si>
  <si>
    <t>Kempka</t>
  </si>
  <si>
    <t>Pajsk</t>
  </si>
  <si>
    <t>Lewicka</t>
  </si>
  <si>
    <t>Swinianski</t>
  </si>
  <si>
    <t>Cyprian</t>
  </si>
  <si>
    <t>Kirwiel</t>
  </si>
  <si>
    <t>Werbowy</t>
  </si>
  <si>
    <t>Artur</t>
  </si>
  <si>
    <t>Bajurska</t>
  </si>
  <si>
    <t>Zaborowska</t>
  </si>
  <si>
    <t>Dunislawska</t>
  </si>
  <si>
    <t>Victoria</t>
  </si>
  <si>
    <t>Stachurska</t>
  </si>
  <si>
    <t>Zega</t>
  </si>
  <si>
    <t>Lukowski</t>
  </si>
  <si>
    <t>Pietraszczyk</t>
  </si>
  <si>
    <t>Jędrzejczak</t>
  </si>
  <si>
    <t>Wymyslowska</t>
  </si>
  <si>
    <t>Wicher</t>
  </si>
  <si>
    <t>Tusinski</t>
  </si>
  <si>
    <t>Walaszek</t>
  </si>
  <si>
    <t>Angelika</t>
  </si>
  <si>
    <t>Karolewska</t>
  </si>
  <si>
    <t>Stanulewicz</t>
  </si>
  <si>
    <t>Kuba</t>
  </si>
  <si>
    <t>Kieloch</t>
  </si>
  <si>
    <t>Marmelowska</t>
  </si>
  <si>
    <t>Nikolajew</t>
  </si>
  <si>
    <t>Okla</t>
  </si>
  <si>
    <t>Lademann</t>
  </si>
  <si>
    <t>Kowakczyk</t>
  </si>
  <si>
    <t>Pawelska</t>
  </si>
  <si>
    <t>Niemczyk</t>
  </si>
  <si>
    <t>Hazubski</t>
  </si>
  <si>
    <t>Olgierd</t>
  </si>
  <si>
    <t>Ryngwelski</t>
  </si>
  <si>
    <t>Ropiak</t>
  </si>
  <si>
    <t>Giemza</t>
  </si>
  <si>
    <t>Domzala</t>
  </si>
  <si>
    <t>Ryszard</t>
  </si>
  <si>
    <t>Pozarzycka</t>
  </si>
  <si>
    <t>Justyna</t>
  </si>
  <si>
    <t>Kowalik</t>
  </si>
  <si>
    <t>Hintzke</t>
  </si>
  <si>
    <t>Nikola</t>
  </si>
  <si>
    <t>Swistek</t>
  </si>
  <si>
    <t>Damian</t>
  </si>
  <si>
    <t>Grzelecki</t>
  </si>
  <si>
    <t>Hinz</t>
  </si>
  <si>
    <t>Kaftan</t>
  </si>
  <si>
    <t>Wasiluk</t>
  </si>
  <si>
    <t>Bartlomiej</t>
  </si>
  <si>
    <t>Wasilewski</t>
  </si>
  <si>
    <t>Lukasik</t>
  </si>
  <si>
    <t>Silakowski</t>
  </si>
  <si>
    <t>Henryk</t>
  </si>
  <si>
    <t>Zygmunt</t>
  </si>
  <si>
    <t>Pettka</t>
  </si>
  <si>
    <t>Hanczarek</t>
  </si>
  <si>
    <t>Olivier</t>
  </si>
  <si>
    <t>Samulczyk</t>
  </si>
  <si>
    <t>Berezniewicz</t>
  </si>
  <si>
    <t>Wiktor</t>
  </si>
  <si>
    <t>Bialaszewski</t>
  </si>
  <si>
    <t>Rutkiewicz</t>
  </si>
  <si>
    <t>Kowalczyk</t>
  </si>
  <si>
    <t>Sadowska</t>
  </si>
  <si>
    <t>Sobol</t>
  </si>
  <si>
    <t>Senger</t>
  </si>
  <si>
    <t>Stanislawska</t>
  </si>
  <si>
    <t>Szczepkowski</t>
  </si>
  <si>
    <t>Dorian</t>
  </si>
  <si>
    <t>Wojcicki</t>
  </si>
  <si>
    <t>Aleks</t>
  </si>
  <si>
    <t>Salanowska</t>
  </si>
  <si>
    <t>Skrzydlak</t>
  </si>
  <si>
    <t>Izabela</t>
  </si>
  <si>
    <t>Koszlaga</t>
  </si>
  <si>
    <t>Kowalczuk</t>
  </si>
  <si>
    <t>Glowinska</t>
  </si>
  <si>
    <t>Patrycja</t>
  </si>
  <si>
    <t>Sautycz</t>
  </si>
  <si>
    <t>Jakubowski</t>
  </si>
  <si>
    <t>Labuda</t>
  </si>
  <si>
    <t>Przestrzelski</t>
  </si>
  <si>
    <t>Sochacka</t>
  </si>
  <si>
    <t>Inka</t>
  </si>
  <si>
    <t>Wierzbicki</t>
  </si>
  <si>
    <t>Antoni</t>
  </si>
  <si>
    <t>Sarnowski</t>
  </si>
  <si>
    <t>Ignacy</t>
  </si>
  <si>
    <t>Machalski</t>
  </si>
  <si>
    <t>Broukin</t>
  </si>
  <si>
    <t>Filarska</t>
  </si>
  <si>
    <t>Siminski</t>
  </si>
  <si>
    <t>Riegel</t>
  </si>
  <si>
    <t>Porydzaj</t>
  </si>
  <si>
    <t>Sachse</t>
  </si>
  <si>
    <t>Spanowski</t>
  </si>
  <si>
    <t>Machol</t>
  </si>
  <si>
    <t>Zmurko</t>
  </si>
  <si>
    <t>Rembisz</t>
  </si>
  <si>
    <t>Szmitko</t>
  </si>
  <si>
    <t>Dominik</t>
  </si>
  <si>
    <t>Jurewicz</t>
  </si>
  <si>
    <t>Zurek</t>
  </si>
  <si>
    <t>Ręczmin</t>
  </si>
  <si>
    <t>Steinborn</t>
  </si>
  <si>
    <t>Swierszcz</t>
  </si>
  <si>
    <t>Sibiga</t>
  </si>
  <si>
    <t>Makowska</t>
  </si>
  <si>
    <t>Luiza</t>
  </si>
  <si>
    <t>Dzierzak</t>
  </si>
  <si>
    <t>Leman</t>
  </si>
  <si>
    <t>Stankiewicz</t>
  </si>
  <si>
    <t>Zawisza</t>
  </si>
  <si>
    <t>Adamiak</t>
  </si>
  <si>
    <t>Yuksek</t>
  </si>
  <si>
    <t>Perez</t>
  </si>
  <si>
    <t>Duszota</t>
  </si>
  <si>
    <t>Kulkowska</t>
  </si>
  <si>
    <t>Zylinska</t>
  </si>
  <si>
    <t>Adelajda</t>
  </si>
  <si>
    <t>Lyszcz</t>
  </si>
  <si>
    <t>Zdrojewska</t>
  </si>
  <si>
    <t>Agata</t>
  </si>
  <si>
    <t>Engel</t>
  </si>
  <si>
    <t>Zgadzaj</t>
  </si>
  <si>
    <t>Strack</t>
  </si>
  <si>
    <t>Reclaw</t>
  </si>
  <si>
    <t>Mazurkiewicz</t>
  </si>
  <si>
    <t>Furmaniak</t>
  </si>
  <si>
    <t>Marzec</t>
  </si>
  <si>
    <t>Tomaszewski</t>
  </si>
  <si>
    <t>Strupiechowski</t>
  </si>
  <si>
    <t>Szczepanska</t>
  </si>
  <si>
    <t>Wamka</t>
  </si>
  <si>
    <t>Anastazja</t>
  </si>
  <si>
    <t>Spychala</t>
  </si>
  <si>
    <t>Bialkowska</t>
  </si>
  <si>
    <t>Bsk</t>
  </si>
  <si>
    <t>Arleta</t>
  </si>
  <si>
    <t>Wojciechowska</t>
  </si>
  <si>
    <t>Szczucki</t>
  </si>
  <si>
    <t>Helinska</t>
  </si>
  <si>
    <t>Ines</t>
  </si>
  <si>
    <t>Felisiak</t>
  </si>
  <si>
    <t>Doris</t>
  </si>
  <si>
    <t>Mrozik</t>
  </si>
  <si>
    <t>Rembiewski</t>
  </si>
  <si>
    <t>Klein</t>
  </si>
  <si>
    <t>Geszczynski</t>
  </si>
  <si>
    <t>Frankowska</t>
  </si>
  <si>
    <t>Roksana</t>
  </si>
  <si>
    <t>Jurczyk</t>
  </si>
  <si>
    <t>Kolodziejczyk</t>
  </si>
  <si>
    <t>Procinska</t>
  </si>
  <si>
    <t>Julianna</t>
  </si>
  <si>
    <t>Ciesielska</t>
  </si>
  <si>
    <t>Lange</t>
  </si>
  <si>
    <t>Kulakowski</t>
  </si>
  <si>
    <t>Marcjusz</t>
  </si>
  <si>
    <t>Kluziak</t>
  </si>
  <si>
    <t>Trzebiatowska</t>
  </si>
  <si>
    <t>Tomaszewska</t>
  </si>
  <si>
    <t>Przytula</t>
  </si>
  <si>
    <t>Grzedzielska</t>
  </si>
  <si>
    <t>Derek</t>
  </si>
  <si>
    <t>Miszkin</t>
  </si>
  <si>
    <t>Kwidczynska</t>
  </si>
  <si>
    <t>Kado</t>
  </si>
  <si>
    <t>Nowakowska</t>
  </si>
  <si>
    <t>Wilk</t>
  </si>
  <si>
    <t>Strehlke</t>
  </si>
  <si>
    <t>Pistek</t>
  </si>
  <si>
    <t>Radomski</t>
  </si>
  <si>
    <t>Pieterson</t>
  </si>
  <si>
    <t>Beniuszys</t>
  </si>
  <si>
    <t>Kornatowski</t>
  </si>
  <si>
    <t>Jackowska</t>
  </si>
  <si>
    <t>Natasza</t>
  </si>
  <si>
    <t>Broszkow</t>
  </si>
  <si>
    <t>Klebba</t>
  </si>
  <si>
    <t>Ciosinski</t>
  </si>
  <si>
    <t>Brydzinski</t>
  </si>
  <si>
    <t>Witkowski</t>
  </si>
  <si>
    <t>Andrea</t>
  </si>
  <si>
    <t>Radziszewski</t>
  </si>
  <si>
    <t>Korenkiewicz</t>
  </si>
  <si>
    <t>Szreder</t>
  </si>
  <si>
    <t>Murczynska</t>
  </si>
  <si>
    <t>Kurowska</t>
  </si>
  <si>
    <t>Hrywniak</t>
  </si>
  <si>
    <t>Mierzejewski</t>
  </si>
  <si>
    <t>Kornel</t>
  </si>
  <si>
    <t>Lupa</t>
  </si>
  <si>
    <t>Wydrzynski</t>
  </si>
  <si>
    <t>Tarkowska</t>
  </si>
  <si>
    <t>Adamczyk</t>
  </si>
  <si>
    <t>Burza</t>
  </si>
  <si>
    <t>Rybinski</t>
  </si>
  <si>
    <t>Pawelec</t>
  </si>
  <si>
    <t>koncowka</t>
  </si>
  <si>
    <t>plec</t>
  </si>
  <si>
    <t>08242501475</t>
  </si>
  <si>
    <t>08242809191</t>
  </si>
  <si>
    <t>08242912835</t>
  </si>
  <si>
    <t>08250606999</t>
  </si>
  <si>
    <t>08251305958</t>
  </si>
  <si>
    <t>08252202698</t>
  </si>
  <si>
    <t>08260302636</t>
  </si>
  <si>
    <t>08260401830</t>
  </si>
  <si>
    <t>08261009495</t>
  </si>
  <si>
    <t>08261204258</t>
  </si>
  <si>
    <t>08261403695</t>
  </si>
  <si>
    <t>08261601819</t>
  </si>
  <si>
    <t>08261804557</t>
  </si>
  <si>
    <t>08261804595</t>
  </si>
  <si>
    <t>08262307035</t>
  </si>
  <si>
    <t>08262311957</t>
  </si>
  <si>
    <t>08270104291</t>
  </si>
  <si>
    <t>08270412255</t>
  </si>
  <si>
    <t>08272207404</t>
  </si>
  <si>
    <t>08272207572</t>
  </si>
  <si>
    <t>08272312577</t>
  </si>
  <si>
    <t>08272703658</t>
  </si>
  <si>
    <t>08272807246</t>
  </si>
  <si>
    <t>08272903041</t>
  </si>
  <si>
    <t>08272911356</t>
  </si>
  <si>
    <t>08280203076</t>
  </si>
  <si>
    <t>08280707488</t>
  </si>
  <si>
    <t>08281204694</t>
  </si>
  <si>
    <t>08281403420</t>
  </si>
  <si>
    <t>08281807682</t>
  </si>
  <si>
    <t>08281903982</t>
  </si>
  <si>
    <t>08282001818</t>
  </si>
  <si>
    <t>08282003575</t>
  </si>
  <si>
    <t>08282108997</t>
  </si>
  <si>
    <t>08282712460</t>
  </si>
  <si>
    <t>08291104230</t>
  </si>
  <si>
    <t>08291402192</t>
  </si>
  <si>
    <t>08291402215</t>
  </si>
  <si>
    <t>08291801342</t>
  </si>
  <si>
    <t>08292314397</t>
  </si>
  <si>
    <t>08292412637</t>
  </si>
  <si>
    <t>08292507414</t>
  </si>
  <si>
    <t>08292507452</t>
  </si>
  <si>
    <t>08292514056</t>
  </si>
  <si>
    <t>08292600995</t>
  </si>
  <si>
    <t>08292701702</t>
  </si>
  <si>
    <t>08292800524</t>
  </si>
  <si>
    <t>08300104334</t>
  </si>
  <si>
    <t>08300502415</t>
  </si>
  <si>
    <t>08300705627</t>
  </si>
  <si>
    <t>08301300067</t>
  </si>
  <si>
    <t>08301402608</t>
  </si>
  <si>
    <t>08301702005</t>
  </si>
  <si>
    <t>08302500640</t>
  </si>
  <si>
    <t>08302709032</t>
  </si>
  <si>
    <t>08303111102</t>
  </si>
  <si>
    <t>08310202460</t>
  </si>
  <si>
    <t>08310400776</t>
  </si>
  <si>
    <t>08310501576</t>
  </si>
  <si>
    <t>08310501583</t>
  </si>
  <si>
    <t>08310501637</t>
  </si>
  <si>
    <t>08310711054</t>
  </si>
  <si>
    <t>08311008492</t>
  </si>
  <si>
    <t>08311107443</t>
  </si>
  <si>
    <t>08311206692</t>
  </si>
  <si>
    <t>08311506181</t>
  </si>
  <si>
    <t>08311606225</t>
  </si>
  <si>
    <t>08311907241</t>
  </si>
  <si>
    <t>08312007919</t>
  </si>
  <si>
    <t>08312405724</t>
  </si>
  <si>
    <t>08312405830</t>
  </si>
  <si>
    <t>08312605179</t>
  </si>
  <si>
    <t>08312801124</t>
  </si>
  <si>
    <t>08320100899</t>
  </si>
  <si>
    <t>08320301627</t>
  </si>
  <si>
    <t>08320411573</t>
  </si>
  <si>
    <t>08321100430</t>
  </si>
  <si>
    <t>08321103754</t>
  </si>
  <si>
    <t>08321109460</t>
  </si>
  <si>
    <t>08321202705</t>
  </si>
  <si>
    <t>08321501774</t>
  </si>
  <si>
    <t>08321501798</t>
  </si>
  <si>
    <t>08321508733</t>
  </si>
  <si>
    <t>08321606950</t>
  </si>
  <si>
    <t>08321706346</t>
  </si>
  <si>
    <t>08321803937</t>
  </si>
  <si>
    <t>08321903095</t>
  </si>
  <si>
    <t>08322001464</t>
  </si>
  <si>
    <t>08322201772</t>
  </si>
  <si>
    <t>08322303078</t>
  </si>
  <si>
    <t>08322802348</t>
  </si>
  <si>
    <t>08322806465</t>
  </si>
  <si>
    <t>08323009317</t>
  </si>
  <si>
    <t>08323101408</t>
  </si>
  <si>
    <t>09210102757</t>
  </si>
  <si>
    <t>09210111032</t>
  </si>
  <si>
    <t>09210200851</t>
  </si>
  <si>
    <t>09210205672</t>
  </si>
  <si>
    <t>09210205924</t>
  </si>
  <si>
    <t>09210301460</t>
  </si>
  <si>
    <t>09210406097</t>
  </si>
  <si>
    <t>09210409205</t>
  </si>
  <si>
    <t>09210501167</t>
  </si>
  <si>
    <t>09210503817</t>
  </si>
  <si>
    <t>09210503831</t>
  </si>
  <si>
    <t>09210507040</t>
  </si>
  <si>
    <t>09210507477</t>
  </si>
  <si>
    <t>09210607412</t>
  </si>
  <si>
    <t>09210607436</t>
  </si>
  <si>
    <t>09210705127</t>
  </si>
  <si>
    <t>09210706548</t>
  </si>
  <si>
    <t>09210706999</t>
  </si>
  <si>
    <t>09210804949</t>
  </si>
  <si>
    <t>09210904274</t>
  </si>
  <si>
    <t>09210908216</t>
  </si>
  <si>
    <t>09211003583</t>
  </si>
  <si>
    <t>09211005936</t>
  </si>
  <si>
    <t>09211005974</t>
  </si>
  <si>
    <t>09211010019</t>
  </si>
  <si>
    <t>09211104925</t>
  </si>
  <si>
    <t>09211212916</t>
  </si>
  <si>
    <t>09211302729</t>
  </si>
  <si>
    <t>09211305227</t>
  </si>
  <si>
    <t>09211402009</t>
  </si>
  <si>
    <t>09211404100</t>
  </si>
  <si>
    <t>09211411278</t>
  </si>
  <si>
    <t>09211412248</t>
  </si>
  <si>
    <t>09211502310</t>
  </si>
  <si>
    <t>09211503908</t>
  </si>
  <si>
    <t>09211601354</t>
  </si>
  <si>
    <t>09211601385</t>
  </si>
  <si>
    <t>09211601408</t>
  </si>
  <si>
    <t>09211700664</t>
  </si>
  <si>
    <t>09211700701</t>
  </si>
  <si>
    <t>09211700855</t>
  </si>
  <si>
    <t>09211702024</t>
  </si>
  <si>
    <t>09211801440</t>
  </si>
  <si>
    <t>09211801464</t>
  </si>
  <si>
    <t>09211803947</t>
  </si>
  <si>
    <t>09211902011</t>
  </si>
  <si>
    <t>09211906282</t>
  </si>
  <si>
    <t>09211906305</t>
  </si>
  <si>
    <t>09211908451</t>
  </si>
  <si>
    <t>09211909674</t>
  </si>
  <si>
    <t>09212001092</t>
  </si>
  <si>
    <t>09212200408</t>
  </si>
  <si>
    <t>09212300184</t>
  </si>
  <si>
    <t>09212509149</t>
  </si>
  <si>
    <t>09212610942</t>
  </si>
  <si>
    <t>09212700984</t>
  </si>
  <si>
    <t>09212704926</t>
  </si>
  <si>
    <t>09212704964</t>
  </si>
  <si>
    <t>09213007141</t>
  </si>
  <si>
    <t>09220204047</t>
  </si>
  <si>
    <t>09220305687</t>
  </si>
  <si>
    <t>09220307788</t>
  </si>
  <si>
    <t>09220404607</t>
  </si>
  <si>
    <t>09220404645</t>
  </si>
  <si>
    <t>09220504024</t>
  </si>
  <si>
    <t>09220504048</t>
  </si>
  <si>
    <t>09220704127</t>
  </si>
  <si>
    <t>09221103062</t>
  </si>
  <si>
    <t>09221200547</t>
  </si>
  <si>
    <t>09221202204</t>
  </si>
  <si>
    <t>09221205443</t>
  </si>
  <si>
    <t>09221205481</t>
  </si>
  <si>
    <t>09221205504</t>
  </si>
  <si>
    <t>09221205528</t>
  </si>
  <si>
    <t>09221301682</t>
  </si>
  <si>
    <t>09221302980</t>
  </si>
  <si>
    <t>09221304623</t>
  </si>
  <si>
    <t>09221309963</t>
  </si>
  <si>
    <t>09221402888</t>
  </si>
  <si>
    <t>09221601003</t>
  </si>
  <si>
    <t>09221608888</t>
  </si>
  <si>
    <t>09221702025</t>
  </si>
  <si>
    <t>09221804109</t>
  </si>
  <si>
    <t>09291901773</t>
  </si>
  <si>
    <t>09292008233</t>
  </si>
  <si>
    <t>09292105855</t>
  </si>
  <si>
    <t>09292105879</t>
  </si>
  <si>
    <t>09292213174</t>
  </si>
  <si>
    <t>09292314615</t>
  </si>
  <si>
    <t>09292509833</t>
  </si>
  <si>
    <t>09292604859</t>
  </si>
  <si>
    <t>09292604873</t>
  </si>
  <si>
    <t>09292704191</t>
  </si>
  <si>
    <t>09292707019</t>
  </si>
  <si>
    <t>09292809391</t>
  </si>
  <si>
    <t>09292810890</t>
  </si>
  <si>
    <t>09292909312</t>
  </si>
  <si>
    <t>09293002410</t>
  </si>
  <si>
    <t>09300109015</t>
  </si>
  <si>
    <t>09300205292</t>
  </si>
  <si>
    <t>09300608057</t>
  </si>
  <si>
    <t>09300710196</t>
  </si>
  <si>
    <t>09300804514</t>
  </si>
  <si>
    <t>09301004012</t>
  </si>
  <si>
    <t>09301206759</t>
  </si>
  <si>
    <t>09301206797</t>
  </si>
  <si>
    <t>09301303371</t>
  </si>
  <si>
    <t>09301402414</t>
  </si>
  <si>
    <t>09301405172</t>
  </si>
  <si>
    <t>09301500334</t>
  </si>
  <si>
    <t>09301601097</t>
  </si>
  <si>
    <t>09302001353</t>
  </si>
  <si>
    <t>09302011011</t>
  </si>
  <si>
    <t>09302100793</t>
  </si>
  <si>
    <t>09302201333</t>
  </si>
  <si>
    <t>09302304838</t>
  </si>
  <si>
    <t>09302308382</t>
  </si>
  <si>
    <t>09302400657</t>
  </si>
  <si>
    <t>09302502274</t>
  </si>
  <si>
    <t>09302602400</t>
  </si>
  <si>
    <t>09302609421</t>
  </si>
  <si>
    <t>09302702421</t>
  </si>
  <si>
    <t>09302711423</t>
  </si>
  <si>
    <t>09302801182</t>
  </si>
  <si>
    <t>09302806088</t>
  </si>
  <si>
    <t>09302806613</t>
  </si>
  <si>
    <t>09302809661</t>
  </si>
  <si>
    <t>09302909729</t>
  </si>
  <si>
    <t>09302909767</t>
  </si>
  <si>
    <t>09303003200</t>
  </si>
  <si>
    <t>09303005042</t>
  </si>
  <si>
    <t>09303005066</t>
  </si>
  <si>
    <t>09303005080</t>
  </si>
  <si>
    <t>09303005141</t>
  </si>
  <si>
    <t>09303009855</t>
  </si>
  <si>
    <t>09310202696</t>
  </si>
  <si>
    <t>09310208166</t>
  </si>
  <si>
    <t>09310208432</t>
  </si>
  <si>
    <t>09310302570</t>
  </si>
  <si>
    <t>09310302617</t>
  </si>
  <si>
    <t>09310310236</t>
  </si>
  <si>
    <t>09310403981</t>
  </si>
  <si>
    <t>09310407886</t>
  </si>
  <si>
    <t>09310408399</t>
  </si>
  <si>
    <t>09310500954</t>
  </si>
  <si>
    <t>09310503841</t>
  </si>
  <si>
    <t>09310600579</t>
  </si>
  <si>
    <t>09310705410</t>
  </si>
  <si>
    <t>09310804898</t>
  </si>
  <si>
    <t>09310901731</t>
  </si>
  <si>
    <t>09310906101</t>
  </si>
  <si>
    <t>09310906125</t>
  </si>
  <si>
    <t>09311000965</t>
  </si>
  <si>
    <t>09311005144</t>
  </si>
  <si>
    <t>09311005632</t>
  </si>
  <si>
    <t>09311009704</t>
  </si>
  <si>
    <t>09311103163</t>
  </si>
  <si>
    <t>09311103484</t>
  </si>
  <si>
    <t>09311204208</t>
  </si>
  <si>
    <t>09311204284</t>
  </si>
  <si>
    <t>09311303426</t>
  </si>
  <si>
    <t>09311303679</t>
  </si>
  <si>
    <t>09311303693</t>
  </si>
  <si>
    <t>09311308469</t>
  </si>
  <si>
    <t>09311310792</t>
  </si>
  <si>
    <t>09311505163</t>
  </si>
  <si>
    <t>09311601388</t>
  </si>
  <si>
    <t>09311601425</t>
  </si>
  <si>
    <t>09311701118</t>
  </si>
  <si>
    <t>09311706359</t>
  </si>
  <si>
    <t>09311711463</t>
  </si>
  <si>
    <t>09311806622</t>
  </si>
  <si>
    <t>09311907224</t>
  </si>
  <si>
    <t>09311908720</t>
  </si>
  <si>
    <t>09312003684</t>
  </si>
  <si>
    <t>09312003707</t>
  </si>
  <si>
    <t>09312008337</t>
  </si>
  <si>
    <t>09312103018</t>
  </si>
  <si>
    <t>09312104743</t>
  </si>
  <si>
    <t>09312106127</t>
  </si>
  <si>
    <t>09312201877</t>
  </si>
  <si>
    <t>09312304525</t>
  </si>
  <si>
    <t>09312307276</t>
  </si>
  <si>
    <t>09312408236</t>
  </si>
  <si>
    <t>09312503412</t>
  </si>
  <si>
    <t>09312505797</t>
  </si>
  <si>
    <t>09312505810</t>
  </si>
  <si>
    <t>09312605138</t>
  </si>
  <si>
    <t>09312605176</t>
  </si>
  <si>
    <t>09312704714</t>
  </si>
  <si>
    <t>09312808395</t>
  </si>
  <si>
    <t>09312902686</t>
  </si>
  <si>
    <t>09313002170</t>
  </si>
  <si>
    <t>09313003584</t>
  </si>
  <si>
    <t>09313003607</t>
  </si>
  <si>
    <t>09313008381</t>
  </si>
  <si>
    <t>09313010294</t>
  </si>
  <si>
    <t>09320105440</t>
  </si>
  <si>
    <t>09320200961</t>
  </si>
  <si>
    <t>09320300586</t>
  </si>
  <si>
    <t>09320311214</t>
  </si>
  <si>
    <t>09320401737</t>
  </si>
  <si>
    <t>09320408093</t>
  </si>
  <si>
    <t>09320505837</t>
  </si>
  <si>
    <t>09320509077</t>
  </si>
  <si>
    <t>09320605025</t>
  </si>
  <si>
    <t>09320805814</t>
  </si>
  <si>
    <t>09320905187</t>
  </si>
  <si>
    <t>09321008971</t>
  </si>
  <si>
    <t>09321103584</t>
  </si>
  <si>
    <t>09321103607</t>
  </si>
  <si>
    <t>09321202085</t>
  </si>
  <si>
    <t>09321202160</t>
  </si>
  <si>
    <t>09321202375</t>
  </si>
  <si>
    <t>09321202436</t>
  </si>
  <si>
    <t>09321208296</t>
  </si>
  <si>
    <t>09321301401</t>
  </si>
  <si>
    <t>09321305122</t>
  </si>
  <si>
    <t>09321401422</t>
  </si>
  <si>
    <t>09321407220</t>
  </si>
  <si>
    <t>09321501160</t>
  </si>
  <si>
    <t>09321501177</t>
  </si>
  <si>
    <t>09321607125</t>
  </si>
  <si>
    <t>09321611788</t>
  </si>
  <si>
    <t>09321706992</t>
  </si>
  <si>
    <t>09321805936</t>
  </si>
  <si>
    <t>09321903900</t>
  </si>
  <si>
    <t>09321903917</t>
  </si>
  <si>
    <t>09321905469</t>
  </si>
  <si>
    <t>09322003265</t>
  </si>
  <si>
    <t>09322103743</t>
  </si>
  <si>
    <t>09322103842</t>
  </si>
  <si>
    <t>09322106333</t>
  </si>
  <si>
    <t>09322106357</t>
  </si>
  <si>
    <t>09322109039</t>
  </si>
  <si>
    <t>09322202879</t>
  </si>
  <si>
    <t>09322302180</t>
  </si>
  <si>
    <t>09322306528</t>
  </si>
  <si>
    <t>09322402767</t>
  </si>
  <si>
    <t>09322501336</t>
  </si>
  <si>
    <t>09322505941</t>
  </si>
  <si>
    <t>09322602686</t>
  </si>
  <si>
    <t>09322702454</t>
  </si>
  <si>
    <t>09322705310</t>
  </si>
  <si>
    <t>09322705358</t>
  </si>
  <si>
    <t>09322802260</t>
  </si>
  <si>
    <t>09322805690</t>
  </si>
  <si>
    <t>09322905758</t>
  </si>
  <si>
    <t>09322907675</t>
  </si>
  <si>
    <t>09322909004</t>
  </si>
  <si>
    <t>09323004647</t>
  </si>
  <si>
    <t>09323004692</t>
  </si>
  <si>
    <t>09323004715</t>
  </si>
  <si>
    <t>09323004753</t>
  </si>
  <si>
    <t>09323004777</t>
  </si>
  <si>
    <t>09323004791</t>
  </si>
  <si>
    <t>09323103810</t>
  </si>
  <si>
    <t>09323105621</t>
  </si>
  <si>
    <t>50021011352</t>
  </si>
  <si>
    <t>50101111305</t>
  </si>
  <si>
    <t>50102636355</t>
  </si>
  <si>
    <t>51011153311</t>
  </si>
  <si>
    <t>51102573842</t>
  </si>
  <si>
    <t>52101156863</t>
  </si>
  <si>
    <t>52110446139</t>
  </si>
  <si>
    <t>53082806059</t>
  </si>
  <si>
    <t>53122299122</t>
  </si>
  <si>
    <t>54020837137</t>
  </si>
  <si>
    <t>55022153432</t>
  </si>
  <si>
    <t>55110906690</t>
  </si>
  <si>
    <t>55123128973</t>
  </si>
  <si>
    <t>56111161549</t>
  </si>
  <si>
    <t>57073163051</t>
  </si>
  <si>
    <t>57102202414</t>
  </si>
  <si>
    <t>58122188027</t>
  </si>
  <si>
    <t>59031152059</t>
  </si>
  <si>
    <t>59042989686</t>
  </si>
  <si>
    <t>59083036077</t>
  </si>
  <si>
    <t>59110570565</t>
  </si>
  <si>
    <t>60102890107</t>
  </si>
  <si>
    <t>61032479116</t>
  </si>
  <si>
    <t>61100157652</t>
  </si>
  <si>
    <t>61121020469</t>
  </si>
  <si>
    <t>62033089803</t>
  </si>
  <si>
    <t>62092569090</t>
  </si>
  <si>
    <t>63092608644</t>
  </si>
  <si>
    <t>63102092944</t>
  </si>
  <si>
    <t>63122755182</t>
  </si>
  <si>
    <t>64022301455</t>
  </si>
  <si>
    <t>64040919575</t>
  </si>
  <si>
    <t>64063159211</t>
  </si>
  <si>
    <t>65062892381</t>
  </si>
  <si>
    <t>65092056892</t>
  </si>
  <si>
    <t>65102086116</t>
  </si>
  <si>
    <t>66063014631</t>
  </si>
  <si>
    <t>66100294134</t>
  </si>
  <si>
    <t>66100651663</t>
  </si>
  <si>
    <t>66111176164</t>
  </si>
  <si>
    <t>66113183995</t>
  </si>
  <si>
    <t>67103111042</t>
  </si>
  <si>
    <t>67112966668</t>
  </si>
  <si>
    <t>67113048790</t>
  </si>
  <si>
    <t>67120749923</t>
  </si>
  <si>
    <t>68112117597</t>
  </si>
  <si>
    <t>69030626134</t>
  </si>
  <si>
    <t>69122174118</t>
  </si>
  <si>
    <t>70032057433</t>
  </si>
  <si>
    <t>70053179170</t>
  </si>
  <si>
    <t>70101195486</t>
  </si>
  <si>
    <t>70120794633</t>
  </si>
  <si>
    <t>71093058856</t>
  </si>
  <si>
    <t>71110410883</t>
  </si>
  <si>
    <t>71112677514</t>
  </si>
  <si>
    <t>71123061643</t>
  </si>
  <si>
    <t>72031096705</t>
  </si>
  <si>
    <t>73010399576</t>
  </si>
  <si>
    <t>73070871368</t>
  </si>
  <si>
    <t>73103000844</t>
  </si>
  <si>
    <t>73112328551</t>
  </si>
  <si>
    <t>74040249598</t>
  </si>
  <si>
    <t>74120284541</t>
  </si>
  <si>
    <t>74121108598</t>
  </si>
  <si>
    <t>74123184206</t>
  </si>
  <si>
    <t>75032006098</t>
  </si>
  <si>
    <t>75113162747</t>
  </si>
  <si>
    <t>75121005045</t>
  </si>
  <si>
    <t>75123199317</t>
  </si>
  <si>
    <t>76043054555</t>
  </si>
  <si>
    <t>76043169949</t>
  </si>
  <si>
    <t>76121186303</t>
  </si>
  <si>
    <t>76122752028</t>
  </si>
  <si>
    <t>77111084850</t>
  </si>
  <si>
    <t>78011115028</t>
  </si>
  <si>
    <t>78102945963</t>
  </si>
  <si>
    <t>78103188695</t>
  </si>
  <si>
    <t>78123189018</t>
  </si>
  <si>
    <t>79012564484</t>
  </si>
  <si>
    <t>79070627831</t>
  </si>
  <si>
    <t>79101146737</t>
  </si>
  <si>
    <t>79110673709</t>
  </si>
  <si>
    <t>81081010863</t>
  </si>
  <si>
    <t>81101148770</t>
  </si>
  <si>
    <t>82072219267</t>
  </si>
  <si>
    <t>83041947282</t>
  </si>
  <si>
    <t>84050694367</t>
  </si>
  <si>
    <t>84051294894</t>
  </si>
  <si>
    <t>84051840149</t>
  </si>
  <si>
    <t>84112185145</t>
  </si>
  <si>
    <t>85031079443</t>
  </si>
  <si>
    <t>85052135674</t>
  </si>
  <si>
    <t>85052568643</t>
  </si>
  <si>
    <t>85052605175</t>
  </si>
  <si>
    <t>85111779283</t>
  </si>
  <si>
    <t>86061995325</t>
  </si>
  <si>
    <t>86070511185</t>
  </si>
  <si>
    <t>86070630583</t>
  </si>
  <si>
    <t>86072032543</t>
  </si>
  <si>
    <t>86080941169</t>
  </si>
  <si>
    <t>86081443325</t>
  </si>
  <si>
    <t>87070895372</t>
  </si>
  <si>
    <t>87071164662</t>
  </si>
  <si>
    <t>87072724289</t>
  </si>
  <si>
    <t>88080204509</t>
  </si>
  <si>
    <t>88080416256</t>
  </si>
  <si>
    <t>88080601948</t>
  </si>
  <si>
    <t>88103032931</t>
  </si>
  <si>
    <t>88111094545</t>
  </si>
  <si>
    <t>88120262427</t>
  </si>
  <si>
    <t>89010293604</t>
  </si>
  <si>
    <t>89010737704</t>
  </si>
  <si>
    <t>89011129700</t>
  </si>
  <si>
    <t>89011581319</t>
  </si>
  <si>
    <t>89012630357</t>
  </si>
  <si>
    <t>89020265394</t>
  </si>
  <si>
    <t>89021468413</t>
  </si>
  <si>
    <t>89021697637</t>
  </si>
  <si>
    <t>89022379914</t>
  </si>
  <si>
    <t>89032143350</t>
  </si>
  <si>
    <t>89040185241</t>
  </si>
  <si>
    <t>89040205480</t>
  </si>
  <si>
    <t>89040633348</t>
  </si>
  <si>
    <t>89040876453</t>
  </si>
  <si>
    <t>89041133472</t>
  </si>
  <si>
    <t>89042620494</t>
  </si>
  <si>
    <t>89042750933</t>
  </si>
  <si>
    <t>89052085069</t>
  </si>
  <si>
    <t>89052295172</t>
  </si>
  <si>
    <t>89062644823</t>
  </si>
  <si>
    <t>89081519801</t>
  </si>
  <si>
    <t>89082179879</t>
  </si>
  <si>
    <t>89082608599</t>
  </si>
  <si>
    <t>89091482250</t>
  </si>
  <si>
    <t>89100192752</t>
  </si>
  <si>
    <t>89102588171</t>
  </si>
  <si>
    <t>89112466825</t>
  </si>
  <si>
    <t>89120952161</t>
  </si>
  <si>
    <t>90053120136</t>
  </si>
  <si>
    <t>90112004373</t>
  </si>
  <si>
    <t>91023191330</t>
  </si>
  <si>
    <t>92080709353</t>
  </si>
  <si>
    <t>nazwa</t>
  </si>
  <si>
    <t>Iletychsamych</t>
  </si>
  <si>
    <t>lp</t>
  </si>
  <si>
    <t>miesiac</t>
  </si>
  <si>
    <t>Etykiety wierszy</t>
  </si>
  <si>
    <t>Suma końcowa</t>
  </si>
  <si>
    <t>Liczba z PESEL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</si>
  <si>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</si>
  <si>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</si>
  <si>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</si>
  <si>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</si>
  <si>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</si>
  <si>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</si>
  <si>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</si>
  <si>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</si>
  <si>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</si>
  <si>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styczeń</t>
  </si>
  <si>
    <t>luty</t>
  </si>
  <si>
    <t>marzec</t>
  </si>
  <si>
    <t>ID</t>
  </si>
  <si>
    <t>wystapienia</t>
  </si>
  <si>
    <t>AWie3</t>
  </si>
  <si>
    <t>AWit4</t>
  </si>
  <si>
    <t>AWoj0</t>
  </si>
  <si>
    <t>AWoj2</t>
  </si>
  <si>
    <t>AWoj8</t>
  </si>
  <si>
    <t>BWas9</t>
  </si>
  <si>
    <t>JPod4</t>
  </si>
  <si>
    <t>KMic2</t>
  </si>
  <si>
    <t>LMar4</t>
  </si>
  <si>
    <t>MKoc9</t>
  </si>
  <si>
    <t>MKor0</t>
  </si>
  <si>
    <t>MKow4</t>
  </si>
  <si>
    <t>MLub7</t>
  </si>
  <si>
    <t>NJak2</t>
  </si>
  <si>
    <t>NJan3</t>
  </si>
  <si>
    <t>NJan6</t>
  </si>
  <si>
    <t>SCie9</t>
  </si>
  <si>
    <t>SDab7</t>
  </si>
  <si>
    <t>ZAda1</t>
  </si>
  <si>
    <t>(Wiele elementów)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</si>
</sst>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[91.xlsx]4 Zestawienie!Tabela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osób</a:t>
            </a:r>
            <a:r>
              <a:rPr lang="pl-PL" baseline="0"/>
              <a:t> urodzonych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Zestawienie'!$B$3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Zestawienie'!$A$4:$A$16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'4 Zestawienie'!$B$4:$B$16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A-4BA5-A151-902A583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837840"/>
        <c:axId val="953839920"/>
      </c:barChart>
      <c:catAx>
        <c:axId val="95383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3839920"/>
        <c:crosses val="autoZero"/>
        <c:auto val="1"/>
        <c:lblAlgn val="ctr"/>
        <c:lblOffset val="100"/>
        <c:noMultiLvlLbl val="0"/>
      </c:catAx>
      <c:valAx>
        <c:axId val="9538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38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308085</xdr:colOff>
      <xdr:row>0</xdr:row>
      <xdr:rowOff>140411</xdr:rowOff>
    </xdr:from>
    <xdr:to>
      <xdr:col>11</xdr:col>
      <xdr:colOff>1971</xdr:colOff>
      <xdr:row>21</xdr:row>
      <xdr:rowOff>105103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F162A3-2700-4CB4-B948-0A17A422F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Statkiewicz" refreshedDate="44609.575841203703" createdVersion="7" refreshedVersion="7" minRefreshableVersion="3" recordCount="494" xr:uid="{C4DCEF1A-33E6-4AE4-A8E0-B0D09B8947DE}">
  <cacheSource type="worksheet">
    <worksheetSource name="pesele__511"/>
  </cacheSource>
  <cacheFields count="5">
    <cacheField name="PESEL" numFmtId="0">
      <sharedItems/>
    </cacheField>
    <cacheField name="Nazwisko" numFmtId="0">
      <sharedItems/>
    </cacheField>
    <cacheField name="Imie" numFmtId="0">
      <sharedItems/>
    </cacheField>
    <cacheField name="plec" numFmtId="0">
      <sharedItems/>
    </cacheField>
    <cacheField name="miesiac" numFmtId="0">
      <sharedItems containsMixedTypes="1" containsNumber="1" containsInteger="1" minValue="1" maxValue="12" count="24">
        <s v="kwiecień"/>
        <s v="maj"/>
        <s v="czerwiec"/>
        <s v="lipiec"/>
        <s v="sierpień"/>
        <s v="wrzesień"/>
        <s v="październik"/>
        <s v="listopad"/>
        <s v="grudzień"/>
        <s v="styczeń"/>
        <s v="luty"/>
        <s v="marzec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Statkiewicz" refreshedDate="44609.576315393519" createdVersion="7" refreshedVersion="7" minRefreshableVersion="3" recordCount="494" xr:uid="{EDF3D1AD-1F9A-46EB-B6ED-46ADF0AA2917}">
  <cacheSource type="worksheet">
    <worksheetSource name="pesele__512"/>
  </cacheSource>
  <cacheFields count="6">
    <cacheField name="PESEL" numFmtId="0">
      <sharedItems/>
    </cacheField>
    <cacheField name="Nazwisko" numFmtId="0">
      <sharedItems/>
    </cacheField>
    <cacheField name="Imie" numFmtId="0">
      <sharedItems/>
    </cacheField>
    <cacheField name="plec" numFmtId="0">
      <sharedItems/>
    </cacheField>
    <cacheField name="ID" numFmtId="0">
      <sharedItems count="473">
        <s v="ABec0"/>
        <s v="ABra5"/>
        <s v="ABsk2"/>
        <s v="ASmi7"/>
        <s v="ASwi8"/>
        <s v="ASzy2"/>
        <s v="ASzy4"/>
        <s v="ATar2"/>
        <s v="ATar5"/>
        <s v="ATok4"/>
        <s v="ATok8"/>
        <s v="ATom8"/>
        <s v="ATom9"/>
        <s v="ATro1"/>
        <s v="ATrz9"/>
        <s v="AUlw4"/>
        <s v="AWal1"/>
        <s v="AWam3"/>
        <s v="AWej2"/>
        <s v="AWen7"/>
        <s v="AWer7"/>
        <s v="AWic7"/>
        <s v="AWie2"/>
        <s v="AWie3"/>
        <s v="AWie4"/>
        <s v="AWil0"/>
        <s v="AWit4"/>
        <s v="AWiz1"/>
        <s v="AWiz4"/>
        <s v="AWiz7"/>
        <s v="AWla0"/>
        <s v="AWlo2"/>
        <s v="AWoj0"/>
        <s v="AWoj2"/>
        <s v="AWoj4"/>
        <s v="AWoj7"/>
        <s v="AWoj8"/>
        <s v="AWol5"/>
        <s v="AWro0"/>
        <s v="AWro1"/>
        <s v="AWyd1"/>
        <s v="AWym8"/>
        <s v="AWys7"/>
        <s v="AYuk8"/>
        <s v="AZab5"/>
        <s v="AZac7"/>
        <s v="AZal3"/>
        <s v="AZal4"/>
        <s v="AZar9"/>
        <s v="AZas0"/>
        <s v="AZaw8"/>
        <s v="AZaw9"/>
        <s v="AZdr9"/>
        <s v="AZeg7"/>
        <s v="AZga8"/>
        <s v="AZio4"/>
        <s v="AZmu8"/>
        <s v="AZoc8"/>
        <s v="AZur2"/>
        <s v="AZur3"/>
        <s v="AZyg2"/>
        <s v="AZyl5"/>
        <s v="BOst7"/>
        <s v="BTom1"/>
        <s v="BTom5"/>
        <s v="BTra1"/>
        <s v="BTrw2"/>
        <s v="BTus6"/>
        <s v="BUko3"/>
        <s v="BUle8"/>
        <s v="BWac3"/>
        <s v="BWas9"/>
        <s v="CSwi2"/>
        <s v="CSwi4"/>
        <s v="DFel5"/>
        <s v="DSwi5"/>
        <s v="DSzc4"/>
        <s v="DSzc6"/>
        <s v="DSzm0"/>
        <s v="DSzn1"/>
        <s v="DSzo8"/>
        <s v="DSzp6"/>
        <s v="DSzr2"/>
        <s v="DSzu7"/>
        <s v="DSzu8"/>
        <s v="DSzw8"/>
        <s v="ELew4"/>
        <s v="ESym6"/>
        <s v="ESza3"/>
        <s v="ESzc0"/>
        <s v="ESzc9"/>
        <s v="EZak5"/>
        <s v="FSmo4"/>
        <s v="FSna7"/>
        <s v="FSob2"/>
        <s v="FSob7"/>
        <s v="FSos5"/>
        <s v="FSpa7"/>
        <s v="FSpy0"/>
        <s v="FSta4"/>
        <s v="FStr0"/>
        <s v="FStr6"/>
        <s v="FStr7"/>
        <s v="FStr9"/>
        <s v="FSyk1"/>
        <s v="GSka5"/>
        <s v="GSka6"/>
        <s v="HSik1"/>
        <s v="HSil7"/>
        <s v="HSim5"/>
        <s v="HSro6"/>
        <s v="HSta1"/>
        <s v="HSta2"/>
        <s v="HSta4"/>
        <s v="HSta7"/>
        <s v="HSta8"/>
        <s v="HSte3"/>
        <s v="HSte4"/>
        <s v="IHel9"/>
        <s v="IRut8"/>
        <s v="IRyb3"/>
        <s v="IRyb6"/>
        <s v="IRyn3"/>
        <s v="IRys0"/>
        <s v="IRys5"/>
        <s v="ISar6"/>
        <s v="ISkr3"/>
        <s v="ISoc1"/>
        <s v="ISro4"/>
        <s v="JBaj7"/>
        <s v="JChm9"/>
        <s v="JCho0"/>
        <s v="JCio3"/>
        <s v="JFor2"/>
        <s v="JPac6"/>
        <s v="JPal2"/>
        <s v="JPan9"/>
        <s v="JPaw3"/>
        <s v="JPaw4"/>
        <s v="JPaw7"/>
        <s v="JPen7"/>
        <s v="JPet0"/>
        <s v="JPie3"/>
        <s v="JPie4"/>
        <s v="JPie9"/>
        <s v="JPin4"/>
        <s v="JPin5"/>
        <s v="JPio2"/>
        <s v="JPis7"/>
        <s v="JPiw4"/>
        <s v="JPli0"/>
        <s v="JPod4"/>
        <s v="JPol3"/>
        <s v="JPor0"/>
        <s v="JPot5"/>
        <s v="JPoz1"/>
        <s v="JPro3"/>
        <s v="JPro9"/>
        <s v="JPrz1"/>
        <s v="JPrz6"/>
        <s v="JPup5"/>
        <s v="JPuz3"/>
        <s v="JRad3"/>
        <s v="JRad4"/>
        <s v="JRad7"/>
        <s v="JRaf7"/>
        <s v="JRam9"/>
        <s v="JRec8"/>
        <s v="JRem3"/>
        <s v="JRem4"/>
        <s v="JRęc6"/>
        <s v="JRie2"/>
        <s v="JRod9"/>
        <s v="JRoh1"/>
        <s v="JRop7"/>
        <s v="JRow5"/>
        <s v="JRoz4"/>
        <s v="JRut7"/>
        <s v="JSac3"/>
        <s v="JSad6"/>
        <s v="JSal9"/>
        <s v="JSam9"/>
        <s v="JSau2"/>
        <s v="JSen5"/>
        <s v="JSer4"/>
        <s v="JSib3"/>
        <s v="JSie0"/>
        <s v="KBia5"/>
        <s v="KBia7"/>
        <s v="KCej4"/>
        <s v="KCza3"/>
        <s v="KMar0"/>
        <s v="KMaz5"/>
        <s v="KMen2"/>
        <s v="KMic2"/>
        <s v="KMic5"/>
        <s v="KMie0"/>
        <s v="KMie8"/>
        <s v="KMod0"/>
        <s v="KMuz1"/>
        <s v="KMys9"/>
        <s v="KNag7"/>
        <s v="KNie2"/>
        <s v="KNie7"/>
        <s v="KNik0"/>
        <s v="KNow4"/>
        <s v="KNow7"/>
        <s v="KOba8"/>
        <s v="KOgr5"/>
        <s v="KOkl8"/>
        <s v="KOlc2"/>
        <s v="KOld1"/>
        <s v="KOli3"/>
        <s v="KOls7"/>
        <s v="KOrc6"/>
        <s v="KOsz5"/>
        <s v="KPaj5"/>
        <s v="KPal8"/>
        <s v="KPaw5"/>
        <s v="KPaw7"/>
        <s v="KPaw8"/>
        <s v="KPer6"/>
        <s v="KPio0"/>
        <s v="KPoc0"/>
        <s v="LMad1"/>
        <s v="LMaj4"/>
        <s v="LMaj6"/>
        <s v="LMak5"/>
        <s v="LMal6"/>
        <s v="LMar4"/>
        <s v="LMar6"/>
        <s v="LMar7"/>
        <s v="LMar9"/>
        <s v="LMau8"/>
        <s v="LMaz3"/>
        <s v="LMez8"/>
        <s v="LMic4"/>
        <s v="LMie1"/>
        <s v="LMie8"/>
        <s v="LMis5"/>
        <s v="LMlo1"/>
        <s v="LMro2"/>
        <s v="LMro3"/>
        <s v="LMuc8"/>
        <s v="LMur3"/>
        <s v="LNow3"/>
        <s v="MBen4"/>
        <s v="MBon0"/>
        <s v="MBry2"/>
        <s v="MBuc3"/>
        <s v="MBud6"/>
        <s v="MCic4"/>
        <s v="MJar7"/>
        <s v="MJoz2"/>
        <s v="MJur6"/>
        <s v="MJur9"/>
        <s v="MKac2"/>
        <s v="MKad4"/>
        <s v="MKaf3"/>
        <s v="MKal8"/>
        <s v="MKal9"/>
        <s v="MKam2"/>
        <s v="MKam5"/>
        <s v="MKam6"/>
        <s v="MKar4"/>
        <s v="MKar6"/>
        <s v="MKat0"/>
        <s v="MKec5"/>
        <s v="MKem0"/>
        <s v="MKie2"/>
        <s v="MKie8"/>
        <s v="MKil7"/>
        <s v="MKir0"/>
        <s v="MKir2"/>
        <s v="MKir3"/>
        <s v="MKis3"/>
        <s v="MKis4"/>
        <s v="MKiz4"/>
        <s v="MKla6"/>
        <s v="MKle3"/>
        <s v="MKle8"/>
        <s v="MKlu0"/>
        <s v="MKlu2"/>
        <s v="MKmi5"/>
        <s v="MKmi6"/>
        <s v="MKmi7"/>
        <s v="MKoc9"/>
        <s v="MKol3"/>
        <s v="MKom1"/>
        <s v="MKop6"/>
        <s v="MKop7"/>
        <s v="MKor0"/>
        <s v="MKor3"/>
        <s v="MKor4"/>
        <s v="MKor5"/>
        <s v="MKor9"/>
        <s v="MKos0"/>
        <s v="MKos5"/>
        <s v="MKos7"/>
        <s v="MKos8"/>
        <s v="MKot8"/>
        <s v="MKow0"/>
        <s v="MKow2"/>
        <s v="MKow4"/>
        <s v="MKow9"/>
        <s v="MKoz4"/>
        <s v="MKoz7"/>
        <s v="MKoz8"/>
        <s v="MKra0"/>
        <s v="MKre2"/>
        <s v="MKro1"/>
        <s v="MKro4"/>
        <s v="MKru0"/>
        <s v="MKru2"/>
        <s v="MKry8"/>
        <s v="MKub1"/>
        <s v="MKub2"/>
        <s v="MKub3"/>
        <s v="MKul2"/>
        <s v="MKul7"/>
        <s v="MKur1"/>
        <s v="MKur9"/>
        <s v="MKus9"/>
        <s v="MKut7"/>
        <s v="MKwi7"/>
        <s v="MLab5"/>
        <s v="MLad5"/>
        <s v="MLan5"/>
        <s v="MLan7"/>
        <s v="MLas2"/>
        <s v="MLas5"/>
        <s v="MLem8"/>
        <s v="MLeo5"/>
        <s v="MLes1"/>
        <s v="MLew1"/>
        <s v="MLew8"/>
        <s v="MLew9"/>
        <s v="MLig7"/>
        <s v="MLor1"/>
        <s v="MLub7"/>
        <s v="MLuc3"/>
        <s v="MLuk2"/>
        <s v="MLuk9"/>
        <s v="MLun7"/>
        <s v="MLup2"/>
        <s v="MLup7"/>
        <s v="MLut7"/>
        <s v="MLys5"/>
        <s v="MMac1"/>
        <s v="MMac4"/>
        <s v="MMag4"/>
        <s v="MMaj7"/>
        <s v="MMar0"/>
        <s v="MPio7"/>
        <s v="MPot8"/>
        <s v="MZio6"/>
        <s v="NGrz1"/>
        <s v="NGrz8"/>
        <s v="NHar1"/>
        <s v="NHin2"/>
        <s v="NHin5"/>
        <s v="NHor5"/>
        <s v="NJab1"/>
        <s v="NJac1"/>
        <s v="NJag5"/>
        <s v="NJag8"/>
        <s v="NJak2"/>
        <s v="NJak4"/>
        <s v="NJak5"/>
        <s v="NJam6"/>
        <s v="NJan0"/>
        <s v="NJan1"/>
        <s v="NJan3"/>
        <s v="NJan6"/>
        <s v="NJaz0"/>
        <s v="NJęd0"/>
        <s v="NJur5"/>
        <s v="NJur6"/>
        <s v="OBro0"/>
        <s v="OCup4"/>
        <s v="OGor5"/>
        <s v="OGor7"/>
        <s v="OGoz4"/>
        <s v="OGra8"/>
        <s v="OGre2"/>
        <s v="OGro9"/>
        <s v="OGru7"/>
        <s v="OGry7"/>
        <s v="OGrz1"/>
        <s v="OHan3"/>
        <s v="OHaz5"/>
        <s v="OHry9"/>
        <s v="OIwa1"/>
        <s v="OLew3"/>
        <s v="OZak2"/>
        <s v="PBia4"/>
        <s v="PDul6"/>
        <s v="PDur3"/>
        <s v="PDus8"/>
        <s v="PDzi6"/>
        <s v="PFie6"/>
        <s v="PFil4"/>
        <s v="PFor6"/>
        <s v="PFre6"/>
        <s v="PFur8"/>
        <s v="PGac5"/>
        <s v="PGad3"/>
        <s v="PGal5"/>
        <s v="PGda5"/>
        <s v="PGes5"/>
        <s v="PGib8"/>
        <s v="PGie1"/>
        <s v="PGla1"/>
        <s v="PGla5"/>
        <s v="PGlo4"/>
        <s v="PGor3"/>
        <s v="PGor5"/>
        <s v="PGos2"/>
        <s v="PGos9"/>
        <s v="PKwi9"/>
        <s v="PPol0"/>
        <s v="RDom0"/>
        <s v="RFor0"/>
        <s v="RFra3"/>
        <s v="SBur6"/>
        <s v="SCic6"/>
        <s v="SCie9"/>
        <s v="SCza1"/>
        <s v="SDab5"/>
        <s v="SDab6"/>
        <s v="SDab7"/>
        <s v="SDeg2"/>
        <s v="SDep0"/>
        <s v="SDer1"/>
        <s v="SDol7"/>
        <s v="SDom7"/>
        <s v="SDom9"/>
        <s v="SFil4"/>
        <s v="SFlo0"/>
        <s v="TBil7"/>
        <s v="TBob0"/>
        <s v="TBrz4"/>
        <s v="TBud8"/>
        <s v="UEng3"/>
        <s v="UErb6"/>
        <s v="VDun3"/>
        <s v="VEde0"/>
        <s v="WAfe2"/>
        <s v="WAni9"/>
        <s v="WAre5"/>
        <s v="WBar4"/>
        <s v="WBer1"/>
        <s v="WChm5"/>
        <s v="WCie9"/>
        <s v="WCiu4"/>
        <s v="WCza3"/>
        <s v="WCze5"/>
        <s v="WCze7"/>
        <s v="WCze8"/>
        <s v="WDaw4"/>
        <s v="WDer4"/>
        <s v="WDra7"/>
        <s v="ZAda1"/>
        <s v="ZAra2"/>
        <s v="ZBaj9"/>
        <s v="ZBar5"/>
        <s v="ZBia1"/>
        <s v="ZBig7"/>
        <s v="ZBik2"/>
        <s v="ZBro0"/>
        <s v="ZBro3"/>
        <s v="ZBur1"/>
        <s v="ZKrz3"/>
      </sharedItems>
    </cacheField>
    <cacheField name="wystapienia" numFmtId="0">
      <sharedItems containsSemiMixedTypes="0" containsString="0" containsNumber="1" containsInteger="1" minValue="1" maxValue="4" count="3">
        <n v="1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08242501475"/>
    <s v="Micun"/>
    <s v="Krzysztof"/>
    <s v="m"/>
    <x v="0"/>
  </r>
  <r>
    <s v="08242809191"/>
    <s v="Jablonski"/>
    <s v="Nikodem"/>
    <s v="m"/>
    <x v="0"/>
  </r>
  <r>
    <s v="08242912835"/>
    <s v="Leoniuk"/>
    <s v="Marcel"/>
    <s v="m"/>
    <x v="0"/>
  </r>
  <r>
    <s v="08250606999"/>
    <s v="Kurasik"/>
    <s v="Marcin"/>
    <s v="m"/>
    <x v="1"/>
  </r>
  <r>
    <s v="08251305958"/>
    <s v="Krynicki"/>
    <s v="Mateusz"/>
    <s v="m"/>
    <x v="1"/>
  </r>
  <r>
    <s v="08252202698"/>
    <s v="Gibas"/>
    <s v="Patryk"/>
    <s v="m"/>
    <x v="1"/>
  </r>
  <r>
    <s v="08260302636"/>
    <s v="Jama"/>
    <s v="Nikodem"/>
    <s v="m"/>
    <x v="2"/>
  </r>
  <r>
    <s v="08260401830"/>
    <s v="Chojnacki"/>
    <s v="Jacek"/>
    <s v="m"/>
    <x v="2"/>
  </r>
  <r>
    <s v="08261009495"/>
    <s v="Tomczyk"/>
    <s v="Bruno"/>
    <s v="m"/>
    <x v="2"/>
  </r>
  <r>
    <s v="08261204258"/>
    <s v="Wojciechowski"/>
    <s v="Alojzy"/>
    <s v="m"/>
    <x v="2"/>
  </r>
  <r>
    <s v="08261403695"/>
    <s v="Glac"/>
    <s v="Patryk"/>
    <s v="m"/>
    <x v="2"/>
  </r>
  <r>
    <s v="08261601819"/>
    <s v="Lewita"/>
    <s v="Maksymilian"/>
    <s v="m"/>
    <x v="2"/>
  </r>
  <r>
    <s v="08261804557"/>
    <s v="Lutczyk"/>
    <s v="Maciej"/>
    <s v="m"/>
    <x v="2"/>
  </r>
  <r>
    <s v="08261804595"/>
    <s v="Laskowski"/>
    <s v="Maciej"/>
    <s v="m"/>
    <x v="2"/>
  </r>
  <r>
    <s v="08262307035"/>
    <s v="Wolski"/>
    <s v="Aleksander"/>
    <s v="m"/>
    <x v="2"/>
  </r>
  <r>
    <s v="08262311957"/>
    <s v="Dabrowa"/>
    <s v="Szymon"/>
    <s v="m"/>
    <x v="2"/>
  </r>
  <r>
    <s v="08270104291"/>
    <s v="Iwanowski"/>
    <s v="Olaf"/>
    <s v="m"/>
    <x v="3"/>
  </r>
  <r>
    <s v="08270412255"/>
    <s v="Arendt"/>
    <s v="Wojciech"/>
    <s v="m"/>
    <x v="3"/>
  </r>
  <r>
    <s v="08272207404"/>
    <s v="Wieczerzak"/>
    <s v="Amelia"/>
    <s v="k"/>
    <x v="3"/>
  </r>
  <r>
    <s v="08272207572"/>
    <s v="Jakudczyk"/>
    <s v="Nikodem"/>
    <s v="m"/>
    <x v="3"/>
  </r>
  <r>
    <s v="08272312577"/>
    <s v="Gryniewicz"/>
    <s v="Oliwier"/>
    <s v="m"/>
    <x v="3"/>
  </r>
  <r>
    <s v="08272703658"/>
    <s v="Kaliszuk"/>
    <s v="Mikolaj"/>
    <s v="m"/>
    <x v="3"/>
  </r>
  <r>
    <s v="08272807246"/>
    <s v="Majtas"/>
    <s v="Lucja"/>
    <s v="k"/>
    <x v="3"/>
  </r>
  <r>
    <s v="08272903041"/>
    <s v="Grzesiak"/>
    <s v="Nina"/>
    <s v="k"/>
    <x v="3"/>
  </r>
  <r>
    <s v="08272911356"/>
    <s v="Freda"/>
    <s v="Piotr"/>
    <s v="m"/>
    <x v="3"/>
  </r>
  <r>
    <s v="08280203076"/>
    <s v="Janczynski"/>
    <s v="Nikodem"/>
    <s v="m"/>
    <x v="4"/>
  </r>
  <r>
    <s v="08280707488"/>
    <s v="Kossakowska"/>
    <s v="Martyna"/>
    <s v="k"/>
    <x v="4"/>
  </r>
  <r>
    <s v="08281204694"/>
    <s v="Korda"/>
    <s v="Maciej"/>
    <s v="m"/>
    <x v="4"/>
  </r>
  <r>
    <s v="08281403420"/>
    <s v="Klukowska"/>
    <s v="Matylda"/>
    <s v="k"/>
    <x v="4"/>
  </r>
  <r>
    <s v="08281807682"/>
    <s v="Araucz"/>
    <s v="Zuzanna"/>
    <s v="k"/>
    <x v="4"/>
  </r>
  <r>
    <s v="08281903982"/>
    <s v="Kuban"/>
    <s v="Maja"/>
    <s v="k"/>
    <x v="4"/>
  </r>
  <r>
    <s v="08282001818"/>
    <s v="Rutkowski"/>
    <s v="Igor"/>
    <s v="m"/>
    <x v="4"/>
  </r>
  <r>
    <s v="08282003575"/>
    <s v="Mazniewski"/>
    <s v="Krzysztof"/>
    <s v="m"/>
    <x v="4"/>
  </r>
  <r>
    <s v="08282108997"/>
    <s v="Pawlak"/>
    <s v="Jerzy"/>
    <s v="m"/>
    <x v="4"/>
  </r>
  <r>
    <s v="08282712460"/>
    <s v="Zasowska"/>
    <s v="Agnieszka"/>
    <s v="k"/>
    <x v="4"/>
  </r>
  <r>
    <s v="08291104230"/>
    <s v="Korkosz"/>
    <s v="Mateusz"/>
    <s v="m"/>
    <x v="5"/>
  </r>
  <r>
    <s v="08291402192"/>
    <s v="Olczak"/>
    <s v="Kacper"/>
    <s v="m"/>
    <x v="5"/>
  </r>
  <r>
    <s v="08291402215"/>
    <s v="Kaminski"/>
    <s v="Michal"/>
    <s v="m"/>
    <x v="5"/>
  </r>
  <r>
    <s v="08291801342"/>
    <s v="Wlodarczyk"/>
    <s v="Alicja"/>
    <s v="k"/>
    <x v="5"/>
  </r>
  <r>
    <s v="08292314397"/>
    <s v="Grubba"/>
    <s v="Oskar"/>
    <s v="m"/>
    <x v="5"/>
  </r>
  <r>
    <s v="08292412637"/>
    <s v="Ligman"/>
    <s v="Maksymilian"/>
    <s v="m"/>
    <x v="5"/>
  </r>
  <r>
    <s v="08292507414"/>
    <s v="Filbrandt"/>
    <s v="Piotr"/>
    <s v="m"/>
    <x v="5"/>
  </r>
  <r>
    <s v="08292507452"/>
    <s v="Formela"/>
    <s v="Jan"/>
    <s v="m"/>
    <x v="5"/>
  </r>
  <r>
    <s v="08292514056"/>
    <s v="Dabrowski"/>
    <s v="Szymon"/>
    <s v="m"/>
    <x v="5"/>
  </r>
  <r>
    <s v="08292600995"/>
    <s v="Rowinski"/>
    <s v="Jacek"/>
    <s v="m"/>
    <x v="5"/>
  </r>
  <r>
    <s v="08292701702"/>
    <s v="Szymanska"/>
    <s v="Ariuna"/>
    <s v="k"/>
    <x v="5"/>
  </r>
  <r>
    <s v="08292800524"/>
    <s v="Gozdalik"/>
    <s v="Oliwia"/>
    <s v="k"/>
    <x v="5"/>
  </r>
  <r>
    <s v="08300104334"/>
    <s v="Pinker"/>
    <s v="Jan"/>
    <s v="m"/>
    <x v="6"/>
  </r>
  <r>
    <s v="08300502415"/>
    <s v="Jaglowski"/>
    <s v="Nikodem"/>
    <s v="m"/>
    <x v="6"/>
  </r>
  <r>
    <s v="08300705627"/>
    <s v="Kossakowska"/>
    <s v="Marika"/>
    <s v="k"/>
    <x v="6"/>
  </r>
  <r>
    <s v="08301300067"/>
    <s v="Wendt"/>
    <s v="Amelia"/>
    <s v="k"/>
    <x v="6"/>
  </r>
  <r>
    <s v="08301402608"/>
    <s v="Obarowska"/>
    <s v="Kornelia"/>
    <s v="k"/>
    <x v="6"/>
  </r>
  <r>
    <s v="08301702005"/>
    <s v="Baranowska"/>
    <s v="Zuzanna"/>
    <s v="k"/>
    <x v="6"/>
  </r>
  <r>
    <s v="08302500640"/>
    <s v="Bonislawska"/>
    <s v="Monika"/>
    <s v="k"/>
    <x v="6"/>
  </r>
  <r>
    <s v="08302709032"/>
    <s v="Jozwiak"/>
    <s v="Mikolaj"/>
    <s v="m"/>
    <x v="6"/>
  </r>
  <r>
    <s v="08303111102"/>
    <s v="Wejner"/>
    <s v="Amelia"/>
    <s v="k"/>
    <x v="6"/>
  </r>
  <r>
    <s v="08310202460"/>
    <s v="Wojcicka"/>
    <s v="Alicja"/>
    <s v="k"/>
    <x v="7"/>
  </r>
  <r>
    <s v="08310400776"/>
    <s v="Koprowski"/>
    <s v="Maurycy"/>
    <s v="m"/>
    <x v="7"/>
  </r>
  <r>
    <s v="08310501576"/>
    <s v="Cicherski"/>
    <s v="Szymon"/>
    <s v="m"/>
    <x v="7"/>
  </r>
  <r>
    <s v="08310501583"/>
    <s v="Olitkowska"/>
    <s v="Klaudia"/>
    <s v="k"/>
    <x v="7"/>
  </r>
  <r>
    <s v="08310501637"/>
    <s v="Majewski"/>
    <s v="Maciej"/>
    <s v="m"/>
    <x v="7"/>
  </r>
  <r>
    <s v="08310711054"/>
    <s v="Podbereski"/>
    <s v="Jakub"/>
    <s v="m"/>
    <x v="7"/>
  </r>
  <r>
    <s v="08311008492"/>
    <s v="Wojcik"/>
    <s v="Alan"/>
    <s v="m"/>
    <x v="7"/>
  </r>
  <r>
    <s v="08311107443"/>
    <s v="Nowak"/>
    <s v="Latika"/>
    <s v="k"/>
    <x v="7"/>
  </r>
  <r>
    <s v="08311206692"/>
    <s v="Piotrowski"/>
    <s v="Jacek"/>
    <s v="m"/>
    <x v="7"/>
  </r>
  <r>
    <s v="08311506181"/>
    <s v="Bialek"/>
    <s v="Zuzanna"/>
    <s v="k"/>
    <x v="7"/>
  </r>
  <r>
    <s v="08311606225"/>
    <s v="Galla"/>
    <s v="Paulina"/>
    <s v="k"/>
    <x v="7"/>
  </r>
  <r>
    <s v="08311907241"/>
    <s v="Glasmann"/>
    <s v="Paula"/>
    <s v="k"/>
    <x v="7"/>
  </r>
  <r>
    <s v="08312007919"/>
    <s v="Aniol"/>
    <s v="Wojciech"/>
    <s v="m"/>
    <x v="7"/>
  </r>
  <r>
    <s v="08312405724"/>
    <s v="Cuper"/>
    <s v="Olga"/>
    <s v="k"/>
    <x v="7"/>
  </r>
  <r>
    <s v="08312405830"/>
    <s v="Becla"/>
    <s v="Aleksander"/>
    <s v="m"/>
    <x v="7"/>
  </r>
  <r>
    <s v="08312605179"/>
    <s v="Grodzki"/>
    <s v="Oskar"/>
    <s v="m"/>
    <x v="7"/>
  </r>
  <r>
    <s v="08312801124"/>
    <s v="Ulwan"/>
    <s v="Anna"/>
    <s v="k"/>
    <x v="7"/>
  </r>
  <r>
    <s v="08320100899"/>
    <s v="Goszczynski"/>
    <s v="Patryk"/>
    <s v="m"/>
    <x v="8"/>
  </r>
  <r>
    <s v="08320301627"/>
    <s v="Bigos"/>
    <s v="Zosia"/>
    <s v="k"/>
    <x v="8"/>
  </r>
  <r>
    <s v="08320411573"/>
    <s v="Waclawski"/>
    <s v="Bartosz"/>
    <s v="m"/>
    <x v="8"/>
  </r>
  <r>
    <s v="08321100430"/>
    <s v="Wladyka"/>
    <s v="Alexander"/>
    <s v="m"/>
    <x v="8"/>
  </r>
  <r>
    <s v="08321103754"/>
    <s v="Wizniewski"/>
    <s v="Andrzej"/>
    <s v="m"/>
    <x v="8"/>
  </r>
  <r>
    <s v="08321109460"/>
    <s v="Florek"/>
    <s v="Sandra"/>
    <s v="k"/>
    <x v="8"/>
  </r>
  <r>
    <s v="08321202705"/>
    <s v="Korbus"/>
    <s v="Marta"/>
    <s v="k"/>
    <x v="8"/>
  </r>
  <r>
    <s v="08321501774"/>
    <s v="Piechalski"/>
    <s v="Jan"/>
    <s v="m"/>
    <x v="8"/>
  </r>
  <r>
    <s v="08321501798"/>
    <s v="Potocki"/>
    <s v="Mariusz"/>
    <s v="m"/>
    <x v="8"/>
  </r>
  <r>
    <s v="08321508733"/>
    <s v="Korda"/>
    <s v="Mateusz"/>
    <s v="m"/>
    <x v="8"/>
  </r>
  <r>
    <s v="08321606950"/>
    <s v="Depczynski"/>
    <s v="Stanislaw"/>
    <s v="m"/>
    <x v="8"/>
  </r>
  <r>
    <s v="08321706346"/>
    <s v="Erbel"/>
    <s v="Urszula"/>
    <s v="k"/>
    <x v="8"/>
  </r>
  <r>
    <s v="08321803937"/>
    <s v="Kutnik"/>
    <s v="Marcin"/>
    <s v="m"/>
    <x v="8"/>
  </r>
  <r>
    <s v="08321903095"/>
    <s v="Dabrowski"/>
    <s v="Szczepan"/>
    <s v="m"/>
    <x v="8"/>
  </r>
  <r>
    <s v="08322001464"/>
    <s v="Ciupa"/>
    <s v="Wiktoria"/>
    <s v="k"/>
    <x v="8"/>
  </r>
  <r>
    <s v="08322201772"/>
    <s v="Michalak"/>
    <s v="Krzysztof"/>
    <s v="m"/>
    <x v="8"/>
  </r>
  <r>
    <s v="08322303078"/>
    <s v="Mieczkowski"/>
    <s v="Krystian"/>
    <s v="m"/>
    <x v="8"/>
  </r>
  <r>
    <s v="08322802348"/>
    <s v="Jaglowska"/>
    <s v="Natalia"/>
    <s v="k"/>
    <x v="8"/>
  </r>
  <r>
    <s v="08322806465"/>
    <s v="Czechowska"/>
    <s v="Wiktoria"/>
    <s v="k"/>
    <x v="8"/>
  </r>
  <r>
    <s v="08323009317"/>
    <s v="Domanski"/>
    <s v="Sebastian"/>
    <s v="m"/>
    <x v="8"/>
  </r>
  <r>
    <s v="08323101408"/>
    <s v="Kotowska"/>
    <s v="Marianna"/>
    <s v="k"/>
    <x v="8"/>
  </r>
  <r>
    <s v="09210102757"/>
    <s v="Nieradko"/>
    <s v="Kajetan"/>
    <s v="m"/>
    <x v="9"/>
  </r>
  <r>
    <s v="09210111032"/>
    <s v="Mendrek"/>
    <s v="Krzysztof"/>
    <s v="m"/>
    <x v="9"/>
  </r>
  <r>
    <s v="09210200851"/>
    <s v="Trawicki"/>
    <s v="Borys"/>
    <s v="m"/>
    <x v="9"/>
  </r>
  <r>
    <s v="09210205672"/>
    <s v="Sobon"/>
    <s v="Filip"/>
    <s v="m"/>
    <x v="9"/>
  </r>
  <r>
    <s v="09210205924"/>
    <s v="Cejnog"/>
    <s v="Kamila"/>
    <s v="k"/>
    <x v="9"/>
  </r>
  <r>
    <s v="09210301460"/>
    <s v="Jazkowiec"/>
    <s v="Nadia"/>
    <s v="k"/>
    <x v="9"/>
  </r>
  <r>
    <s v="09210406097"/>
    <s v="Jarosiewicz"/>
    <s v="Milosz"/>
    <s v="m"/>
    <x v="9"/>
  </r>
  <r>
    <s v="09210409205"/>
    <s v="Kmiecik"/>
    <s v="Malwina"/>
    <s v="k"/>
    <x v="9"/>
  </r>
  <r>
    <s v="09210501167"/>
    <s v="Kilanowska"/>
    <s v="Michalina"/>
    <s v="k"/>
    <x v="9"/>
  </r>
  <r>
    <s v="09210503817"/>
    <s v="Markowiak"/>
    <s v="Leon"/>
    <s v="m"/>
    <x v="9"/>
  </r>
  <r>
    <s v="09210503831"/>
    <s v="Sikora"/>
    <s v="Hubert"/>
    <s v="m"/>
    <x v="9"/>
  </r>
  <r>
    <s v="09210507040"/>
    <s v="Szczuplinska"/>
    <s v="Emilia"/>
    <s v="k"/>
    <x v="9"/>
  </r>
  <r>
    <s v="09210507477"/>
    <s v="Szubarczyk"/>
    <s v="Dawid"/>
    <s v="m"/>
    <x v="9"/>
  </r>
  <r>
    <s v="09210607412"/>
    <s v="Krefta"/>
    <s v="Mateusz"/>
    <s v="m"/>
    <x v="9"/>
  </r>
  <r>
    <s v="09210607436"/>
    <s v="Malinowski"/>
    <s v="Lukasz"/>
    <s v="m"/>
    <x v="9"/>
  </r>
  <r>
    <s v="09210705127"/>
    <s v="Czerlonek"/>
    <s v="Weronika"/>
    <s v="k"/>
    <x v="9"/>
  </r>
  <r>
    <s v="09210706548"/>
    <s v="Szostakowska"/>
    <s v="Dominika"/>
    <s v="k"/>
    <x v="9"/>
  </r>
  <r>
    <s v="09210706999"/>
    <s v="Kaleta"/>
    <s v="Mikolaj"/>
    <s v="m"/>
    <x v="9"/>
  </r>
  <r>
    <s v="09210804949"/>
    <s v="Kocur"/>
    <s v="Martyna"/>
    <s v="k"/>
    <x v="9"/>
  </r>
  <r>
    <s v="09210904274"/>
    <s v="Wit"/>
    <s v="Andrzej"/>
    <s v="m"/>
    <x v="9"/>
  </r>
  <r>
    <s v="09210908216"/>
    <s v="Rybienik"/>
    <s v="Igor"/>
    <s v="m"/>
    <x v="9"/>
  </r>
  <r>
    <s v="09211003583"/>
    <s v="Puzlecka"/>
    <s v="Julia"/>
    <s v="k"/>
    <x v="9"/>
  </r>
  <r>
    <s v="09211005936"/>
    <s v="Juralewicz"/>
    <s v="Mikolaj"/>
    <s v="m"/>
    <x v="9"/>
  </r>
  <r>
    <s v="09211005974"/>
    <s v="Piwowarek"/>
    <s v="Jan"/>
    <s v="m"/>
    <x v="9"/>
  </r>
  <r>
    <s v="09211010019"/>
    <s v="Jurczak"/>
    <s v="Mikolaj"/>
    <s v="m"/>
    <x v="9"/>
  </r>
  <r>
    <s v="09211104925"/>
    <s v="Ogrodowczyk"/>
    <s v="Konstancja"/>
    <s v="k"/>
    <x v="9"/>
  </r>
  <r>
    <s v="09211212916"/>
    <s v="Strojek"/>
    <s v="Filip"/>
    <s v="m"/>
    <x v="9"/>
  </r>
  <r>
    <s v="09211302729"/>
    <s v="Zaremba"/>
    <s v="Aleksandra"/>
    <s v="k"/>
    <x v="9"/>
  </r>
  <r>
    <s v="09211305227"/>
    <s v="Gorska"/>
    <s v="Oliwia"/>
    <s v="k"/>
    <x v="9"/>
  </r>
  <r>
    <s v="09211402009"/>
    <s v="Kwidzinska"/>
    <s v="Paulina"/>
    <s v="k"/>
    <x v="9"/>
  </r>
  <r>
    <s v="09211404100"/>
    <s v="Siemistkowska"/>
    <s v="Jagoda"/>
    <s v="k"/>
    <x v="9"/>
  </r>
  <r>
    <s v="09211411278"/>
    <s v="Ulewicz"/>
    <s v="Bartosz"/>
    <s v="m"/>
    <x v="9"/>
  </r>
  <r>
    <s v="09211412248"/>
    <s v="Tokarska"/>
    <s v="Antonia"/>
    <s v="k"/>
    <x v="9"/>
  </r>
  <r>
    <s v="09211502310"/>
    <s v="Krupa"/>
    <s v="Mateusz"/>
    <s v="m"/>
    <x v="9"/>
  </r>
  <r>
    <s v="09211503908"/>
    <s v="Swirk"/>
    <s v="Antonina"/>
    <s v="k"/>
    <x v="9"/>
  </r>
  <r>
    <s v="09211601354"/>
    <s v="Kizielewicz"/>
    <s v="Michal"/>
    <s v="m"/>
    <x v="9"/>
  </r>
  <r>
    <s v="09211601385"/>
    <s v="Kecler"/>
    <s v="Milena"/>
    <s v="k"/>
    <x v="9"/>
  </r>
  <r>
    <s v="09211601408"/>
    <s v="Zochowska"/>
    <s v="Adriana"/>
    <s v="k"/>
    <x v="9"/>
  </r>
  <r>
    <s v="09211700664"/>
    <s v="Kozlowska"/>
    <s v="Malgorzata"/>
    <s v="k"/>
    <x v="9"/>
  </r>
  <r>
    <s v="09211700701"/>
    <s v="Lewandowska"/>
    <s v="Maja"/>
    <s v="k"/>
    <x v="9"/>
  </r>
  <r>
    <s v="09211700855"/>
    <s v="Gorlikowski"/>
    <s v="Patrick"/>
    <s v="m"/>
    <x v="9"/>
  </r>
  <r>
    <s v="09211702024"/>
    <s v="Kowalska"/>
    <s v="Maria"/>
    <s v="k"/>
    <x v="9"/>
  </r>
  <r>
    <s v="09211801440"/>
    <s v="Katende"/>
    <s v="Milena"/>
    <s v="k"/>
    <x v="9"/>
  </r>
  <r>
    <s v="09211801464"/>
    <s v="Tokarz"/>
    <s v="Anna"/>
    <s v="k"/>
    <x v="9"/>
  </r>
  <r>
    <s v="09211803947"/>
    <s v="Radosz"/>
    <s v="Julia"/>
    <s v="k"/>
    <x v="9"/>
  </r>
  <r>
    <s v="09211902011"/>
    <s v="Komorowska"/>
    <s v="Michal"/>
    <s v="m"/>
    <x v="9"/>
  </r>
  <r>
    <s v="09211906282"/>
    <s v="Zakrzewska"/>
    <s v="Olga"/>
    <s v="k"/>
    <x v="9"/>
  </r>
  <r>
    <s v="09211906305"/>
    <s v="Zakrzewska"/>
    <s v="Ewa"/>
    <s v="k"/>
    <x v="9"/>
  </r>
  <r>
    <s v="09211908451"/>
    <s v="Rohde"/>
    <s v="Jakub"/>
    <s v="m"/>
    <x v="9"/>
  </r>
  <r>
    <s v="09211909674"/>
    <s v="Smoliniec"/>
    <s v="Franciszek"/>
    <s v="m"/>
    <x v="9"/>
  </r>
  <r>
    <s v="09212001092"/>
    <s v="Paluchowski"/>
    <s v="Julian"/>
    <s v="m"/>
    <x v="9"/>
  </r>
  <r>
    <s v="09212200408"/>
    <s v="Pawlun"/>
    <s v="Karolina"/>
    <s v="k"/>
    <x v="9"/>
  </r>
  <r>
    <s v="09212300184"/>
    <s v="Majchrzak"/>
    <s v="Lucja"/>
    <s v="k"/>
    <x v="9"/>
  </r>
  <r>
    <s v="09212509149"/>
    <s v="Koczakowska"/>
    <s v="Marta"/>
    <s v="k"/>
    <x v="9"/>
  </r>
  <r>
    <s v="09212610942"/>
    <s v="Jakubczyk"/>
    <s v="Natalia"/>
    <s v="k"/>
    <x v="9"/>
  </r>
  <r>
    <s v="09212700984"/>
    <s v="Krol"/>
    <s v="Malgorzata"/>
    <s v="k"/>
    <x v="9"/>
  </r>
  <r>
    <s v="09212704926"/>
    <s v="Srokowska"/>
    <s v="Helena"/>
    <s v="k"/>
    <x v="9"/>
  </r>
  <r>
    <s v="09212704964"/>
    <s v="Srokowska"/>
    <s v="Iga"/>
    <s v="k"/>
    <x v="9"/>
  </r>
  <r>
    <s v="09213007141"/>
    <s v="Stambuldzys"/>
    <s v="Helena"/>
    <s v="k"/>
    <x v="9"/>
  </r>
  <r>
    <s v="09220204047"/>
    <s v="Ostrowska"/>
    <s v="Beatrycze"/>
    <s v="k"/>
    <x v="10"/>
  </r>
  <r>
    <s v="09220305687"/>
    <s v="Smiecinska"/>
    <s v="Antonina"/>
    <s v="k"/>
    <x v="10"/>
  </r>
  <r>
    <s v="09220307788"/>
    <s v="Czechowska"/>
    <s v="Wanda"/>
    <s v="k"/>
    <x v="10"/>
  </r>
  <r>
    <s v="09220404607"/>
    <s v="Kmita"/>
    <s v="Martyna"/>
    <s v="k"/>
    <x v="10"/>
  </r>
  <r>
    <s v="09220404645"/>
    <s v="Gachewicz"/>
    <s v="Pola"/>
    <s v="k"/>
    <x v="10"/>
  </r>
  <r>
    <s v="09220504024"/>
    <s v="Lewandowska"/>
    <s v="Ewa"/>
    <s v="k"/>
    <x v="10"/>
  </r>
  <r>
    <s v="09220504048"/>
    <s v="Paliniewicz"/>
    <s v="Katarzyna"/>
    <s v="k"/>
    <x v="10"/>
  </r>
  <r>
    <s v="09220704127"/>
    <s v="Lubinska"/>
    <s v="Magdalena"/>
    <s v="k"/>
    <x v="10"/>
  </r>
  <r>
    <s v="09221103062"/>
    <s v="Mrozek"/>
    <s v="Lena"/>
    <s v="k"/>
    <x v="10"/>
  </r>
  <r>
    <s v="09221200547"/>
    <s v="Drapinska"/>
    <s v="Weronika"/>
    <s v="k"/>
    <x v="10"/>
  </r>
  <r>
    <s v="09221202204"/>
    <s v="Dawidowska"/>
    <s v="Weronika"/>
    <s v="k"/>
    <x v="10"/>
  </r>
  <r>
    <s v="09221205443"/>
    <s v="Szarmach"/>
    <s v="Ewa"/>
    <s v="k"/>
    <x v="10"/>
  </r>
  <r>
    <s v="09221205481"/>
    <s v="Burghard"/>
    <s v="Zofia"/>
    <s v="k"/>
    <x v="10"/>
  </r>
  <r>
    <s v="09221205504"/>
    <s v="Michalska"/>
    <s v="Lena"/>
    <s v="k"/>
    <x v="10"/>
  </r>
  <r>
    <s v="09221205528"/>
    <s v="Mezynska"/>
    <s v="Lena"/>
    <s v="k"/>
    <x v="10"/>
  </r>
  <r>
    <s v="09221301682"/>
    <s v="Kaminska"/>
    <s v="Monika"/>
    <s v="k"/>
    <x v="10"/>
  </r>
  <r>
    <s v="09221302980"/>
    <s v="Edel"/>
    <s v="Vanessa"/>
    <s v="k"/>
    <x v="10"/>
  </r>
  <r>
    <s v="09221304623"/>
    <s v="Gadomska"/>
    <s v="Pola"/>
    <s v="k"/>
    <x v="10"/>
  </r>
  <r>
    <s v="09221309963"/>
    <s v="Krzywiec"/>
    <s v="Zuzanna"/>
    <s v="k"/>
    <x v="10"/>
  </r>
  <r>
    <s v="09221402888"/>
    <s v="Mielcarz"/>
    <s v="Lena"/>
    <s v="k"/>
    <x v="10"/>
  </r>
  <r>
    <s v="09221601003"/>
    <s v="Janik"/>
    <s v="Natalia"/>
    <s v="k"/>
    <x v="10"/>
  </r>
  <r>
    <s v="09221608888"/>
    <s v="Stawirej"/>
    <s v="Hanna"/>
    <s v="k"/>
    <x v="10"/>
  </r>
  <r>
    <s v="09221702025"/>
    <s v="Brankiewicz"/>
    <s v="Anna"/>
    <s v="k"/>
    <x v="10"/>
  </r>
  <r>
    <s v="09221804109"/>
    <s v="Kuszner"/>
    <s v="Maja"/>
    <s v="k"/>
    <x v="10"/>
  </r>
  <r>
    <s v="09291901773"/>
    <s v="Luchowski"/>
    <s v="Maksymilian"/>
    <s v="m"/>
    <x v="5"/>
  </r>
  <r>
    <s v="09292008233"/>
    <s v="Janiak"/>
    <s v="Nico"/>
    <s v="m"/>
    <x v="5"/>
  </r>
  <r>
    <s v="09292105855"/>
    <s v="Pinkowski"/>
    <s v="Jan"/>
    <s v="m"/>
    <x v="5"/>
  </r>
  <r>
    <s v="09292105879"/>
    <s v="Prochniewicz"/>
    <s v="Jakub"/>
    <s v="m"/>
    <x v="5"/>
  </r>
  <r>
    <s v="09292213174"/>
    <s v="Zaleski"/>
    <s v="Adrian"/>
    <s v="m"/>
    <x v="5"/>
  </r>
  <r>
    <s v="09292314615"/>
    <s v="Pupp"/>
    <s v="Jakub"/>
    <s v="m"/>
    <x v="5"/>
  </r>
  <r>
    <s v="09292509833"/>
    <s v="Gorazdowski"/>
    <s v="Patryk"/>
    <s v="m"/>
    <x v="5"/>
  </r>
  <r>
    <s v="09292604859"/>
    <s v="Rodak"/>
    <s v="Jakub"/>
    <s v="m"/>
    <x v="5"/>
  </r>
  <r>
    <s v="09292604873"/>
    <s v="Ukomski"/>
    <s v="Bartosz"/>
    <s v="m"/>
    <x v="5"/>
  </r>
  <r>
    <s v="09292704191"/>
    <s v="Janowski"/>
    <s v="Nataniel"/>
    <s v="m"/>
    <x v="5"/>
  </r>
  <r>
    <s v="09292707019"/>
    <s v="Panow"/>
    <s v="Julian"/>
    <s v="m"/>
    <x v="5"/>
  </r>
  <r>
    <s v="09292809391"/>
    <s v="Muzyka"/>
    <s v="Karol"/>
    <s v="m"/>
    <x v="5"/>
  </r>
  <r>
    <s v="09292810890"/>
    <s v="Plichta"/>
    <s v="Jakub"/>
    <s v="m"/>
    <x v="5"/>
  </r>
  <r>
    <s v="09292909312"/>
    <s v="Zurawski"/>
    <s v="Adam"/>
    <s v="m"/>
    <x v="5"/>
  </r>
  <r>
    <s v="09293002410"/>
    <s v="Bobel"/>
    <s v="Tymon"/>
    <s v="m"/>
    <x v="5"/>
  </r>
  <r>
    <s v="09300109015"/>
    <s v="Sosnowski"/>
    <s v="Filip"/>
    <s v="m"/>
    <x v="6"/>
  </r>
  <r>
    <s v="09300205292"/>
    <s v="Degowski"/>
    <s v="Stanislaw"/>
    <s v="m"/>
    <x v="6"/>
  </r>
  <r>
    <s v="09300608057"/>
    <s v="Snarski"/>
    <s v="Franciszek"/>
    <s v="m"/>
    <x v="6"/>
  </r>
  <r>
    <s v="09300710196"/>
    <s v="Paciorek"/>
    <s v="Julian"/>
    <s v="m"/>
    <x v="6"/>
  </r>
  <r>
    <s v="09300804514"/>
    <s v="Brzoskowski"/>
    <s v="Tomasz"/>
    <s v="m"/>
    <x v="6"/>
  </r>
  <r>
    <s v="09301004012"/>
    <s v="Laskowski"/>
    <s v="Mariusz"/>
    <s v="m"/>
    <x v="6"/>
  </r>
  <r>
    <s v="09301206759"/>
    <s v="Mystkowski"/>
    <s v="Karol"/>
    <s v="m"/>
    <x v="6"/>
  </r>
  <r>
    <s v="09301206797"/>
    <s v="Nagorski"/>
    <s v="Kamil"/>
    <s v="m"/>
    <x v="6"/>
  </r>
  <r>
    <s v="09301303371"/>
    <s v="Sykus"/>
    <s v="Fabian"/>
    <s v="m"/>
    <x v="6"/>
  </r>
  <r>
    <s v="09301402414"/>
    <s v="Baranowski"/>
    <s v="Witold"/>
    <s v="m"/>
    <x v="6"/>
  </r>
  <r>
    <s v="09301405172"/>
    <s v="Trwoga"/>
    <s v="Bartosz"/>
    <s v="m"/>
    <x v="6"/>
  </r>
  <r>
    <s v="09301500334"/>
    <s v="Magulski"/>
    <s v="Maciej"/>
    <s v="m"/>
    <x v="6"/>
  </r>
  <r>
    <s v="09301601097"/>
    <s v="Langiewicz"/>
    <s v="Marcel"/>
    <s v="m"/>
    <x v="6"/>
  </r>
  <r>
    <s v="09302001353"/>
    <s v="Polonski"/>
    <s v="Jakub"/>
    <s v="m"/>
    <x v="6"/>
  </r>
  <r>
    <s v="09302011011"/>
    <s v="Kubisiak"/>
    <s v="Mariusz"/>
    <s v="m"/>
    <x v="6"/>
  </r>
  <r>
    <s v="09302100793"/>
    <s v="Kubisiak"/>
    <s v="Mateusz"/>
    <s v="m"/>
    <x v="6"/>
  </r>
  <r>
    <s v="09302201333"/>
    <s v="Duraj"/>
    <s v="Piotr"/>
    <s v="m"/>
    <x v="6"/>
  </r>
  <r>
    <s v="09302304838"/>
    <s v="Grabek"/>
    <s v="Oskar"/>
    <s v="m"/>
    <x v="6"/>
  </r>
  <r>
    <s v="09302308382"/>
    <s v="Tarnacka"/>
    <s v="Antonina"/>
    <s v="k"/>
    <x v="6"/>
  </r>
  <r>
    <s v="09302400657"/>
    <s v="Lunkiewicz"/>
    <s v="Maciej"/>
    <s v="m"/>
    <x v="6"/>
  </r>
  <r>
    <s v="09302502274"/>
    <s v="Wojciechowski"/>
    <s v="Aleksander"/>
    <s v="m"/>
    <x v="6"/>
  </r>
  <r>
    <s v="09302602400"/>
    <s v="Pochmara"/>
    <s v="Kaja"/>
    <s v="k"/>
    <x v="6"/>
  </r>
  <r>
    <s v="09302609421"/>
    <s v="Leszczynska"/>
    <s v="Maja"/>
    <s v="k"/>
    <x v="6"/>
  </r>
  <r>
    <s v="09302702421"/>
    <s v="Lorenc"/>
    <s v="Magdalena"/>
    <s v="k"/>
    <x v="6"/>
  </r>
  <r>
    <s v="09302711423"/>
    <s v="Zalewska"/>
    <s v="Aleksandra"/>
    <s v="k"/>
    <x v="6"/>
  </r>
  <r>
    <s v="09302801182"/>
    <s v="Gosiewska"/>
    <s v="Paulina"/>
    <s v="k"/>
    <x v="6"/>
  </r>
  <r>
    <s v="09302806088"/>
    <s v="Mauruszewicz"/>
    <s v="Lena"/>
    <s v="k"/>
    <x v="6"/>
  </r>
  <r>
    <s v="09302806613"/>
    <s v="Buczkowski"/>
    <s v="Mateusz"/>
    <s v="m"/>
    <x v="6"/>
  </r>
  <r>
    <s v="09302809661"/>
    <s v="Mielewczyk"/>
    <s v="Lena"/>
    <s v="k"/>
    <x v="6"/>
  </r>
  <r>
    <s v="09302909729"/>
    <s v="Ramlo"/>
    <s v="Julia"/>
    <s v="k"/>
    <x v="6"/>
  </r>
  <r>
    <s v="09302909767"/>
    <s v="Rafinska"/>
    <s v="Julia"/>
    <s v="k"/>
    <x v="6"/>
  </r>
  <r>
    <s v="09303003200"/>
    <s v="Broszczak"/>
    <s v="Olga"/>
    <s v="k"/>
    <x v="6"/>
  </r>
  <r>
    <s v="09303005042"/>
    <s v="Bikonis"/>
    <s v="Zofia"/>
    <s v="k"/>
    <x v="6"/>
  </r>
  <r>
    <s v="09303005066"/>
    <s v="Marczynska"/>
    <s v="Liliana"/>
    <s v="k"/>
    <x v="6"/>
  </r>
  <r>
    <s v="09303005080"/>
    <s v="Krainska"/>
    <s v="Malgorzata"/>
    <s v="k"/>
    <x v="6"/>
  </r>
  <r>
    <s v="09303005141"/>
    <s v="Oldakowska"/>
    <s v="Kinga"/>
    <s v="k"/>
    <x v="6"/>
  </r>
  <r>
    <s v="09303009855"/>
    <s v="Gdaniec"/>
    <s v="Pawel"/>
    <s v="m"/>
    <x v="6"/>
  </r>
  <r>
    <s v="09310202696"/>
    <s v="Skaluba"/>
    <s v="Gabriel"/>
    <s v="m"/>
    <x v="7"/>
  </r>
  <r>
    <s v="09310208166"/>
    <s v="Klaus"/>
    <s v="Michalina"/>
    <s v="k"/>
    <x v="7"/>
  </r>
  <r>
    <s v="09310208432"/>
    <s v="Kiryk"/>
    <s v="Michal"/>
    <s v="m"/>
    <x v="7"/>
  </r>
  <r>
    <s v="09310302570"/>
    <s v="Kowalski"/>
    <s v="Mateusz"/>
    <s v="m"/>
    <x v="7"/>
  </r>
  <r>
    <s v="09310302617"/>
    <s v="Wysokinski"/>
    <s v="Adrian"/>
    <s v="m"/>
    <x v="7"/>
  </r>
  <r>
    <s v="09310310236"/>
    <s v="Szpak"/>
    <s v="Dawid"/>
    <s v="m"/>
    <x v="7"/>
  </r>
  <r>
    <s v="09310403981"/>
    <s v="Madej"/>
    <s v="Lucja"/>
    <s v="k"/>
    <x v="7"/>
  </r>
  <r>
    <s v="09310407886"/>
    <s v="Symoszyn"/>
    <s v="Emilia"/>
    <s v="k"/>
    <x v="7"/>
  </r>
  <r>
    <s v="09310408399"/>
    <s v="Cieslik"/>
    <s v="Szymon"/>
    <s v="m"/>
    <x v="7"/>
  </r>
  <r>
    <s v="09310500954"/>
    <s v="Pawlak"/>
    <s v="Jan"/>
    <s v="m"/>
    <x v="7"/>
  </r>
  <r>
    <s v="09310503841"/>
    <s v="Sznejder"/>
    <s v="Dominika"/>
    <s v="k"/>
    <x v="7"/>
  </r>
  <r>
    <s v="09310600579"/>
    <s v="Chmielewski"/>
    <s v="Jakub"/>
    <s v="m"/>
    <x v="7"/>
  </r>
  <r>
    <s v="09310705410"/>
    <s v="Rysak"/>
    <s v="Igor"/>
    <s v="m"/>
    <x v="7"/>
  </r>
  <r>
    <s v="09310804898"/>
    <s v="Szumilewicz"/>
    <s v="Dariusz"/>
    <s v="m"/>
    <x v="7"/>
  </r>
  <r>
    <s v="09310901731"/>
    <s v="Krosnowski"/>
    <s v="Mateusz"/>
    <s v="m"/>
    <x v="7"/>
  </r>
  <r>
    <s v="09310906101"/>
    <s v="Harris"/>
    <s v="Nina"/>
    <s v="k"/>
    <x v="7"/>
  </r>
  <r>
    <s v="09310906125"/>
    <s v="Koszucka"/>
    <s v="Marika"/>
    <s v="k"/>
    <x v="7"/>
  </r>
  <r>
    <s v="09311000965"/>
    <s v="Chmielewska"/>
    <s v="Wiktoria"/>
    <s v="k"/>
    <x v="7"/>
  </r>
  <r>
    <s v="09311005144"/>
    <s v="Seredynska"/>
    <s v="Joanna"/>
    <s v="k"/>
    <x v="7"/>
  </r>
  <r>
    <s v="09311005632"/>
    <s v="Afeltowicz"/>
    <s v="Wojciech"/>
    <s v="m"/>
    <x v="7"/>
  </r>
  <r>
    <s v="09311009704"/>
    <s v="Jakubowska"/>
    <s v="Natalia"/>
    <s v="k"/>
    <x v="7"/>
  </r>
  <r>
    <s v="09311103163"/>
    <s v="Lewandowska"/>
    <s v="Olga"/>
    <s v="k"/>
    <x v="7"/>
  </r>
  <r>
    <s v="09311103484"/>
    <s v="Derosas"/>
    <s v="Weronika"/>
    <s v="k"/>
    <x v="7"/>
  </r>
  <r>
    <s v="09311204208"/>
    <s v="Mucha"/>
    <s v="Laura"/>
    <s v="k"/>
    <x v="7"/>
  </r>
  <r>
    <s v="09311204284"/>
    <s v="Szymichowska"/>
    <s v="Antonina"/>
    <s v="k"/>
    <x v="7"/>
  </r>
  <r>
    <s v="09311303426"/>
    <s v="Janiszek"/>
    <s v="Natalia"/>
    <s v="k"/>
    <x v="7"/>
  </r>
  <r>
    <s v="09311303679"/>
    <s v="Dombrowski"/>
    <s v="Sambor"/>
    <s v="m"/>
    <x v="7"/>
  </r>
  <r>
    <s v="09311303693"/>
    <s v="Wieniarski"/>
    <s v="Arkadiusz"/>
    <s v="m"/>
    <x v="7"/>
  </r>
  <r>
    <s v="09311308469"/>
    <s v="Marszalek"/>
    <s v="Lidia"/>
    <s v="k"/>
    <x v="7"/>
  </r>
  <r>
    <s v="09311310792"/>
    <s v="Michalak"/>
    <s v="Krzysztof"/>
    <s v="m"/>
    <x v="7"/>
  </r>
  <r>
    <s v="09311505163"/>
    <s v="Czartoryjska"/>
    <s v="Wiktoria"/>
    <s v="k"/>
    <x v="7"/>
  </r>
  <r>
    <s v="09311601388"/>
    <s v="Tomanek"/>
    <s v="Anna"/>
    <s v="k"/>
    <x v="7"/>
  </r>
  <r>
    <s v="09311601425"/>
    <s v="Pawlowicz"/>
    <s v="Karolina"/>
    <s v="k"/>
    <x v="7"/>
  </r>
  <r>
    <s v="09311701118"/>
    <s v="Szwast"/>
    <s v="Daniel"/>
    <s v="m"/>
    <x v="7"/>
  </r>
  <r>
    <s v="09311706359"/>
    <s v="Zawizlak"/>
    <s v="Adam"/>
    <s v="m"/>
    <x v="7"/>
  </r>
  <r>
    <s v="09311711463"/>
    <s v="Wierzbicka"/>
    <s v="Amelia"/>
    <s v="k"/>
    <x v="7"/>
  </r>
  <r>
    <s v="09311806622"/>
    <s v="Kielbowicz"/>
    <s v="Milena"/>
    <s v="k"/>
    <x v="7"/>
  </r>
  <r>
    <s v="09311907224"/>
    <s v="Steinhardt"/>
    <s v="Hanna"/>
    <s v="k"/>
    <x v="7"/>
  </r>
  <r>
    <s v="09311908720"/>
    <s v="Forjasz"/>
    <s v="Roxana"/>
    <s v="k"/>
    <x v="7"/>
  </r>
  <r>
    <s v="09312003684"/>
    <s v="Karwik"/>
    <s v="Milena"/>
    <s v="k"/>
    <x v="7"/>
  </r>
  <r>
    <s v="09312003707"/>
    <s v="Lupinska"/>
    <s v="Magdalena"/>
    <s v="k"/>
    <x v="7"/>
  </r>
  <r>
    <s v="09312008337"/>
    <s v="Pengiel"/>
    <s v="Jan"/>
    <s v="m"/>
    <x v="7"/>
  </r>
  <r>
    <s v="09312103018"/>
    <s v="Wojtaszewski"/>
    <s v="Aleksander"/>
    <s v="m"/>
    <x v="7"/>
  </r>
  <r>
    <s v="09312104743"/>
    <s v="Czarkowska"/>
    <s v="Katarzyna"/>
    <s v="k"/>
    <x v="7"/>
  </r>
  <r>
    <s v="09312106127"/>
    <s v="Zacharska"/>
    <s v="Aleksandra"/>
    <s v="k"/>
    <x v="7"/>
  </r>
  <r>
    <s v="09312201877"/>
    <s v="Bilmon"/>
    <s v="Tymoteusz"/>
    <s v="m"/>
    <x v="7"/>
  </r>
  <r>
    <s v="09312304525"/>
    <s v="Gorczynska"/>
    <s v="Oliwia"/>
    <s v="k"/>
    <x v="7"/>
  </r>
  <r>
    <s v="09312307276"/>
    <s v="Budkowski"/>
    <s v="Marek"/>
    <s v="m"/>
    <x v="7"/>
  </r>
  <r>
    <s v="09312408236"/>
    <s v="Dulak"/>
    <s v="Piotr"/>
    <s v="m"/>
    <x v="7"/>
  </r>
  <r>
    <s v="09312503412"/>
    <s v="Kaczor"/>
    <s v="Mikolaj"/>
    <s v="m"/>
    <x v="7"/>
  </r>
  <r>
    <s v="09312505797"/>
    <s v="Olszewski"/>
    <s v="Kacper"/>
    <s v="m"/>
    <x v="7"/>
  </r>
  <r>
    <s v="09312505810"/>
    <s v="Polubinski"/>
    <s v="Piotr"/>
    <s v="m"/>
    <x v="7"/>
  </r>
  <r>
    <s v="09312605138"/>
    <s v="Budny"/>
    <s v="Tomasz"/>
    <s v="m"/>
    <x v="7"/>
  </r>
  <r>
    <s v="09312605176"/>
    <s v="Fiebig"/>
    <s v="Piotr"/>
    <s v="m"/>
    <x v="7"/>
  </r>
  <r>
    <s v="09312704714"/>
    <s v="Ziolkowski"/>
    <s v="Adam"/>
    <s v="m"/>
    <x v="7"/>
  </r>
  <r>
    <s v="09312808395"/>
    <s v="Rys"/>
    <s v="Igor"/>
    <s v="m"/>
    <x v="7"/>
  </r>
  <r>
    <s v="09312902686"/>
    <s v="Orczyk"/>
    <s v="Kinga"/>
    <s v="k"/>
    <x v="7"/>
  </r>
  <r>
    <s v="09313002170"/>
    <s v="Modzelewski"/>
    <s v="Konrad"/>
    <s v="m"/>
    <x v="7"/>
  </r>
  <r>
    <s v="09313003584"/>
    <s v="Cichowlas"/>
    <s v="Marta"/>
    <s v="k"/>
    <x v="7"/>
  </r>
  <r>
    <s v="09313003607"/>
    <s v="Kozlowska"/>
    <s v="Malgorzata"/>
    <s v="k"/>
    <x v="7"/>
  </r>
  <r>
    <s v="09313008381"/>
    <s v="Wrona"/>
    <s v="Alicja"/>
    <s v="k"/>
    <x v="7"/>
  </r>
  <r>
    <s v="09313010294"/>
    <s v="Podolszynski"/>
    <s v="Jakub"/>
    <s v="m"/>
    <x v="7"/>
  </r>
  <r>
    <s v="09320105440"/>
    <s v="Piorkowska"/>
    <s v="Kalina"/>
    <s v="k"/>
    <x v="8"/>
  </r>
  <r>
    <s v="09320200961"/>
    <s v="Mlodzianowska"/>
    <s v="Lena"/>
    <s v="k"/>
    <x v="8"/>
  </r>
  <r>
    <s v="09320300586"/>
    <s v="Kmiecik"/>
    <s v="Martyna"/>
    <s v="k"/>
    <x v="8"/>
  </r>
  <r>
    <s v="09320311214"/>
    <s v="Kisiel"/>
    <s v="Michal"/>
    <s v="m"/>
    <x v="8"/>
  </r>
  <r>
    <s v="09320401737"/>
    <s v="Dolny"/>
    <s v="Sebastian"/>
    <s v="m"/>
    <x v="8"/>
  </r>
  <r>
    <s v="09320408093"/>
    <s v="Kisiela"/>
    <s v="Michal"/>
    <s v="m"/>
    <x v="8"/>
  </r>
  <r>
    <s v="09320505837"/>
    <s v="Piotrowski"/>
    <s v="Mariusz"/>
    <s v="m"/>
    <x v="8"/>
  </r>
  <r>
    <s v="09320509077"/>
    <s v="Kopiejc"/>
    <s v="Maurycy"/>
    <s v="m"/>
    <x v="8"/>
  </r>
  <r>
    <s v="09320605025"/>
    <s v="Oszmana"/>
    <s v="Katarzyna"/>
    <s v="k"/>
    <x v="8"/>
  </r>
  <r>
    <s v="09320805814"/>
    <s v="Rozek"/>
    <s v="Jacek"/>
    <s v="m"/>
    <x v="8"/>
  </r>
  <r>
    <s v="09320905187"/>
    <s v="Bajer"/>
    <s v="Jadwiga"/>
    <s v="k"/>
    <x v="8"/>
  </r>
  <r>
    <s v="09321008971"/>
    <s v="Czapiewski"/>
    <s v="Szymon"/>
    <s v="m"/>
    <x v="8"/>
  </r>
  <r>
    <s v="09321103584"/>
    <s v="Marynowska"/>
    <s v="Lena"/>
    <s v="k"/>
    <x v="8"/>
  </r>
  <r>
    <s v="09321103607"/>
    <s v="Lubinska"/>
    <s v="Marta"/>
    <s v="k"/>
    <x v="8"/>
  </r>
  <r>
    <s v="09321202085"/>
    <s v="Horbaczewska"/>
    <s v="Nicola"/>
    <s v="k"/>
    <x v="8"/>
  </r>
  <r>
    <s v="09321202160"/>
    <s v="Wroblewska"/>
    <s v="Alicja"/>
    <s v="k"/>
    <x v="8"/>
  </r>
  <r>
    <s v="09321202375"/>
    <s v="Skabara"/>
    <s v="Grzegorz"/>
    <s v="m"/>
    <x v="8"/>
  </r>
  <r>
    <s v="09321202436"/>
    <s v="Formela"/>
    <s v="Piotr"/>
    <s v="m"/>
    <x v="8"/>
  </r>
  <r>
    <s v="09321208296"/>
    <s v="Ziolkowski"/>
    <s v="Mariusz"/>
    <s v="m"/>
    <x v="8"/>
  </r>
  <r>
    <s v="09321301401"/>
    <s v="Trocha"/>
    <s v="Anna"/>
    <s v="k"/>
    <x v="8"/>
  </r>
  <r>
    <s v="09321305122"/>
    <s v="Greszczuk"/>
    <s v="Oliwia"/>
    <s v="k"/>
    <x v="8"/>
  </r>
  <r>
    <s v="09321401422"/>
    <s v="Krupop"/>
    <s v="Maja"/>
    <s v="k"/>
    <x v="8"/>
  </r>
  <r>
    <s v="09321407220"/>
    <s v="Janiczek"/>
    <s v="Natalia"/>
    <s v="k"/>
    <x v="8"/>
  </r>
  <r>
    <s v="09321501160"/>
    <s v="Kempka"/>
    <s v="Milena"/>
    <s v="k"/>
    <x v="8"/>
  </r>
  <r>
    <s v="09321501177"/>
    <s v="Wizniewski"/>
    <s v="Andrzej"/>
    <s v="m"/>
    <x v="8"/>
  </r>
  <r>
    <s v="09321607125"/>
    <s v="Pajsk"/>
    <s v="Katarzyna"/>
    <s v="k"/>
    <x v="8"/>
  </r>
  <r>
    <s v="09321611788"/>
    <s v="Lewicka"/>
    <s v="Magdalena"/>
    <s v="k"/>
    <x v="8"/>
  </r>
  <r>
    <s v="09321706992"/>
    <s v="Swinianski"/>
    <s v="Cyprian"/>
    <s v="m"/>
    <x v="8"/>
  </r>
  <r>
    <s v="09321805936"/>
    <s v="Kaminski"/>
    <s v="Mikolaj"/>
    <s v="m"/>
    <x v="8"/>
  </r>
  <r>
    <s v="09321903900"/>
    <s v="Kirwiel"/>
    <s v="Michalina"/>
    <s v="k"/>
    <x v="8"/>
  </r>
  <r>
    <s v="09321903917"/>
    <s v="Werbowy"/>
    <s v="Artur"/>
    <s v="m"/>
    <x v="8"/>
  </r>
  <r>
    <s v="09321905469"/>
    <s v="Bajurska"/>
    <s v="Zuzanna"/>
    <s v="k"/>
    <x v="8"/>
  </r>
  <r>
    <s v="09322003265"/>
    <s v="Zaborowska"/>
    <s v="Aleksandra"/>
    <s v="k"/>
    <x v="8"/>
  </r>
  <r>
    <s v="09322103743"/>
    <s v="Dunislawska"/>
    <s v="Victoria"/>
    <s v="k"/>
    <x v="8"/>
  </r>
  <r>
    <s v="09322103842"/>
    <s v="Stachurska"/>
    <s v="Helena"/>
    <s v="k"/>
    <x v="8"/>
  </r>
  <r>
    <s v="09322106333"/>
    <s v="Kirwiel"/>
    <s v="Michal"/>
    <s v="m"/>
    <x v="8"/>
  </r>
  <r>
    <s v="09322106357"/>
    <s v="Zega"/>
    <s v="Adam"/>
    <s v="m"/>
    <x v="8"/>
  </r>
  <r>
    <s v="09322109039"/>
    <s v="Lukowski"/>
    <s v="Maciej"/>
    <s v="m"/>
    <x v="8"/>
  </r>
  <r>
    <s v="09322202879"/>
    <s v="Pietraszczyk"/>
    <s v="Jan"/>
    <s v="m"/>
    <x v="8"/>
  </r>
  <r>
    <s v="09322302180"/>
    <s v="Jędrzejczak"/>
    <s v="Nadia"/>
    <s v="k"/>
    <x v="8"/>
  </r>
  <r>
    <s v="09322306528"/>
    <s v="Wymyslowska"/>
    <s v="Alicja"/>
    <s v="k"/>
    <x v="8"/>
  </r>
  <r>
    <s v="09322402767"/>
    <s v="Wicher"/>
    <s v="Amelia"/>
    <s v="k"/>
    <x v="8"/>
  </r>
  <r>
    <s v="09322501336"/>
    <s v="Tusinski"/>
    <s v="Bartosz"/>
    <s v="m"/>
    <x v="8"/>
  </r>
  <r>
    <s v="09322505941"/>
    <s v="Walaszek"/>
    <s v="Angelika"/>
    <s v="k"/>
    <x v="8"/>
  </r>
  <r>
    <s v="09322602686"/>
    <s v="Karolewska"/>
    <s v="Milena"/>
    <s v="k"/>
    <x v="8"/>
  </r>
  <r>
    <s v="09322702454"/>
    <s v="Stanulewicz"/>
    <s v="Filip"/>
    <s v="m"/>
    <x v="8"/>
  </r>
  <r>
    <s v="09322705310"/>
    <s v="Marszalek"/>
    <s v="Kuba"/>
    <s v="m"/>
    <x v="8"/>
  </r>
  <r>
    <s v="09322705358"/>
    <s v="Kieloch"/>
    <s v="Michal"/>
    <s v="m"/>
    <x v="8"/>
  </r>
  <r>
    <s v="09322802260"/>
    <s v="Marmelowska"/>
    <s v="Martyna"/>
    <s v="k"/>
    <x v="8"/>
  </r>
  <r>
    <s v="09322805690"/>
    <s v="Nikolajew"/>
    <s v="Kacper"/>
    <s v="m"/>
    <x v="8"/>
  </r>
  <r>
    <s v="09322905758"/>
    <s v="Okla"/>
    <s v="Kacper"/>
    <s v="m"/>
    <x v="8"/>
  </r>
  <r>
    <s v="09322907675"/>
    <s v="Lademann"/>
    <s v="Marcel"/>
    <s v="m"/>
    <x v="8"/>
  </r>
  <r>
    <s v="09322909004"/>
    <s v="Kowakczyk"/>
    <s v="Maria"/>
    <s v="k"/>
    <x v="8"/>
  </r>
  <r>
    <s v="09323004647"/>
    <s v="Pawelska"/>
    <s v="Karolina"/>
    <s v="k"/>
    <x v="8"/>
  </r>
  <r>
    <s v="09323004692"/>
    <s v="Niemczyk"/>
    <s v="Kamil"/>
    <s v="m"/>
    <x v="8"/>
  </r>
  <r>
    <s v="09323004715"/>
    <s v="Hazubski"/>
    <s v="Olgierd"/>
    <s v="m"/>
    <x v="8"/>
  </r>
  <r>
    <s v="09323004753"/>
    <s v="Ryngwelski"/>
    <s v="Igor"/>
    <s v="m"/>
    <x v="8"/>
  </r>
  <r>
    <s v="09323004777"/>
    <s v="Ropiak"/>
    <s v="Jakub"/>
    <s v="m"/>
    <x v="8"/>
  </r>
  <r>
    <s v="09323004791"/>
    <s v="Giemza"/>
    <s v="Patryk"/>
    <s v="m"/>
    <x v="8"/>
  </r>
  <r>
    <s v="09323103810"/>
    <s v="Domzala"/>
    <s v="Ryszard"/>
    <s v="m"/>
    <x v="8"/>
  </r>
  <r>
    <s v="09323105621"/>
    <s v="Pozarzycka"/>
    <s v="Justyna"/>
    <s v="k"/>
    <x v="8"/>
  </r>
  <r>
    <s v="50021011352"/>
    <s v="Kowalik"/>
    <s v="Mateusz"/>
    <s v="m"/>
    <x v="10"/>
  </r>
  <r>
    <s v="50101111305"/>
    <s v="Hintzke"/>
    <s v="Nikola"/>
    <s v="k"/>
    <x v="6"/>
  </r>
  <r>
    <s v="50102636355"/>
    <s v="Swistek"/>
    <s v="Damian"/>
    <s v="m"/>
    <x v="6"/>
  </r>
  <r>
    <s v="51011153311"/>
    <s v="Grzelecki"/>
    <s v="Oliwier"/>
    <s v="m"/>
    <x v="9"/>
  </r>
  <r>
    <s v="51102573842"/>
    <s v="Hinz"/>
    <s v="Nikola"/>
    <s v="k"/>
    <x v="6"/>
  </r>
  <r>
    <s v="52101156863"/>
    <s v="Kaftan"/>
    <s v="Monika"/>
    <s v="k"/>
    <x v="6"/>
  </r>
  <r>
    <s v="52110446139"/>
    <s v="Wasiluk"/>
    <s v="Bartlomiej"/>
    <s v="m"/>
    <x v="7"/>
  </r>
  <r>
    <s v="53082806059"/>
    <s v="Wasilewski"/>
    <s v="Bartlomiej"/>
    <s v="m"/>
    <x v="4"/>
  </r>
  <r>
    <s v="53122299122"/>
    <s v="Lukasik"/>
    <s v="Magdalena"/>
    <s v="k"/>
    <x v="8"/>
  </r>
  <r>
    <s v="54020837137"/>
    <s v="Silakowski"/>
    <s v="Henryk"/>
    <s v="m"/>
    <x v="10"/>
  </r>
  <r>
    <s v="55022153432"/>
    <s v="Zygmunt"/>
    <s v="Adam"/>
    <s v="m"/>
    <x v="10"/>
  </r>
  <r>
    <s v="55110906690"/>
    <s v="Pettka"/>
    <s v="Jan"/>
    <s v="m"/>
    <x v="7"/>
  </r>
  <r>
    <s v="55123128973"/>
    <s v="Hanczarek"/>
    <s v="Olivier"/>
    <s v="m"/>
    <x v="8"/>
  </r>
  <r>
    <s v="56111161549"/>
    <s v="Samulczyk"/>
    <s v="Julia"/>
    <s v="k"/>
    <x v="7"/>
  </r>
  <r>
    <s v="57073163051"/>
    <s v="Berezniewicz"/>
    <s v="Wiktor"/>
    <s v="m"/>
    <x v="3"/>
  </r>
  <r>
    <s v="57102202414"/>
    <s v="Bialaszewski"/>
    <s v="Piotr"/>
    <s v="m"/>
    <x v="6"/>
  </r>
  <r>
    <s v="58122188027"/>
    <s v="Rutkiewicz"/>
    <s v="Julia"/>
    <s v="k"/>
    <x v="8"/>
  </r>
  <r>
    <s v="59031152059"/>
    <s v="Kowalczyk"/>
    <s v="Mateusz"/>
    <s v="m"/>
    <x v="11"/>
  </r>
  <r>
    <s v="59042989686"/>
    <s v="Sadowska"/>
    <s v="Julia"/>
    <s v="k"/>
    <x v="0"/>
  </r>
  <r>
    <s v="59083036077"/>
    <s v="Sobol"/>
    <s v="Filip"/>
    <s v="m"/>
    <x v="4"/>
  </r>
  <r>
    <s v="59110570565"/>
    <s v="Senger"/>
    <s v="Joanna"/>
    <s v="k"/>
    <x v="7"/>
  </r>
  <r>
    <s v="60102890107"/>
    <s v="Stanislawska"/>
    <s v="Hanna"/>
    <s v="k"/>
    <x v="6"/>
  </r>
  <r>
    <s v="61032479116"/>
    <s v="Szczepkowski"/>
    <s v="Dorian"/>
    <s v="m"/>
    <x v="11"/>
  </r>
  <r>
    <s v="61100157652"/>
    <s v="Wojcicki"/>
    <s v="Aleks"/>
    <s v="m"/>
    <x v="6"/>
  </r>
  <r>
    <s v="61121020469"/>
    <s v="Salanowska"/>
    <s v="Julia"/>
    <s v="k"/>
    <x v="8"/>
  </r>
  <r>
    <s v="62033089803"/>
    <s v="Skrzydlak"/>
    <s v="Izabela"/>
    <s v="k"/>
    <x v="11"/>
  </r>
  <r>
    <s v="62092569090"/>
    <s v="Koszlaga"/>
    <s v="Mateusz"/>
    <s v="m"/>
    <x v="5"/>
  </r>
  <r>
    <s v="63092608644"/>
    <s v="Kowalczuk"/>
    <s v="Maria"/>
    <s v="k"/>
    <x v="5"/>
  </r>
  <r>
    <s v="63102092944"/>
    <s v="Glowinska"/>
    <s v="Patrycja"/>
    <s v="k"/>
    <x v="6"/>
  </r>
  <r>
    <s v="63122755182"/>
    <s v="Sautycz"/>
    <s v="Julia"/>
    <s v="k"/>
    <x v="8"/>
  </r>
  <r>
    <s v="64022301455"/>
    <s v="Jakubowski"/>
    <s v="Nikodem"/>
    <s v="m"/>
    <x v="10"/>
  </r>
  <r>
    <s v="64040919575"/>
    <s v="Labuda"/>
    <s v="Marcel"/>
    <s v="m"/>
    <x v="0"/>
  </r>
  <r>
    <s v="64063159211"/>
    <s v="Przestrzelski"/>
    <s v="Jakub"/>
    <s v="m"/>
    <x v="2"/>
  </r>
  <r>
    <s v="65062892381"/>
    <s v="Sochacka"/>
    <s v="Inka"/>
    <s v="k"/>
    <x v="2"/>
  </r>
  <r>
    <s v="65092056892"/>
    <s v="Wierzbicki"/>
    <s v="Antoni"/>
    <s v="m"/>
    <x v="5"/>
  </r>
  <r>
    <s v="65102086116"/>
    <s v="Sarnowski"/>
    <s v="Ignacy"/>
    <s v="m"/>
    <x v="6"/>
  </r>
  <r>
    <s v="66063014631"/>
    <s v="Machalski"/>
    <s v="Maciej"/>
    <s v="m"/>
    <x v="2"/>
  </r>
  <r>
    <s v="66100294134"/>
    <s v="Kowalczyk"/>
    <s v="Mateusz"/>
    <s v="m"/>
    <x v="6"/>
  </r>
  <r>
    <s v="66100651663"/>
    <s v="Broukin"/>
    <s v="Zofia"/>
    <s v="k"/>
    <x v="6"/>
  </r>
  <r>
    <s v="66111176164"/>
    <s v="Filarska"/>
    <s v="Sandra"/>
    <s v="k"/>
    <x v="7"/>
  </r>
  <r>
    <s v="66113183995"/>
    <s v="Siminski"/>
    <s v="Henryk"/>
    <s v="m"/>
    <x v="7"/>
  </r>
  <r>
    <s v="67103111042"/>
    <s v="Riegel"/>
    <s v="Julia"/>
    <s v="k"/>
    <x v="6"/>
  </r>
  <r>
    <s v="67112966668"/>
    <s v="Kozlowska"/>
    <s v="Malgorzata"/>
    <s v="k"/>
    <x v="7"/>
  </r>
  <r>
    <s v="67113048790"/>
    <s v="Porydzaj"/>
    <s v="Jakub"/>
    <s v="m"/>
    <x v="7"/>
  </r>
  <r>
    <s v="67120749923"/>
    <s v="Sachse"/>
    <s v="Julia"/>
    <s v="k"/>
    <x v="8"/>
  </r>
  <r>
    <s v="68112117597"/>
    <s v="Spanowski"/>
    <s v="Filip"/>
    <s v="m"/>
    <x v="7"/>
  </r>
  <r>
    <s v="69030626134"/>
    <s v="Machol"/>
    <s v="Maciej"/>
    <s v="m"/>
    <x v="11"/>
  </r>
  <r>
    <s v="69122174118"/>
    <s v="Zmurko"/>
    <s v="Adam"/>
    <s v="m"/>
    <x v="8"/>
  </r>
  <r>
    <s v="70032057433"/>
    <s v="Rembisz"/>
    <s v="Jakub"/>
    <s v="m"/>
    <x v="11"/>
  </r>
  <r>
    <s v="70053179170"/>
    <s v="Szmitko"/>
    <s v="Dominik"/>
    <s v="m"/>
    <x v="1"/>
  </r>
  <r>
    <s v="70101195486"/>
    <s v="Jurewicz"/>
    <s v="Nadia"/>
    <s v="k"/>
    <x v="6"/>
  </r>
  <r>
    <s v="70120794633"/>
    <s v="Zurek"/>
    <s v="Adam"/>
    <s v="m"/>
    <x v="8"/>
  </r>
  <r>
    <s v="71093058856"/>
    <s v="Ręczmin"/>
    <s v="Jakub"/>
    <s v="m"/>
    <x v="5"/>
  </r>
  <r>
    <s v="71110410883"/>
    <s v="Steinborn"/>
    <s v="Hanna"/>
    <s v="k"/>
    <x v="7"/>
  </r>
  <r>
    <s v="71112677514"/>
    <s v="Swierszcz"/>
    <s v="Cyprian"/>
    <s v="m"/>
    <x v="7"/>
  </r>
  <r>
    <s v="71123061643"/>
    <s v="Sibiga"/>
    <s v="Joanna"/>
    <s v="k"/>
    <x v="8"/>
  </r>
  <r>
    <s v="72031096705"/>
    <s v="Makowska"/>
    <s v="Luiza"/>
    <s v="k"/>
    <x v="11"/>
  </r>
  <r>
    <s v="73010399576"/>
    <s v="Dzierzak"/>
    <s v="Piotr"/>
    <s v="m"/>
    <x v="9"/>
  </r>
  <r>
    <s v="73070871368"/>
    <s v="Leman"/>
    <s v="Maja"/>
    <s v="k"/>
    <x v="3"/>
  </r>
  <r>
    <s v="73103000844"/>
    <s v="Stankiewicz"/>
    <s v="Hanna"/>
    <s v="k"/>
    <x v="6"/>
  </r>
  <r>
    <s v="73112328551"/>
    <s v="Wizniewski"/>
    <s v="Antoni"/>
    <s v="m"/>
    <x v="7"/>
  </r>
  <r>
    <s v="74040249598"/>
    <s v="Zawisza"/>
    <s v="Adrian"/>
    <s v="m"/>
    <x v="0"/>
  </r>
  <r>
    <s v="74120284541"/>
    <s v="Adamiak"/>
    <s v="Zofia"/>
    <s v="k"/>
    <x v="8"/>
  </r>
  <r>
    <s v="74121108598"/>
    <s v="Yuksek"/>
    <s v="Adrian"/>
    <s v="m"/>
    <x v="8"/>
  </r>
  <r>
    <s v="74123184206"/>
    <s v="Perez"/>
    <s v="Karolina"/>
    <s v="k"/>
    <x v="8"/>
  </r>
  <r>
    <s v="75032006098"/>
    <s v="Duszota"/>
    <s v="Piotr"/>
    <s v="m"/>
    <x v="11"/>
  </r>
  <r>
    <s v="75113162747"/>
    <s v="Kulkowska"/>
    <s v="Maja"/>
    <s v="k"/>
    <x v="7"/>
  </r>
  <r>
    <s v="75121005045"/>
    <s v="Zylinska"/>
    <s v="Adelajda"/>
    <s v="k"/>
    <x v="8"/>
  </r>
  <r>
    <s v="75123199317"/>
    <s v="Nowak"/>
    <s v="Kacper"/>
    <s v="m"/>
    <x v="8"/>
  </r>
  <r>
    <s v="76043054555"/>
    <s v="Lyszcz"/>
    <s v="Maciej"/>
    <s v="m"/>
    <x v="0"/>
  </r>
  <r>
    <s v="76043169949"/>
    <s v="Zdrojewska"/>
    <s v="Agata"/>
    <s v="k"/>
    <x v="0"/>
  </r>
  <r>
    <s v="76121186303"/>
    <s v="Engel"/>
    <s v="Urszula"/>
    <s v="k"/>
    <x v="8"/>
  </r>
  <r>
    <s v="76122752028"/>
    <s v="Zgadzaj"/>
    <s v="Agata"/>
    <s v="k"/>
    <x v="8"/>
  </r>
  <r>
    <s v="77111084850"/>
    <s v="Strack"/>
    <s v="Filip"/>
    <s v="m"/>
    <x v="7"/>
  </r>
  <r>
    <s v="78011115028"/>
    <s v="Reclaw"/>
    <s v="Julia"/>
    <s v="k"/>
    <x v="9"/>
  </r>
  <r>
    <s v="78102945963"/>
    <s v="Mazurkiewicz"/>
    <s v="Lena"/>
    <s v="k"/>
    <x v="6"/>
  </r>
  <r>
    <s v="78103188695"/>
    <s v="Potocki"/>
    <s v="Jakub"/>
    <s v="m"/>
    <x v="6"/>
  </r>
  <r>
    <s v="78123189018"/>
    <s v="Furmaniak"/>
    <s v="Pawel"/>
    <s v="m"/>
    <x v="8"/>
  </r>
  <r>
    <s v="79012564484"/>
    <s v="Marzec"/>
    <s v="Lena"/>
    <s v="k"/>
    <x v="9"/>
  </r>
  <r>
    <s v="79070627831"/>
    <s v="Tomaszewski"/>
    <s v="Bruno"/>
    <s v="m"/>
    <x v="3"/>
  </r>
  <r>
    <s v="79101146737"/>
    <s v="Strupiechowski"/>
    <s v="Filip"/>
    <s v="m"/>
    <x v="6"/>
  </r>
  <r>
    <s v="79110673709"/>
    <s v="Szczepanska"/>
    <s v="Emilia"/>
    <s v="k"/>
    <x v="7"/>
  </r>
  <r>
    <s v="81081010863"/>
    <s v="Wamka"/>
    <s v="Anastazja"/>
    <s v="k"/>
    <x v="4"/>
  </r>
  <r>
    <s v="81101148770"/>
    <s v="Spychala"/>
    <s v="Filip"/>
    <s v="m"/>
    <x v="6"/>
  </r>
  <r>
    <s v="82072219267"/>
    <s v="Bialkowska"/>
    <s v="Kamila"/>
    <s v="k"/>
    <x v="3"/>
  </r>
  <r>
    <s v="83041947282"/>
    <s v="Bsk"/>
    <s v="Arleta"/>
    <s v="k"/>
    <x v="0"/>
  </r>
  <r>
    <s v="84050694367"/>
    <s v="Wojciechowska"/>
    <s v="Alicja"/>
    <s v="k"/>
    <x v="1"/>
  </r>
  <r>
    <s v="84051294894"/>
    <s v="Szczucki"/>
    <s v="Dominik"/>
    <s v="m"/>
    <x v="1"/>
  </r>
  <r>
    <s v="84051840149"/>
    <s v="Helinska"/>
    <s v="Ines"/>
    <s v="k"/>
    <x v="1"/>
  </r>
  <r>
    <s v="84112185145"/>
    <s v="Felisiak"/>
    <s v="Doris"/>
    <s v="k"/>
    <x v="7"/>
  </r>
  <r>
    <s v="85031079443"/>
    <s v="Mrozik"/>
    <s v="Lena"/>
    <s v="k"/>
    <x v="11"/>
  </r>
  <r>
    <s v="85052135674"/>
    <s v="Rembiewski"/>
    <s v="Jakub"/>
    <s v="m"/>
    <x v="1"/>
  </r>
  <r>
    <s v="85052568643"/>
    <s v="Klein"/>
    <s v="Michalina"/>
    <s v="k"/>
    <x v="1"/>
  </r>
  <r>
    <s v="85052605175"/>
    <s v="Geszczynski"/>
    <s v="Patryk"/>
    <s v="m"/>
    <x v="1"/>
  </r>
  <r>
    <s v="85111779283"/>
    <s v="Frankowska"/>
    <s v="Roksana"/>
    <s v="k"/>
    <x v="7"/>
  </r>
  <r>
    <s v="86061995325"/>
    <s v="Jurczyk"/>
    <s v="Nadia"/>
    <s v="k"/>
    <x v="2"/>
  </r>
  <r>
    <s v="86070511185"/>
    <s v="Bialkowska"/>
    <s v="Katarzyna"/>
    <s v="k"/>
    <x v="3"/>
  </r>
  <r>
    <s v="86070630583"/>
    <s v="Kolodziejczyk"/>
    <s v="Marta"/>
    <s v="k"/>
    <x v="3"/>
  </r>
  <r>
    <s v="86072032543"/>
    <s v="Procinska"/>
    <s v="Julianna"/>
    <s v="k"/>
    <x v="3"/>
  </r>
  <r>
    <s v="86080941169"/>
    <s v="Ciesielska"/>
    <s v="Wiktoria"/>
    <s v="k"/>
    <x v="4"/>
  </r>
  <r>
    <s v="86081443325"/>
    <s v="Lange"/>
    <s v="Maja"/>
    <s v="k"/>
    <x v="4"/>
  </r>
  <r>
    <s v="87070895372"/>
    <s v="Kulakowski"/>
    <s v="Marcjusz"/>
    <s v="m"/>
    <x v="3"/>
  </r>
  <r>
    <s v="87071164662"/>
    <s v="Kluziak"/>
    <s v="Matylda"/>
    <s v="k"/>
    <x v="3"/>
  </r>
  <r>
    <s v="87072724289"/>
    <s v="Trzebiatowska"/>
    <s v="Anna"/>
    <s v="k"/>
    <x v="3"/>
  </r>
  <r>
    <s v="88080204509"/>
    <s v="Tomaszewska"/>
    <s v="Anna"/>
    <s v="k"/>
    <x v="4"/>
  </r>
  <r>
    <s v="88080416256"/>
    <s v="Przytula"/>
    <s v="Jakub"/>
    <s v="m"/>
    <x v="4"/>
  </r>
  <r>
    <s v="88080601948"/>
    <s v="Grzedzielska"/>
    <s v="Nina"/>
    <s v="k"/>
    <x v="4"/>
  </r>
  <r>
    <s v="88103032931"/>
    <s v="Derek"/>
    <s v="Stanislaw"/>
    <s v="m"/>
    <x v="6"/>
  </r>
  <r>
    <s v="88111094545"/>
    <s v="Miszkin"/>
    <s v="Lena"/>
    <s v="k"/>
    <x v="7"/>
  </r>
  <r>
    <s v="88120262427"/>
    <s v="Kwidczynska"/>
    <s v="Maja"/>
    <s v="k"/>
    <x v="8"/>
  </r>
  <r>
    <s v="89010293604"/>
    <s v="Kado"/>
    <s v="Monika"/>
    <s v="k"/>
    <x v="9"/>
  </r>
  <r>
    <s v="89010737704"/>
    <s v="Nowakowska"/>
    <s v="Kornelia"/>
    <s v="k"/>
    <x v="9"/>
  </r>
  <r>
    <s v="89011129700"/>
    <s v="Wilk"/>
    <s v="Amelia"/>
    <s v="k"/>
    <x v="9"/>
  </r>
  <r>
    <s v="89011581319"/>
    <s v="Strehlke"/>
    <s v="Filip"/>
    <s v="m"/>
    <x v="9"/>
  </r>
  <r>
    <s v="89012630357"/>
    <s v="Pistek"/>
    <s v="Jan"/>
    <s v="m"/>
    <x v="9"/>
  </r>
  <r>
    <s v="89020265394"/>
    <s v="Radomski"/>
    <s v="Jakub"/>
    <s v="m"/>
    <x v="10"/>
  </r>
  <r>
    <s v="89021468413"/>
    <s v="Pieterson"/>
    <s v="Jan"/>
    <s v="m"/>
    <x v="10"/>
  </r>
  <r>
    <s v="89021697637"/>
    <s v="Dabrowski"/>
    <s v="Stanislaw"/>
    <s v="m"/>
    <x v="10"/>
  </r>
  <r>
    <s v="89022379914"/>
    <s v="Beniuszys"/>
    <s v="Mikolaj"/>
    <s v="m"/>
    <x v="10"/>
  </r>
  <r>
    <s v="89032143350"/>
    <s v="Kornatowski"/>
    <s v="Mateusz"/>
    <s v="m"/>
    <x v="11"/>
  </r>
  <r>
    <s v="89040185241"/>
    <s v="Jackowska"/>
    <s v="Natasza"/>
    <s v="k"/>
    <x v="0"/>
  </r>
  <r>
    <s v="89040205480"/>
    <s v="Broszkow"/>
    <s v="Zofia"/>
    <s v="k"/>
    <x v="0"/>
  </r>
  <r>
    <s v="89040633348"/>
    <s v="Klebba"/>
    <s v="Michalina"/>
    <s v="k"/>
    <x v="0"/>
  </r>
  <r>
    <s v="89040876453"/>
    <s v="Ciosinski"/>
    <s v="Jacek"/>
    <s v="m"/>
    <x v="0"/>
  </r>
  <r>
    <s v="89041133472"/>
    <s v="Brydzinski"/>
    <s v="Mariusz"/>
    <s v="m"/>
    <x v="0"/>
  </r>
  <r>
    <s v="89042620494"/>
    <s v="Witkowski"/>
    <s v="Andrea"/>
    <s v="m"/>
    <x v="0"/>
  </r>
  <r>
    <s v="89042750933"/>
    <s v="Radziszewski"/>
    <s v="Jakub"/>
    <s v="m"/>
    <x v="0"/>
  </r>
  <r>
    <s v="89052085069"/>
    <s v="Korenkiewicz"/>
    <s v="Marika"/>
    <s v="k"/>
    <x v="1"/>
  </r>
  <r>
    <s v="89052295172"/>
    <s v="Szreder"/>
    <s v="Dawid"/>
    <s v="m"/>
    <x v="1"/>
  </r>
  <r>
    <s v="89062644823"/>
    <s v="Murczynska"/>
    <s v="Laura"/>
    <s v="k"/>
    <x v="2"/>
  </r>
  <r>
    <s v="89081519801"/>
    <s v="Kurowska"/>
    <s v="Maja"/>
    <s v="k"/>
    <x v="4"/>
  </r>
  <r>
    <s v="89082179879"/>
    <s v="Hrywniak"/>
    <s v="Olaf"/>
    <s v="m"/>
    <x v="4"/>
  </r>
  <r>
    <s v="89082608599"/>
    <s v="Cieslik"/>
    <s v="Stanislaw"/>
    <s v="m"/>
    <x v="4"/>
  </r>
  <r>
    <s v="89091482250"/>
    <s v="Mierzejewski"/>
    <s v="Kornel"/>
    <s v="m"/>
    <x v="5"/>
  </r>
  <r>
    <s v="89100192752"/>
    <s v="Lupa"/>
    <s v="Maksymilian"/>
    <s v="m"/>
    <x v="6"/>
  </r>
  <r>
    <s v="89102588171"/>
    <s v="Wydrzynski"/>
    <s v="Adrian"/>
    <s v="m"/>
    <x v="6"/>
  </r>
  <r>
    <s v="89112466825"/>
    <s v="Tarkowska"/>
    <s v="Antonina"/>
    <s v="k"/>
    <x v="7"/>
  </r>
  <r>
    <s v="89120952161"/>
    <s v="Adamczyk"/>
    <s v="Zuzanna"/>
    <s v="k"/>
    <x v="8"/>
  </r>
  <r>
    <s v="90053120136"/>
    <s v="Burza"/>
    <s v="Stanislaw"/>
    <s v="m"/>
    <x v="1"/>
  </r>
  <r>
    <s v="90112004373"/>
    <s v="Rybinski"/>
    <s v="Igor"/>
    <s v="m"/>
    <x v="7"/>
  </r>
  <r>
    <s v="91023191330"/>
    <s v="Wojcik"/>
    <s v="Aleks"/>
    <s v="m"/>
    <x v="10"/>
  </r>
  <r>
    <s v="92080709353"/>
    <s v="Pawelec"/>
    <s v="Jan"/>
    <s v="m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08312405830"/>
    <s v="Becla"/>
    <s v="Aleksander"/>
    <s v="m"/>
    <x v="0"/>
    <x v="0"/>
  </r>
  <r>
    <s v="09221702025"/>
    <s v="Brankiewicz"/>
    <s v="Anna"/>
    <s v="k"/>
    <x v="1"/>
    <x v="0"/>
  </r>
  <r>
    <s v="83041947282"/>
    <s v="Bsk"/>
    <s v="Arleta"/>
    <s v="k"/>
    <x v="2"/>
    <x v="0"/>
  </r>
  <r>
    <s v="09220305687"/>
    <s v="Smiecinska"/>
    <s v="Antonina"/>
    <s v="k"/>
    <x v="3"/>
    <x v="0"/>
  </r>
  <r>
    <s v="09211503908"/>
    <s v="Swirk"/>
    <s v="Antonina"/>
    <s v="k"/>
    <x v="4"/>
    <x v="0"/>
  </r>
  <r>
    <s v="08292701702"/>
    <s v="Szymanska"/>
    <s v="Ariuna"/>
    <s v="k"/>
    <x v="5"/>
    <x v="0"/>
  </r>
  <r>
    <s v="09311204284"/>
    <s v="Szymichowska"/>
    <s v="Antonina"/>
    <s v="k"/>
    <x v="6"/>
    <x v="0"/>
  </r>
  <r>
    <s v="09302308382"/>
    <s v="Tarnacka"/>
    <s v="Antonina"/>
    <s v="k"/>
    <x v="7"/>
    <x v="0"/>
  </r>
  <r>
    <s v="89112466825"/>
    <s v="Tarkowska"/>
    <s v="Antonina"/>
    <s v="k"/>
    <x v="8"/>
    <x v="0"/>
  </r>
  <r>
    <s v="09211801464"/>
    <s v="Tokarz"/>
    <s v="Anna"/>
    <s v="k"/>
    <x v="9"/>
    <x v="0"/>
  </r>
  <r>
    <s v="09211412248"/>
    <s v="Tokarska"/>
    <s v="Antonia"/>
    <s v="k"/>
    <x v="10"/>
    <x v="0"/>
  </r>
  <r>
    <s v="09311601388"/>
    <s v="Tomanek"/>
    <s v="Anna"/>
    <s v="k"/>
    <x v="11"/>
    <x v="0"/>
  </r>
  <r>
    <s v="88080204509"/>
    <s v="Tomaszewska"/>
    <s v="Anna"/>
    <s v="k"/>
    <x v="12"/>
    <x v="0"/>
  </r>
  <r>
    <s v="09321301401"/>
    <s v="Trocha"/>
    <s v="Anna"/>
    <s v="k"/>
    <x v="13"/>
    <x v="0"/>
  </r>
  <r>
    <s v="87072724289"/>
    <s v="Trzebiatowska"/>
    <s v="Anna"/>
    <s v="k"/>
    <x v="14"/>
    <x v="0"/>
  </r>
  <r>
    <s v="08312801124"/>
    <s v="Ulwan"/>
    <s v="Anna"/>
    <s v="k"/>
    <x v="15"/>
    <x v="0"/>
  </r>
  <r>
    <s v="09322505941"/>
    <s v="Walaszek"/>
    <s v="Angelika"/>
    <s v="k"/>
    <x v="16"/>
    <x v="0"/>
  </r>
  <r>
    <s v="81081010863"/>
    <s v="Wamka"/>
    <s v="Anastazja"/>
    <s v="k"/>
    <x v="17"/>
    <x v="0"/>
  </r>
  <r>
    <s v="08303111102"/>
    <s v="Wejner"/>
    <s v="Amelia"/>
    <s v="k"/>
    <x v="18"/>
    <x v="0"/>
  </r>
  <r>
    <s v="08301300067"/>
    <s v="Wendt"/>
    <s v="Amelia"/>
    <s v="k"/>
    <x v="19"/>
    <x v="0"/>
  </r>
  <r>
    <s v="09321903917"/>
    <s v="Werbowy"/>
    <s v="Artur"/>
    <s v="m"/>
    <x v="20"/>
    <x v="0"/>
  </r>
  <r>
    <s v="09322402767"/>
    <s v="Wicher"/>
    <s v="Amelia"/>
    <s v="k"/>
    <x v="21"/>
    <x v="0"/>
  </r>
  <r>
    <s v="65092056892"/>
    <s v="Wierzbicki"/>
    <s v="Antoni"/>
    <s v="m"/>
    <x v="22"/>
    <x v="0"/>
  </r>
  <r>
    <s v="09311303693"/>
    <s v="Wieniarski"/>
    <s v="Arkadiusz"/>
    <s v="m"/>
    <x v="23"/>
    <x v="1"/>
  </r>
  <r>
    <s v="09311711463"/>
    <s v="Wierzbicka"/>
    <s v="Amelia"/>
    <s v="k"/>
    <x v="23"/>
    <x v="1"/>
  </r>
  <r>
    <s v="08272207404"/>
    <s v="Wieczerzak"/>
    <s v="Amelia"/>
    <s v="k"/>
    <x v="24"/>
    <x v="0"/>
  </r>
  <r>
    <s v="89011129700"/>
    <s v="Wilk"/>
    <s v="Amelia"/>
    <s v="k"/>
    <x v="25"/>
    <x v="0"/>
  </r>
  <r>
    <s v="09210904274"/>
    <s v="Wit"/>
    <s v="Andrzej"/>
    <s v="m"/>
    <x v="26"/>
    <x v="1"/>
  </r>
  <r>
    <s v="89042620494"/>
    <s v="Witkowski"/>
    <s v="Andrea"/>
    <s v="m"/>
    <x v="26"/>
    <x v="1"/>
  </r>
  <r>
    <s v="73112328551"/>
    <s v="Wizniewski"/>
    <s v="Antoni"/>
    <s v="m"/>
    <x v="27"/>
    <x v="0"/>
  </r>
  <r>
    <s v="08321103754"/>
    <s v="Wizniewski"/>
    <s v="Andrzej"/>
    <s v="m"/>
    <x v="28"/>
    <x v="0"/>
  </r>
  <r>
    <s v="09321501177"/>
    <s v="Wizniewski"/>
    <s v="Andrzej"/>
    <s v="m"/>
    <x v="29"/>
    <x v="0"/>
  </r>
  <r>
    <s v="08321100430"/>
    <s v="Wladyka"/>
    <s v="Alexander"/>
    <s v="m"/>
    <x v="30"/>
    <x v="0"/>
  </r>
  <r>
    <s v="08291801342"/>
    <s v="Wlodarczyk"/>
    <s v="Alicja"/>
    <s v="k"/>
    <x v="31"/>
    <x v="0"/>
  </r>
  <r>
    <s v="08310202460"/>
    <s v="Wojcicka"/>
    <s v="Alicja"/>
    <s v="k"/>
    <x v="32"/>
    <x v="1"/>
  </r>
  <r>
    <s v="91023191330"/>
    <s v="Wojcik"/>
    <s v="Aleks"/>
    <s v="m"/>
    <x v="32"/>
    <x v="1"/>
  </r>
  <r>
    <s v="08311008492"/>
    <s v="Wojcik"/>
    <s v="Alan"/>
    <s v="m"/>
    <x v="33"/>
    <x v="1"/>
  </r>
  <r>
    <s v="61100157652"/>
    <s v="Wojcicki"/>
    <s v="Aleks"/>
    <s v="m"/>
    <x v="33"/>
    <x v="1"/>
  </r>
  <r>
    <s v="09302502274"/>
    <s v="Wojciechowski"/>
    <s v="Aleksander"/>
    <s v="m"/>
    <x v="34"/>
    <x v="0"/>
  </r>
  <r>
    <s v="84050694367"/>
    <s v="Wojciechowska"/>
    <s v="Alicja"/>
    <s v="k"/>
    <x v="35"/>
    <x v="0"/>
  </r>
  <r>
    <s v="08261204258"/>
    <s v="Wojciechowski"/>
    <s v="Alojzy"/>
    <s v="m"/>
    <x v="36"/>
    <x v="1"/>
  </r>
  <r>
    <s v="09312103018"/>
    <s v="Wojtaszewski"/>
    <s v="Aleksander"/>
    <s v="m"/>
    <x v="36"/>
    <x v="1"/>
  </r>
  <r>
    <s v="08262307035"/>
    <s v="Wolski"/>
    <s v="Aleksander"/>
    <s v="m"/>
    <x v="37"/>
    <x v="0"/>
  </r>
  <r>
    <s v="09321202160"/>
    <s v="Wroblewska"/>
    <s v="Alicja"/>
    <s v="k"/>
    <x v="38"/>
    <x v="0"/>
  </r>
  <r>
    <s v="09313008381"/>
    <s v="Wrona"/>
    <s v="Alicja"/>
    <s v="k"/>
    <x v="39"/>
    <x v="0"/>
  </r>
  <r>
    <s v="89102588171"/>
    <s v="Wydrzynski"/>
    <s v="Adrian"/>
    <s v="m"/>
    <x v="40"/>
    <x v="0"/>
  </r>
  <r>
    <s v="09322306528"/>
    <s v="Wymyslowska"/>
    <s v="Alicja"/>
    <s v="k"/>
    <x v="41"/>
    <x v="0"/>
  </r>
  <r>
    <s v="09310302617"/>
    <s v="Wysokinski"/>
    <s v="Adrian"/>
    <s v="m"/>
    <x v="42"/>
    <x v="0"/>
  </r>
  <r>
    <s v="74121108598"/>
    <s v="Yuksek"/>
    <s v="Adrian"/>
    <s v="m"/>
    <x v="43"/>
    <x v="0"/>
  </r>
  <r>
    <s v="09322003265"/>
    <s v="Zaborowska"/>
    <s v="Aleksandra"/>
    <s v="k"/>
    <x v="44"/>
    <x v="0"/>
  </r>
  <r>
    <s v="09312106127"/>
    <s v="Zacharska"/>
    <s v="Aleksandra"/>
    <s v="k"/>
    <x v="45"/>
    <x v="0"/>
  </r>
  <r>
    <s v="09302711423"/>
    <s v="Zalewska"/>
    <s v="Aleksandra"/>
    <s v="k"/>
    <x v="46"/>
    <x v="0"/>
  </r>
  <r>
    <s v="09292213174"/>
    <s v="Zaleski"/>
    <s v="Adrian"/>
    <s v="m"/>
    <x v="47"/>
    <x v="0"/>
  </r>
  <r>
    <s v="09211302729"/>
    <s v="Zaremba"/>
    <s v="Aleksandra"/>
    <s v="k"/>
    <x v="48"/>
    <x v="0"/>
  </r>
  <r>
    <s v="08282712460"/>
    <s v="Zasowska"/>
    <s v="Agnieszka"/>
    <s v="k"/>
    <x v="49"/>
    <x v="0"/>
  </r>
  <r>
    <s v="74040249598"/>
    <s v="Zawisza"/>
    <s v="Adrian"/>
    <s v="m"/>
    <x v="50"/>
    <x v="0"/>
  </r>
  <r>
    <s v="09311706359"/>
    <s v="Zawizlak"/>
    <s v="Adam"/>
    <s v="m"/>
    <x v="51"/>
    <x v="0"/>
  </r>
  <r>
    <s v="76043169949"/>
    <s v="Zdrojewska"/>
    <s v="Agata"/>
    <s v="k"/>
    <x v="52"/>
    <x v="0"/>
  </r>
  <r>
    <s v="09322106357"/>
    <s v="Zega"/>
    <s v="Adam"/>
    <s v="m"/>
    <x v="53"/>
    <x v="0"/>
  </r>
  <r>
    <s v="76122752028"/>
    <s v="Zgadzaj"/>
    <s v="Agata"/>
    <s v="k"/>
    <x v="54"/>
    <x v="0"/>
  </r>
  <r>
    <s v="09312704714"/>
    <s v="Ziolkowski"/>
    <s v="Adam"/>
    <s v="m"/>
    <x v="55"/>
    <x v="0"/>
  </r>
  <r>
    <s v="69122174118"/>
    <s v="Zmurko"/>
    <s v="Adam"/>
    <s v="m"/>
    <x v="56"/>
    <x v="0"/>
  </r>
  <r>
    <s v="09211601408"/>
    <s v="Zochowska"/>
    <s v="Adriana"/>
    <s v="k"/>
    <x v="57"/>
    <x v="0"/>
  </r>
  <r>
    <s v="09292909312"/>
    <s v="Zurawski"/>
    <s v="Adam"/>
    <s v="m"/>
    <x v="58"/>
    <x v="0"/>
  </r>
  <r>
    <s v="70120794633"/>
    <s v="Zurek"/>
    <s v="Adam"/>
    <s v="m"/>
    <x v="59"/>
    <x v="0"/>
  </r>
  <r>
    <s v="55022153432"/>
    <s v="Zygmunt"/>
    <s v="Adam"/>
    <s v="m"/>
    <x v="60"/>
    <x v="0"/>
  </r>
  <r>
    <s v="75121005045"/>
    <s v="Zylinska"/>
    <s v="Adelajda"/>
    <s v="k"/>
    <x v="61"/>
    <x v="0"/>
  </r>
  <r>
    <s v="09220204047"/>
    <s v="Ostrowska"/>
    <s v="Beatrycze"/>
    <s v="k"/>
    <x v="62"/>
    <x v="0"/>
  </r>
  <r>
    <s v="79070627831"/>
    <s v="Tomaszewski"/>
    <s v="Bruno"/>
    <s v="m"/>
    <x v="63"/>
    <x v="0"/>
  </r>
  <r>
    <s v="08261009495"/>
    <s v="Tomczyk"/>
    <s v="Bruno"/>
    <s v="m"/>
    <x v="64"/>
    <x v="0"/>
  </r>
  <r>
    <s v="09210200851"/>
    <s v="Trawicki"/>
    <s v="Borys"/>
    <s v="m"/>
    <x v="65"/>
    <x v="0"/>
  </r>
  <r>
    <s v="09301405172"/>
    <s v="Trwoga"/>
    <s v="Bartosz"/>
    <s v="m"/>
    <x v="66"/>
    <x v="0"/>
  </r>
  <r>
    <s v="09322501336"/>
    <s v="Tusinski"/>
    <s v="Bartosz"/>
    <s v="m"/>
    <x v="67"/>
    <x v="0"/>
  </r>
  <r>
    <s v="09292604873"/>
    <s v="Ukomski"/>
    <s v="Bartosz"/>
    <s v="m"/>
    <x v="68"/>
    <x v="0"/>
  </r>
  <r>
    <s v="09211411278"/>
    <s v="Ulewicz"/>
    <s v="Bartosz"/>
    <s v="m"/>
    <x v="69"/>
    <x v="0"/>
  </r>
  <r>
    <s v="08320411573"/>
    <s v="Waclawski"/>
    <s v="Bartosz"/>
    <s v="m"/>
    <x v="70"/>
    <x v="0"/>
  </r>
  <r>
    <s v="52110446139"/>
    <s v="Wasiluk"/>
    <s v="Bartlomiej"/>
    <s v="m"/>
    <x v="71"/>
    <x v="1"/>
  </r>
  <r>
    <s v="53082806059"/>
    <s v="Wasilewski"/>
    <s v="Bartlomiej"/>
    <s v="m"/>
    <x v="71"/>
    <x v="1"/>
  </r>
  <r>
    <s v="09321706992"/>
    <s v="Swinianski"/>
    <s v="Cyprian"/>
    <s v="m"/>
    <x v="72"/>
    <x v="0"/>
  </r>
  <r>
    <s v="71112677514"/>
    <s v="Swierszcz"/>
    <s v="Cyprian"/>
    <s v="m"/>
    <x v="73"/>
    <x v="0"/>
  </r>
  <r>
    <s v="84112185145"/>
    <s v="Felisiak"/>
    <s v="Doris"/>
    <s v="k"/>
    <x v="74"/>
    <x v="0"/>
  </r>
  <r>
    <s v="50102636355"/>
    <s v="Swistek"/>
    <s v="Damian"/>
    <s v="m"/>
    <x v="75"/>
    <x v="0"/>
  </r>
  <r>
    <s v="84051294894"/>
    <s v="Szczucki"/>
    <s v="Dominik"/>
    <s v="m"/>
    <x v="76"/>
    <x v="0"/>
  </r>
  <r>
    <s v="61032479116"/>
    <s v="Szczepkowski"/>
    <s v="Dorian"/>
    <s v="m"/>
    <x v="77"/>
    <x v="0"/>
  </r>
  <r>
    <s v="70053179170"/>
    <s v="Szmitko"/>
    <s v="Dominik"/>
    <s v="m"/>
    <x v="78"/>
    <x v="0"/>
  </r>
  <r>
    <s v="09310503841"/>
    <s v="Sznejder"/>
    <s v="Dominika"/>
    <s v="k"/>
    <x v="79"/>
    <x v="0"/>
  </r>
  <r>
    <s v="09210706548"/>
    <s v="Szostakowska"/>
    <s v="Dominika"/>
    <s v="k"/>
    <x v="80"/>
    <x v="0"/>
  </r>
  <r>
    <s v="09310310236"/>
    <s v="Szpak"/>
    <s v="Dawid"/>
    <s v="m"/>
    <x v="81"/>
    <x v="0"/>
  </r>
  <r>
    <s v="89052295172"/>
    <s v="Szreder"/>
    <s v="Dawid"/>
    <s v="m"/>
    <x v="82"/>
    <x v="0"/>
  </r>
  <r>
    <s v="09210507477"/>
    <s v="Szubarczyk"/>
    <s v="Dawid"/>
    <s v="m"/>
    <x v="83"/>
    <x v="0"/>
  </r>
  <r>
    <s v="09310804898"/>
    <s v="Szumilewicz"/>
    <s v="Dariusz"/>
    <s v="m"/>
    <x v="84"/>
    <x v="0"/>
  </r>
  <r>
    <s v="09311701118"/>
    <s v="Szwast"/>
    <s v="Daniel"/>
    <s v="m"/>
    <x v="85"/>
    <x v="0"/>
  </r>
  <r>
    <s v="09220504024"/>
    <s v="Lewandowska"/>
    <s v="Ewa"/>
    <s v="k"/>
    <x v="86"/>
    <x v="0"/>
  </r>
  <r>
    <s v="09310407886"/>
    <s v="Symoszyn"/>
    <s v="Emilia"/>
    <s v="k"/>
    <x v="87"/>
    <x v="0"/>
  </r>
  <r>
    <s v="09221205443"/>
    <s v="Szarmach"/>
    <s v="Ewa"/>
    <s v="k"/>
    <x v="88"/>
    <x v="0"/>
  </r>
  <r>
    <s v="09210507040"/>
    <s v="Szczuplinska"/>
    <s v="Emilia"/>
    <s v="k"/>
    <x v="89"/>
    <x v="0"/>
  </r>
  <r>
    <s v="79110673709"/>
    <s v="Szczepanska"/>
    <s v="Emilia"/>
    <s v="k"/>
    <x v="90"/>
    <x v="0"/>
  </r>
  <r>
    <s v="09211906305"/>
    <s v="Zakrzewska"/>
    <s v="Ewa"/>
    <s v="k"/>
    <x v="91"/>
    <x v="0"/>
  </r>
  <r>
    <s v="09211909674"/>
    <s v="Smoliniec"/>
    <s v="Franciszek"/>
    <s v="m"/>
    <x v="92"/>
    <x v="0"/>
  </r>
  <r>
    <s v="09300608057"/>
    <s v="Snarski"/>
    <s v="Franciszek"/>
    <s v="m"/>
    <x v="93"/>
    <x v="0"/>
  </r>
  <r>
    <s v="09210205672"/>
    <s v="Sobon"/>
    <s v="Filip"/>
    <s v="m"/>
    <x v="94"/>
    <x v="0"/>
  </r>
  <r>
    <s v="59083036077"/>
    <s v="Sobol"/>
    <s v="Filip"/>
    <s v="m"/>
    <x v="95"/>
    <x v="0"/>
  </r>
  <r>
    <s v="09300109015"/>
    <s v="Sosnowski"/>
    <s v="Filip"/>
    <s v="m"/>
    <x v="96"/>
    <x v="0"/>
  </r>
  <r>
    <s v="68112117597"/>
    <s v="Spanowski"/>
    <s v="Filip"/>
    <s v="m"/>
    <x v="97"/>
    <x v="0"/>
  </r>
  <r>
    <s v="81101148770"/>
    <s v="Spychala"/>
    <s v="Filip"/>
    <s v="m"/>
    <x v="98"/>
    <x v="0"/>
  </r>
  <r>
    <s v="09322702454"/>
    <s v="Stanulewicz"/>
    <s v="Filip"/>
    <s v="m"/>
    <x v="99"/>
    <x v="0"/>
  </r>
  <r>
    <s v="77111084850"/>
    <s v="Strack"/>
    <s v="Filip"/>
    <s v="m"/>
    <x v="100"/>
    <x v="0"/>
  </r>
  <r>
    <s v="09211212916"/>
    <s v="Strojek"/>
    <s v="Filip"/>
    <s v="m"/>
    <x v="101"/>
    <x v="0"/>
  </r>
  <r>
    <s v="79101146737"/>
    <s v="Strupiechowski"/>
    <s v="Filip"/>
    <s v="m"/>
    <x v="102"/>
    <x v="0"/>
  </r>
  <r>
    <s v="89011581319"/>
    <s v="Strehlke"/>
    <s v="Filip"/>
    <s v="m"/>
    <x v="103"/>
    <x v="0"/>
  </r>
  <r>
    <s v="09301303371"/>
    <s v="Sykus"/>
    <s v="Fabian"/>
    <s v="m"/>
    <x v="104"/>
    <x v="0"/>
  </r>
  <r>
    <s v="09321202375"/>
    <s v="Skabara"/>
    <s v="Grzegorz"/>
    <s v="m"/>
    <x v="105"/>
    <x v="0"/>
  </r>
  <r>
    <s v="09310202696"/>
    <s v="Skaluba"/>
    <s v="Gabriel"/>
    <s v="m"/>
    <x v="106"/>
    <x v="0"/>
  </r>
  <r>
    <s v="09210503831"/>
    <s v="Sikora"/>
    <s v="Hubert"/>
    <s v="m"/>
    <x v="107"/>
    <x v="0"/>
  </r>
  <r>
    <s v="54020837137"/>
    <s v="Silakowski"/>
    <s v="Henryk"/>
    <s v="m"/>
    <x v="108"/>
    <x v="0"/>
  </r>
  <r>
    <s v="66113183995"/>
    <s v="Siminski"/>
    <s v="Henryk"/>
    <s v="m"/>
    <x v="109"/>
    <x v="0"/>
  </r>
  <r>
    <s v="09212704926"/>
    <s v="Srokowska"/>
    <s v="Helena"/>
    <s v="k"/>
    <x v="110"/>
    <x v="0"/>
  </r>
  <r>
    <s v="09213007141"/>
    <s v="Stambuldzys"/>
    <s v="Helena"/>
    <s v="k"/>
    <x v="111"/>
    <x v="0"/>
  </r>
  <r>
    <s v="09322103842"/>
    <s v="Stachurska"/>
    <s v="Helena"/>
    <s v="k"/>
    <x v="112"/>
    <x v="0"/>
  </r>
  <r>
    <s v="73103000844"/>
    <s v="Stankiewicz"/>
    <s v="Hanna"/>
    <s v="k"/>
    <x v="113"/>
    <x v="0"/>
  </r>
  <r>
    <s v="60102890107"/>
    <s v="Stanislawska"/>
    <s v="Hanna"/>
    <s v="k"/>
    <x v="114"/>
    <x v="0"/>
  </r>
  <r>
    <s v="09221608888"/>
    <s v="Stawirej"/>
    <s v="Hanna"/>
    <s v="k"/>
    <x v="115"/>
    <x v="0"/>
  </r>
  <r>
    <s v="71110410883"/>
    <s v="Steinborn"/>
    <s v="Hanna"/>
    <s v="k"/>
    <x v="116"/>
    <x v="0"/>
  </r>
  <r>
    <s v="09311907224"/>
    <s v="Steinhardt"/>
    <s v="Hanna"/>
    <s v="k"/>
    <x v="117"/>
    <x v="0"/>
  </r>
  <r>
    <s v="84051840149"/>
    <s v="Helinska"/>
    <s v="Ines"/>
    <s v="k"/>
    <x v="118"/>
    <x v="0"/>
  </r>
  <r>
    <s v="08282001818"/>
    <s v="Rutkowski"/>
    <s v="Igor"/>
    <s v="m"/>
    <x v="119"/>
    <x v="0"/>
  </r>
  <r>
    <s v="90112004373"/>
    <s v="Rybinski"/>
    <s v="Igor"/>
    <s v="m"/>
    <x v="120"/>
    <x v="0"/>
  </r>
  <r>
    <s v="09210908216"/>
    <s v="Rybienik"/>
    <s v="Igor"/>
    <s v="m"/>
    <x v="121"/>
    <x v="0"/>
  </r>
  <r>
    <s v="09323004753"/>
    <s v="Ryngwelski"/>
    <s v="Igor"/>
    <s v="m"/>
    <x v="122"/>
    <x v="0"/>
  </r>
  <r>
    <s v="09310705410"/>
    <s v="Rysak"/>
    <s v="Igor"/>
    <s v="m"/>
    <x v="123"/>
    <x v="0"/>
  </r>
  <r>
    <s v="09312808395"/>
    <s v="Rys"/>
    <s v="Igor"/>
    <s v="m"/>
    <x v="124"/>
    <x v="0"/>
  </r>
  <r>
    <s v="65102086116"/>
    <s v="Sarnowski"/>
    <s v="Ignacy"/>
    <s v="m"/>
    <x v="125"/>
    <x v="0"/>
  </r>
  <r>
    <s v="62033089803"/>
    <s v="Skrzydlak"/>
    <s v="Izabela"/>
    <s v="k"/>
    <x v="126"/>
    <x v="0"/>
  </r>
  <r>
    <s v="65062892381"/>
    <s v="Sochacka"/>
    <s v="Inka"/>
    <s v="k"/>
    <x v="127"/>
    <x v="0"/>
  </r>
  <r>
    <s v="09212704964"/>
    <s v="Srokowska"/>
    <s v="Iga"/>
    <s v="k"/>
    <x v="128"/>
    <x v="0"/>
  </r>
  <r>
    <s v="09320905187"/>
    <s v="Bajer"/>
    <s v="Jadwiga"/>
    <s v="k"/>
    <x v="129"/>
    <x v="0"/>
  </r>
  <r>
    <s v="09310600579"/>
    <s v="Chmielewski"/>
    <s v="Jakub"/>
    <s v="m"/>
    <x v="130"/>
    <x v="0"/>
  </r>
  <r>
    <s v="08260401830"/>
    <s v="Chojnacki"/>
    <s v="Jacek"/>
    <s v="m"/>
    <x v="131"/>
    <x v="0"/>
  </r>
  <r>
    <s v="89040876453"/>
    <s v="Ciosinski"/>
    <s v="Jacek"/>
    <s v="m"/>
    <x v="132"/>
    <x v="0"/>
  </r>
  <r>
    <s v="08292507452"/>
    <s v="Formela"/>
    <s v="Jan"/>
    <s v="m"/>
    <x v="133"/>
    <x v="0"/>
  </r>
  <r>
    <s v="09300710196"/>
    <s v="Paciorek"/>
    <s v="Julian"/>
    <s v="m"/>
    <x v="134"/>
    <x v="0"/>
  </r>
  <r>
    <s v="09212001092"/>
    <s v="Paluchowski"/>
    <s v="Julian"/>
    <s v="m"/>
    <x v="135"/>
    <x v="0"/>
  </r>
  <r>
    <s v="09292707019"/>
    <s v="Panow"/>
    <s v="Julian"/>
    <s v="m"/>
    <x v="136"/>
    <x v="0"/>
  </r>
  <r>
    <s v="92080709353"/>
    <s v="Pawelec"/>
    <s v="Jan"/>
    <s v="m"/>
    <x v="137"/>
    <x v="0"/>
  </r>
  <r>
    <s v="09310500954"/>
    <s v="Pawlak"/>
    <s v="Jan"/>
    <s v="m"/>
    <x v="138"/>
    <x v="0"/>
  </r>
  <r>
    <s v="08282108997"/>
    <s v="Pawlak"/>
    <s v="Jerzy"/>
    <s v="m"/>
    <x v="139"/>
    <x v="0"/>
  </r>
  <r>
    <s v="09312008337"/>
    <s v="Pengiel"/>
    <s v="Jan"/>
    <s v="m"/>
    <x v="140"/>
    <x v="0"/>
  </r>
  <r>
    <s v="55110906690"/>
    <s v="Pettka"/>
    <s v="Jan"/>
    <s v="m"/>
    <x v="141"/>
    <x v="0"/>
  </r>
  <r>
    <s v="89021468413"/>
    <s v="Pieterson"/>
    <s v="Jan"/>
    <s v="m"/>
    <x v="142"/>
    <x v="0"/>
  </r>
  <r>
    <s v="08321501774"/>
    <s v="Piechalski"/>
    <s v="Jan"/>
    <s v="m"/>
    <x v="143"/>
    <x v="0"/>
  </r>
  <r>
    <s v="09322202879"/>
    <s v="Pietraszczyk"/>
    <s v="Jan"/>
    <s v="m"/>
    <x v="144"/>
    <x v="0"/>
  </r>
  <r>
    <s v="08300104334"/>
    <s v="Pinker"/>
    <s v="Jan"/>
    <s v="m"/>
    <x v="145"/>
    <x v="0"/>
  </r>
  <r>
    <s v="09292105855"/>
    <s v="Pinkowski"/>
    <s v="Jan"/>
    <s v="m"/>
    <x v="146"/>
    <x v="0"/>
  </r>
  <r>
    <s v="08311206692"/>
    <s v="Piotrowski"/>
    <s v="Jacek"/>
    <s v="m"/>
    <x v="147"/>
    <x v="0"/>
  </r>
  <r>
    <s v="89012630357"/>
    <s v="Pistek"/>
    <s v="Jan"/>
    <s v="m"/>
    <x v="148"/>
    <x v="0"/>
  </r>
  <r>
    <s v="09211005974"/>
    <s v="Piwowarek"/>
    <s v="Jan"/>
    <s v="m"/>
    <x v="149"/>
    <x v="0"/>
  </r>
  <r>
    <s v="09292810890"/>
    <s v="Plichta"/>
    <s v="Jakub"/>
    <s v="m"/>
    <x v="150"/>
    <x v="0"/>
  </r>
  <r>
    <s v="08310711054"/>
    <s v="Podbereski"/>
    <s v="Jakub"/>
    <s v="m"/>
    <x v="151"/>
    <x v="1"/>
  </r>
  <r>
    <s v="09313010294"/>
    <s v="Podolszynski"/>
    <s v="Jakub"/>
    <s v="m"/>
    <x v="151"/>
    <x v="1"/>
  </r>
  <r>
    <s v="09302001353"/>
    <s v="Polonski"/>
    <s v="Jakub"/>
    <s v="m"/>
    <x v="152"/>
    <x v="0"/>
  </r>
  <r>
    <s v="67113048790"/>
    <s v="Porydzaj"/>
    <s v="Jakub"/>
    <s v="m"/>
    <x v="153"/>
    <x v="0"/>
  </r>
  <r>
    <s v="78103188695"/>
    <s v="Potocki"/>
    <s v="Jakub"/>
    <s v="m"/>
    <x v="154"/>
    <x v="0"/>
  </r>
  <r>
    <s v="09323105621"/>
    <s v="Pozarzycka"/>
    <s v="Justyna"/>
    <s v="k"/>
    <x v="155"/>
    <x v="0"/>
  </r>
  <r>
    <s v="86072032543"/>
    <s v="Procinska"/>
    <s v="Julianna"/>
    <s v="k"/>
    <x v="156"/>
    <x v="0"/>
  </r>
  <r>
    <s v="09292105879"/>
    <s v="Prochniewicz"/>
    <s v="Jakub"/>
    <s v="m"/>
    <x v="157"/>
    <x v="0"/>
  </r>
  <r>
    <s v="64063159211"/>
    <s v="Przestrzelski"/>
    <s v="Jakub"/>
    <s v="m"/>
    <x v="158"/>
    <x v="0"/>
  </r>
  <r>
    <s v="88080416256"/>
    <s v="Przytula"/>
    <s v="Jakub"/>
    <s v="m"/>
    <x v="159"/>
    <x v="0"/>
  </r>
  <r>
    <s v="09292314615"/>
    <s v="Pupp"/>
    <s v="Jakub"/>
    <s v="m"/>
    <x v="160"/>
    <x v="0"/>
  </r>
  <r>
    <s v="09211003583"/>
    <s v="Puzlecka"/>
    <s v="Julia"/>
    <s v="k"/>
    <x v="161"/>
    <x v="0"/>
  </r>
  <r>
    <s v="89042750933"/>
    <s v="Radziszewski"/>
    <s v="Jakub"/>
    <s v="m"/>
    <x v="162"/>
    <x v="0"/>
  </r>
  <r>
    <s v="89020265394"/>
    <s v="Radomski"/>
    <s v="Jakub"/>
    <s v="m"/>
    <x v="163"/>
    <x v="0"/>
  </r>
  <r>
    <s v="09211803947"/>
    <s v="Radosz"/>
    <s v="Julia"/>
    <s v="k"/>
    <x v="164"/>
    <x v="0"/>
  </r>
  <r>
    <s v="09302909767"/>
    <s v="Rafinska"/>
    <s v="Julia"/>
    <s v="k"/>
    <x v="165"/>
    <x v="0"/>
  </r>
  <r>
    <s v="09302909729"/>
    <s v="Ramlo"/>
    <s v="Julia"/>
    <s v="k"/>
    <x v="166"/>
    <x v="0"/>
  </r>
  <r>
    <s v="78011115028"/>
    <s v="Reclaw"/>
    <s v="Julia"/>
    <s v="k"/>
    <x v="167"/>
    <x v="0"/>
  </r>
  <r>
    <s v="70032057433"/>
    <s v="Rembisz"/>
    <s v="Jakub"/>
    <s v="m"/>
    <x v="168"/>
    <x v="0"/>
  </r>
  <r>
    <s v="85052135674"/>
    <s v="Rembiewski"/>
    <s v="Jakub"/>
    <s v="m"/>
    <x v="169"/>
    <x v="0"/>
  </r>
  <r>
    <s v="71093058856"/>
    <s v="Ręczmin"/>
    <s v="Jakub"/>
    <s v="m"/>
    <x v="170"/>
    <x v="0"/>
  </r>
  <r>
    <s v="67103111042"/>
    <s v="Riegel"/>
    <s v="Julia"/>
    <s v="k"/>
    <x v="171"/>
    <x v="0"/>
  </r>
  <r>
    <s v="09292604859"/>
    <s v="Rodak"/>
    <s v="Jakub"/>
    <s v="m"/>
    <x v="172"/>
    <x v="0"/>
  </r>
  <r>
    <s v="09211908451"/>
    <s v="Rohde"/>
    <s v="Jakub"/>
    <s v="m"/>
    <x v="173"/>
    <x v="0"/>
  </r>
  <r>
    <s v="09323004777"/>
    <s v="Ropiak"/>
    <s v="Jakub"/>
    <s v="m"/>
    <x v="174"/>
    <x v="0"/>
  </r>
  <r>
    <s v="08292600995"/>
    <s v="Rowinski"/>
    <s v="Jacek"/>
    <s v="m"/>
    <x v="175"/>
    <x v="0"/>
  </r>
  <r>
    <s v="09320805814"/>
    <s v="Rozek"/>
    <s v="Jacek"/>
    <s v="m"/>
    <x v="176"/>
    <x v="0"/>
  </r>
  <r>
    <s v="58122188027"/>
    <s v="Rutkiewicz"/>
    <s v="Julia"/>
    <s v="k"/>
    <x v="177"/>
    <x v="0"/>
  </r>
  <r>
    <s v="67120749923"/>
    <s v="Sachse"/>
    <s v="Julia"/>
    <s v="k"/>
    <x v="178"/>
    <x v="0"/>
  </r>
  <r>
    <s v="59042989686"/>
    <s v="Sadowska"/>
    <s v="Julia"/>
    <s v="k"/>
    <x v="179"/>
    <x v="0"/>
  </r>
  <r>
    <s v="61121020469"/>
    <s v="Salanowska"/>
    <s v="Julia"/>
    <s v="k"/>
    <x v="180"/>
    <x v="0"/>
  </r>
  <r>
    <s v="56111161549"/>
    <s v="Samulczyk"/>
    <s v="Julia"/>
    <s v="k"/>
    <x v="181"/>
    <x v="0"/>
  </r>
  <r>
    <s v="63122755182"/>
    <s v="Sautycz"/>
    <s v="Julia"/>
    <s v="k"/>
    <x v="182"/>
    <x v="0"/>
  </r>
  <r>
    <s v="59110570565"/>
    <s v="Senger"/>
    <s v="Joanna"/>
    <s v="k"/>
    <x v="183"/>
    <x v="0"/>
  </r>
  <r>
    <s v="09311005144"/>
    <s v="Seredynska"/>
    <s v="Joanna"/>
    <s v="k"/>
    <x v="184"/>
    <x v="0"/>
  </r>
  <r>
    <s v="71123061643"/>
    <s v="Sibiga"/>
    <s v="Joanna"/>
    <s v="k"/>
    <x v="185"/>
    <x v="0"/>
  </r>
  <r>
    <s v="09211404100"/>
    <s v="Siemistkowska"/>
    <s v="Jagoda"/>
    <s v="k"/>
    <x v="186"/>
    <x v="0"/>
  </r>
  <r>
    <s v="86070511185"/>
    <s v="Bialkowska"/>
    <s v="Katarzyna"/>
    <s v="k"/>
    <x v="187"/>
    <x v="0"/>
  </r>
  <r>
    <s v="82072219267"/>
    <s v="Bialkowska"/>
    <s v="Kamila"/>
    <s v="k"/>
    <x v="188"/>
    <x v="0"/>
  </r>
  <r>
    <s v="09210205924"/>
    <s v="Cejnog"/>
    <s v="Kamila"/>
    <s v="k"/>
    <x v="189"/>
    <x v="0"/>
  </r>
  <r>
    <s v="09312104743"/>
    <s v="Czarkowska"/>
    <s v="Katarzyna"/>
    <s v="k"/>
    <x v="190"/>
    <x v="0"/>
  </r>
  <r>
    <s v="09322705310"/>
    <s v="Marszalek"/>
    <s v="Kuba"/>
    <s v="m"/>
    <x v="191"/>
    <x v="0"/>
  </r>
  <r>
    <s v="08282003575"/>
    <s v="Mazniewski"/>
    <s v="Krzysztof"/>
    <s v="m"/>
    <x v="192"/>
    <x v="0"/>
  </r>
  <r>
    <s v="09210111032"/>
    <s v="Mendrek"/>
    <s v="Krzysztof"/>
    <s v="m"/>
    <x v="193"/>
    <x v="0"/>
  </r>
  <r>
    <s v="08322201772"/>
    <s v="Michalak"/>
    <s v="Krzysztof"/>
    <s v="m"/>
    <x v="194"/>
    <x v="1"/>
  </r>
  <r>
    <s v="09311310792"/>
    <s v="Michalak"/>
    <s v="Krzysztof"/>
    <s v="m"/>
    <x v="194"/>
    <x v="1"/>
  </r>
  <r>
    <s v="08242501475"/>
    <s v="Micun"/>
    <s v="Krzysztof"/>
    <s v="m"/>
    <x v="195"/>
    <x v="0"/>
  </r>
  <r>
    <s v="89091482250"/>
    <s v="Mierzejewski"/>
    <s v="Kornel"/>
    <s v="m"/>
    <x v="196"/>
    <x v="0"/>
  </r>
  <r>
    <s v="08322303078"/>
    <s v="Mieczkowski"/>
    <s v="Krystian"/>
    <s v="m"/>
    <x v="197"/>
    <x v="0"/>
  </r>
  <r>
    <s v="09313002170"/>
    <s v="Modzelewski"/>
    <s v="Konrad"/>
    <s v="m"/>
    <x v="198"/>
    <x v="0"/>
  </r>
  <r>
    <s v="09292809391"/>
    <s v="Muzyka"/>
    <s v="Karol"/>
    <s v="m"/>
    <x v="199"/>
    <x v="0"/>
  </r>
  <r>
    <s v="09301206759"/>
    <s v="Mystkowski"/>
    <s v="Karol"/>
    <s v="m"/>
    <x v="200"/>
    <x v="0"/>
  </r>
  <r>
    <s v="09301206797"/>
    <s v="Nagorski"/>
    <s v="Kamil"/>
    <s v="m"/>
    <x v="201"/>
    <x v="0"/>
  </r>
  <r>
    <s v="09323004692"/>
    <s v="Niemczyk"/>
    <s v="Kamil"/>
    <s v="m"/>
    <x v="202"/>
    <x v="0"/>
  </r>
  <r>
    <s v="09210102757"/>
    <s v="Nieradko"/>
    <s v="Kajetan"/>
    <s v="m"/>
    <x v="203"/>
    <x v="0"/>
  </r>
  <r>
    <s v="09322805690"/>
    <s v="Nikolajew"/>
    <s v="Kacper"/>
    <s v="m"/>
    <x v="204"/>
    <x v="0"/>
  </r>
  <r>
    <s v="89010737704"/>
    <s v="Nowakowska"/>
    <s v="Kornelia"/>
    <s v="k"/>
    <x v="205"/>
    <x v="0"/>
  </r>
  <r>
    <s v="75123199317"/>
    <s v="Nowak"/>
    <s v="Kacper"/>
    <s v="m"/>
    <x v="206"/>
    <x v="0"/>
  </r>
  <r>
    <s v="08301402608"/>
    <s v="Obarowska"/>
    <s v="Kornelia"/>
    <s v="k"/>
    <x v="207"/>
    <x v="0"/>
  </r>
  <r>
    <s v="09211104925"/>
    <s v="Ogrodowczyk"/>
    <s v="Konstancja"/>
    <s v="k"/>
    <x v="208"/>
    <x v="0"/>
  </r>
  <r>
    <s v="09322905758"/>
    <s v="Okla"/>
    <s v="Kacper"/>
    <s v="m"/>
    <x v="209"/>
    <x v="0"/>
  </r>
  <r>
    <s v="08291402192"/>
    <s v="Olczak"/>
    <s v="Kacper"/>
    <s v="m"/>
    <x v="210"/>
    <x v="0"/>
  </r>
  <r>
    <s v="09303005141"/>
    <s v="Oldakowska"/>
    <s v="Kinga"/>
    <s v="k"/>
    <x v="211"/>
    <x v="0"/>
  </r>
  <r>
    <s v="08310501583"/>
    <s v="Olitkowska"/>
    <s v="Klaudia"/>
    <s v="k"/>
    <x v="212"/>
    <x v="0"/>
  </r>
  <r>
    <s v="09312505797"/>
    <s v="Olszewski"/>
    <s v="Kacper"/>
    <s v="m"/>
    <x v="213"/>
    <x v="0"/>
  </r>
  <r>
    <s v="09312902686"/>
    <s v="Orczyk"/>
    <s v="Kinga"/>
    <s v="k"/>
    <x v="214"/>
    <x v="0"/>
  </r>
  <r>
    <s v="09320605025"/>
    <s v="Oszmana"/>
    <s v="Katarzyna"/>
    <s v="k"/>
    <x v="215"/>
    <x v="0"/>
  </r>
  <r>
    <s v="09321607125"/>
    <s v="Pajsk"/>
    <s v="Katarzyna"/>
    <s v="k"/>
    <x v="216"/>
    <x v="0"/>
  </r>
  <r>
    <s v="09220504048"/>
    <s v="Paliniewicz"/>
    <s v="Katarzyna"/>
    <s v="k"/>
    <x v="217"/>
    <x v="0"/>
  </r>
  <r>
    <s v="09311601425"/>
    <s v="Pawlowicz"/>
    <s v="Karolina"/>
    <s v="k"/>
    <x v="218"/>
    <x v="0"/>
  </r>
  <r>
    <s v="09323004647"/>
    <s v="Pawelska"/>
    <s v="Karolina"/>
    <s v="k"/>
    <x v="219"/>
    <x v="0"/>
  </r>
  <r>
    <s v="09212200408"/>
    <s v="Pawlun"/>
    <s v="Karolina"/>
    <s v="k"/>
    <x v="220"/>
    <x v="0"/>
  </r>
  <r>
    <s v="74123184206"/>
    <s v="Perez"/>
    <s v="Karolina"/>
    <s v="k"/>
    <x v="221"/>
    <x v="0"/>
  </r>
  <r>
    <s v="09320105440"/>
    <s v="Piorkowska"/>
    <s v="Kalina"/>
    <s v="k"/>
    <x v="222"/>
    <x v="0"/>
  </r>
  <r>
    <s v="09302602400"/>
    <s v="Pochmara"/>
    <s v="Kaja"/>
    <s v="k"/>
    <x v="223"/>
    <x v="0"/>
  </r>
  <r>
    <s v="09310403981"/>
    <s v="Madej"/>
    <s v="Lucja"/>
    <s v="k"/>
    <x v="224"/>
    <x v="0"/>
  </r>
  <r>
    <s v="09212300184"/>
    <s v="Majchrzak"/>
    <s v="Lucja"/>
    <s v="k"/>
    <x v="225"/>
    <x v="0"/>
  </r>
  <r>
    <s v="08272807246"/>
    <s v="Majtas"/>
    <s v="Lucja"/>
    <s v="k"/>
    <x v="226"/>
    <x v="0"/>
  </r>
  <r>
    <s v="72031096705"/>
    <s v="Makowska"/>
    <s v="Luiza"/>
    <s v="k"/>
    <x v="227"/>
    <x v="0"/>
  </r>
  <r>
    <s v="09210607436"/>
    <s v="Malinowski"/>
    <s v="Lukasz"/>
    <s v="m"/>
    <x v="228"/>
    <x v="0"/>
  </r>
  <r>
    <s v="09321103584"/>
    <s v="Marynowska"/>
    <s v="Lena"/>
    <s v="k"/>
    <x v="229"/>
    <x v="1"/>
  </r>
  <r>
    <s v="79012564484"/>
    <s v="Marzec"/>
    <s v="Lena"/>
    <s v="k"/>
    <x v="229"/>
    <x v="1"/>
  </r>
  <r>
    <s v="09303005066"/>
    <s v="Marczynska"/>
    <s v="Liliana"/>
    <s v="k"/>
    <x v="230"/>
    <x v="0"/>
  </r>
  <r>
    <s v="09210503817"/>
    <s v="Markowiak"/>
    <s v="Leon"/>
    <s v="m"/>
    <x v="231"/>
    <x v="0"/>
  </r>
  <r>
    <s v="09311308469"/>
    <s v="Marszalek"/>
    <s v="Lidia"/>
    <s v="k"/>
    <x v="232"/>
    <x v="0"/>
  </r>
  <r>
    <s v="09302806088"/>
    <s v="Mauruszewicz"/>
    <s v="Lena"/>
    <s v="k"/>
    <x v="233"/>
    <x v="0"/>
  </r>
  <r>
    <s v="78102945963"/>
    <s v="Mazurkiewicz"/>
    <s v="Lena"/>
    <s v="k"/>
    <x v="234"/>
    <x v="0"/>
  </r>
  <r>
    <s v="09221205528"/>
    <s v="Mezynska"/>
    <s v="Lena"/>
    <s v="k"/>
    <x v="235"/>
    <x v="0"/>
  </r>
  <r>
    <s v="09221205504"/>
    <s v="Michalska"/>
    <s v="Lena"/>
    <s v="k"/>
    <x v="236"/>
    <x v="0"/>
  </r>
  <r>
    <s v="09302809661"/>
    <s v="Mielewczyk"/>
    <s v="Lena"/>
    <s v="k"/>
    <x v="237"/>
    <x v="0"/>
  </r>
  <r>
    <s v="09221402888"/>
    <s v="Mielcarz"/>
    <s v="Lena"/>
    <s v="k"/>
    <x v="238"/>
    <x v="0"/>
  </r>
  <r>
    <s v="88111094545"/>
    <s v="Miszkin"/>
    <s v="Lena"/>
    <s v="k"/>
    <x v="239"/>
    <x v="0"/>
  </r>
  <r>
    <s v="09320200961"/>
    <s v="Mlodzianowska"/>
    <s v="Lena"/>
    <s v="k"/>
    <x v="240"/>
    <x v="0"/>
  </r>
  <r>
    <s v="09221103062"/>
    <s v="Mrozek"/>
    <s v="Lena"/>
    <s v="k"/>
    <x v="241"/>
    <x v="0"/>
  </r>
  <r>
    <s v="85031079443"/>
    <s v="Mrozik"/>
    <s v="Lena"/>
    <s v="k"/>
    <x v="242"/>
    <x v="0"/>
  </r>
  <r>
    <s v="09311204208"/>
    <s v="Mucha"/>
    <s v="Laura"/>
    <s v="k"/>
    <x v="243"/>
    <x v="0"/>
  </r>
  <r>
    <s v="89062644823"/>
    <s v="Murczynska"/>
    <s v="Laura"/>
    <s v="k"/>
    <x v="244"/>
    <x v="0"/>
  </r>
  <r>
    <s v="08311107443"/>
    <s v="Nowak"/>
    <s v="Latika"/>
    <s v="k"/>
    <x v="245"/>
    <x v="0"/>
  </r>
  <r>
    <s v="89022379914"/>
    <s v="Beniuszys"/>
    <s v="Mikolaj"/>
    <s v="m"/>
    <x v="246"/>
    <x v="0"/>
  </r>
  <r>
    <s v="08302500640"/>
    <s v="Bonislawska"/>
    <s v="Monika"/>
    <s v="k"/>
    <x v="247"/>
    <x v="0"/>
  </r>
  <r>
    <s v="89041133472"/>
    <s v="Brydzinski"/>
    <s v="Mariusz"/>
    <s v="m"/>
    <x v="248"/>
    <x v="0"/>
  </r>
  <r>
    <s v="09302806613"/>
    <s v="Buczkowski"/>
    <s v="Mateusz"/>
    <s v="m"/>
    <x v="249"/>
    <x v="0"/>
  </r>
  <r>
    <s v="09312307276"/>
    <s v="Budkowski"/>
    <s v="Marek"/>
    <s v="m"/>
    <x v="250"/>
    <x v="0"/>
  </r>
  <r>
    <s v="09313003584"/>
    <s v="Cichowlas"/>
    <s v="Marta"/>
    <s v="k"/>
    <x v="251"/>
    <x v="0"/>
  </r>
  <r>
    <s v="09210406097"/>
    <s v="Jarosiewicz"/>
    <s v="Milosz"/>
    <s v="m"/>
    <x v="252"/>
    <x v="0"/>
  </r>
  <r>
    <s v="08302709032"/>
    <s v="Jozwiak"/>
    <s v="Mikolaj"/>
    <s v="m"/>
    <x v="253"/>
    <x v="0"/>
  </r>
  <r>
    <s v="09211005936"/>
    <s v="Juralewicz"/>
    <s v="Mikolaj"/>
    <s v="m"/>
    <x v="254"/>
    <x v="0"/>
  </r>
  <r>
    <s v="09211010019"/>
    <s v="Jurczak"/>
    <s v="Mikolaj"/>
    <s v="m"/>
    <x v="255"/>
    <x v="0"/>
  </r>
  <r>
    <s v="09312503412"/>
    <s v="Kaczor"/>
    <s v="Mikolaj"/>
    <s v="m"/>
    <x v="256"/>
    <x v="0"/>
  </r>
  <r>
    <s v="89010293604"/>
    <s v="Kado"/>
    <s v="Monika"/>
    <s v="k"/>
    <x v="257"/>
    <x v="0"/>
  </r>
  <r>
    <s v="52101156863"/>
    <s v="Kaftan"/>
    <s v="Monika"/>
    <s v="k"/>
    <x v="258"/>
    <x v="0"/>
  </r>
  <r>
    <s v="08272703658"/>
    <s v="Kaliszuk"/>
    <s v="Mikolaj"/>
    <s v="m"/>
    <x v="259"/>
    <x v="0"/>
  </r>
  <r>
    <s v="09210706999"/>
    <s v="Kaleta"/>
    <s v="Mikolaj"/>
    <s v="m"/>
    <x v="260"/>
    <x v="0"/>
  </r>
  <r>
    <s v="09221301682"/>
    <s v="Kaminska"/>
    <s v="Monika"/>
    <s v="k"/>
    <x v="261"/>
    <x v="0"/>
  </r>
  <r>
    <s v="08291402215"/>
    <s v="Kaminski"/>
    <s v="Michal"/>
    <s v="m"/>
    <x v="262"/>
    <x v="0"/>
  </r>
  <r>
    <s v="09321805936"/>
    <s v="Kaminski"/>
    <s v="Mikolaj"/>
    <s v="m"/>
    <x v="263"/>
    <x v="0"/>
  </r>
  <r>
    <s v="09312003684"/>
    <s v="Karwik"/>
    <s v="Milena"/>
    <s v="k"/>
    <x v="264"/>
    <x v="0"/>
  </r>
  <r>
    <s v="09322602686"/>
    <s v="Karolewska"/>
    <s v="Milena"/>
    <s v="k"/>
    <x v="265"/>
    <x v="0"/>
  </r>
  <r>
    <s v="09211801440"/>
    <s v="Katende"/>
    <s v="Milena"/>
    <s v="k"/>
    <x v="266"/>
    <x v="0"/>
  </r>
  <r>
    <s v="09211601385"/>
    <s v="Kecler"/>
    <s v="Milena"/>
    <s v="k"/>
    <x v="267"/>
    <x v="0"/>
  </r>
  <r>
    <s v="09321501160"/>
    <s v="Kempka"/>
    <s v="Milena"/>
    <s v="k"/>
    <x v="268"/>
    <x v="0"/>
  </r>
  <r>
    <s v="09311806622"/>
    <s v="Kielbowicz"/>
    <s v="Milena"/>
    <s v="k"/>
    <x v="269"/>
    <x v="0"/>
  </r>
  <r>
    <s v="09322705358"/>
    <s v="Kieloch"/>
    <s v="Michal"/>
    <s v="m"/>
    <x v="270"/>
    <x v="0"/>
  </r>
  <r>
    <s v="09210501167"/>
    <s v="Kilanowska"/>
    <s v="Michalina"/>
    <s v="k"/>
    <x v="271"/>
    <x v="0"/>
  </r>
  <r>
    <s v="09321903900"/>
    <s v="Kirwiel"/>
    <s v="Michalina"/>
    <s v="k"/>
    <x v="272"/>
    <x v="0"/>
  </r>
  <r>
    <s v="09310208432"/>
    <s v="Kiryk"/>
    <s v="Michal"/>
    <s v="m"/>
    <x v="273"/>
    <x v="0"/>
  </r>
  <r>
    <s v="09322106333"/>
    <s v="Kirwiel"/>
    <s v="Michal"/>
    <s v="m"/>
    <x v="274"/>
    <x v="0"/>
  </r>
  <r>
    <s v="09320408093"/>
    <s v="Kisiela"/>
    <s v="Michal"/>
    <s v="m"/>
    <x v="275"/>
    <x v="0"/>
  </r>
  <r>
    <s v="09320311214"/>
    <s v="Kisiel"/>
    <s v="Michal"/>
    <s v="m"/>
    <x v="276"/>
    <x v="0"/>
  </r>
  <r>
    <s v="09211601354"/>
    <s v="Kizielewicz"/>
    <s v="Michal"/>
    <s v="m"/>
    <x v="277"/>
    <x v="0"/>
  </r>
  <r>
    <s v="09310208166"/>
    <s v="Klaus"/>
    <s v="Michalina"/>
    <s v="k"/>
    <x v="278"/>
    <x v="0"/>
  </r>
  <r>
    <s v="85052568643"/>
    <s v="Klein"/>
    <s v="Michalina"/>
    <s v="k"/>
    <x v="279"/>
    <x v="0"/>
  </r>
  <r>
    <s v="89040633348"/>
    <s v="Klebba"/>
    <s v="Michalina"/>
    <s v="k"/>
    <x v="280"/>
    <x v="0"/>
  </r>
  <r>
    <s v="08281403420"/>
    <s v="Klukowska"/>
    <s v="Matylda"/>
    <s v="k"/>
    <x v="281"/>
    <x v="0"/>
  </r>
  <r>
    <s v="87071164662"/>
    <s v="Kluziak"/>
    <s v="Matylda"/>
    <s v="k"/>
    <x v="282"/>
    <x v="0"/>
  </r>
  <r>
    <s v="09210409205"/>
    <s v="Kmiecik"/>
    <s v="Malwina"/>
    <s v="k"/>
    <x v="283"/>
    <x v="0"/>
  </r>
  <r>
    <s v="09320300586"/>
    <s v="Kmiecik"/>
    <s v="Martyna"/>
    <s v="k"/>
    <x v="284"/>
    <x v="0"/>
  </r>
  <r>
    <s v="09220404607"/>
    <s v="Kmita"/>
    <s v="Martyna"/>
    <s v="k"/>
    <x v="285"/>
    <x v="0"/>
  </r>
  <r>
    <s v="09210804949"/>
    <s v="Kocur"/>
    <s v="Martyna"/>
    <s v="k"/>
    <x v="286"/>
    <x v="1"/>
  </r>
  <r>
    <s v="09212509149"/>
    <s v="Koczakowska"/>
    <s v="Marta"/>
    <s v="k"/>
    <x v="286"/>
    <x v="1"/>
  </r>
  <r>
    <s v="86070630583"/>
    <s v="Kolodziejczyk"/>
    <s v="Marta"/>
    <s v="k"/>
    <x v="287"/>
    <x v="0"/>
  </r>
  <r>
    <s v="09211902011"/>
    <s v="Komorowska"/>
    <s v="Michal"/>
    <s v="m"/>
    <x v="288"/>
    <x v="0"/>
  </r>
  <r>
    <s v="08310400776"/>
    <s v="Koprowski"/>
    <s v="Maurycy"/>
    <s v="m"/>
    <x v="289"/>
    <x v="0"/>
  </r>
  <r>
    <s v="09320509077"/>
    <s v="Kopiejc"/>
    <s v="Maurycy"/>
    <s v="m"/>
    <x v="290"/>
    <x v="0"/>
  </r>
  <r>
    <s v="08291104230"/>
    <s v="Korkosz"/>
    <s v="Mateusz"/>
    <s v="m"/>
    <x v="291"/>
    <x v="1"/>
  </r>
  <r>
    <s v="89032143350"/>
    <s v="Kornatowski"/>
    <s v="Mateusz"/>
    <s v="m"/>
    <x v="291"/>
    <x v="1"/>
  </r>
  <r>
    <s v="08321508733"/>
    <s v="Korda"/>
    <s v="Mateusz"/>
    <s v="m"/>
    <x v="292"/>
    <x v="0"/>
  </r>
  <r>
    <s v="08281204694"/>
    <s v="Korda"/>
    <s v="Maciej"/>
    <s v="m"/>
    <x v="293"/>
    <x v="0"/>
  </r>
  <r>
    <s v="08321202705"/>
    <s v="Korbus"/>
    <s v="Marta"/>
    <s v="k"/>
    <x v="294"/>
    <x v="0"/>
  </r>
  <r>
    <s v="89052085069"/>
    <s v="Korenkiewicz"/>
    <s v="Marika"/>
    <s v="k"/>
    <x v="295"/>
    <x v="0"/>
  </r>
  <r>
    <s v="62092569090"/>
    <s v="Koszlaga"/>
    <s v="Mateusz"/>
    <s v="m"/>
    <x v="296"/>
    <x v="0"/>
  </r>
  <r>
    <s v="09310906125"/>
    <s v="Koszucka"/>
    <s v="Marika"/>
    <s v="k"/>
    <x v="297"/>
    <x v="0"/>
  </r>
  <r>
    <s v="08300705627"/>
    <s v="Kossakowska"/>
    <s v="Marika"/>
    <s v="k"/>
    <x v="298"/>
    <x v="0"/>
  </r>
  <r>
    <s v="08280707488"/>
    <s v="Kossakowska"/>
    <s v="Martyna"/>
    <s v="k"/>
    <x v="299"/>
    <x v="0"/>
  </r>
  <r>
    <s v="08323101408"/>
    <s v="Kotowska"/>
    <s v="Marianna"/>
    <s v="k"/>
    <x v="300"/>
    <x v="0"/>
  </r>
  <r>
    <s v="09310302570"/>
    <s v="Kowalski"/>
    <s v="Mateusz"/>
    <s v="m"/>
    <x v="301"/>
    <x v="0"/>
  </r>
  <r>
    <s v="50021011352"/>
    <s v="Kowalik"/>
    <s v="Mateusz"/>
    <s v="m"/>
    <x v="302"/>
    <x v="0"/>
  </r>
  <r>
    <s v="09211702024"/>
    <s v="Kowalska"/>
    <s v="Maria"/>
    <s v="k"/>
    <x v="303"/>
    <x v="2"/>
  </r>
  <r>
    <s v="09322909004"/>
    <s v="Kowakczyk"/>
    <s v="Maria"/>
    <s v="k"/>
    <x v="303"/>
    <x v="2"/>
  </r>
  <r>
    <s v="63092608644"/>
    <s v="Kowalczuk"/>
    <s v="Maria"/>
    <s v="k"/>
    <x v="303"/>
    <x v="2"/>
  </r>
  <r>
    <s v="66100294134"/>
    <s v="Kowalczyk"/>
    <s v="Mateusz"/>
    <s v="m"/>
    <x v="303"/>
    <x v="2"/>
  </r>
  <r>
    <s v="59031152059"/>
    <s v="Kowalczyk"/>
    <s v="Mateusz"/>
    <s v="m"/>
    <x v="304"/>
    <x v="0"/>
  </r>
  <r>
    <s v="09211700664"/>
    <s v="Kozlowska"/>
    <s v="Malgorzata"/>
    <s v="k"/>
    <x v="305"/>
    <x v="0"/>
  </r>
  <r>
    <s v="09313003607"/>
    <s v="Kozlowska"/>
    <s v="Malgorzata"/>
    <s v="k"/>
    <x v="306"/>
    <x v="0"/>
  </r>
  <r>
    <s v="67112966668"/>
    <s v="Kozlowska"/>
    <s v="Malgorzata"/>
    <s v="k"/>
    <x v="307"/>
    <x v="0"/>
  </r>
  <r>
    <s v="09303005080"/>
    <s v="Krainska"/>
    <s v="Malgorzata"/>
    <s v="k"/>
    <x v="308"/>
    <x v="0"/>
  </r>
  <r>
    <s v="09210607412"/>
    <s v="Krefta"/>
    <s v="Mateusz"/>
    <s v="m"/>
    <x v="309"/>
    <x v="0"/>
  </r>
  <r>
    <s v="09310901731"/>
    <s v="Krosnowski"/>
    <s v="Mateusz"/>
    <s v="m"/>
    <x v="310"/>
    <x v="0"/>
  </r>
  <r>
    <s v="09212700984"/>
    <s v="Krol"/>
    <s v="Malgorzata"/>
    <s v="k"/>
    <x v="311"/>
    <x v="0"/>
  </r>
  <r>
    <s v="09211502310"/>
    <s v="Krupa"/>
    <s v="Mateusz"/>
    <s v="m"/>
    <x v="312"/>
    <x v="0"/>
  </r>
  <r>
    <s v="09321401422"/>
    <s v="Krupop"/>
    <s v="Maja"/>
    <s v="k"/>
    <x v="313"/>
    <x v="0"/>
  </r>
  <r>
    <s v="08251305958"/>
    <s v="Krynicki"/>
    <s v="Mateusz"/>
    <s v="m"/>
    <x v="314"/>
    <x v="0"/>
  </r>
  <r>
    <s v="09302011011"/>
    <s v="Kubisiak"/>
    <s v="Mariusz"/>
    <s v="m"/>
    <x v="315"/>
    <x v="0"/>
  </r>
  <r>
    <s v="08281903982"/>
    <s v="Kuban"/>
    <s v="Maja"/>
    <s v="k"/>
    <x v="316"/>
    <x v="0"/>
  </r>
  <r>
    <s v="09302100793"/>
    <s v="Kubisiak"/>
    <s v="Mateusz"/>
    <s v="m"/>
    <x v="317"/>
    <x v="0"/>
  </r>
  <r>
    <s v="87070895372"/>
    <s v="Kulakowski"/>
    <s v="Marcjusz"/>
    <s v="m"/>
    <x v="318"/>
    <x v="0"/>
  </r>
  <r>
    <s v="75113162747"/>
    <s v="Kulkowska"/>
    <s v="Maja"/>
    <s v="k"/>
    <x v="319"/>
    <x v="0"/>
  </r>
  <r>
    <s v="89081519801"/>
    <s v="Kurowska"/>
    <s v="Maja"/>
    <s v="k"/>
    <x v="320"/>
    <x v="0"/>
  </r>
  <r>
    <s v="08250606999"/>
    <s v="Kurasik"/>
    <s v="Marcin"/>
    <s v="m"/>
    <x v="321"/>
    <x v="0"/>
  </r>
  <r>
    <s v="09221804109"/>
    <s v="Kuszner"/>
    <s v="Maja"/>
    <s v="k"/>
    <x v="322"/>
    <x v="0"/>
  </r>
  <r>
    <s v="08321803937"/>
    <s v="Kutnik"/>
    <s v="Marcin"/>
    <s v="m"/>
    <x v="323"/>
    <x v="0"/>
  </r>
  <r>
    <s v="88120262427"/>
    <s v="Kwidczynska"/>
    <s v="Maja"/>
    <s v="k"/>
    <x v="324"/>
    <x v="0"/>
  </r>
  <r>
    <s v="64040919575"/>
    <s v="Labuda"/>
    <s v="Marcel"/>
    <s v="m"/>
    <x v="325"/>
    <x v="0"/>
  </r>
  <r>
    <s v="09322907675"/>
    <s v="Lademann"/>
    <s v="Marcel"/>
    <s v="m"/>
    <x v="326"/>
    <x v="0"/>
  </r>
  <r>
    <s v="86081443325"/>
    <s v="Lange"/>
    <s v="Maja"/>
    <s v="k"/>
    <x v="327"/>
    <x v="0"/>
  </r>
  <r>
    <s v="09301601097"/>
    <s v="Langiewicz"/>
    <s v="Marcel"/>
    <s v="m"/>
    <x v="328"/>
    <x v="0"/>
  </r>
  <r>
    <s v="09301004012"/>
    <s v="Laskowski"/>
    <s v="Mariusz"/>
    <s v="m"/>
    <x v="329"/>
    <x v="0"/>
  </r>
  <r>
    <s v="08261804595"/>
    <s v="Laskowski"/>
    <s v="Maciej"/>
    <s v="m"/>
    <x v="330"/>
    <x v="0"/>
  </r>
  <r>
    <s v="73070871368"/>
    <s v="Leman"/>
    <s v="Maja"/>
    <s v="k"/>
    <x v="331"/>
    <x v="0"/>
  </r>
  <r>
    <s v="08242912835"/>
    <s v="Leoniuk"/>
    <s v="Marcel"/>
    <s v="m"/>
    <x v="332"/>
    <x v="0"/>
  </r>
  <r>
    <s v="09302609421"/>
    <s v="Leszczynska"/>
    <s v="Maja"/>
    <s v="k"/>
    <x v="333"/>
    <x v="0"/>
  </r>
  <r>
    <s v="09211700701"/>
    <s v="Lewandowska"/>
    <s v="Maja"/>
    <s v="k"/>
    <x v="334"/>
    <x v="0"/>
  </r>
  <r>
    <s v="09321611788"/>
    <s v="Lewicka"/>
    <s v="Magdalena"/>
    <s v="k"/>
    <x v="335"/>
    <x v="0"/>
  </r>
  <r>
    <s v="08261601819"/>
    <s v="Lewita"/>
    <s v="Maksymilian"/>
    <s v="m"/>
    <x v="336"/>
    <x v="0"/>
  </r>
  <r>
    <s v="08292412637"/>
    <s v="Ligman"/>
    <s v="Maksymilian"/>
    <s v="m"/>
    <x v="337"/>
    <x v="0"/>
  </r>
  <r>
    <s v="09302702421"/>
    <s v="Lorenc"/>
    <s v="Magdalena"/>
    <s v="k"/>
    <x v="338"/>
    <x v="0"/>
  </r>
  <r>
    <s v="09220704127"/>
    <s v="Lubinska"/>
    <s v="Magdalena"/>
    <s v="k"/>
    <x v="339"/>
    <x v="1"/>
  </r>
  <r>
    <s v="09321103607"/>
    <s v="Lubinska"/>
    <s v="Marta"/>
    <s v="k"/>
    <x v="339"/>
    <x v="1"/>
  </r>
  <r>
    <s v="09291901773"/>
    <s v="Luchowski"/>
    <s v="Maksymilian"/>
    <s v="m"/>
    <x v="340"/>
    <x v="0"/>
  </r>
  <r>
    <s v="53122299122"/>
    <s v="Lukasik"/>
    <s v="Magdalena"/>
    <s v="k"/>
    <x v="341"/>
    <x v="0"/>
  </r>
  <r>
    <s v="09322109039"/>
    <s v="Lukowski"/>
    <s v="Maciej"/>
    <s v="m"/>
    <x v="342"/>
    <x v="0"/>
  </r>
  <r>
    <s v="09302400657"/>
    <s v="Lunkiewicz"/>
    <s v="Maciej"/>
    <s v="m"/>
    <x v="343"/>
    <x v="0"/>
  </r>
  <r>
    <s v="89100192752"/>
    <s v="Lupa"/>
    <s v="Maksymilian"/>
    <s v="m"/>
    <x v="344"/>
    <x v="0"/>
  </r>
  <r>
    <s v="09312003707"/>
    <s v="Lupinska"/>
    <s v="Magdalena"/>
    <s v="k"/>
    <x v="345"/>
    <x v="0"/>
  </r>
  <r>
    <s v="08261804557"/>
    <s v="Lutczyk"/>
    <s v="Maciej"/>
    <s v="m"/>
    <x v="346"/>
    <x v="0"/>
  </r>
  <r>
    <s v="76043054555"/>
    <s v="Lyszcz"/>
    <s v="Maciej"/>
    <s v="m"/>
    <x v="347"/>
    <x v="0"/>
  </r>
  <r>
    <s v="66063014631"/>
    <s v="Machalski"/>
    <s v="Maciej"/>
    <s v="m"/>
    <x v="348"/>
    <x v="0"/>
  </r>
  <r>
    <s v="69030626134"/>
    <s v="Machol"/>
    <s v="Maciej"/>
    <s v="m"/>
    <x v="349"/>
    <x v="0"/>
  </r>
  <r>
    <s v="09301500334"/>
    <s v="Magulski"/>
    <s v="Maciej"/>
    <s v="m"/>
    <x v="350"/>
    <x v="0"/>
  </r>
  <r>
    <s v="08310501637"/>
    <s v="Majewski"/>
    <s v="Maciej"/>
    <s v="m"/>
    <x v="351"/>
    <x v="0"/>
  </r>
  <r>
    <s v="09322802260"/>
    <s v="Marmelowska"/>
    <s v="Martyna"/>
    <s v="k"/>
    <x v="352"/>
    <x v="0"/>
  </r>
  <r>
    <s v="09320505837"/>
    <s v="Piotrowski"/>
    <s v="Mariusz"/>
    <s v="m"/>
    <x v="353"/>
    <x v="0"/>
  </r>
  <r>
    <s v="08321501798"/>
    <s v="Potocki"/>
    <s v="Mariusz"/>
    <s v="m"/>
    <x v="354"/>
    <x v="0"/>
  </r>
  <r>
    <s v="09321208296"/>
    <s v="Ziolkowski"/>
    <s v="Mariusz"/>
    <s v="m"/>
    <x v="355"/>
    <x v="0"/>
  </r>
  <r>
    <s v="08272903041"/>
    <s v="Grzesiak"/>
    <s v="Nina"/>
    <s v="k"/>
    <x v="356"/>
    <x v="0"/>
  </r>
  <r>
    <s v="88080601948"/>
    <s v="Grzedzielska"/>
    <s v="Nina"/>
    <s v="k"/>
    <x v="357"/>
    <x v="0"/>
  </r>
  <r>
    <s v="09310906101"/>
    <s v="Harris"/>
    <s v="Nina"/>
    <s v="k"/>
    <x v="358"/>
    <x v="0"/>
  </r>
  <r>
    <s v="51102573842"/>
    <s v="Hinz"/>
    <s v="Nikola"/>
    <s v="k"/>
    <x v="359"/>
    <x v="0"/>
  </r>
  <r>
    <s v="50101111305"/>
    <s v="Hintzke"/>
    <s v="Nikola"/>
    <s v="k"/>
    <x v="360"/>
    <x v="0"/>
  </r>
  <r>
    <s v="09321202085"/>
    <s v="Horbaczewska"/>
    <s v="Nicola"/>
    <s v="k"/>
    <x v="361"/>
    <x v="0"/>
  </r>
  <r>
    <s v="08242809191"/>
    <s v="Jablonski"/>
    <s v="Nikodem"/>
    <s v="m"/>
    <x v="362"/>
    <x v="0"/>
  </r>
  <r>
    <s v="89040185241"/>
    <s v="Jackowska"/>
    <s v="Natasza"/>
    <s v="k"/>
    <x v="363"/>
    <x v="0"/>
  </r>
  <r>
    <s v="08300502415"/>
    <s v="Jaglowski"/>
    <s v="Nikodem"/>
    <s v="m"/>
    <x v="364"/>
    <x v="0"/>
  </r>
  <r>
    <s v="08322802348"/>
    <s v="Jaglowska"/>
    <s v="Natalia"/>
    <s v="k"/>
    <x v="365"/>
    <x v="0"/>
  </r>
  <r>
    <s v="08272207572"/>
    <s v="Jakudczyk"/>
    <s v="Nikodem"/>
    <s v="m"/>
    <x v="366"/>
    <x v="1"/>
  </r>
  <r>
    <s v="09212610942"/>
    <s v="Jakubczyk"/>
    <s v="Natalia"/>
    <s v="k"/>
    <x v="366"/>
    <x v="1"/>
  </r>
  <r>
    <s v="09311009704"/>
    <s v="Jakubowska"/>
    <s v="Natalia"/>
    <s v="k"/>
    <x v="367"/>
    <x v="0"/>
  </r>
  <r>
    <s v="64022301455"/>
    <s v="Jakubowski"/>
    <s v="Nikodem"/>
    <s v="m"/>
    <x v="368"/>
    <x v="0"/>
  </r>
  <r>
    <s v="08260302636"/>
    <s v="Jama"/>
    <s v="Nikodem"/>
    <s v="m"/>
    <x v="369"/>
    <x v="0"/>
  </r>
  <r>
    <s v="09321407220"/>
    <s v="Janiczek"/>
    <s v="Natalia"/>
    <s v="k"/>
    <x v="370"/>
    <x v="0"/>
  </r>
  <r>
    <s v="09292704191"/>
    <s v="Janowski"/>
    <s v="Nataniel"/>
    <s v="m"/>
    <x v="371"/>
    <x v="0"/>
  </r>
  <r>
    <s v="09221601003"/>
    <s v="Janik"/>
    <s v="Natalia"/>
    <s v="k"/>
    <x v="372"/>
    <x v="1"/>
  </r>
  <r>
    <s v="09292008233"/>
    <s v="Janiak"/>
    <s v="Nico"/>
    <s v="m"/>
    <x v="372"/>
    <x v="1"/>
  </r>
  <r>
    <s v="08280203076"/>
    <s v="Janczynski"/>
    <s v="Nikodem"/>
    <s v="m"/>
    <x v="373"/>
    <x v="1"/>
  </r>
  <r>
    <s v="09311303426"/>
    <s v="Janiszek"/>
    <s v="Natalia"/>
    <s v="k"/>
    <x v="373"/>
    <x v="1"/>
  </r>
  <r>
    <s v="09210301460"/>
    <s v="Jazkowiec"/>
    <s v="Nadia"/>
    <s v="k"/>
    <x v="374"/>
    <x v="0"/>
  </r>
  <r>
    <s v="09322302180"/>
    <s v="Jędrzejczak"/>
    <s v="Nadia"/>
    <s v="k"/>
    <x v="375"/>
    <x v="0"/>
  </r>
  <r>
    <s v="86061995325"/>
    <s v="Jurczyk"/>
    <s v="Nadia"/>
    <s v="k"/>
    <x v="376"/>
    <x v="0"/>
  </r>
  <r>
    <s v="70101195486"/>
    <s v="Jurewicz"/>
    <s v="Nadia"/>
    <s v="k"/>
    <x v="377"/>
    <x v="0"/>
  </r>
  <r>
    <s v="09303003200"/>
    <s v="Broszczak"/>
    <s v="Olga"/>
    <s v="k"/>
    <x v="378"/>
    <x v="0"/>
  </r>
  <r>
    <s v="08312405724"/>
    <s v="Cuper"/>
    <s v="Olga"/>
    <s v="k"/>
    <x v="379"/>
    <x v="0"/>
  </r>
  <r>
    <s v="09312304525"/>
    <s v="Gorczynska"/>
    <s v="Oliwia"/>
    <s v="k"/>
    <x v="380"/>
    <x v="0"/>
  </r>
  <r>
    <s v="09211305227"/>
    <s v="Gorska"/>
    <s v="Oliwia"/>
    <s v="k"/>
    <x v="381"/>
    <x v="0"/>
  </r>
  <r>
    <s v="08292800524"/>
    <s v="Gozdalik"/>
    <s v="Oliwia"/>
    <s v="k"/>
    <x v="382"/>
    <x v="0"/>
  </r>
  <r>
    <s v="09302304838"/>
    <s v="Grabek"/>
    <s v="Oskar"/>
    <s v="m"/>
    <x v="383"/>
    <x v="0"/>
  </r>
  <r>
    <s v="09321305122"/>
    <s v="Greszczuk"/>
    <s v="Oliwia"/>
    <s v="k"/>
    <x v="384"/>
    <x v="0"/>
  </r>
  <r>
    <s v="08312605179"/>
    <s v="Grodzki"/>
    <s v="Oskar"/>
    <s v="m"/>
    <x v="385"/>
    <x v="0"/>
  </r>
  <r>
    <s v="08292314397"/>
    <s v="Grubba"/>
    <s v="Oskar"/>
    <s v="m"/>
    <x v="386"/>
    <x v="0"/>
  </r>
  <r>
    <s v="08272312577"/>
    <s v="Gryniewicz"/>
    <s v="Oliwier"/>
    <s v="m"/>
    <x v="387"/>
    <x v="0"/>
  </r>
  <r>
    <s v="51011153311"/>
    <s v="Grzelecki"/>
    <s v="Oliwier"/>
    <s v="m"/>
    <x v="388"/>
    <x v="0"/>
  </r>
  <r>
    <s v="55123128973"/>
    <s v="Hanczarek"/>
    <s v="Olivier"/>
    <s v="m"/>
    <x v="389"/>
    <x v="0"/>
  </r>
  <r>
    <s v="09323004715"/>
    <s v="Hazubski"/>
    <s v="Olgierd"/>
    <s v="m"/>
    <x v="390"/>
    <x v="0"/>
  </r>
  <r>
    <s v="89082179879"/>
    <s v="Hrywniak"/>
    <s v="Olaf"/>
    <s v="m"/>
    <x v="391"/>
    <x v="0"/>
  </r>
  <r>
    <s v="08270104291"/>
    <s v="Iwanowski"/>
    <s v="Olaf"/>
    <s v="m"/>
    <x v="392"/>
    <x v="0"/>
  </r>
  <r>
    <s v="09311103163"/>
    <s v="Lewandowska"/>
    <s v="Olga"/>
    <s v="k"/>
    <x v="393"/>
    <x v="0"/>
  </r>
  <r>
    <s v="09211906282"/>
    <s v="Zakrzewska"/>
    <s v="Olga"/>
    <s v="k"/>
    <x v="394"/>
    <x v="0"/>
  </r>
  <r>
    <s v="57102202414"/>
    <s v="Bialaszewski"/>
    <s v="Piotr"/>
    <s v="m"/>
    <x v="395"/>
    <x v="0"/>
  </r>
  <r>
    <s v="09312408236"/>
    <s v="Dulak"/>
    <s v="Piotr"/>
    <s v="m"/>
    <x v="396"/>
    <x v="0"/>
  </r>
  <r>
    <s v="09302201333"/>
    <s v="Duraj"/>
    <s v="Piotr"/>
    <s v="m"/>
    <x v="397"/>
    <x v="0"/>
  </r>
  <r>
    <s v="75032006098"/>
    <s v="Duszota"/>
    <s v="Piotr"/>
    <s v="m"/>
    <x v="398"/>
    <x v="0"/>
  </r>
  <r>
    <s v="73010399576"/>
    <s v="Dzierzak"/>
    <s v="Piotr"/>
    <s v="m"/>
    <x v="399"/>
    <x v="0"/>
  </r>
  <r>
    <s v="09312605176"/>
    <s v="Fiebig"/>
    <s v="Piotr"/>
    <s v="m"/>
    <x v="400"/>
    <x v="0"/>
  </r>
  <r>
    <s v="08292507414"/>
    <s v="Filbrandt"/>
    <s v="Piotr"/>
    <s v="m"/>
    <x v="401"/>
    <x v="0"/>
  </r>
  <r>
    <s v="09321202436"/>
    <s v="Formela"/>
    <s v="Piotr"/>
    <s v="m"/>
    <x v="402"/>
    <x v="0"/>
  </r>
  <r>
    <s v="08272911356"/>
    <s v="Freda"/>
    <s v="Piotr"/>
    <s v="m"/>
    <x v="403"/>
    <x v="0"/>
  </r>
  <r>
    <s v="78123189018"/>
    <s v="Furmaniak"/>
    <s v="Pawel"/>
    <s v="m"/>
    <x v="404"/>
    <x v="0"/>
  </r>
  <r>
    <s v="09220404645"/>
    <s v="Gachewicz"/>
    <s v="Pola"/>
    <s v="k"/>
    <x v="405"/>
    <x v="0"/>
  </r>
  <r>
    <s v="09221304623"/>
    <s v="Gadomska"/>
    <s v="Pola"/>
    <s v="k"/>
    <x v="406"/>
    <x v="0"/>
  </r>
  <r>
    <s v="08311606225"/>
    <s v="Galla"/>
    <s v="Paulina"/>
    <s v="k"/>
    <x v="407"/>
    <x v="0"/>
  </r>
  <r>
    <s v="09303009855"/>
    <s v="Gdaniec"/>
    <s v="Pawel"/>
    <s v="m"/>
    <x v="408"/>
    <x v="0"/>
  </r>
  <r>
    <s v="85052605175"/>
    <s v="Geszczynski"/>
    <s v="Patryk"/>
    <s v="m"/>
    <x v="409"/>
    <x v="0"/>
  </r>
  <r>
    <s v="08252202698"/>
    <s v="Gibas"/>
    <s v="Patryk"/>
    <s v="m"/>
    <x v="410"/>
    <x v="0"/>
  </r>
  <r>
    <s v="09323004791"/>
    <s v="Giemza"/>
    <s v="Patryk"/>
    <s v="m"/>
    <x v="411"/>
    <x v="0"/>
  </r>
  <r>
    <s v="08311907241"/>
    <s v="Glasmann"/>
    <s v="Paula"/>
    <s v="k"/>
    <x v="412"/>
    <x v="0"/>
  </r>
  <r>
    <s v="08261403695"/>
    <s v="Glac"/>
    <s v="Patryk"/>
    <s v="m"/>
    <x v="413"/>
    <x v="0"/>
  </r>
  <r>
    <s v="63102092944"/>
    <s v="Glowinska"/>
    <s v="Patrycja"/>
    <s v="k"/>
    <x v="414"/>
    <x v="0"/>
  </r>
  <r>
    <s v="09292509833"/>
    <s v="Gorazdowski"/>
    <s v="Patryk"/>
    <s v="m"/>
    <x v="415"/>
    <x v="0"/>
  </r>
  <r>
    <s v="09211700855"/>
    <s v="Gorlikowski"/>
    <s v="Patrick"/>
    <s v="m"/>
    <x v="416"/>
    <x v="0"/>
  </r>
  <r>
    <s v="09302801182"/>
    <s v="Gosiewska"/>
    <s v="Paulina"/>
    <s v="k"/>
    <x v="417"/>
    <x v="0"/>
  </r>
  <r>
    <s v="08320100899"/>
    <s v="Goszczynski"/>
    <s v="Patryk"/>
    <s v="m"/>
    <x v="418"/>
    <x v="0"/>
  </r>
  <r>
    <s v="09211402009"/>
    <s v="Kwidzinska"/>
    <s v="Paulina"/>
    <s v="k"/>
    <x v="419"/>
    <x v="0"/>
  </r>
  <r>
    <s v="09312505810"/>
    <s v="Polubinski"/>
    <s v="Piotr"/>
    <s v="m"/>
    <x v="420"/>
    <x v="0"/>
  </r>
  <r>
    <s v="09323103810"/>
    <s v="Domzala"/>
    <s v="Ryszard"/>
    <s v="m"/>
    <x v="421"/>
    <x v="0"/>
  </r>
  <r>
    <s v="09311908720"/>
    <s v="Forjasz"/>
    <s v="Roxana"/>
    <s v="k"/>
    <x v="422"/>
    <x v="0"/>
  </r>
  <r>
    <s v="85111779283"/>
    <s v="Frankowska"/>
    <s v="Roksana"/>
    <s v="k"/>
    <x v="423"/>
    <x v="0"/>
  </r>
  <r>
    <s v="90053120136"/>
    <s v="Burza"/>
    <s v="Stanislaw"/>
    <s v="m"/>
    <x v="424"/>
    <x v="0"/>
  </r>
  <r>
    <s v="08310501576"/>
    <s v="Cicherski"/>
    <s v="Szymon"/>
    <s v="m"/>
    <x v="425"/>
    <x v="0"/>
  </r>
  <r>
    <s v="09310408399"/>
    <s v="Cieslik"/>
    <s v="Szymon"/>
    <s v="m"/>
    <x v="426"/>
    <x v="1"/>
  </r>
  <r>
    <s v="89082608599"/>
    <s v="Cieslik"/>
    <s v="Stanislaw"/>
    <s v="m"/>
    <x v="426"/>
    <x v="1"/>
  </r>
  <r>
    <s v="09321008971"/>
    <s v="Czapiewski"/>
    <s v="Szymon"/>
    <s v="m"/>
    <x v="427"/>
    <x v="0"/>
  </r>
  <r>
    <s v="08321903095"/>
    <s v="Dabrowski"/>
    <s v="Szczepan"/>
    <s v="m"/>
    <x v="428"/>
    <x v="0"/>
  </r>
  <r>
    <s v="08292514056"/>
    <s v="Dabrowski"/>
    <s v="Szymon"/>
    <s v="m"/>
    <x v="429"/>
    <x v="0"/>
  </r>
  <r>
    <s v="08262311957"/>
    <s v="Dabrowa"/>
    <s v="Szymon"/>
    <s v="m"/>
    <x v="430"/>
    <x v="1"/>
  </r>
  <r>
    <s v="89021697637"/>
    <s v="Dabrowski"/>
    <s v="Stanislaw"/>
    <s v="m"/>
    <x v="430"/>
    <x v="1"/>
  </r>
  <r>
    <s v="09300205292"/>
    <s v="Degowski"/>
    <s v="Stanislaw"/>
    <s v="m"/>
    <x v="431"/>
    <x v="0"/>
  </r>
  <r>
    <s v="08321606950"/>
    <s v="Depczynski"/>
    <s v="Stanislaw"/>
    <s v="m"/>
    <x v="432"/>
    <x v="0"/>
  </r>
  <r>
    <s v="88103032931"/>
    <s v="Derek"/>
    <s v="Stanislaw"/>
    <s v="m"/>
    <x v="433"/>
    <x v="0"/>
  </r>
  <r>
    <s v="09320401737"/>
    <s v="Dolny"/>
    <s v="Sebastian"/>
    <s v="m"/>
    <x v="434"/>
    <x v="0"/>
  </r>
  <r>
    <s v="08323009317"/>
    <s v="Domanski"/>
    <s v="Sebastian"/>
    <s v="m"/>
    <x v="435"/>
    <x v="0"/>
  </r>
  <r>
    <s v="09311303679"/>
    <s v="Dombrowski"/>
    <s v="Sambor"/>
    <s v="m"/>
    <x v="436"/>
    <x v="0"/>
  </r>
  <r>
    <s v="66111176164"/>
    <s v="Filarska"/>
    <s v="Sandra"/>
    <s v="k"/>
    <x v="437"/>
    <x v="0"/>
  </r>
  <r>
    <s v="08321109460"/>
    <s v="Florek"/>
    <s v="Sandra"/>
    <s v="k"/>
    <x v="438"/>
    <x v="0"/>
  </r>
  <r>
    <s v="09312201877"/>
    <s v="Bilmon"/>
    <s v="Tymoteusz"/>
    <s v="m"/>
    <x v="439"/>
    <x v="0"/>
  </r>
  <r>
    <s v="09293002410"/>
    <s v="Bobel"/>
    <s v="Tymon"/>
    <s v="m"/>
    <x v="440"/>
    <x v="0"/>
  </r>
  <r>
    <s v="09300804514"/>
    <s v="Brzoskowski"/>
    <s v="Tomasz"/>
    <s v="m"/>
    <x v="441"/>
    <x v="0"/>
  </r>
  <r>
    <s v="09312605138"/>
    <s v="Budny"/>
    <s v="Tomasz"/>
    <s v="m"/>
    <x v="442"/>
    <x v="0"/>
  </r>
  <r>
    <s v="76121186303"/>
    <s v="Engel"/>
    <s v="Urszula"/>
    <s v="k"/>
    <x v="443"/>
    <x v="0"/>
  </r>
  <r>
    <s v="08321706346"/>
    <s v="Erbel"/>
    <s v="Urszula"/>
    <s v="k"/>
    <x v="444"/>
    <x v="0"/>
  </r>
  <r>
    <s v="09322103743"/>
    <s v="Dunislawska"/>
    <s v="Victoria"/>
    <s v="k"/>
    <x v="445"/>
    <x v="0"/>
  </r>
  <r>
    <s v="09221302980"/>
    <s v="Edel"/>
    <s v="Vanessa"/>
    <s v="k"/>
    <x v="446"/>
    <x v="0"/>
  </r>
  <r>
    <s v="09311005632"/>
    <s v="Afeltowicz"/>
    <s v="Wojciech"/>
    <s v="m"/>
    <x v="447"/>
    <x v="0"/>
  </r>
  <r>
    <s v="08312007919"/>
    <s v="Aniol"/>
    <s v="Wojciech"/>
    <s v="m"/>
    <x v="448"/>
    <x v="0"/>
  </r>
  <r>
    <s v="08270412255"/>
    <s v="Arendt"/>
    <s v="Wojciech"/>
    <s v="m"/>
    <x v="449"/>
    <x v="0"/>
  </r>
  <r>
    <s v="09301402414"/>
    <s v="Baranowski"/>
    <s v="Witold"/>
    <s v="m"/>
    <x v="450"/>
    <x v="0"/>
  </r>
  <r>
    <s v="57073163051"/>
    <s v="Berezniewicz"/>
    <s v="Wiktor"/>
    <s v="m"/>
    <x v="451"/>
    <x v="0"/>
  </r>
  <r>
    <s v="09311000965"/>
    <s v="Chmielewska"/>
    <s v="Wiktoria"/>
    <s v="k"/>
    <x v="452"/>
    <x v="0"/>
  </r>
  <r>
    <s v="86080941169"/>
    <s v="Ciesielska"/>
    <s v="Wiktoria"/>
    <s v="k"/>
    <x v="453"/>
    <x v="0"/>
  </r>
  <r>
    <s v="08322001464"/>
    <s v="Ciupa"/>
    <s v="Wiktoria"/>
    <s v="k"/>
    <x v="454"/>
    <x v="0"/>
  </r>
  <r>
    <s v="09311505163"/>
    <s v="Czartoryjska"/>
    <s v="Wiktoria"/>
    <s v="k"/>
    <x v="455"/>
    <x v="0"/>
  </r>
  <r>
    <s v="08322806465"/>
    <s v="Czechowska"/>
    <s v="Wiktoria"/>
    <s v="k"/>
    <x v="456"/>
    <x v="0"/>
  </r>
  <r>
    <s v="09210705127"/>
    <s v="Czerlonek"/>
    <s v="Weronika"/>
    <s v="k"/>
    <x v="457"/>
    <x v="0"/>
  </r>
  <r>
    <s v="09220307788"/>
    <s v="Czechowska"/>
    <s v="Wanda"/>
    <s v="k"/>
    <x v="458"/>
    <x v="0"/>
  </r>
  <r>
    <s v="09221202204"/>
    <s v="Dawidowska"/>
    <s v="Weronika"/>
    <s v="k"/>
    <x v="459"/>
    <x v="0"/>
  </r>
  <r>
    <s v="09311103484"/>
    <s v="Derosas"/>
    <s v="Weronika"/>
    <s v="k"/>
    <x v="460"/>
    <x v="0"/>
  </r>
  <r>
    <s v="09221200547"/>
    <s v="Drapinska"/>
    <s v="Weronika"/>
    <s v="k"/>
    <x v="461"/>
    <x v="0"/>
  </r>
  <r>
    <s v="74120284541"/>
    <s v="Adamiak"/>
    <s v="Zofia"/>
    <s v="k"/>
    <x v="462"/>
    <x v="1"/>
  </r>
  <r>
    <s v="89120952161"/>
    <s v="Adamczyk"/>
    <s v="Zuzanna"/>
    <s v="k"/>
    <x v="462"/>
    <x v="1"/>
  </r>
  <r>
    <s v="08281807682"/>
    <s v="Araucz"/>
    <s v="Zuzanna"/>
    <s v="k"/>
    <x v="463"/>
    <x v="0"/>
  </r>
  <r>
    <s v="09321905469"/>
    <s v="Bajurska"/>
    <s v="Zuzanna"/>
    <s v="k"/>
    <x v="464"/>
    <x v="0"/>
  </r>
  <r>
    <s v="08301702005"/>
    <s v="Baranowska"/>
    <s v="Zuzanna"/>
    <s v="k"/>
    <x v="465"/>
    <x v="0"/>
  </r>
  <r>
    <s v="08311506181"/>
    <s v="Bialek"/>
    <s v="Zuzanna"/>
    <s v="k"/>
    <x v="466"/>
    <x v="0"/>
  </r>
  <r>
    <s v="08320301627"/>
    <s v="Bigos"/>
    <s v="Zosia"/>
    <s v="k"/>
    <x v="467"/>
    <x v="0"/>
  </r>
  <r>
    <s v="09303005042"/>
    <s v="Bikonis"/>
    <s v="Zofia"/>
    <s v="k"/>
    <x v="468"/>
    <x v="0"/>
  </r>
  <r>
    <s v="89040205480"/>
    <s v="Broszkow"/>
    <s v="Zofia"/>
    <s v="k"/>
    <x v="469"/>
    <x v="0"/>
  </r>
  <r>
    <s v="66100651663"/>
    <s v="Broukin"/>
    <s v="Zofia"/>
    <s v="k"/>
    <x v="470"/>
    <x v="0"/>
  </r>
  <r>
    <s v="09221205481"/>
    <s v="Burghard"/>
    <s v="Zofia"/>
    <s v="k"/>
    <x v="471"/>
    <x v="0"/>
  </r>
  <r>
    <s v="09221309963"/>
    <s v="Krzywiec"/>
    <s v="Zuzanna"/>
    <s v="k"/>
    <x v="47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53967-90B1-459E-8DC9-B9AD6B66BD6D}" name="Tabela przestawna1" cacheId="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>
  <location ref="A3:B16" firstHeaderRow="1" firstDataRow="1" firstDataCol="1"/>
  <pivotFields count="5">
    <pivotField dataField="1" showAll="0"/>
    <pivotField showAll="0"/>
    <pivotField showAll="0"/>
    <pivotField showAll="0"/>
    <pivotField axis="axisRow" showAll="0" sortType="ascending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4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Liczba z PESEL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62A7F-2DCC-4FA5-8FDA-CD233FC88C32}" name="Tabela przestawna2" cacheId="1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A23" firstHeaderRow="1" firstDataRow="1" firstDataCol="1" rowPageCount="1" colPageCount="1"/>
  <pivotFields count="6">
    <pivotField showAll="0"/>
    <pivotField showAll="0"/>
    <pivotField showAll="0"/>
    <pivotField showAll="0"/>
    <pivotField axis="axisRow" showAll="0" sortType="ascending">
      <items count="4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axis="axisPage" multipleItemSelectionAllowed="1" showAll="0">
      <items count="4">
        <item h="1" x="0"/>
        <item x="1"/>
        <item x="2"/>
        <item t="default"/>
      </items>
    </pivotField>
  </pivotFields>
  <rowFields count="1">
    <field x="4"/>
  </rowFields>
  <rowItems count="20">
    <i>
      <x v="23"/>
    </i>
    <i>
      <x v="26"/>
    </i>
    <i>
      <x v="32"/>
    </i>
    <i>
      <x v="33"/>
    </i>
    <i>
      <x v="36"/>
    </i>
    <i>
      <x v="71"/>
    </i>
    <i>
      <x v="151"/>
    </i>
    <i>
      <x v="194"/>
    </i>
    <i>
      <x v="229"/>
    </i>
    <i>
      <x v="286"/>
    </i>
    <i>
      <x v="291"/>
    </i>
    <i>
      <x v="303"/>
    </i>
    <i>
      <x v="339"/>
    </i>
    <i>
      <x v="366"/>
    </i>
    <i>
      <x v="372"/>
    </i>
    <i>
      <x v="373"/>
    </i>
    <i>
      <x v="426"/>
    </i>
    <i>
      <x v="430"/>
    </i>
    <i>
      <x v="462"/>
    </i>
    <i t="grand">
      <x/>
    </i>
  </rowItems>
  <colItems count="1">
    <i/>
  </colItem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7" xr16:uid="{13CF80EA-6B9E-4CB3-B85F-21E445670058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PESEL" tableColumnId="1"/>
      <queryTableField id="2" name="Nazwisko" tableColumnId="2"/>
      <queryTableField id="3" name="Imi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9" xr16:uid="{ACB5CF97-1173-4E48-AD3C-2D24DE8C491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0" xr16:uid="{79D6B15E-C177-48BD-8069-8E0115B97339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1" xr16:uid="{569A93FE-BE19-4433-AC31-EAA1D807476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F43755B2-9B83-492E-8C63-5FB7B44666D7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67D07CC7-4AEC-4393-B61B-C9782F26EB9E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1EA6739F-E14D-4512-AFF2-B4E7212F481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756D8D-8D00-4552-B65F-3538512B34ED}" name="pesele__5" displayName="pesele__5" ref="A1:D495" tableType="queryTable" totalsRowShown="0">
  <autoFilter ref="A1:D495" xr:uid="{3C756D8D-8D00-4552-B65F-3538512B34ED}"/>
  <sortState xmlns:xlrd2="http://schemas.microsoft.com/office/spreadsheetml/2017/richdata2" ref="A2:D495">
    <sortCondition ref="D1:D495"/>
  </sortState>
  <tableColumns count="4">
    <tableColumn id="1" xr3:uid="{0164AAA1-3625-452A-A1E3-B3F98D0AE3C5}" uniqueName="1" name="PESEL" queryTableFieldId="1" dataDxfId="33"/>
    <tableColumn id="2" xr3:uid="{B0EDE35A-19E9-440E-B193-9CC56C921A05}" uniqueName="2" name="Nazwisko" queryTableFieldId="2" dataDxfId="32"/>
    <tableColumn id="3" xr3:uid="{6F7E028F-ED2A-4769-8F74-A7F2F2B7283F}" uniqueName="3" name="Imie" queryTableFieldId="3" dataDxfId="31"/>
    <tableColumn id="4" xr3:uid="{BE34B518-7273-4E6B-93BB-790AFF85AA22}" uniqueName="4" name="plec" queryTableFieldId="4" dataDxfId="30">
      <calculatedColumnFormula>IF(MOD(MID(pesele__5[[#This Row],[PESEL]],10,1),2)=1,"m","k")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03D683-F867-4B99-A7CF-55F02F33887B}" name="pesele__58" displayName="pesele__58" ref="A1:E495" tableType="queryTable" totalsRowShown="0">
  <autoFilter ref="A1:E495" xr:uid="{3C756D8D-8D00-4552-B65F-3538512B34ED}">
    <filterColumn colId="3">
      <filters>
        <filter val="k"/>
      </filters>
    </filterColumn>
    <filterColumn colId="4">
      <filters>
        <filter val="e"/>
        <filter val="s"/>
      </filters>
    </filterColumn>
  </autoFilter>
  <tableColumns count="5">
    <tableColumn id="1" xr3:uid="{73F0EA6B-FC5E-4092-AADA-5DC64A7990F6}" uniqueName="1" name="PESEL" queryTableFieldId="1" dataDxfId="29"/>
    <tableColumn id="2" xr3:uid="{1D039E10-32DC-4E49-A08A-74ADA3855DAF}" uniqueName="2" name="Nazwisko" queryTableFieldId="2" dataDxfId="28"/>
    <tableColumn id="3" xr3:uid="{1108B914-61CA-46C0-B3DC-46840A1A181A}" uniqueName="3" name="Imie" queryTableFieldId="3" dataDxfId="27"/>
    <tableColumn id="4" xr3:uid="{186A6E77-8E4F-4F07-B7C7-C269FD052EE8}" uniqueName="4" name="plec" queryTableFieldId="4" dataDxfId="26">
      <calculatedColumnFormula>IF(MOD(MID(pesele__58[[#This Row],[PESEL]],10,1),2)=1,"m","k")</calculatedColumnFormula>
    </tableColumn>
    <tableColumn id="5" xr3:uid="{DF29E427-5027-467B-A955-7C59C2FC18EB}" uniqueName="5" name="koncowka" queryTableFieldId="5" dataDxfId="25">
      <calculatedColumnFormula>MID(pesele__58[[#This Row],[Imie]],LEN(pesele__58[[#This Row],[Imie]]),1)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7C1C8E-017B-4397-9336-E8B52B662244}" name="pesele__59" displayName="pesele__59" ref="A1:F495" tableType="queryTable" totalsRowShown="0">
  <autoFilter ref="A1:F495" xr:uid="{3C756D8D-8D00-4552-B65F-3538512B34ED}">
    <filterColumn colId="5">
      <filters>
        <filter val="2"/>
        <filter val="3"/>
      </filters>
    </filterColumn>
  </autoFilter>
  <tableColumns count="6">
    <tableColumn id="1" xr3:uid="{872004CD-0776-46E8-9390-01109607C09A}" uniqueName="1" name="PESEL" queryTableFieldId="1" dataDxfId="24"/>
    <tableColumn id="2" xr3:uid="{689FED1C-8A86-4852-B289-A10AB2358DFD}" uniqueName="2" name="Nazwisko" queryTableFieldId="2" dataDxfId="23"/>
    <tableColumn id="3" xr3:uid="{A9ED2FC2-B0B8-4EB4-A925-4298EA3964F6}" uniqueName="3" name="Imie" queryTableFieldId="3" dataDxfId="22"/>
    <tableColumn id="4" xr3:uid="{D8F6261B-91B9-4454-B138-875886D9ECC7}" uniqueName="4" name="plec" queryTableFieldId="4" dataDxfId="21">
      <calculatedColumnFormula>IF(MOD(MID(pesele__59[[#This Row],[PESEL]],10,1),2)=1,"m","k")</calculatedColumnFormula>
    </tableColumn>
    <tableColumn id="5" xr3:uid="{2FE9D149-320B-4D99-86BE-2E170F84010A}" uniqueName="5" name="nazwa" queryTableFieldId="5" dataDxfId="20">
      <calculatedColumnFormula>pesele__59[[#This Row],[Imie]]&amp;pesele__59[[#This Row],[Nazwisko]]</calculatedColumnFormula>
    </tableColumn>
    <tableColumn id="6" xr3:uid="{69860A57-1F02-4917-8680-F019886FE729}" uniqueName="6" name="Iletychsamych" queryTableFieldId="6" dataDxfId="19">
      <calculatedColumnFormula>COUNTIF(pesele__59[nazwa],pesele__59[[#This Row],[nazwa]])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E410B1-AB7D-40A5-849B-FE2FFC485CFB}" name="pesele__510" displayName="pesele__510" ref="A1:E495" tableType="queryTable" totalsRowShown="0">
  <autoFilter ref="A1:E495" xr:uid="{40E410B1-AB7D-40A5-849B-FE2FFC485CFB}">
    <filterColumn colId="4">
      <filters>
        <filter val="0"/>
        <filter val="995"/>
      </filters>
    </filterColumn>
  </autoFilter>
  <sortState xmlns:xlrd2="http://schemas.microsoft.com/office/spreadsheetml/2017/richdata2" ref="A2:E495">
    <sortCondition descending="1" ref="E1:E495"/>
  </sortState>
  <tableColumns count="5">
    <tableColumn id="1" xr3:uid="{DCD51162-92EB-43BE-A46C-08BD7175DC82}" uniqueName="1" name="PESEL" queryTableFieldId="1" dataDxfId="18"/>
    <tableColumn id="2" xr3:uid="{7A36110B-4C91-44EE-A6E9-33F9F769BE45}" uniqueName="2" name="Nazwisko" queryTableFieldId="2" dataDxfId="17"/>
    <tableColumn id="3" xr3:uid="{6441E11B-0E93-40BD-B2CA-D7C49007C9D2}" uniqueName="3" name="Imie" queryTableFieldId="3" dataDxfId="16"/>
    <tableColumn id="4" xr3:uid="{E3934EB9-21E9-481E-B726-B0135141B6DD}" uniqueName="4" name="plec" queryTableFieldId="4" dataDxfId="15">
      <calculatedColumnFormula>IF(MOD(MID(pesele__510[[#This Row],[PESEL]],10,1),2)=1,"m","k")</calculatedColumnFormula>
    </tableColumn>
    <tableColumn id="5" xr3:uid="{23DF01D1-2C8E-4090-BF0D-C8011D562455}" uniqueName="5" name="lp" queryTableFieldId="5" dataDxfId="14">
      <calculatedColumnFormula>VALUE(MID(pesele__510[[#This Row],[PESEL]],7,3))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E6966E-72CE-46BA-9B40-DB859E7A0FB6}" name="pesele__511" displayName="pesele__511" ref="A1:E495" tableType="queryTable" totalsRowShown="0">
  <autoFilter ref="A1:E495" xr:uid="{3C756D8D-8D00-4552-B65F-3538512B34ED}"/>
  <tableColumns count="5">
    <tableColumn id="1" xr3:uid="{DA9E27F7-31A2-41A0-B286-5833A24BF565}" uniqueName="1" name="PESEL" queryTableFieldId="1" dataDxfId="13"/>
    <tableColumn id="2" xr3:uid="{D67E7150-2B9C-4B7D-B519-F125DFF5E7E7}" uniqueName="2" name="Nazwisko" queryTableFieldId="2" dataDxfId="12"/>
    <tableColumn id="3" xr3:uid="{C771A6BA-4024-40B8-A8EE-493FB4DF8947}" uniqueName="3" name="Imie" queryTableFieldId="3" dataDxfId="11"/>
    <tableColumn id="4" xr3:uid="{E747B202-E274-4D31-AD8E-9CA55F58A3D4}" uniqueName="4" name="plec" queryTableFieldId="4" dataDxfId="10">
      <calculatedColumnFormula>IF(MOD(MID(pesele__511[[#This Row],[PESEL]],10,1),2)=1,"m","k")</calculatedColumnFormula>
    </tableColumn>
    <tableColumn id="5" xr3:uid="{1D651124-92F1-4C0D-80AB-2A6B20E03EEE}" uniqueName="5" name="miesiac" queryTableFieldId="5" dataDxfId="9">
      <calculatedColumnFormula>TEXT(IF(VALUE(MID(pesele__511[[#This Row],[PESEL]],3,2))&gt;12,VALUE(MID(pesele__511[[#This Row],[PESEL]],3,2))-20,VALUE(MID(pesele__511[[#This Row],[PESEL]],3,2)))*29,"mmmm")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FA0FF1-21FF-4A33-85C6-392B84D09A01}" name="pesele__512" displayName="pesele__512" ref="A1:F495" tableType="queryTable" totalsRowShown="0">
  <autoFilter ref="A1:F495" xr:uid="{3C756D8D-8D00-4552-B65F-3538512B34ED}">
    <filterColumn colId="5">
      <filters>
        <filter val="2"/>
        <filter val="4"/>
      </filters>
    </filterColumn>
  </autoFilter>
  <sortState xmlns:xlrd2="http://schemas.microsoft.com/office/spreadsheetml/2017/richdata2" ref="A2:F495">
    <sortCondition ref="E1:E495"/>
  </sortState>
  <tableColumns count="6">
    <tableColumn id="1" xr3:uid="{6CF747E4-325C-4CA8-BE39-4C3E85F2121F}" uniqueName="1" name="PESEL" queryTableFieldId="1" dataDxfId="8"/>
    <tableColumn id="2" xr3:uid="{BAC15C11-0EA1-4CAE-9BCD-F3E2134761B8}" uniqueName="2" name="Nazwisko" queryTableFieldId="2" dataDxfId="7"/>
    <tableColumn id="3" xr3:uid="{4B79ED19-2600-4CB8-BEDA-9E3465B0ECA4}" uniqueName="3" name="Imie" queryTableFieldId="3" dataDxfId="6"/>
    <tableColumn id="4" xr3:uid="{B2722FA9-A3C6-417E-8D5B-309874784524}" uniqueName="4" name="plec" queryTableFieldId="4" dataDxfId="5">
      <calculatedColumnFormula>IF(MOD(MID(pesele__512[[#This Row],[PESEL]],10,1),2)=1,"m","k")</calculatedColumnFormula>
    </tableColumn>
    <tableColumn id="5" xr3:uid="{7992EB51-5485-4EFE-BE34-4B0ADE8D1A17}" uniqueName="5" name="ID" queryTableFieldId="5" dataDxfId="4">
      <calculatedColumnFormula>MID(pesele__512[[#This Row],[Imie]],1,1)&amp;MID(pesele__512[[#This Row],[Nazwisko]],1,3)&amp;MID(pesele__512[[#This Row],[PESEL]],11,1)</calculatedColumnFormula>
    </tableColumn>
    <tableColumn id="6" xr3:uid="{288A35EF-71CD-4C30-AAB3-75A13D7772ED}" uniqueName="6" name="wystapienia" queryTableFieldId="6" dataDxfId="3">
      <calculatedColumnFormula>COUNTIF(pesele__512[ID],pesele__512[[#This Row],[ID]])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6BD4B-C3C4-4D79-A353-8E7E705EBAE8}" name="pesele5" displayName="pesele5" ref="A1:E495" tableType="queryTable" totalsRowShown="0">
  <autoFilter ref="A1:E495" xr:uid="{AB7425BC-4AA0-4D72-AC9C-39BF3CF49D8D}">
    <filterColumn colId="3">
      <filters>
        <filter val="k"/>
      </filters>
    </filterColumn>
    <filterColumn colId="4">
      <filters>
        <filter val="b"/>
        <filter val="e"/>
        <filter val="f"/>
        <filter val="i"/>
        <filter val="j"/>
        <filter val="k"/>
        <filter val="l"/>
        <filter val="m"/>
        <filter val="n"/>
        <filter val="o"/>
        <filter val="p"/>
        <filter val="r"/>
        <filter val="s"/>
        <filter val="w"/>
        <filter val="z"/>
      </filters>
    </filterColumn>
  </autoFilter>
  <tableColumns count="5">
    <tableColumn id="1" xr3:uid="{FE820AB1-11D1-499F-90C7-75B752840FB5}" uniqueName="1" name="PESEL" queryTableFieldId="1"/>
    <tableColumn id="2" xr3:uid="{5A635A8A-E845-4654-9BD5-F185388B0D68}" uniqueName="2" name="Nazwisko" queryTableFieldId="2" dataDxfId="2"/>
    <tableColumn id="3" xr3:uid="{CA106529-3265-41C3-AE97-FD3EF7439900}" uniqueName="3" name="Imie" queryTableFieldId="3" dataDxfId="1"/>
    <tableColumn id="4" xr3:uid="{13E3A05A-6FEA-43AF-871F-F564C0D89B1E}" uniqueName="4" name="plec" queryTableFieldId="4" dataDxfId="34">
      <calculatedColumnFormula>IF(MOD(MID(pesele5[[#This Row],[PESEL]],9,1),2)=1,"m","k")</calculatedColumnFormula>
    </tableColumn>
    <tableColumn id="5" xr3:uid="{A291B316-FDB2-4D71-812C-E2BCB190A6F4}" uniqueName="5" name="koncowka" queryTableFieldId="5" dataDxfId="0">
      <calculatedColumnFormula>MID(pesele5[[#This Row],[Imie]],LEN(pesele5[[#This Row],[Imie]]),1)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26E0-9FD8-4FA0-B21E-728787703698}">
  <dimension ref="A1:D495"/>
  <sheetViews>
    <sheetView zoomScale="130" zoomScaleNormal="130" workbookViewId="0">
      <selection activeCell="E31" sqref="E31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2.140625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634</v>
      </c>
    </row>
    <row r="2" spans="1:4" x14ac:dyDescent="0.25">
      <c r="A2" s="1" t="s">
        <v>653</v>
      </c>
      <c r="B2" s="1" t="s">
        <v>36</v>
      </c>
      <c r="C2" s="1" t="s">
        <v>37</v>
      </c>
      <c r="D2" s="1" t="str">
        <f>IF(MOD(MID(pesele__5[[#This Row],[PESEL]],10,1),2)=1,"m","k")</f>
        <v>k</v>
      </c>
    </row>
    <row r="3" spans="1:4" x14ac:dyDescent="0.25">
      <c r="A3" s="1" t="s">
        <v>657</v>
      </c>
      <c r="B3" s="1" t="s">
        <v>43</v>
      </c>
      <c r="C3" s="1" t="s">
        <v>44</v>
      </c>
      <c r="D3" s="1" t="str">
        <f>IF(MOD(MID(pesele__5[[#This Row],[PESEL]],10,1),2)=1,"m","k")</f>
        <v>k</v>
      </c>
    </row>
    <row r="4" spans="1:4" x14ac:dyDescent="0.25">
      <c r="A4" s="1" t="s">
        <v>658</v>
      </c>
      <c r="B4" s="1" t="s">
        <v>45</v>
      </c>
      <c r="C4" s="1" t="s">
        <v>46</v>
      </c>
      <c r="D4" s="1" t="str">
        <f>IF(MOD(MID(pesele__5[[#This Row],[PESEL]],10,1),2)=1,"m","k")</f>
        <v>k</v>
      </c>
    </row>
    <row r="5" spans="1:4" x14ac:dyDescent="0.25">
      <c r="A5" s="1" t="s">
        <v>661</v>
      </c>
      <c r="B5" s="1" t="s">
        <v>50</v>
      </c>
      <c r="C5" s="1" t="s">
        <v>51</v>
      </c>
      <c r="D5" s="1" t="str">
        <f>IF(MOD(MID(pesele__5[[#This Row],[PESEL]],10,1),2)=1,"m","k")</f>
        <v>k</v>
      </c>
    </row>
    <row r="6" spans="1:4" x14ac:dyDescent="0.25">
      <c r="A6" s="1" t="s">
        <v>663</v>
      </c>
      <c r="B6" s="1" t="s">
        <v>53</v>
      </c>
      <c r="C6" s="1" t="s">
        <v>54</v>
      </c>
      <c r="D6" s="1" t="str">
        <f>IF(MOD(MID(pesele__5[[#This Row],[PESEL]],10,1),2)=1,"m","k")</f>
        <v>k</v>
      </c>
    </row>
    <row r="7" spans="1:4" x14ac:dyDescent="0.25">
      <c r="A7" s="1" t="s">
        <v>664</v>
      </c>
      <c r="B7" s="1" t="s">
        <v>55</v>
      </c>
      <c r="C7" s="1" t="s">
        <v>56</v>
      </c>
      <c r="D7" s="1" t="str">
        <f>IF(MOD(MID(pesele__5[[#This Row],[PESEL]],10,1),2)=1,"m","k")</f>
        <v>k</v>
      </c>
    </row>
    <row r="8" spans="1:4" x14ac:dyDescent="0.25">
      <c r="A8" s="1" t="s">
        <v>665</v>
      </c>
      <c r="B8" s="1" t="s">
        <v>57</v>
      </c>
      <c r="C8" s="1" t="s">
        <v>58</v>
      </c>
      <c r="D8" s="1" t="str">
        <f>IF(MOD(MID(pesele__5[[#This Row],[PESEL]],10,1),2)=1,"m","k")</f>
        <v>k</v>
      </c>
    </row>
    <row r="9" spans="1:4" x14ac:dyDescent="0.25">
      <c r="A9" s="1" t="s">
        <v>669</v>
      </c>
      <c r="B9" s="1" t="s">
        <v>64</v>
      </c>
      <c r="C9" s="1" t="s">
        <v>65</v>
      </c>
      <c r="D9" s="1" t="str">
        <f>IF(MOD(MID(pesele__5[[#This Row],[PESEL]],10,1),2)=1,"m","k")</f>
        <v>k</v>
      </c>
    </row>
    <row r="10" spans="1:4" x14ac:dyDescent="0.25">
      <c r="A10" s="1" t="s">
        <v>673</v>
      </c>
      <c r="B10" s="1" t="s">
        <v>71</v>
      </c>
      <c r="C10" s="1" t="s">
        <v>72</v>
      </c>
      <c r="D10" s="1" t="str">
        <f>IF(MOD(MID(pesele__5[[#This Row],[PESEL]],10,1),2)=1,"m","k")</f>
        <v>k</v>
      </c>
    </row>
    <row r="11" spans="1:4" x14ac:dyDescent="0.25">
      <c r="A11" s="1" t="s">
        <v>680</v>
      </c>
      <c r="B11" s="1" t="s">
        <v>81</v>
      </c>
      <c r="C11" s="1" t="s">
        <v>82</v>
      </c>
      <c r="D11" s="1" t="str">
        <f>IF(MOD(MID(pesele__5[[#This Row],[PESEL]],10,1),2)=1,"m","k")</f>
        <v>k</v>
      </c>
    </row>
    <row r="12" spans="1:4" x14ac:dyDescent="0.25">
      <c r="A12" s="1" t="s">
        <v>681</v>
      </c>
      <c r="B12" s="1" t="s">
        <v>83</v>
      </c>
      <c r="C12" s="1" t="s">
        <v>84</v>
      </c>
      <c r="D12" s="1" t="str">
        <f>IF(MOD(MID(pesele__5[[#This Row],[PESEL]],10,1),2)=1,"m","k")</f>
        <v>k</v>
      </c>
    </row>
    <row r="13" spans="1:4" x14ac:dyDescent="0.25">
      <c r="A13" s="1" t="s">
        <v>684</v>
      </c>
      <c r="B13" s="1" t="s">
        <v>50</v>
      </c>
      <c r="C13" s="1" t="s">
        <v>87</v>
      </c>
      <c r="D13" s="1" t="str">
        <f>IF(MOD(MID(pesele__5[[#This Row],[PESEL]],10,1),2)=1,"m","k")</f>
        <v>k</v>
      </c>
    </row>
    <row r="14" spans="1:4" x14ac:dyDescent="0.25">
      <c r="A14" s="1" t="s">
        <v>685</v>
      </c>
      <c r="B14" s="1" t="s">
        <v>88</v>
      </c>
      <c r="C14" s="1" t="s">
        <v>37</v>
      </c>
      <c r="D14" s="1" t="str">
        <f>IF(MOD(MID(pesele__5[[#This Row],[PESEL]],10,1),2)=1,"m","k")</f>
        <v>k</v>
      </c>
    </row>
    <row r="15" spans="1:4" x14ac:dyDescent="0.25">
      <c r="A15" s="1" t="s">
        <v>686</v>
      </c>
      <c r="B15" s="1" t="s">
        <v>89</v>
      </c>
      <c r="C15" s="1" t="s">
        <v>90</v>
      </c>
      <c r="D15" s="1" t="str">
        <f>IF(MOD(MID(pesele__5[[#This Row],[PESEL]],10,1),2)=1,"m","k")</f>
        <v>k</v>
      </c>
    </row>
    <row r="16" spans="1:4" x14ac:dyDescent="0.25">
      <c r="A16" s="1" t="s">
        <v>687</v>
      </c>
      <c r="B16" s="1" t="s">
        <v>91</v>
      </c>
      <c r="C16" s="1" t="s">
        <v>56</v>
      </c>
      <c r="D16" s="1" t="str">
        <f>IF(MOD(MID(pesele__5[[#This Row],[PESEL]],10,1),2)=1,"m","k")</f>
        <v>k</v>
      </c>
    </row>
    <row r="17" spans="1:4" x14ac:dyDescent="0.25">
      <c r="A17" s="1" t="s">
        <v>688</v>
      </c>
      <c r="B17" s="1" t="s">
        <v>92</v>
      </c>
      <c r="C17" s="1" t="s">
        <v>93</v>
      </c>
      <c r="D17" s="1" t="str">
        <f>IF(MOD(MID(pesele__5[[#This Row],[PESEL]],10,1),2)=1,"m","k")</f>
        <v>k</v>
      </c>
    </row>
    <row r="18" spans="1:4" x14ac:dyDescent="0.25">
      <c r="A18" s="1" t="s">
        <v>690</v>
      </c>
      <c r="B18" s="1" t="s">
        <v>95</v>
      </c>
      <c r="C18" s="1" t="s">
        <v>37</v>
      </c>
      <c r="D18" s="1" t="str">
        <f>IF(MOD(MID(pesele__5[[#This Row],[PESEL]],10,1),2)=1,"m","k")</f>
        <v>k</v>
      </c>
    </row>
    <row r="19" spans="1:4" x14ac:dyDescent="0.25">
      <c r="A19" s="1" t="s">
        <v>691</v>
      </c>
      <c r="B19" s="1" t="s">
        <v>96</v>
      </c>
      <c r="C19" s="1" t="s">
        <v>72</v>
      </c>
      <c r="D19" s="1" t="str">
        <f>IF(MOD(MID(pesele__5[[#This Row],[PESEL]],10,1),2)=1,"m","k")</f>
        <v>k</v>
      </c>
    </row>
    <row r="20" spans="1:4" x14ac:dyDescent="0.25">
      <c r="A20" s="1" t="s">
        <v>694</v>
      </c>
      <c r="B20" s="1" t="s">
        <v>100</v>
      </c>
      <c r="C20" s="1" t="s">
        <v>101</v>
      </c>
      <c r="D20" s="1" t="str">
        <f>IF(MOD(MID(pesele__5[[#This Row],[PESEL]],10,1),2)=1,"m","k")</f>
        <v>k</v>
      </c>
    </row>
    <row r="21" spans="1:4" x14ac:dyDescent="0.25">
      <c r="A21" s="1" t="s">
        <v>698</v>
      </c>
      <c r="B21" s="1" t="s">
        <v>107</v>
      </c>
      <c r="C21" s="1" t="s">
        <v>108</v>
      </c>
      <c r="D21" s="1" t="str">
        <f>IF(MOD(MID(pesele__5[[#This Row],[PESEL]],10,1),2)=1,"m","k")</f>
        <v>k</v>
      </c>
    </row>
    <row r="22" spans="1:4" x14ac:dyDescent="0.25">
      <c r="A22" s="1" t="s">
        <v>700</v>
      </c>
      <c r="B22" s="1" t="s">
        <v>110</v>
      </c>
      <c r="C22" s="1" t="s">
        <v>56</v>
      </c>
      <c r="D22" s="1" t="str">
        <f>IF(MOD(MID(pesele__5[[#This Row],[PESEL]],10,1),2)=1,"m","k")</f>
        <v>k</v>
      </c>
    </row>
    <row r="23" spans="1:4" x14ac:dyDescent="0.25">
      <c r="A23" s="1" t="s">
        <v>701</v>
      </c>
      <c r="B23" s="1" t="s">
        <v>111</v>
      </c>
      <c r="C23" s="1" t="s">
        <v>112</v>
      </c>
      <c r="D23" s="1" t="str">
        <f>IF(MOD(MID(pesele__5[[#This Row],[PESEL]],10,1),2)=1,"m","k")</f>
        <v>k</v>
      </c>
    </row>
    <row r="24" spans="1:4" x14ac:dyDescent="0.25">
      <c r="A24" s="1" t="s">
        <v>702</v>
      </c>
      <c r="B24" s="1" t="s">
        <v>113</v>
      </c>
      <c r="C24" s="1" t="s">
        <v>114</v>
      </c>
      <c r="D24" s="1" t="str">
        <f>IF(MOD(MID(pesele__5[[#This Row],[PESEL]],10,1),2)=1,"m","k")</f>
        <v>k</v>
      </c>
    </row>
    <row r="25" spans="1:4" x14ac:dyDescent="0.25">
      <c r="A25" s="1" t="s">
        <v>704</v>
      </c>
      <c r="B25" s="1" t="s">
        <v>116</v>
      </c>
      <c r="C25" s="1" t="s">
        <v>117</v>
      </c>
      <c r="D25" s="1" t="str">
        <f>IF(MOD(MID(pesele__5[[#This Row],[PESEL]],10,1),2)=1,"m","k")</f>
        <v>k</v>
      </c>
    </row>
    <row r="26" spans="1:4" x14ac:dyDescent="0.25">
      <c r="A26" s="1" t="s">
        <v>707</v>
      </c>
      <c r="B26" s="1" t="s">
        <v>120</v>
      </c>
      <c r="C26" s="1" t="s">
        <v>121</v>
      </c>
      <c r="D26" s="1" t="str">
        <f>IF(MOD(MID(pesele__5[[#This Row],[PESEL]],10,1),2)=1,"m","k")</f>
        <v>k</v>
      </c>
    </row>
    <row r="27" spans="1:4" x14ac:dyDescent="0.25">
      <c r="A27" s="1" t="s">
        <v>709</v>
      </c>
      <c r="B27" s="1" t="s">
        <v>123</v>
      </c>
      <c r="C27" s="1" t="s">
        <v>124</v>
      </c>
      <c r="D27" s="1" t="str">
        <f>IF(MOD(MID(pesele__5[[#This Row],[PESEL]],10,1),2)=1,"m","k")</f>
        <v>k</v>
      </c>
    </row>
    <row r="28" spans="1:4" x14ac:dyDescent="0.25">
      <c r="A28" s="1" t="s">
        <v>713</v>
      </c>
      <c r="B28" s="1" t="s">
        <v>131</v>
      </c>
      <c r="C28" s="1" t="s">
        <v>132</v>
      </c>
      <c r="D28" s="1" t="str">
        <f>IF(MOD(MID(pesele__5[[#This Row],[PESEL]],10,1),2)=1,"m","k")</f>
        <v>k</v>
      </c>
    </row>
    <row r="29" spans="1:4" x14ac:dyDescent="0.25">
      <c r="A29" s="1" t="s">
        <v>714</v>
      </c>
      <c r="B29" s="1" t="s">
        <v>133</v>
      </c>
      <c r="C29" s="1" t="s">
        <v>134</v>
      </c>
      <c r="D29" s="1" t="str">
        <f>IF(MOD(MID(pesele__5[[#This Row],[PESEL]],10,1),2)=1,"m","k")</f>
        <v>k</v>
      </c>
    </row>
    <row r="30" spans="1:4" x14ac:dyDescent="0.25">
      <c r="A30" s="1" t="s">
        <v>719</v>
      </c>
      <c r="B30" s="1" t="s">
        <v>140</v>
      </c>
      <c r="C30" s="1" t="s">
        <v>141</v>
      </c>
      <c r="D30" s="1" t="str">
        <f>IF(MOD(MID(pesele__5[[#This Row],[PESEL]],10,1),2)=1,"m","k")</f>
        <v>k</v>
      </c>
    </row>
    <row r="31" spans="1:4" x14ac:dyDescent="0.25">
      <c r="A31" s="1" t="s">
        <v>722</v>
      </c>
      <c r="B31" s="1" t="s">
        <v>144</v>
      </c>
      <c r="C31" s="1" t="s">
        <v>145</v>
      </c>
      <c r="D31" s="1" t="str">
        <f>IF(MOD(MID(pesele__5[[#This Row],[PESEL]],10,1),2)=1,"m","k")</f>
        <v>k</v>
      </c>
    </row>
    <row r="32" spans="1:4" x14ac:dyDescent="0.25">
      <c r="A32" s="1" t="s">
        <v>725</v>
      </c>
      <c r="B32" s="1" t="s">
        <v>149</v>
      </c>
      <c r="C32" s="1" t="s">
        <v>150</v>
      </c>
      <c r="D32" s="1" t="str">
        <f>IF(MOD(MID(pesele__5[[#This Row],[PESEL]],10,1),2)=1,"m","k")</f>
        <v>k</v>
      </c>
    </row>
    <row r="33" spans="1:4" x14ac:dyDescent="0.25">
      <c r="A33" s="1" t="s">
        <v>726</v>
      </c>
      <c r="B33" s="1" t="s">
        <v>151</v>
      </c>
      <c r="C33" s="1" t="s">
        <v>145</v>
      </c>
      <c r="D33" s="1" t="str">
        <f>IF(MOD(MID(pesele__5[[#This Row],[PESEL]],10,1),2)=1,"m","k")</f>
        <v>k</v>
      </c>
    </row>
    <row r="34" spans="1:4" x14ac:dyDescent="0.25">
      <c r="A34" s="1" t="s">
        <v>728</v>
      </c>
      <c r="B34" s="1" t="s">
        <v>154</v>
      </c>
      <c r="C34" s="1" t="s">
        <v>155</v>
      </c>
      <c r="D34" s="1" t="str">
        <f>IF(MOD(MID(pesele__5[[#This Row],[PESEL]],10,1),2)=1,"m","k")</f>
        <v>k</v>
      </c>
    </row>
    <row r="35" spans="1:4" x14ac:dyDescent="0.25">
      <c r="A35" s="1" t="s">
        <v>733</v>
      </c>
      <c r="B35" s="1" t="s">
        <v>163</v>
      </c>
      <c r="C35" s="1" t="s">
        <v>164</v>
      </c>
      <c r="D35" s="1" t="str">
        <f>IF(MOD(MID(pesele__5[[#This Row],[PESEL]],10,1),2)=1,"m","k")</f>
        <v>k</v>
      </c>
    </row>
    <row r="36" spans="1:4" x14ac:dyDescent="0.25">
      <c r="A36" s="1" t="s">
        <v>734</v>
      </c>
      <c r="B36" s="1" t="s">
        <v>165</v>
      </c>
      <c r="C36" s="1" t="s">
        <v>166</v>
      </c>
      <c r="D36" s="1" t="str">
        <f>IF(MOD(MID(pesele__5[[#This Row],[PESEL]],10,1),2)=1,"m","k")</f>
        <v>k</v>
      </c>
    </row>
    <row r="37" spans="1:4" x14ac:dyDescent="0.25">
      <c r="A37" s="1" t="s">
        <v>736</v>
      </c>
      <c r="B37" s="1" t="s">
        <v>169</v>
      </c>
      <c r="C37" s="1" t="s">
        <v>170</v>
      </c>
      <c r="D37" s="1" t="str">
        <f>IF(MOD(MID(pesele__5[[#This Row],[PESEL]],10,1),2)=1,"m","k")</f>
        <v>k</v>
      </c>
    </row>
    <row r="38" spans="1:4" x14ac:dyDescent="0.25">
      <c r="A38" s="1" t="s">
        <v>737</v>
      </c>
      <c r="B38" s="1" t="s">
        <v>171</v>
      </c>
      <c r="C38" s="1" t="s">
        <v>172</v>
      </c>
      <c r="D38" s="1" t="str">
        <f>IF(MOD(MID(pesele__5[[#This Row],[PESEL]],10,1),2)=1,"m","k")</f>
        <v>k</v>
      </c>
    </row>
    <row r="39" spans="1:4" x14ac:dyDescent="0.25">
      <c r="A39" s="1" t="s">
        <v>740</v>
      </c>
      <c r="B39" s="1" t="s">
        <v>177</v>
      </c>
      <c r="C39" s="1" t="s">
        <v>178</v>
      </c>
      <c r="D39" s="1" t="str">
        <f>IF(MOD(MID(pesele__5[[#This Row],[PESEL]],10,1),2)=1,"m","k")</f>
        <v>k</v>
      </c>
    </row>
    <row r="40" spans="1:4" x14ac:dyDescent="0.25">
      <c r="A40" s="1" t="s">
        <v>744</v>
      </c>
      <c r="B40" s="1" t="s">
        <v>184</v>
      </c>
      <c r="C40" s="1" t="s">
        <v>185</v>
      </c>
      <c r="D40" s="1" t="str">
        <f>IF(MOD(MID(pesele__5[[#This Row],[PESEL]],10,1),2)=1,"m","k")</f>
        <v>k</v>
      </c>
    </row>
    <row r="41" spans="1:4" x14ac:dyDescent="0.25">
      <c r="A41" s="1" t="s">
        <v>745</v>
      </c>
      <c r="B41" s="1" t="s">
        <v>186</v>
      </c>
      <c r="C41" s="1" t="s">
        <v>187</v>
      </c>
      <c r="D41" s="1" t="str">
        <f>IF(MOD(MID(pesele__5[[#This Row],[PESEL]],10,1),2)=1,"m","k")</f>
        <v>k</v>
      </c>
    </row>
    <row r="42" spans="1:4" x14ac:dyDescent="0.25">
      <c r="A42" s="1" t="s">
        <v>747</v>
      </c>
      <c r="B42" s="1" t="s">
        <v>189</v>
      </c>
      <c r="C42" s="1" t="s">
        <v>51</v>
      </c>
      <c r="D42" s="1" t="str">
        <f>IF(MOD(MID(pesele__5[[#This Row],[PESEL]],10,1),2)=1,"m","k")</f>
        <v>k</v>
      </c>
    </row>
    <row r="43" spans="1:4" x14ac:dyDescent="0.25">
      <c r="A43" s="1" t="s">
        <v>750</v>
      </c>
      <c r="B43" s="1" t="s">
        <v>192</v>
      </c>
      <c r="C43" s="1" t="s">
        <v>193</v>
      </c>
      <c r="D43" s="1" t="str">
        <f>IF(MOD(MID(pesele__5[[#This Row],[PESEL]],10,1),2)=1,"m","k")</f>
        <v>k</v>
      </c>
    </row>
    <row r="44" spans="1:4" x14ac:dyDescent="0.25">
      <c r="A44" s="1" t="s">
        <v>754</v>
      </c>
      <c r="B44" s="1" t="s">
        <v>197</v>
      </c>
      <c r="C44" s="1" t="s">
        <v>198</v>
      </c>
      <c r="D44" s="1" t="str">
        <f>IF(MOD(MID(pesele__5[[#This Row],[PESEL]],10,1),2)=1,"m","k")</f>
        <v>k</v>
      </c>
    </row>
    <row r="45" spans="1:4" x14ac:dyDescent="0.25">
      <c r="A45" s="1" t="s">
        <v>756</v>
      </c>
      <c r="B45" s="1" t="s">
        <v>200</v>
      </c>
      <c r="C45" s="1" t="s">
        <v>201</v>
      </c>
      <c r="D45" s="1" t="str">
        <f>IF(MOD(MID(pesele__5[[#This Row],[PESEL]],10,1),2)=1,"m","k")</f>
        <v>k</v>
      </c>
    </row>
    <row r="46" spans="1:4" x14ac:dyDescent="0.25">
      <c r="A46" s="1" t="s">
        <v>757</v>
      </c>
      <c r="B46" s="1" t="s">
        <v>202</v>
      </c>
      <c r="C46" s="1" t="s">
        <v>84</v>
      </c>
      <c r="D46" s="1" t="str">
        <f>IF(MOD(MID(pesele__5[[#This Row],[PESEL]],10,1),2)=1,"m","k")</f>
        <v>k</v>
      </c>
    </row>
    <row r="47" spans="1:4" x14ac:dyDescent="0.25">
      <c r="A47" s="1" t="s">
        <v>758</v>
      </c>
      <c r="B47" s="1" t="s">
        <v>203</v>
      </c>
      <c r="C47" s="1" t="s">
        <v>112</v>
      </c>
      <c r="D47" s="1" t="str">
        <f>IF(MOD(MID(pesele__5[[#This Row],[PESEL]],10,1),2)=1,"m","k")</f>
        <v>k</v>
      </c>
    </row>
    <row r="48" spans="1:4" x14ac:dyDescent="0.25">
      <c r="A48" s="1" t="s">
        <v>759</v>
      </c>
      <c r="B48" s="1" t="s">
        <v>204</v>
      </c>
      <c r="C48" s="1" t="s">
        <v>205</v>
      </c>
      <c r="D48" s="1" t="str">
        <f>IF(MOD(MID(pesele__5[[#This Row],[PESEL]],10,1),2)=1,"m","k")</f>
        <v>k</v>
      </c>
    </row>
    <row r="49" spans="1:4" x14ac:dyDescent="0.25">
      <c r="A49" s="1" t="s">
        <v>761</v>
      </c>
      <c r="B49" s="1" t="s">
        <v>207</v>
      </c>
      <c r="C49" s="1" t="s">
        <v>208</v>
      </c>
      <c r="D49" s="1" t="str">
        <f>IF(MOD(MID(pesele__5[[#This Row],[PESEL]],10,1),2)=1,"m","k")</f>
        <v>k</v>
      </c>
    </row>
    <row r="50" spans="1:4" x14ac:dyDescent="0.25">
      <c r="A50" s="1" t="s">
        <v>763</v>
      </c>
      <c r="B50" s="1" t="s">
        <v>210</v>
      </c>
      <c r="C50" s="1" t="s">
        <v>211</v>
      </c>
      <c r="D50" s="1" t="str">
        <f>IF(MOD(MID(pesele__5[[#This Row],[PESEL]],10,1),2)=1,"m","k")</f>
        <v>k</v>
      </c>
    </row>
    <row r="51" spans="1:4" x14ac:dyDescent="0.25">
      <c r="A51" s="1" t="s">
        <v>765</v>
      </c>
      <c r="B51" s="1" t="s">
        <v>213</v>
      </c>
      <c r="C51" s="1" t="s">
        <v>214</v>
      </c>
      <c r="D51" s="1" t="str">
        <f>IF(MOD(MID(pesele__5[[#This Row],[PESEL]],10,1),2)=1,"m","k")</f>
        <v>k</v>
      </c>
    </row>
    <row r="52" spans="1:4" x14ac:dyDescent="0.25">
      <c r="A52" s="1" t="s">
        <v>766</v>
      </c>
      <c r="B52" s="1" t="s">
        <v>215</v>
      </c>
      <c r="C52" s="1" t="s">
        <v>216</v>
      </c>
      <c r="D52" s="1" t="str">
        <f>IF(MOD(MID(pesele__5[[#This Row],[PESEL]],10,1),2)=1,"m","k")</f>
        <v>k</v>
      </c>
    </row>
    <row r="53" spans="1:4" x14ac:dyDescent="0.25">
      <c r="A53" s="1" t="s">
        <v>767</v>
      </c>
      <c r="B53" s="1" t="s">
        <v>217</v>
      </c>
      <c r="C53" s="1" t="s">
        <v>218</v>
      </c>
      <c r="D53" s="1" t="str">
        <f>IF(MOD(MID(pesele__5[[#This Row],[PESEL]],10,1),2)=1,"m","k")</f>
        <v>k</v>
      </c>
    </row>
    <row r="54" spans="1:4" x14ac:dyDescent="0.25">
      <c r="A54" s="1" t="s">
        <v>768</v>
      </c>
      <c r="B54" s="1" t="s">
        <v>219</v>
      </c>
      <c r="C54" s="1" t="s">
        <v>58</v>
      </c>
      <c r="D54" s="1" t="str">
        <f>IF(MOD(MID(pesele__5[[#This Row],[PESEL]],10,1),2)=1,"m","k")</f>
        <v>k</v>
      </c>
    </row>
    <row r="55" spans="1:4" x14ac:dyDescent="0.25">
      <c r="A55" s="1" t="s">
        <v>770</v>
      </c>
      <c r="B55" s="1" t="s">
        <v>222</v>
      </c>
      <c r="C55" s="1" t="s">
        <v>223</v>
      </c>
      <c r="D55" s="1" t="str">
        <f>IF(MOD(MID(pesele__5[[#This Row],[PESEL]],10,1),2)=1,"m","k")</f>
        <v>k</v>
      </c>
    </row>
    <row r="56" spans="1:4" x14ac:dyDescent="0.25">
      <c r="A56" s="1" t="s">
        <v>771</v>
      </c>
      <c r="B56" s="1" t="s">
        <v>224</v>
      </c>
      <c r="C56" s="1" t="s">
        <v>214</v>
      </c>
      <c r="D56" s="1" t="str">
        <f>IF(MOD(MID(pesele__5[[#This Row],[PESEL]],10,1),2)=1,"m","k")</f>
        <v>k</v>
      </c>
    </row>
    <row r="57" spans="1:4" x14ac:dyDescent="0.25">
      <c r="A57" s="1" t="s">
        <v>772</v>
      </c>
      <c r="B57" s="1" t="s">
        <v>225</v>
      </c>
      <c r="C57" s="1" t="s">
        <v>121</v>
      </c>
      <c r="D57" s="1" t="str">
        <f>IF(MOD(MID(pesele__5[[#This Row],[PESEL]],10,1),2)=1,"m","k")</f>
        <v>k</v>
      </c>
    </row>
    <row r="58" spans="1:4" x14ac:dyDescent="0.25">
      <c r="A58" s="1" t="s">
        <v>773</v>
      </c>
      <c r="B58" s="1" t="s">
        <v>226</v>
      </c>
      <c r="C58" s="1" t="s">
        <v>193</v>
      </c>
      <c r="D58" s="1" t="str">
        <f>IF(MOD(MID(pesele__5[[#This Row],[PESEL]],10,1),2)=1,"m","k")</f>
        <v>k</v>
      </c>
    </row>
    <row r="59" spans="1:4" x14ac:dyDescent="0.25">
      <c r="A59" s="1" t="s">
        <v>775</v>
      </c>
      <c r="B59" s="1" t="s">
        <v>228</v>
      </c>
      <c r="C59" s="1" t="s">
        <v>117</v>
      </c>
      <c r="D59" s="1" t="str">
        <f>IF(MOD(MID(pesele__5[[#This Row],[PESEL]],10,1),2)=1,"m","k")</f>
        <v>k</v>
      </c>
    </row>
    <row r="60" spans="1:4" x14ac:dyDescent="0.25">
      <c r="A60" s="1" t="s">
        <v>776</v>
      </c>
      <c r="B60" s="1" t="s">
        <v>228</v>
      </c>
      <c r="C60" s="1" t="s">
        <v>229</v>
      </c>
      <c r="D60" s="1" t="str">
        <f>IF(MOD(MID(pesele__5[[#This Row],[PESEL]],10,1),2)=1,"m","k")</f>
        <v>k</v>
      </c>
    </row>
    <row r="61" spans="1:4" x14ac:dyDescent="0.25">
      <c r="A61" s="1" t="s">
        <v>780</v>
      </c>
      <c r="B61" s="1" t="s">
        <v>235</v>
      </c>
      <c r="C61" s="1" t="s">
        <v>236</v>
      </c>
      <c r="D61" s="1" t="str">
        <f>IF(MOD(MID(pesele__5[[#This Row],[PESEL]],10,1),2)=1,"m","k")</f>
        <v>k</v>
      </c>
    </row>
    <row r="62" spans="1:4" x14ac:dyDescent="0.25">
      <c r="A62" s="1" t="s">
        <v>781</v>
      </c>
      <c r="B62" s="1" t="s">
        <v>237</v>
      </c>
      <c r="C62" s="1" t="s">
        <v>44</v>
      </c>
      <c r="D62" s="1" t="str">
        <f>IF(MOD(MID(pesele__5[[#This Row],[PESEL]],10,1),2)=1,"m","k")</f>
        <v>k</v>
      </c>
    </row>
    <row r="63" spans="1:4" x14ac:dyDescent="0.25">
      <c r="A63" s="1" t="s">
        <v>782</v>
      </c>
      <c r="B63" s="1" t="s">
        <v>238</v>
      </c>
      <c r="C63" s="1" t="s">
        <v>134</v>
      </c>
      <c r="D63" s="1" t="str">
        <f>IF(MOD(MID(pesele__5[[#This Row],[PESEL]],10,1),2)=1,"m","k")</f>
        <v>k</v>
      </c>
    </row>
    <row r="64" spans="1:4" x14ac:dyDescent="0.25">
      <c r="A64" s="1" t="s">
        <v>783</v>
      </c>
      <c r="B64" s="1" t="s">
        <v>239</v>
      </c>
      <c r="C64" s="1" t="s">
        <v>150</v>
      </c>
      <c r="D64" s="1" t="str">
        <f>IF(MOD(MID(pesele__5[[#This Row],[PESEL]],10,1),2)=1,"m","k")</f>
        <v>k</v>
      </c>
    </row>
    <row r="65" spans="1:4" x14ac:dyDescent="0.25">
      <c r="A65" s="1" t="s">
        <v>784</v>
      </c>
      <c r="B65" s="1" t="s">
        <v>240</v>
      </c>
      <c r="C65" s="1" t="s">
        <v>218</v>
      </c>
      <c r="D65" s="1" t="str">
        <f>IF(MOD(MID(pesele__5[[#This Row],[PESEL]],10,1),2)=1,"m","k")</f>
        <v>k</v>
      </c>
    </row>
    <row r="66" spans="1:4" x14ac:dyDescent="0.25">
      <c r="A66" s="1" t="s">
        <v>785</v>
      </c>
      <c r="B66" s="1" t="s">
        <v>241</v>
      </c>
      <c r="C66" s="1" t="s">
        <v>242</v>
      </c>
      <c r="D66" s="1" t="str">
        <f>IF(MOD(MID(pesele__5[[#This Row],[PESEL]],10,1),2)=1,"m","k")</f>
        <v>k</v>
      </c>
    </row>
    <row r="67" spans="1:4" x14ac:dyDescent="0.25">
      <c r="A67" s="1" t="s">
        <v>786</v>
      </c>
      <c r="B67" s="1" t="s">
        <v>241</v>
      </c>
      <c r="C67" s="1" t="s">
        <v>243</v>
      </c>
      <c r="D67" s="1" t="str">
        <f>IF(MOD(MID(pesele__5[[#This Row],[PESEL]],10,1),2)=1,"m","k")</f>
        <v>k</v>
      </c>
    </row>
    <row r="68" spans="1:4" x14ac:dyDescent="0.25">
      <c r="A68" s="1" t="s">
        <v>787</v>
      </c>
      <c r="B68" s="1" t="s">
        <v>244</v>
      </c>
      <c r="C68" s="1" t="s">
        <v>242</v>
      </c>
      <c r="D68" s="1" t="str">
        <f>IF(MOD(MID(pesele__5[[#This Row],[PESEL]],10,1),2)=1,"m","k")</f>
        <v>k</v>
      </c>
    </row>
    <row r="69" spans="1:4" x14ac:dyDescent="0.25">
      <c r="A69" s="1" t="s">
        <v>788</v>
      </c>
      <c r="B69" s="1" t="s">
        <v>245</v>
      </c>
      <c r="C69" s="1" t="s">
        <v>246</v>
      </c>
      <c r="D69" s="1" t="str">
        <f>IF(MOD(MID(pesele__5[[#This Row],[PESEL]],10,1),2)=1,"m","k")</f>
        <v>k</v>
      </c>
    </row>
    <row r="70" spans="1:4" x14ac:dyDescent="0.25">
      <c r="A70" s="1" t="s">
        <v>789</v>
      </c>
      <c r="B70" s="1" t="s">
        <v>247</v>
      </c>
      <c r="C70" s="1" t="s">
        <v>211</v>
      </c>
      <c r="D70" s="1" t="str">
        <f>IF(MOD(MID(pesele__5[[#This Row],[PESEL]],10,1),2)=1,"m","k")</f>
        <v>k</v>
      </c>
    </row>
    <row r="71" spans="1:4" x14ac:dyDescent="0.25">
      <c r="A71" s="1" t="s">
        <v>790</v>
      </c>
      <c r="B71" s="1" t="s">
        <v>151</v>
      </c>
      <c r="C71" s="1" t="s">
        <v>248</v>
      </c>
      <c r="D71" s="1" t="str">
        <f>IF(MOD(MID(pesele__5[[#This Row],[PESEL]],10,1),2)=1,"m","k")</f>
        <v>k</v>
      </c>
    </row>
    <row r="72" spans="1:4" x14ac:dyDescent="0.25">
      <c r="A72" s="1" t="s">
        <v>791</v>
      </c>
      <c r="B72" s="1" t="s">
        <v>249</v>
      </c>
      <c r="C72" s="1" t="s">
        <v>51</v>
      </c>
      <c r="D72" s="1" t="str">
        <f>IF(MOD(MID(pesele__5[[#This Row],[PESEL]],10,1),2)=1,"m","k")</f>
        <v>k</v>
      </c>
    </row>
    <row r="73" spans="1:4" x14ac:dyDescent="0.25">
      <c r="A73" s="1" t="s">
        <v>792</v>
      </c>
      <c r="B73" s="1" t="s">
        <v>250</v>
      </c>
      <c r="C73" s="1" t="s">
        <v>251</v>
      </c>
      <c r="D73" s="1" t="str">
        <f>IF(MOD(MID(pesele__5[[#This Row],[PESEL]],10,1),2)=1,"m","k")</f>
        <v>k</v>
      </c>
    </row>
    <row r="74" spans="1:4" x14ac:dyDescent="0.25">
      <c r="A74" s="1" t="s">
        <v>793</v>
      </c>
      <c r="B74" s="1" t="s">
        <v>219</v>
      </c>
      <c r="C74" s="1" t="s">
        <v>229</v>
      </c>
      <c r="D74" s="1" t="str">
        <f>IF(MOD(MID(pesele__5[[#This Row],[PESEL]],10,1),2)=1,"m","k")</f>
        <v>k</v>
      </c>
    </row>
    <row r="75" spans="1:4" x14ac:dyDescent="0.25">
      <c r="A75" s="1" t="s">
        <v>794</v>
      </c>
      <c r="B75" s="1" t="s">
        <v>252</v>
      </c>
      <c r="C75" s="1" t="s">
        <v>253</v>
      </c>
      <c r="D75" s="1" t="str">
        <f>IF(MOD(MID(pesele__5[[#This Row],[PESEL]],10,1),2)=1,"m","k")</f>
        <v>k</v>
      </c>
    </row>
    <row r="76" spans="1:4" x14ac:dyDescent="0.25">
      <c r="A76" s="1" t="s">
        <v>795</v>
      </c>
      <c r="B76" s="1" t="s">
        <v>254</v>
      </c>
      <c r="C76" s="1" t="s">
        <v>255</v>
      </c>
      <c r="D76" s="1" t="str">
        <f>IF(MOD(MID(pesele__5[[#This Row],[PESEL]],10,1),2)=1,"m","k")</f>
        <v>k</v>
      </c>
    </row>
    <row r="77" spans="1:4" x14ac:dyDescent="0.25">
      <c r="A77" s="1" t="s">
        <v>796</v>
      </c>
      <c r="B77" s="1" t="s">
        <v>256</v>
      </c>
      <c r="C77" s="1" t="s">
        <v>257</v>
      </c>
      <c r="D77" s="1" t="str">
        <f>IF(MOD(MID(pesele__5[[#This Row],[PESEL]],10,1),2)=1,"m","k")</f>
        <v>k</v>
      </c>
    </row>
    <row r="78" spans="1:4" x14ac:dyDescent="0.25">
      <c r="A78" s="1" t="s">
        <v>797</v>
      </c>
      <c r="B78" s="1" t="s">
        <v>258</v>
      </c>
      <c r="C78" s="1" t="s">
        <v>185</v>
      </c>
      <c r="D78" s="1" t="str">
        <f>IF(MOD(MID(pesele__5[[#This Row],[PESEL]],10,1),2)=1,"m","k")</f>
        <v>k</v>
      </c>
    </row>
    <row r="79" spans="1:4" x14ac:dyDescent="0.25">
      <c r="A79" s="1" t="s">
        <v>798</v>
      </c>
      <c r="B79" s="1" t="s">
        <v>259</v>
      </c>
      <c r="C79" s="1" t="s">
        <v>185</v>
      </c>
      <c r="D79" s="1" t="str">
        <f>IF(MOD(MID(pesele__5[[#This Row],[PESEL]],10,1),2)=1,"m","k")</f>
        <v>k</v>
      </c>
    </row>
    <row r="80" spans="1:4" x14ac:dyDescent="0.25">
      <c r="A80" s="1" t="s">
        <v>799</v>
      </c>
      <c r="B80" s="1" t="s">
        <v>260</v>
      </c>
      <c r="C80" s="1" t="s">
        <v>229</v>
      </c>
      <c r="D80" s="1" t="str">
        <f>IF(MOD(MID(pesele__5[[#This Row],[PESEL]],10,1),2)=1,"m","k")</f>
        <v>k</v>
      </c>
    </row>
    <row r="81" spans="1:4" x14ac:dyDescent="0.25">
      <c r="A81" s="1" t="s">
        <v>800</v>
      </c>
      <c r="B81" s="1" t="s">
        <v>261</v>
      </c>
      <c r="C81" s="1" t="s">
        <v>262</v>
      </c>
      <c r="D81" s="1" t="str">
        <f>IF(MOD(MID(pesele__5[[#This Row],[PESEL]],10,1),2)=1,"m","k")</f>
        <v>k</v>
      </c>
    </row>
    <row r="82" spans="1:4" x14ac:dyDescent="0.25">
      <c r="A82" s="1" t="s">
        <v>801</v>
      </c>
      <c r="B82" s="1" t="s">
        <v>263</v>
      </c>
      <c r="C82" s="1" t="s">
        <v>257</v>
      </c>
      <c r="D82" s="1" t="str">
        <f>IF(MOD(MID(pesele__5[[#This Row],[PESEL]],10,1),2)=1,"m","k")</f>
        <v>k</v>
      </c>
    </row>
    <row r="83" spans="1:4" x14ac:dyDescent="0.25">
      <c r="A83" s="1" t="s">
        <v>802</v>
      </c>
      <c r="B83" s="1" t="s">
        <v>264</v>
      </c>
      <c r="C83" s="1" t="s">
        <v>257</v>
      </c>
      <c r="D83" s="1" t="str">
        <f>IF(MOD(MID(pesele__5[[#This Row],[PESEL]],10,1),2)=1,"m","k")</f>
        <v>k</v>
      </c>
    </row>
    <row r="84" spans="1:4" x14ac:dyDescent="0.25">
      <c r="A84" s="1" t="s">
        <v>803</v>
      </c>
      <c r="B84" s="1" t="s">
        <v>265</v>
      </c>
      <c r="C84" s="1" t="s">
        <v>93</v>
      </c>
      <c r="D84" s="1" t="str">
        <f>IF(MOD(MID(pesele__5[[#This Row],[PESEL]],10,1),2)=1,"m","k")</f>
        <v>k</v>
      </c>
    </row>
    <row r="85" spans="1:4" x14ac:dyDescent="0.25">
      <c r="A85" s="1" t="s">
        <v>804</v>
      </c>
      <c r="B85" s="1" t="s">
        <v>266</v>
      </c>
      <c r="C85" s="1" t="s">
        <v>267</v>
      </c>
      <c r="D85" s="1" t="str">
        <f>IF(MOD(MID(pesele__5[[#This Row],[PESEL]],10,1),2)=1,"m","k")</f>
        <v>k</v>
      </c>
    </row>
    <row r="86" spans="1:4" x14ac:dyDescent="0.25">
      <c r="A86" s="1" t="s">
        <v>805</v>
      </c>
      <c r="B86" s="1" t="s">
        <v>268</v>
      </c>
      <c r="C86" s="1" t="s">
        <v>251</v>
      </c>
      <c r="D86" s="1" t="str">
        <f>IF(MOD(MID(pesele__5[[#This Row],[PESEL]],10,1),2)=1,"m","k")</f>
        <v>k</v>
      </c>
    </row>
    <row r="87" spans="1:4" x14ac:dyDescent="0.25">
      <c r="A87" s="1" t="s">
        <v>806</v>
      </c>
      <c r="B87" s="1" t="s">
        <v>269</v>
      </c>
      <c r="C87" s="1" t="s">
        <v>56</v>
      </c>
      <c r="D87" s="1" t="str">
        <f>IF(MOD(MID(pesele__5[[#This Row],[PESEL]],10,1),2)=1,"m","k")</f>
        <v>k</v>
      </c>
    </row>
    <row r="88" spans="1:4" x14ac:dyDescent="0.25">
      <c r="A88" s="1" t="s">
        <v>807</v>
      </c>
      <c r="B88" s="1" t="s">
        <v>270</v>
      </c>
      <c r="C88" s="1" t="s">
        <v>257</v>
      </c>
      <c r="D88" s="1" t="str">
        <f>IF(MOD(MID(pesele__5[[#This Row],[PESEL]],10,1),2)=1,"m","k")</f>
        <v>k</v>
      </c>
    </row>
    <row r="89" spans="1:4" x14ac:dyDescent="0.25">
      <c r="A89" s="1" t="s">
        <v>808</v>
      </c>
      <c r="B89" s="1" t="s">
        <v>271</v>
      </c>
      <c r="C89" s="1" t="s">
        <v>150</v>
      </c>
      <c r="D89" s="1" t="str">
        <f>IF(MOD(MID(pesele__5[[#This Row],[PESEL]],10,1),2)=1,"m","k")</f>
        <v>k</v>
      </c>
    </row>
    <row r="90" spans="1:4" x14ac:dyDescent="0.25">
      <c r="A90" s="1" t="s">
        <v>809</v>
      </c>
      <c r="B90" s="1" t="s">
        <v>272</v>
      </c>
      <c r="C90" s="1" t="s">
        <v>273</v>
      </c>
      <c r="D90" s="1" t="str">
        <f>IF(MOD(MID(pesele__5[[#This Row],[PESEL]],10,1),2)=1,"m","k")</f>
        <v>k</v>
      </c>
    </row>
    <row r="91" spans="1:4" x14ac:dyDescent="0.25">
      <c r="A91" s="1" t="s">
        <v>810</v>
      </c>
      <c r="B91" s="1" t="s">
        <v>274</v>
      </c>
      <c r="C91" s="1" t="s">
        <v>121</v>
      </c>
      <c r="D91" s="1" t="str">
        <f>IF(MOD(MID(pesele__5[[#This Row],[PESEL]],10,1),2)=1,"m","k")</f>
        <v>k</v>
      </c>
    </row>
    <row r="92" spans="1:4" x14ac:dyDescent="0.25">
      <c r="A92" s="1" t="s">
        <v>811</v>
      </c>
      <c r="B92" s="1" t="s">
        <v>275</v>
      </c>
      <c r="C92" s="1" t="s">
        <v>58</v>
      </c>
      <c r="D92" s="1" t="str">
        <f>IF(MOD(MID(pesele__5[[#This Row],[PESEL]],10,1),2)=1,"m","k")</f>
        <v>k</v>
      </c>
    </row>
    <row r="93" spans="1:4" x14ac:dyDescent="0.25">
      <c r="A93" s="1" t="s">
        <v>845</v>
      </c>
      <c r="B93" s="1" t="s">
        <v>317</v>
      </c>
      <c r="C93" s="1" t="s">
        <v>211</v>
      </c>
      <c r="D93" s="1" t="str">
        <f>IF(MOD(MID(pesele__5[[#This Row],[PESEL]],10,1),2)=1,"m","k")</f>
        <v>k</v>
      </c>
    </row>
    <row r="94" spans="1:4" x14ac:dyDescent="0.25">
      <c r="A94" s="1" t="s">
        <v>848</v>
      </c>
      <c r="B94" s="1" t="s">
        <v>319</v>
      </c>
      <c r="C94" s="1" t="s">
        <v>320</v>
      </c>
      <c r="D94" s="1" t="str">
        <f>IF(MOD(MID(pesele__5[[#This Row],[PESEL]],10,1),2)=1,"m","k")</f>
        <v>k</v>
      </c>
    </row>
    <row r="95" spans="1:4" x14ac:dyDescent="0.25">
      <c r="A95" s="1" t="s">
        <v>849</v>
      </c>
      <c r="B95" s="1" t="s">
        <v>321</v>
      </c>
      <c r="C95" s="1" t="s">
        <v>58</v>
      </c>
      <c r="D95" s="1" t="str">
        <f>IF(MOD(MID(pesele__5[[#This Row],[PESEL]],10,1),2)=1,"m","k")</f>
        <v>k</v>
      </c>
    </row>
    <row r="96" spans="1:4" x14ac:dyDescent="0.25">
      <c r="A96" s="1" t="s">
        <v>850</v>
      </c>
      <c r="B96" s="1" t="s">
        <v>322</v>
      </c>
      <c r="C96" s="1" t="s">
        <v>255</v>
      </c>
      <c r="D96" s="1" t="str">
        <f>IF(MOD(MID(pesele__5[[#This Row],[PESEL]],10,1),2)=1,"m","k")</f>
        <v>k</v>
      </c>
    </row>
    <row r="97" spans="1:4" x14ac:dyDescent="0.25">
      <c r="A97" s="1" t="s">
        <v>851</v>
      </c>
      <c r="B97" s="1" t="s">
        <v>323</v>
      </c>
      <c r="C97" s="1" t="s">
        <v>201</v>
      </c>
      <c r="D97" s="1" t="str">
        <f>IF(MOD(MID(pesele__5[[#This Row],[PESEL]],10,1),2)=1,"m","k")</f>
        <v>k</v>
      </c>
    </row>
    <row r="98" spans="1:4" x14ac:dyDescent="0.25">
      <c r="A98" s="1" t="s">
        <v>852</v>
      </c>
      <c r="B98" s="1" t="s">
        <v>324</v>
      </c>
      <c r="C98" s="1" t="s">
        <v>112</v>
      </c>
      <c r="D98" s="1" t="str">
        <f>IF(MOD(MID(pesele__5[[#This Row],[PESEL]],10,1),2)=1,"m","k")</f>
        <v>k</v>
      </c>
    </row>
    <row r="99" spans="1:4" x14ac:dyDescent="0.25">
      <c r="A99" s="1" t="s">
        <v>853</v>
      </c>
      <c r="B99" s="1" t="s">
        <v>325</v>
      </c>
      <c r="C99" s="1" t="s">
        <v>257</v>
      </c>
      <c r="D99" s="1" t="str">
        <f>IF(MOD(MID(pesele__5[[#This Row],[PESEL]],10,1),2)=1,"m","k")</f>
        <v>k</v>
      </c>
    </row>
    <row r="100" spans="1:4" x14ac:dyDescent="0.25">
      <c r="A100" s="1" t="s">
        <v>855</v>
      </c>
      <c r="B100" s="1" t="s">
        <v>327</v>
      </c>
      <c r="C100" s="1" t="s">
        <v>257</v>
      </c>
      <c r="D100" s="1" t="str">
        <f>IF(MOD(MID(pesele__5[[#This Row],[PESEL]],10,1),2)=1,"m","k")</f>
        <v>k</v>
      </c>
    </row>
    <row r="101" spans="1:4" x14ac:dyDescent="0.25">
      <c r="A101" s="1" t="s">
        <v>856</v>
      </c>
      <c r="B101" s="1" t="s">
        <v>328</v>
      </c>
      <c r="C101" s="1" t="s">
        <v>193</v>
      </c>
      <c r="D101" s="1" t="str">
        <f>IF(MOD(MID(pesele__5[[#This Row],[PESEL]],10,1),2)=1,"m","k")</f>
        <v>k</v>
      </c>
    </row>
    <row r="102" spans="1:4" x14ac:dyDescent="0.25">
      <c r="A102" s="1" t="s">
        <v>857</v>
      </c>
      <c r="B102" s="1" t="s">
        <v>329</v>
      </c>
      <c r="C102" s="1" t="s">
        <v>193</v>
      </c>
      <c r="D102" s="1" t="str">
        <f>IF(MOD(MID(pesele__5[[#This Row],[PESEL]],10,1),2)=1,"m","k")</f>
        <v>k</v>
      </c>
    </row>
    <row r="103" spans="1:4" x14ac:dyDescent="0.25">
      <c r="A103" s="1" t="s">
        <v>858</v>
      </c>
      <c r="B103" s="1" t="s">
        <v>330</v>
      </c>
      <c r="C103" s="1" t="s">
        <v>117</v>
      </c>
      <c r="D103" s="1" t="str">
        <f>IF(MOD(MID(pesele__5[[#This Row],[PESEL]],10,1),2)=1,"m","k")</f>
        <v>k</v>
      </c>
    </row>
    <row r="104" spans="1:4" x14ac:dyDescent="0.25">
      <c r="A104" s="1" t="s">
        <v>859</v>
      </c>
      <c r="B104" s="1" t="s">
        <v>331</v>
      </c>
      <c r="C104" s="1" t="s">
        <v>262</v>
      </c>
      <c r="D104" s="1" t="str">
        <f>IF(MOD(MID(pesele__5[[#This Row],[PESEL]],10,1),2)=1,"m","k")</f>
        <v>k</v>
      </c>
    </row>
    <row r="105" spans="1:4" x14ac:dyDescent="0.25">
      <c r="A105" s="1" t="s">
        <v>860</v>
      </c>
      <c r="B105" s="1" t="s">
        <v>332</v>
      </c>
      <c r="C105" s="1" t="s">
        <v>333</v>
      </c>
      <c r="D105" s="1" t="str">
        <f>IF(MOD(MID(pesele__5[[#This Row],[PESEL]],10,1),2)=1,"m","k")</f>
        <v>k</v>
      </c>
    </row>
    <row r="106" spans="1:4" x14ac:dyDescent="0.25">
      <c r="A106" s="1" t="s">
        <v>861</v>
      </c>
      <c r="B106" s="1" t="s">
        <v>334</v>
      </c>
      <c r="C106" s="1" t="s">
        <v>218</v>
      </c>
      <c r="D106" s="1" t="str">
        <f>IF(MOD(MID(pesele__5[[#This Row],[PESEL]],10,1),2)=1,"m","k")</f>
        <v>k</v>
      </c>
    </row>
    <row r="107" spans="1:4" x14ac:dyDescent="0.25">
      <c r="A107" s="1" t="s">
        <v>862</v>
      </c>
      <c r="B107" s="1" t="s">
        <v>335</v>
      </c>
      <c r="C107" s="1" t="s">
        <v>336</v>
      </c>
      <c r="D107" s="1" t="str">
        <f>IF(MOD(MID(pesele__5[[#This Row],[PESEL]],10,1),2)=1,"m","k")</f>
        <v>k</v>
      </c>
    </row>
    <row r="108" spans="1:4" x14ac:dyDescent="0.25">
      <c r="A108" s="1" t="s">
        <v>865</v>
      </c>
      <c r="B108" s="1" t="s">
        <v>341</v>
      </c>
      <c r="C108" s="1" t="s">
        <v>172</v>
      </c>
      <c r="D108" s="1" t="str">
        <f>IF(MOD(MID(pesele__5[[#This Row],[PESEL]],10,1),2)=1,"m","k")</f>
        <v>k</v>
      </c>
    </row>
    <row r="109" spans="1:4" x14ac:dyDescent="0.25">
      <c r="A109" s="1" t="s">
        <v>870</v>
      </c>
      <c r="B109" s="1" t="s">
        <v>346</v>
      </c>
      <c r="C109" s="1" t="s">
        <v>44</v>
      </c>
      <c r="D109" s="1" t="str">
        <f>IF(MOD(MID(pesele__5[[#This Row],[PESEL]],10,1),2)=1,"m","k")</f>
        <v>k</v>
      </c>
    </row>
    <row r="110" spans="1:4" x14ac:dyDescent="0.25">
      <c r="A110" s="1" t="s">
        <v>871</v>
      </c>
      <c r="B110" s="1" t="s">
        <v>347</v>
      </c>
      <c r="C110" s="1" t="s">
        <v>178</v>
      </c>
      <c r="D110" s="1" t="str">
        <f>IF(MOD(MID(pesele__5[[#This Row],[PESEL]],10,1),2)=1,"m","k")</f>
        <v>k</v>
      </c>
    </row>
    <row r="111" spans="1:4" x14ac:dyDescent="0.25">
      <c r="A111" s="1" t="s">
        <v>874</v>
      </c>
      <c r="B111" s="1" t="s">
        <v>349</v>
      </c>
      <c r="C111" s="1" t="s">
        <v>187</v>
      </c>
      <c r="D111" s="1" t="str">
        <f>IF(MOD(MID(pesele__5[[#This Row],[PESEL]],10,1),2)=1,"m","k")</f>
        <v>k</v>
      </c>
    </row>
    <row r="112" spans="1:4" x14ac:dyDescent="0.25">
      <c r="A112" s="1" t="s">
        <v>879</v>
      </c>
      <c r="B112" s="1" t="s">
        <v>355</v>
      </c>
      <c r="C112" s="1" t="s">
        <v>46</v>
      </c>
      <c r="D112" s="1" t="str">
        <f>IF(MOD(MID(pesele__5[[#This Row],[PESEL]],10,1),2)=1,"m","k")</f>
        <v>k</v>
      </c>
    </row>
    <row r="113" spans="1:4" x14ac:dyDescent="0.25">
      <c r="A113" s="1" t="s">
        <v>880</v>
      </c>
      <c r="B113" s="1" t="s">
        <v>356</v>
      </c>
      <c r="C113" s="1" t="s">
        <v>87</v>
      </c>
      <c r="D113" s="1" t="str">
        <f>IF(MOD(MID(pesele__5[[#This Row],[PESEL]],10,1),2)=1,"m","k")</f>
        <v>k</v>
      </c>
    </row>
    <row r="114" spans="1:4" x14ac:dyDescent="0.25">
      <c r="A114" s="1" t="s">
        <v>881</v>
      </c>
      <c r="B114" s="1" t="s">
        <v>357</v>
      </c>
      <c r="C114" s="1" t="s">
        <v>145</v>
      </c>
      <c r="D114" s="1" t="str">
        <f>IF(MOD(MID(pesele__5[[#This Row],[PESEL]],10,1),2)=1,"m","k")</f>
        <v>k</v>
      </c>
    </row>
    <row r="115" spans="1:4" x14ac:dyDescent="0.25">
      <c r="A115" s="1" t="s">
        <v>882</v>
      </c>
      <c r="B115" s="1" t="s">
        <v>358</v>
      </c>
      <c r="C115" s="1" t="s">
        <v>359</v>
      </c>
      <c r="D115" s="1" t="str">
        <f>IF(MOD(MID(pesele__5[[#This Row],[PESEL]],10,1),2)=1,"m","k")</f>
        <v>k</v>
      </c>
    </row>
    <row r="116" spans="1:4" x14ac:dyDescent="0.25">
      <c r="A116" s="1" t="s">
        <v>884</v>
      </c>
      <c r="B116" s="1" t="s">
        <v>361</v>
      </c>
      <c r="C116" s="1" t="s">
        <v>150</v>
      </c>
      <c r="D116" s="1" t="str">
        <f>IF(MOD(MID(pesele__5[[#This Row],[PESEL]],10,1),2)=1,"m","k")</f>
        <v>k</v>
      </c>
    </row>
    <row r="117" spans="1:4" x14ac:dyDescent="0.25">
      <c r="A117" s="1" t="s">
        <v>885</v>
      </c>
      <c r="B117" s="1" t="s">
        <v>219</v>
      </c>
      <c r="C117" s="1" t="s">
        <v>117</v>
      </c>
      <c r="D117" s="1" t="str">
        <f>IF(MOD(MID(pesele__5[[#This Row],[PESEL]],10,1),2)=1,"m","k")</f>
        <v>k</v>
      </c>
    </row>
    <row r="118" spans="1:4" x14ac:dyDescent="0.25">
      <c r="A118" s="1" t="s">
        <v>886</v>
      </c>
      <c r="B118" s="1" t="s">
        <v>362</v>
      </c>
      <c r="C118" s="1" t="s">
        <v>185</v>
      </c>
      <c r="D118" s="1" t="str">
        <f>IF(MOD(MID(pesele__5[[#This Row],[PESEL]],10,1),2)=1,"m","k")</f>
        <v>k</v>
      </c>
    </row>
    <row r="119" spans="1:4" x14ac:dyDescent="0.25">
      <c r="A119" s="1" t="s">
        <v>887</v>
      </c>
      <c r="B119" s="1" t="s">
        <v>363</v>
      </c>
      <c r="C119" s="1" t="s">
        <v>364</v>
      </c>
      <c r="D119" s="1" t="str">
        <f>IF(MOD(MID(pesele__5[[#This Row],[PESEL]],10,1),2)=1,"m","k")</f>
        <v>k</v>
      </c>
    </row>
    <row r="120" spans="1:4" x14ac:dyDescent="0.25">
      <c r="A120" s="1" t="s">
        <v>888</v>
      </c>
      <c r="B120" s="1" t="s">
        <v>365</v>
      </c>
      <c r="C120" s="1" t="s">
        <v>211</v>
      </c>
      <c r="D120" s="1" t="str">
        <f>IF(MOD(MID(pesele__5[[#This Row],[PESEL]],10,1),2)=1,"m","k")</f>
        <v>k</v>
      </c>
    </row>
    <row r="121" spans="1:4" x14ac:dyDescent="0.25">
      <c r="A121" s="1" t="s">
        <v>889</v>
      </c>
      <c r="B121" s="1" t="s">
        <v>366</v>
      </c>
      <c r="C121" s="1" t="s">
        <v>150</v>
      </c>
      <c r="D121" s="1" t="str">
        <f>IF(MOD(MID(pesele__5[[#This Row],[PESEL]],10,1),2)=1,"m","k")</f>
        <v>k</v>
      </c>
    </row>
    <row r="122" spans="1:4" x14ac:dyDescent="0.25">
      <c r="A122" s="1" t="s">
        <v>892</v>
      </c>
      <c r="B122" s="1" t="s">
        <v>371</v>
      </c>
      <c r="C122" s="1" t="s">
        <v>372</v>
      </c>
      <c r="D122" s="1" t="str">
        <f>IF(MOD(MID(pesele__5[[#This Row],[PESEL]],10,1),2)=1,"m","k")</f>
        <v>k</v>
      </c>
    </row>
    <row r="123" spans="1:4" x14ac:dyDescent="0.25">
      <c r="A123" s="1" t="s">
        <v>894</v>
      </c>
      <c r="B123" s="1" t="s">
        <v>373</v>
      </c>
      <c r="C123" s="1" t="s">
        <v>145</v>
      </c>
      <c r="D123" s="1" t="str">
        <f>IF(MOD(MID(pesele__5[[#This Row],[PESEL]],10,1),2)=1,"m","k")</f>
        <v>k</v>
      </c>
    </row>
    <row r="124" spans="1:4" x14ac:dyDescent="0.25">
      <c r="A124" s="1" t="s">
        <v>895</v>
      </c>
      <c r="B124" s="1" t="s">
        <v>374</v>
      </c>
      <c r="C124" s="1" t="s">
        <v>121</v>
      </c>
      <c r="D124" s="1" t="str">
        <f>IF(MOD(MID(pesele__5[[#This Row],[PESEL]],10,1),2)=1,"m","k")</f>
        <v>k</v>
      </c>
    </row>
    <row r="125" spans="1:4" x14ac:dyDescent="0.25">
      <c r="A125" s="1" t="s">
        <v>896</v>
      </c>
      <c r="B125" s="1" t="s">
        <v>375</v>
      </c>
      <c r="C125" s="1" t="s">
        <v>236</v>
      </c>
      <c r="D125" s="1" t="str">
        <f>IF(MOD(MID(pesele__5[[#This Row],[PESEL]],10,1),2)=1,"m","k")</f>
        <v>k</v>
      </c>
    </row>
    <row r="126" spans="1:4" x14ac:dyDescent="0.25">
      <c r="A126" s="1" t="s">
        <v>899</v>
      </c>
      <c r="B126" s="1" t="s">
        <v>379</v>
      </c>
      <c r="C126" s="1" t="s">
        <v>37</v>
      </c>
      <c r="D126" s="1" t="str">
        <f>IF(MOD(MID(pesele__5[[#This Row],[PESEL]],10,1),2)=1,"m","k")</f>
        <v>k</v>
      </c>
    </row>
    <row r="127" spans="1:4" x14ac:dyDescent="0.25">
      <c r="A127" s="1" t="s">
        <v>900</v>
      </c>
      <c r="B127" s="1" t="s">
        <v>380</v>
      </c>
      <c r="C127" s="1" t="s">
        <v>214</v>
      </c>
      <c r="D127" s="1" t="str">
        <f>IF(MOD(MID(pesele__5[[#This Row],[PESEL]],10,1),2)=1,"m","k")</f>
        <v>k</v>
      </c>
    </row>
    <row r="128" spans="1:4" x14ac:dyDescent="0.25">
      <c r="A128" s="1" t="s">
        <v>901</v>
      </c>
      <c r="B128" s="1" t="s">
        <v>381</v>
      </c>
      <c r="C128" s="1" t="s">
        <v>273</v>
      </c>
      <c r="D128" s="1" t="str">
        <f>IF(MOD(MID(pesele__5[[#This Row],[PESEL]],10,1),2)=1,"m","k")</f>
        <v>k</v>
      </c>
    </row>
    <row r="129" spans="1:4" x14ac:dyDescent="0.25">
      <c r="A129" s="1" t="s">
        <v>902</v>
      </c>
      <c r="B129" s="1" t="s">
        <v>382</v>
      </c>
      <c r="C129" s="1" t="s">
        <v>383</v>
      </c>
      <c r="D129" s="1" t="str">
        <f>IF(MOD(MID(pesele__5[[#This Row],[PESEL]],10,1),2)=1,"m","k")</f>
        <v>k</v>
      </c>
    </row>
    <row r="130" spans="1:4" x14ac:dyDescent="0.25">
      <c r="A130" s="1" t="s">
        <v>903</v>
      </c>
      <c r="B130" s="1" t="s">
        <v>384</v>
      </c>
      <c r="C130" s="1" t="s">
        <v>214</v>
      </c>
      <c r="D130" s="1" t="str">
        <f>IF(MOD(MID(pesele__5[[#This Row],[PESEL]],10,1),2)=1,"m","k")</f>
        <v>k</v>
      </c>
    </row>
    <row r="131" spans="1:4" x14ac:dyDescent="0.25">
      <c r="A131" s="1" t="s">
        <v>904</v>
      </c>
      <c r="B131" s="1" t="s">
        <v>385</v>
      </c>
      <c r="C131" s="1" t="s">
        <v>255</v>
      </c>
      <c r="D131" s="1" t="str">
        <f>IF(MOD(MID(pesele__5[[#This Row],[PESEL]],10,1),2)=1,"m","k")</f>
        <v>k</v>
      </c>
    </row>
    <row r="132" spans="1:4" x14ac:dyDescent="0.25">
      <c r="A132" s="1" t="s">
        <v>907</v>
      </c>
      <c r="B132" s="1" t="s">
        <v>388</v>
      </c>
      <c r="C132" s="1" t="s">
        <v>253</v>
      </c>
      <c r="D132" s="1" t="str">
        <f>IF(MOD(MID(pesele__5[[#This Row],[PESEL]],10,1),2)=1,"m","k")</f>
        <v>k</v>
      </c>
    </row>
    <row r="133" spans="1:4" x14ac:dyDescent="0.25">
      <c r="A133" s="1" t="s">
        <v>908</v>
      </c>
      <c r="B133" s="1" t="s">
        <v>389</v>
      </c>
      <c r="C133" s="1" t="s">
        <v>201</v>
      </c>
      <c r="D133" s="1" t="str">
        <f>IF(MOD(MID(pesele__5[[#This Row],[PESEL]],10,1),2)=1,"m","k")</f>
        <v>k</v>
      </c>
    </row>
    <row r="134" spans="1:4" x14ac:dyDescent="0.25">
      <c r="A134" s="1" t="s">
        <v>910</v>
      </c>
      <c r="B134" s="1" t="s">
        <v>392</v>
      </c>
      <c r="C134" s="1" t="s">
        <v>84</v>
      </c>
      <c r="D134" s="1" t="str">
        <f>IF(MOD(MID(pesele__5[[#This Row],[PESEL]],10,1),2)=1,"m","k")</f>
        <v>k</v>
      </c>
    </row>
    <row r="135" spans="1:4" x14ac:dyDescent="0.25">
      <c r="A135" s="1" t="s">
        <v>920</v>
      </c>
      <c r="B135" s="1" t="s">
        <v>403</v>
      </c>
      <c r="C135" s="1" t="s">
        <v>336</v>
      </c>
      <c r="D135" s="1" t="str">
        <f>IF(MOD(MID(pesele__5[[#This Row],[PESEL]],10,1),2)=1,"m","k")</f>
        <v>k</v>
      </c>
    </row>
    <row r="136" spans="1:4" x14ac:dyDescent="0.25">
      <c r="A136" s="1" t="s">
        <v>922</v>
      </c>
      <c r="B136" s="1" t="s">
        <v>406</v>
      </c>
      <c r="C136" s="1" t="s">
        <v>134</v>
      </c>
      <c r="D136" s="1" t="str">
        <f>IF(MOD(MID(pesele__5[[#This Row],[PESEL]],10,1),2)=1,"m","k")</f>
        <v>k</v>
      </c>
    </row>
    <row r="137" spans="1:4" x14ac:dyDescent="0.25">
      <c r="A137" s="1" t="s">
        <v>923</v>
      </c>
      <c r="B137" s="1" t="s">
        <v>217</v>
      </c>
      <c r="C137" s="1" t="s">
        <v>218</v>
      </c>
      <c r="D137" s="1" t="str">
        <f>IF(MOD(MID(pesele__5[[#This Row],[PESEL]],10,1),2)=1,"m","k")</f>
        <v>k</v>
      </c>
    </row>
    <row r="138" spans="1:4" x14ac:dyDescent="0.25">
      <c r="A138" s="1" t="s">
        <v>924</v>
      </c>
      <c r="B138" s="1" t="s">
        <v>407</v>
      </c>
      <c r="C138" s="1" t="s">
        <v>72</v>
      </c>
      <c r="D138" s="1" t="str">
        <f>IF(MOD(MID(pesele__5[[#This Row],[PESEL]],10,1),2)=1,"m","k")</f>
        <v>k</v>
      </c>
    </row>
    <row r="139" spans="1:4" x14ac:dyDescent="0.25">
      <c r="A139" s="1" t="s">
        <v>926</v>
      </c>
      <c r="B139" s="1" t="s">
        <v>409</v>
      </c>
      <c r="C139" s="1" t="s">
        <v>410</v>
      </c>
      <c r="D139" s="1" t="str">
        <f>IF(MOD(MID(pesele__5[[#This Row],[PESEL]],10,1),2)=1,"m","k")</f>
        <v>k</v>
      </c>
    </row>
    <row r="140" spans="1:4" x14ac:dyDescent="0.25">
      <c r="A140" s="1" t="s">
        <v>927</v>
      </c>
      <c r="B140" s="1" t="s">
        <v>411</v>
      </c>
      <c r="C140" s="1" t="s">
        <v>257</v>
      </c>
      <c r="D140" s="1" t="str">
        <f>IF(MOD(MID(pesele__5[[#This Row],[PESEL]],10,1),2)=1,"m","k")</f>
        <v>k</v>
      </c>
    </row>
    <row r="141" spans="1:4" x14ac:dyDescent="0.25">
      <c r="A141" s="1" t="s">
        <v>928</v>
      </c>
      <c r="B141" s="1" t="s">
        <v>169</v>
      </c>
      <c r="C141" s="1" t="s">
        <v>51</v>
      </c>
      <c r="D141" s="1" t="str">
        <f>IF(MOD(MID(pesele__5[[#This Row],[PESEL]],10,1),2)=1,"m","k")</f>
        <v>k</v>
      </c>
    </row>
    <row r="142" spans="1:4" x14ac:dyDescent="0.25">
      <c r="A142" s="1" t="s">
        <v>934</v>
      </c>
      <c r="B142" s="1" t="s">
        <v>416</v>
      </c>
      <c r="C142" s="1" t="s">
        <v>253</v>
      </c>
      <c r="D142" s="1" t="str">
        <f>IF(MOD(MID(pesele__5[[#This Row],[PESEL]],10,1),2)=1,"m","k")</f>
        <v>k</v>
      </c>
    </row>
    <row r="143" spans="1:4" x14ac:dyDescent="0.25">
      <c r="A143" s="1" t="s">
        <v>936</v>
      </c>
      <c r="B143" s="1" t="s">
        <v>418</v>
      </c>
      <c r="C143" s="1" t="s">
        <v>419</v>
      </c>
      <c r="D143" s="1" t="str">
        <f>IF(MOD(MID(pesele__5[[#This Row],[PESEL]],10,1),2)=1,"m","k")</f>
        <v>k</v>
      </c>
    </row>
    <row r="144" spans="1:4" x14ac:dyDescent="0.25">
      <c r="A144" s="1" t="s">
        <v>938</v>
      </c>
      <c r="B144" s="1" t="s">
        <v>421</v>
      </c>
      <c r="C144" s="1" t="s">
        <v>257</v>
      </c>
      <c r="D144" s="1" t="str">
        <f>IF(MOD(MID(pesele__5[[#This Row],[PESEL]],10,1),2)=1,"m","k")</f>
        <v>k</v>
      </c>
    </row>
    <row r="145" spans="1:4" x14ac:dyDescent="0.25">
      <c r="A145" s="1" t="s">
        <v>939</v>
      </c>
      <c r="B145" s="1" t="s">
        <v>254</v>
      </c>
      <c r="C145" s="1" t="s">
        <v>134</v>
      </c>
      <c r="D145" s="1" t="str">
        <f>IF(MOD(MID(pesele__5[[#This Row],[PESEL]],10,1),2)=1,"m","k")</f>
        <v>k</v>
      </c>
    </row>
    <row r="146" spans="1:4" x14ac:dyDescent="0.25">
      <c r="A146" s="1" t="s">
        <v>940</v>
      </c>
      <c r="B146" s="1" t="s">
        <v>422</v>
      </c>
      <c r="C146" s="1" t="s">
        <v>423</v>
      </c>
      <c r="D146" s="1" t="str">
        <f>IF(MOD(MID(pesele__5[[#This Row],[PESEL]],10,1),2)=1,"m","k")</f>
        <v>k</v>
      </c>
    </row>
    <row r="147" spans="1:4" x14ac:dyDescent="0.25">
      <c r="A147" s="1" t="s">
        <v>941</v>
      </c>
      <c r="B147" s="1" t="s">
        <v>424</v>
      </c>
      <c r="C147" s="1" t="s">
        <v>72</v>
      </c>
      <c r="D147" s="1" t="str">
        <f>IF(MOD(MID(pesele__5[[#This Row],[PESEL]],10,1),2)=1,"m","k")</f>
        <v>k</v>
      </c>
    </row>
    <row r="148" spans="1:4" x14ac:dyDescent="0.25">
      <c r="A148" s="1" t="s">
        <v>945</v>
      </c>
      <c r="B148" s="1" t="s">
        <v>427</v>
      </c>
      <c r="C148" s="1" t="s">
        <v>121</v>
      </c>
      <c r="D148" s="1" t="str">
        <f>IF(MOD(MID(pesele__5[[#This Row],[PESEL]],10,1),2)=1,"m","k")</f>
        <v>k</v>
      </c>
    </row>
    <row r="149" spans="1:4" x14ac:dyDescent="0.25">
      <c r="A149" s="1" t="s">
        <v>946</v>
      </c>
      <c r="B149" s="1" t="s">
        <v>428</v>
      </c>
      <c r="C149" s="1" t="s">
        <v>84</v>
      </c>
      <c r="D149" s="1" t="str">
        <f>IF(MOD(MID(pesele__5[[#This Row],[PESEL]],10,1),2)=1,"m","k")</f>
        <v>k</v>
      </c>
    </row>
    <row r="150" spans="1:4" x14ac:dyDescent="0.25">
      <c r="A150" s="1" t="s">
        <v>947</v>
      </c>
      <c r="B150" s="1" t="s">
        <v>429</v>
      </c>
      <c r="C150" s="1" t="s">
        <v>58</v>
      </c>
      <c r="D150" s="1" t="str">
        <f>IF(MOD(MID(pesele__5[[#This Row],[PESEL]],10,1),2)=1,"m","k")</f>
        <v>k</v>
      </c>
    </row>
    <row r="151" spans="1:4" x14ac:dyDescent="0.25">
      <c r="A151" s="1" t="s">
        <v>948</v>
      </c>
      <c r="B151" s="1" t="s">
        <v>430</v>
      </c>
      <c r="C151" s="1" t="s">
        <v>150</v>
      </c>
      <c r="D151" s="1" t="str">
        <f>IF(MOD(MID(pesele__5[[#This Row],[PESEL]],10,1),2)=1,"m","k")</f>
        <v>k</v>
      </c>
    </row>
    <row r="152" spans="1:4" x14ac:dyDescent="0.25">
      <c r="A152" s="1" t="s">
        <v>949</v>
      </c>
      <c r="B152" s="1" t="s">
        <v>431</v>
      </c>
      <c r="C152" s="1" t="s">
        <v>214</v>
      </c>
      <c r="D152" s="1" t="str">
        <f>IF(MOD(MID(pesele__5[[#This Row],[PESEL]],10,1),2)=1,"m","k")</f>
        <v>k</v>
      </c>
    </row>
    <row r="153" spans="1:4" x14ac:dyDescent="0.25">
      <c r="A153" s="1" t="s">
        <v>951</v>
      </c>
      <c r="B153" s="1" t="s">
        <v>432</v>
      </c>
      <c r="C153" s="1" t="s">
        <v>253</v>
      </c>
      <c r="D153" s="1" t="str">
        <f>IF(MOD(MID(pesele__5[[#This Row],[PESEL]],10,1),2)=1,"m","k")</f>
        <v>k</v>
      </c>
    </row>
    <row r="154" spans="1:4" x14ac:dyDescent="0.25">
      <c r="A154" s="1" t="s">
        <v>952</v>
      </c>
      <c r="B154" s="1" t="s">
        <v>433</v>
      </c>
      <c r="C154" s="1" t="s">
        <v>255</v>
      </c>
      <c r="D154" s="1" t="str">
        <f>IF(MOD(MID(pesele__5[[#This Row],[PESEL]],10,1),2)=1,"m","k")</f>
        <v>k</v>
      </c>
    </row>
    <row r="155" spans="1:4" x14ac:dyDescent="0.25">
      <c r="A155" s="1" t="s">
        <v>955</v>
      </c>
      <c r="B155" s="1" t="s">
        <v>436</v>
      </c>
      <c r="C155" s="1" t="s">
        <v>172</v>
      </c>
      <c r="D155" s="1" t="str">
        <f>IF(MOD(MID(pesele__5[[#This Row],[PESEL]],10,1),2)=1,"m","k")</f>
        <v>k</v>
      </c>
    </row>
    <row r="156" spans="1:4" x14ac:dyDescent="0.25">
      <c r="A156" s="1" t="s">
        <v>957</v>
      </c>
      <c r="B156" s="1" t="s">
        <v>439</v>
      </c>
      <c r="C156" s="1" t="s">
        <v>56</v>
      </c>
      <c r="D156" s="1" t="str">
        <f>IF(MOD(MID(pesele__5[[#This Row],[PESEL]],10,1),2)=1,"m","k")</f>
        <v>k</v>
      </c>
    </row>
    <row r="157" spans="1:4" x14ac:dyDescent="0.25">
      <c r="A157" s="1" t="s">
        <v>958</v>
      </c>
      <c r="B157" s="1" t="s">
        <v>440</v>
      </c>
      <c r="C157" s="1" t="s">
        <v>201</v>
      </c>
      <c r="D157" s="1" t="str">
        <f>IF(MOD(MID(pesele__5[[#This Row],[PESEL]],10,1),2)=1,"m","k")</f>
        <v>k</v>
      </c>
    </row>
    <row r="158" spans="1:4" x14ac:dyDescent="0.25">
      <c r="A158" s="1" t="s">
        <v>959</v>
      </c>
      <c r="B158" s="1" t="s">
        <v>441</v>
      </c>
      <c r="C158" s="1" t="s">
        <v>442</v>
      </c>
      <c r="D158" s="1" t="str">
        <f>IF(MOD(MID(pesele__5[[#This Row],[PESEL]],10,1),2)=1,"m","k")</f>
        <v>k</v>
      </c>
    </row>
    <row r="159" spans="1:4" x14ac:dyDescent="0.25">
      <c r="A159" s="1" t="s">
        <v>960</v>
      </c>
      <c r="B159" s="1" t="s">
        <v>443</v>
      </c>
      <c r="C159" s="1" t="s">
        <v>242</v>
      </c>
      <c r="D159" s="1" t="str">
        <f>IF(MOD(MID(pesele__5[[#This Row],[PESEL]],10,1),2)=1,"m","k")</f>
        <v>k</v>
      </c>
    </row>
    <row r="160" spans="1:4" x14ac:dyDescent="0.25">
      <c r="A160" s="1" t="s">
        <v>965</v>
      </c>
      <c r="B160" s="1" t="s">
        <v>447</v>
      </c>
      <c r="C160" s="1" t="s">
        <v>166</v>
      </c>
      <c r="D160" s="1" t="str">
        <f>IF(MOD(MID(pesele__5[[#This Row],[PESEL]],10,1),2)=1,"m","k")</f>
        <v>k</v>
      </c>
    </row>
    <row r="161" spans="1:4" x14ac:dyDescent="0.25">
      <c r="A161" s="1" t="s">
        <v>966</v>
      </c>
      <c r="B161" s="1" t="s">
        <v>448</v>
      </c>
      <c r="C161" s="1" t="s">
        <v>72</v>
      </c>
      <c r="D161" s="1" t="str">
        <f>IF(MOD(MID(pesele__5[[#This Row],[PESEL]],10,1),2)=1,"m","k")</f>
        <v>k</v>
      </c>
    </row>
    <row r="162" spans="1:4" x14ac:dyDescent="0.25">
      <c r="A162" s="1" t="s">
        <v>967</v>
      </c>
      <c r="B162" s="1" t="s">
        <v>449</v>
      </c>
      <c r="C162" s="1" t="s">
        <v>37</v>
      </c>
      <c r="D162" s="1" t="str">
        <f>IF(MOD(MID(pesele__5[[#This Row],[PESEL]],10,1),2)=1,"m","k")</f>
        <v>k</v>
      </c>
    </row>
    <row r="163" spans="1:4" x14ac:dyDescent="0.25">
      <c r="A163" s="1" t="s">
        <v>969</v>
      </c>
      <c r="B163" s="1" t="s">
        <v>451</v>
      </c>
      <c r="C163" s="1" t="s">
        <v>452</v>
      </c>
      <c r="D163" s="1" t="str">
        <f>IF(MOD(MID(pesele__5[[#This Row],[PESEL]],10,1),2)=1,"m","k")</f>
        <v>k</v>
      </c>
    </row>
    <row r="164" spans="1:4" x14ac:dyDescent="0.25">
      <c r="A164" s="1" t="s">
        <v>970</v>
      </c>
      <c r="B164" s="1" t="s">
        <v>453</v>
      </c>
      <c r="C164" s="1" t="s">
        <v>214</v>
      </c>
      <c r="D164" s="1" t="str">
        <f>IF(MOD(MID(pesele__5[[#This Row],[PESEL]],10,1),2)=1,"m","k")</f>
        <v>k</v>
      </c>
    </row>
    <row r="165" spans="1:4" x14ac:dyDescent="0.25">
      <c r="A165" s="1" t="s">
        <v>974</v>
      </c>
      <c r="B165" s="1" t="s">
        <v>457</v>
      </c>
      <c r="C165" s="1" t="s">
        <v>51</v>
      </c>
      <c r="D165" s="1" t="str">
        <f>IF(MOD(MID(pesele__5[[#This Row],[PESEL]],10,1),2)=1,"m","k")</f>
        <v>k</v>
      </c>
    </row>
    <row r="166" spans="1:4" x14ac:dyDescent="0.25">
      <c r="A166" s="1" t="s">
        <v>978</v>
      </c>
      <c r="B166" s="1" t="s">
        <v>461</v>
      </c>
      <c r="C166" s="1" t="s">
        <v>223</v>
      </c>
      <c r="D166" s="1" t="str">
        <f>IF(MOD(MID(pesele__5[[#This Row],[PESEL]],10,1),2)=1,"m","k")</f>
        <v>k</v>
      </c>
    </row>
    <row r="167" spans="1:4" x14ac:dyDescent="0.25">
      <c r="A167" s="1" t="s">
        <v>979</v>
      </c>
      <c r="B167" s="1" t="s">
        <v>462</v>
      </c>
      <c r="C167" s="1" t="s">
        <v>236</v>
      </c>
      <c r="D167" s="1" t="str">
        <f>IF(MOD(MID(pesele__5[[#This Row],[PESEL]],10,1),2)=1,"m","k")</f>
        <v>k</v>
      </c>
    </row>
    <row r="168" spans="1:4" x14ac:dyDescent="0.25">
      <c r="A168" s="1" t="s">
        <v>986</v>
      </c>
      <c r="B168" s="1" t="s">
        <v>471</v>
      </c>
      <c r="C168" s="1" t="s">
        <v>472</v>
      </c>
      <c r="D168" s="1" t="str">
        <f>IF(MOD(MID(pesele__5[[#This Row],[PESEL]],10,1),2)=1,"m","k")</f>
        <v>k</v>
      </c>
    </row>
    <row r="169" spans="1:4" x14ac:dyDescent="0.25">
      <c r="A169" s="1" t="s">
        <v>988</v>
      </c>
      <c r="B169" s="1" t="s">
        <v>474</v>
      </c>
      <c r="C169" s="1" t="s">
        <v>475</v>
      </c>
      <c r="D169" s="1" t="str">
        <f>IF(MOD(MID(pesele__5[[#This Row],[PESEL]],10,1),2)=1,"m","k")</f>
        <v>k</v>
      </c>
    </row>
    <row r="170" spans="1:4" x14ac:dyDescent="0.25">
      <c r="A170" s="1" t="s">
        <v>991</v>
      </c>
      <c r="B170" s="1" t="s">
        <v>479</v>
      </c>
      <c r="C170" s="1" t="s">
        <v>475</v>
      </c>
      <c r="D170" s="1" t="str">
        <f>IF(MOD(MID(pesele__5[[#This Row],[PESEL]],10,1),2)=1,"m","k")</f>
        <v>k</v>
      </c>
    </row>
    <row r="171" spans="1:4" x14ac:dyDescent="0.25">
      <c r="A171" s="1" t="s">
        <v>992</v>
      </c>
      <c r="B171" s="1" t="s">
        <v>480</v>
      </c>
      <c r="C171" s="1" t="s">
        <v>93</v>
      </c>
      <c r="D171" s="1" t="str">
        <f>IF(MOD(MID(pesele__5[[#This Row],[PESEL]],10,1),2)=1,"m","k")</f>
        <v>k</v>
      </c>
    </row>
    <row r="172" spans="1:4" x14ac:dyDescent="0.25">
      <c r="A172" s="1" t="s">
        <v>995</v>
      </c>
      <c r="B172" s="1" t="s">
        <v>484</v>
      </c>
      <c r="C172" s="1" t="s">
        <v>255</v>
      </c>
      <c r="D172" s="1" t="str">
        <f>IF(MOD(MID(pesele__5[[#This Row],[PESEL]],10,1),2)=1,"m","k")</f>
        <v>k</v>
      </c>
    </row>
    <row r="173" spans="1:4" x14ac:dyDescent="0.25">
      <c r="A173" s="1" t="s">
        <v>1000</v>
      </c>
      <c r="B173" s="1" t="s">
        <v>491</v>
      </c>
      <c r="C173" s="1" t="s">
        <v>193</v>
      </c>
      <c r="D173" s="1" t="str">
        <f>IF(MOD(MID(pesele__5[[#This Row],[PESEL]],10,1),2)=1,"m","k")</f>
        <v>k</v>
      </c>
    </row>
    <row r="174" spans="1:4" x14ac:dyDescent="0.25">
      <c r="A174" s="1" t="s">
        <v>1003</v>
      </c>
      <c r="B174" s="1" t="s">
        <v>495</v>
      </c>
      <c r="C174" s="1" t="s">
        <v>193</v>
      </c>
      <c r="D174" s="1" t="str">
        <f>IF(MOD(MID(pesele__5[[#This Row],[PESEL]],10,1),2)=1,"m","k")</f>
        <v>k</v>
      </c>
    </row>
    <row r="175" spans="1:4" x14ac:dyDescent="0.25">
      <c r="A175" s="1" t="s">
        <v>1005</v>
      </c>
      <c r="B175" s="1" t="s">
        <v>497</v>
      </c>
      <c r="C175" s="1" t="s">
        <v>193</v>
      </c>
      <c r="D175" s="1" t="str">
        <f>IF(MOD(MID(pesele__5[[#This Row],[PESEL]],10,1),2)=1,"m","k")</f>
        <v>k</v>
      </c>
    </row>
    <row r="176" spans="1:4" x14ac:dyDescent="0.25">
      <c r="A176" s="1" t="s">
        <v>1007</v>
      </c>
      <c r="B176" s="1" t="s">
        <v>499</v>
      </c>
      <c r="C176" s="1" t="s">
        <v>359</v>
      </c>
      <c r="D176" s="1" t="str">
        <f>IF(MOD(MID(pesele__5[[#This Row],[PESEL]],10,1),2)=1,"m","k")</f>
        <v>k</v>
      </c>
    </row>
    <row r="177" spans="1:4" x14ac:dyDescent="0.25">
      <c r="A177" s="1" t="s">
        <v>1008</v>
      </c>
      <c r="B177" s="1" t="s">
        <v>500</v>
      </c>
      <c r="C177" s="1" t="s">
        <v>273</v>
      </c>
      <c r="D177" s="1" t="str">
        <f>IF(MOD(MID(pesele__5[[#This Row],[PESEL]],10,1),2)=1,"m","k")</f>
        <v>k</v>
      </c>
    </row>
    <row r="178" spans="1:4" x14ac:dyDescent="0.25">
      <c r="A178" s="1" t="s">
        <v>1011</v>
      </c>
      <c r="B178" s="1" t="s">
        <v>505</v>
      </c>
      <c r="C178" s="1" t="s">
        <v>193</v>
      </c>
      <c r="D178" s="1" t="str">
        <f>IF(MOD(MID(pesele__5[[#This Row],[PESEL]],10,1),2)=1,"m","k")</f>
        <v>k</v>
      </c>
    </row>
    <row r="179" spans="1:4" x14ac:dyDescent="0.25">
      <c r="A179" s="1" t="s">
        <v>1012</v>
      </c>
      <c r="B179" s="1" t="s">
        <v>506</v>
      </c>
      <c r="C179" s="1" t="s">
        <v>507</v>
      </c>
      <c r="D179" s="1" t="str">
        <f>IF(MOD(MID(pesele__5[[#This Row],[PESEL]],10,1),2)=1,"m","k")</f>
        <v>k</v>
      </c>
    </row>
    <row r="180" spans="1:4" x14ac:dyDescent="0.25">
      <c r="A180" s="1" t="s">
        <v>1014</v>
      </c>
      <c r="B180" s="1" t="s">
        <v>509</v>
      </c>
      <c r="C180" s="1" t="s">
        <v>223</v>
      </c>
      <c r="D180" s="1" t="str">
        <f>IF(MOD(MID(pesele__5[[#This Row],[PESEL]],10,1),2)=1,"m","k")</f>
        <v>k</v>
      </c>
    </row>
    <row r="181" spans="1:4" x14ac:dyDescent="0.25">
      <c r="A181" s="1" t="s">
        <v>1015</v>
      </c>
      <c r="B181" s="1" t="s">
        <v>510</v>
      </c>
      <c r="C181" s="1" t="s">
        <v>511</v>
      </c>
      <c r="D181" s="1" t="str">
        <f>IF(MOD(MID(pesele__5[[#This Row],[PESEL]],10,1),2)=1,"m","k")</f>
        <v>k</v>
      </c>
    </row>
    <row r="182" spans="1:4" x14ac:dyDescent="0.25">
      <c r="A182" s="1" t="s">
        <v>1016</v>
      </c>
      <c r="B182" s="1" t="s">
        <v>512</v>
      </c>
      <c r="C182" s="1" t="s">
        <v>193</v>
      </c>
      <c r="D182" s="1" t="str">
        <f>IF(MOD(MID(pesele__5[[#This Row],[PESEL]],10,1),2)=1,"m","k")</f>
        <v>k</v>
      </c>
    </row>
    <row r="183" spans="1:4" x14ac:dyDescent="0.25">
      <c r="A183" s="1" t="s">
        <v>1020</v>
      </c>
      <c r="B183" s="1" t="s">
        <v>516</v>
      </c>
      <c r="C183" s="1" t="s">
        <v>517</v>
      </c>
      <c r="D183" s="1" t="str">
        <f>IF(MOD(MID(pesele__5[[#This Row],[PESEL]],10,1),2)=1,"m","k")</f>
        <v>k</v>
      </c>
    </row>
    <row r="184" spans="1:4" x14ac:dyDescent="0.25">
      <c r="A184" s="1" t="s">
        <v>1025</v>
      </c>
      <c r="B184" s="1" t="s">
        <v>523</v>
      </c>
      <c r="C184" s="1" t="s">
        <v>262</v>
      </c>
      <c r="D184" s="1" t="str">
        <f>IF(MOD(MID(pesele__5[[#This Row],[PESEL]],10,1),2)=1,"m","k")</f>
        <v>k</v>
      </c>
    </row>
    <row r="185" spans="1:4" x14ac:dyDescent="0.25">
      <c r="A185" s="1" t="s">
        <v>1026</v>
      </c>
      <c r="B185" s="1" t="s">
        <v>524</v>
      </c>
      <c r="C185" s="1" t="s">
        <v>132</v>
      </c>
      <c r="D185" s="1" t="str">
        <f>IF(MOD(MID(pesele__5[[#This Row],[PESEL]],10,1),2)=1,"m","k")</f>
        <v>k</v>
      </c>
    </row>
    <row r="186" spans="1:4" x14ac:dyDescent="0.25">
      <c r="A186" s="1" t="s">
        <v>1028</v>
      </c>
      <c r="B186" s="1" t="s">
        <v>526</v>
      </c>
      <c r="C186" s="1" t="s">
        <v>193</v>
      </c>
      <c r="D186" s="1" t="str">
        <f>IF(MOD(MID(pesele__5[[#This Row],[PESEL]],10,1),2)=1,"m","k")</f>
        <v>k</v>
      </c>
    </row>
    <row r="187" spans="1:4" x14ac:dyDescent="0.25">
      <c r="A187" s="1" t="s">
        <v>1029</v>
      </c>
      <c r="B187" s="1" t="s">
        <v>217</v>
      </c>
      <c r="C187" s="1" t="s">
        <v>218</v>
      </c>
      <c r="D187" s="1" t="str">
        <f>IF(MOD(MID(pesele__5[[#This Row],[PESEL]],10,1),2)=1,"m","k")</f>
        <v>k</v>
      </c>
    </row>
    <row r="188" spans="1:4" x14ac:dyDescent="0.25">
      <c r="A188" s="1" t="s">
        <v>1031</v>
      </c>
      <c r="B188" s="1" t="s">
        <v>528</v>
      </c>
      <c r="C188" s="1" t="s">
        <v>193</v>
      </c>
      <c r="D188" s="1" t="str">
        <f>IF(MOD(MID(pesele__5[[#This Row],[PESEL]],10,1),2)=1,"m","k")</f>
        <v>k</v>
      </c>
    </row>
    <row r="189" spans="1:4" x14ac:dyDescent="0.25">
      <c r="A189" s="1" t="s">
        <v>1037</v>
      </c>
      <c r="B189" s="1" t="s">
        <v>535</v>
      </c>
      <c r="C189" s="1" t="s">
        <v>166</v>
      </c>
      <c r="D189" s="1" t="str">
        <f>IF(MOD(MID(pesele__5[[#This Row],[PESEL]],10,1),2)=1,"m","k")</f>
        <v>k</v>
      </c>
    </row>
    <row r="190" spans="1:4" x14ac:dyDescent="0.25">
      <c r="A190" s="1" t="s">
        <v>1040</v>
      </c>
      <c r="B190" s="1" t="s">
        <v>538</v>
      </c>
      <c r="C190" s="1" t="s">
        <v>273</v>
      </c>
      <c r="D190" s="1" t="str">
        <f>IF(MOD(MID(pesele__5[[#This Row],[PESEL]],10,1),2)=1,"m","k")</f>
        <v>k</v>
      </c>
    </row>
    <row r="191" spans="1:4" x14ac:dyDescent="0.25">
      <c r="A191" s="1" t="s">
        <v>1042</v>
      </c>
      <c r="B191" s="1" t="s">
        <v>540</v>
      </c>
      <c r="C191" s="1" t="s">
        <v>359</v>
      </c>
      <c r="D191" s="1" t="str">
        <f>IF(MOD(MID(pesele__5[[#This Row],[PESEL]],10,1),2)=1,"m","k")</f>
        <v>k</v>
      </c>
    </row>
    <row r="192" spans="1:4" x14ac:dyDescent="0.25">
      <c r="A192" s="1" t="s">
        <v>1043</v>
      </c>
      <c r="B192" s="1" t="s">
        <v>541</v>
      </c>
      <c r="C192" s="1" t="s">
        <v>542</v>
      </c>
      <c r="D192" s="1" t="str">
        <f>IF(MOD(MID(pesele__5[[#This Row],[PESEL]],10,1),2)=1,"m","k")</f>
        <v>k</v>
      </c>
    </row>
    <row r="193" spans="1:4" x14ac:dyDescent="0.25">
      <c r="A193" s="1" t="s">
        <v>1045</v>
      </c>
      <c r="B193" s="1" t="s">
        <v>544</v>
      </c>
      <c r="C193" s="1" t="s">
        <v>58</v>
      </c>
      <c r="D193" s="1" t="str">
        <f>IF(MOD(MID(pesele__5[[#This Row],[PESEL]],10,1),2)=1,"m","k")</f>
        <v>k</v>
      </c>
    </row>
    <row r="194" spans="1:4" x14ac:dyDescent="0.25">
      <c r="A194" s="1" t="s">
        <v>1046</v>
      </c>
      <c r="B194" s="1" t="s">
        <v>545</v>
      </c>
      <c r="C194" s="1" t="s">
        <v>273</v>
      </c>
      <c r="D194" s="1" t="str">
        <f>IF(MOD(MID(pesele__5[[#This Row],[PESEL]],10,1),2)=1,"m","k")</f>
        <v>k</v>
      </c>
    </row>
    <row r="195" spans="1:4" x14ac:dyDescent="0.25">
      <c r="A195" s="1" t="s">
        <v>1049</v>
      </c>
      <c r="B195" s="1" t="s">
        <v>547</v>
      </c>
      <c r="C195" s="1" t="s">
        <v>262</v>
      </c>
      <c r="D195" s="1" t="str">
        <f>IF(MOD(MID(pesele__5[[#This Row],[PESEL]],10,1),2)=1,"m","k")</f>
        <v>k</v>
      </c>
    </row>
    <row r="196" spans="1:4" x14ac:dyDescent="0.25">
      <c r="A196" s="1" t="s">
        <v>1051</v>
      </c>
      <c r="B196" s="1" t="s">
        <v>549</v>
      </c>
      <c r="C196" s="1" t="s">
        <v>236</v>
      </c>
      <c r="D196" s="1" t="str">
        <f>IF(MOD(MID(pesele__5[[#This Row],[PESEL]],10,1),2)=1,"m","k")</f>
        <v>k</v>
      </c>
    </row>
    <row r="197" spans="1:4" x14ac:dyDescent="0.25">
      <c r="A197" s="1" t="s">
        <v>1053</v>
      </c>
      <c r="B197" s="1" t="s">
        <v>551</v>
      </c>
      <c r="C197" s="1" t="s">
        <v>58</v>
      </c>
      <c r="D197" s="1" t="str">
        <f>IF(MOD(MID(pesele__5[[#This Row],[PESEL]],10,1),2)=1,"m","k")</f>
        <v>k</v>
      </c>
    </row>
    <row r="198" spans="1:4" x14ac:dyDescent="0.25">
      <c r="A198" s="1" t="s">
        <v>1054</v>
      </c>
      <c r="B198" s="1" t="s">
        <v>552</v>
      </c>
      <c r="C198" s="1" t="s">
        <v>553</v>
      </c>
      <c r="D198" s="1" t="str">
        <f>IF(MOD(MID(pesele__5[[#This Row],[PESEL]],10,1),2)=1,"m","k")</f>
        <v>k</v>
      </c>
    </row>
    <row r="199" spans="1:4" x14ac:dyDescent="0.25">
      <c r="A199" s="1" t="s">
        <v>1057</v>
      </c>
      <c r="B199" s="1" t="s">
        <v>555</v>
      </c>
      <c r="C199" s="1" t="s">
        <v>556</v>
      </c>
      <c r="D199" s="1" t="str">
        <f>IF(MOD(MID(pesele__5[[#This Row],[PESEL]],10,1),2)=1,"m","k")</f>
        <v>k</v>
      </c>
    </row>
    <row r="200" spans="1:4" x14ac:dyDescent="0.25">
      <c r="A200" s="1" t="s">
        <v>1058</v>
      </c>
      <c r="B200" s="1" t="s">
        <v>557</v>
      </c>
      <c r="C200" s="1" t="s">
        <v>141</v>
      </c>
      <c r="D200" s="1" t="str">
        <f>IF(MOD(MID(pesele__5[[#This Row],[PESEL]],10,1),2)=1,"m","k")</f>
        <v>k</v>
      </c>
    </row>
    <row r="201" spans="1:4" x14ac:dyDescent="0.25">
      <c r="A201" s="1" t="s">
        <v>1059</v>
      </c>
      <c r="B201" s="1" t="s">
        <v>558</v>
      </c>
      <c r="C201" s="1" t="s">
        <v>556</v>
      </c>
      <c r="D201" s="1" t="str">
        <f>IF(MOD(MID(pesele__5[[#This Row],[PESEL]],10,1),2)=1,"m","k")</f>
        <v>k</v>
      </c>
    </row>
    <row r="202" spans="1:4" x14ac:dyDescent="0.25">
      <c r="A202" s="1" t="s">
        <v>1061</v>
      </c>
      <c r="B202" s="1" t="s">
        <v>560</v>
      </c>
      <c r="C202" s="1" t="s">
        <v>193</v>
      </c>
      <c r="D202" s="1" t="str">
        <f>IF(MOD(MID(pesele__5[[#This Row],[PESEL]],10,1),2)=1,"m","k")</f>
        <v>k</v>
      </c>
    </row>
    <row r="203" spans="1:4" x14ac:dyDescent="0.25">
      <c r="A203" s="1" t="s">
        <v>1062</v>
      </c>
      <c r="B203" s="1" t="s">
        <v>561</v>
      </c>
      <c r="C203" s="1" t="s">
        <v>257</v>
      </c>
      <c r="D203" s="1" t="str">
        <f>IF(MOD(MID(pesele__5[[#This Row],[PESEL]],10,1),2)=1,"m","k")</f>
        <v>k</v>
      </c>
    </row>
    <row r="204" spans="1:4" x14ac:dyDescent="0.25">
      <c r="A204" s="1" t="s">
        <v>1065</v>
      </c>
      <c r="B204" s="1" t="s">
        <v>563</v>
      </c>
      <c r="C204" s="1" t="s">
        <v>257</v>
      </c>
      <c r="D204" s="1" t="str">
        <f>IF(MOD(MID(pesele__5[[#This Row],[PESEL]],10,1),2)=1,"m","k")</f>
        <v>k</v>
      </c>
    </row>
    <row r="205" spans="1:4" x14ac:dyDescent="0.25">
      <c r="A205" s="1" t="s">
        <v>1068</v>
      </c>
      <c r="B205" s="1" t="s">
        <v>566</v>
      </c>
      <c r="C205" s="1" t="s">
        <v>178</v>
      </c>
      <c r="D205" s="1" t="str">
        <f>IF(MOD(MID(pesele__5[[#This Row],[PESEL]],10,1),2)=1,"m","k")</f>
        <v>k</v>
      </c>
    </row>
    <row r="206" spans="1:4" x14ac:dyDescent="0.25">
      <c r="A206" s="1" t="s">
        <v>1069</v>
      </c>
      <c r="B206" s="1" t="s">
        <v>567</v>
      </c>
      <c r="C206" s="1" t="s">
        <v>568</v>
      </c>
      <c r="D206" s="1" t="str">
        <f>IF(MOD(MID(pesele__5[[#This Row],[PESEL]],10,1),2)=1,"m","k")</f>
        <v>k</v>
      </c>
    </row>
    <row r="207" spans="1:4" x14ac:dyDescent="0.25">
      <c r="A207" s="1" t="s">
        <v>1071</v>
      </c>
      <c r="B207" s="1" t="s">
        <v>570</v>
      </c>
      <c r="C207" s="1" t="s">
        <v>164</v>
      </c>
      <c r="D207" s="1" t="str">
        <f>IF(MOD(MID(pesele__5[[#This Row],[PESEL]],10,1),2)=1,"m","k")</f>
        <v>k</v>
      </c>
    </row>
    <row r="208" spans="1:4" x14ac:dyDescent="0.25">
      <c r="A208" s="1" t="s">
        <v>1072</v>
      </c>
      <c r="B208" s="1" t="s">
        <v>571</v>
      </c>
      <c r="C208" s="1" t="s">
        <v>572</v>
      </c>
      <c r="D208" s="1" t="str">
        <f>IF(MOD(MID(pesele__5[[#This Row],[PESEL]],10,1),2)=1,"m","k")</f>
        <v>k</v>
      </c>
    </row>
    <row r="209" spans="1:4" x14ac:dyDescent="0.25">
      <c r="A209" s="1" t="s">
        <v>1073</v>
      </c>
      <c r="B209" s="1" t="s">
        <v>573</v>
      </c>
      <c r="C209" s="1" t="s">
        <v>72</v>
      </c>
      <c r="D209" s="1" t="str">
        <f>IF(MOD(MID(pesele__5[[#This Row],[PESEL]],10,1),2)=1,"m","k")</f>
        <v>k</v>
      </c>
    </row>
    <row r="210" spans="1:4" x14ac:dyDescent="0.25">
      <c r="A210" s="1" t="s">
        <v>1075</v>
      </c>
      <c r="B210" s="1" t="s">
        <v>575</v>
      </c>
      <c r="C210" s="1" t="s">
        <v>576</v>
      </c>
      <c r="D210" s="1" t="str">
        <f>IF(MOD(MID(pesele__5[[#This Row],[PESEL]],10,1),2)=1,"m","k")</f>
        <v>k</v>
      </c>
    </row>
    <row r="211" spans="1:4" x14ac:dyDescent="0.25">
      <c r="A211" s="1" t="s">
        <v>1076</v>
      </c>
      <c r="B211" s="1" t="s">
        <v>577</v>
      </c>
      <c r="C211" s="1" t="s">
        <v>578</v>
      </c>
      <c r="D211" s="1" t="str">
        <f>IF(MOD(MID(pesele__5[[#This Row],[PESEL]],10,1),2)=1,"m","k")</f>
        <v>k</v>
      </c>
    </row>
    <row r="212" spans="1:4" x14ac:dyDescent="0.25">
      <c r="A212" s="1" t="s">
        <v>1077</v>
      </c>
      <c r="B212" s="1" t="s">
        <v>579</v>
      </c>
      <c r="C212" s="1" t="s">
        <v>257</v>
      </c>
      <c r="D212" s="1" t="str">
        <f>IF(MOD(MID(pesele__5[[#This Row],[PESEL]],10,1),2)=1,"m","k")</f>
        <v>k</v>
      </c>
    </row>
    <row r="213" spans="1:4" x14ac:dyDescent="0.25">
      <c r="A213" s="1" t="s">
        <v>1079</v>
      </c>
      <c r="B213" s="1" t="s">
        <v>581</v>
      </c>
      <c r="C213" s="1" t="s">
        <v>172</v>
      </c>
      <c r="D213" s="1" t="str">
        <f>IF(MOD(MID(pesele__5[[#This Row],[PESEL]],10,1),2)=1,"m","k")</f>
        <v>k</v>
      </c>
    </row>
    <row r="214" spans="1:4" x14ac:dyDescent="0.25">
      <c r="A214" s="1" t="s">
        <v>1081</v>
      </c>
      <c r="B214" s="1" t="s">
        <v>583</v>
      </c>
      <c r="C214" s="1" t="s">
        <v>584</v>
      </c>
      <c r="D214" s="1" t="str">
        <f>IF(MOD(MID(pesele__5[[#This Row],[PESEL]],10,1),2)=1,"m","k")</f>
        <v>k</v>
      </c>
    </row>
    <row r="215" spans="1:4" x14ac:dyDescent="0.25">
      <c r="A215" s="1" t="s">
        <v>1082</v>
      </c>
      <c r="B215" s="1" t="s">
        <v>585</v>
      </c>
      <c r="C215" s="1" t="s">
        <v>166</v>
      </c>
      <c r="D215" s="1" t="str">
        <f>IF(MOD(MID(pesele__5[[#This Row],[PESEL]],10,1),2)=1,"m","k")</f>
        <v>k</v>
      </c>
    </row>
    <row r="216" spans="1:4" x14ac:dyDescent="0.25">
      <c r="A216" s="1" t="s">
        <v>1083</v>
      </c>
      <c r="B216" s="1" t="s">
        <v>570</v>
      </c>
      <c r="C216" s="1" t="s">
        <v>253</v>
      </c>
      <c r="D216" s="1" t="str">
        <f>IF(MOD(MID(pesele__5[[#This Row],[PESEL]],10,1),2)=1,"m","k")</f>
        <v>k</v>
      </c>
    </row>
    <row r="217" spans="1:4" x14ac:dyDescent="0.25">
      <c r="A217" s="1" t="s">
        <v>1084</v>
      </c>
      <c r="B217" s="1" t="s">
        <v>586</v>
      </c>
      <c r="C217" s="1" t="s">
        <v>134</v>
      </c>
      <c r="D217" s="1" t="str">
        <f>IF(MOD(MID(pesele__5[[#This Row],[PESEL]],10,1),2)=1,"m","k")</f>
        <v>k</v>
      </c>
    </row>
    <row r="218" spans="1:4" x14ac:dyDescent="0.25">
      <c r="A218" s="1" t="s">
        <v>1085</v>
      </c>
      <c r="B218" s="1" t="s">
        <v>587</v>
      </c>
      <c r="C218" s="1" t="s">
        <v>588</v>
      </c>
      <c r="D218" s="1" t="str">
        <f>IF(MOD(MID(pesele__5[[#This Row],[PESEL]],10,1),2)=1,"m","k")</f>
        <v>k</v>
      </c>
    </row>
    <row r="219" spans="1:4" x14ac:dyDescent="0.25">
      <c r="A219" s="1" t="s">
        <v>1086</v>
      </c>
      <c r="B219" s="1" t="s">
        <v>589</v>
      </c>
      <c r="C219" s="1" t="s">
        <v>145</v>
      </c>
      <c r="D219" s="1" t="str">
        <f>IF(MOD(MID(pesele__5[[#This Row],[PESEL]],10,1),2)=1,"m","k")</f>
        <v>k</v>
      </c>
    </row>
    <row r="220" spans="1:4" x14ac:dyDescent="0.25">
      <c r="A220" s="1" t="s">
        <v>1087</v>
      </c>
      <c r="B220" s="1" t="s">
        <v>590</v>
      </c>
      <c r="C220" s="1" t="s">
        <v>58</v>
      </c>
      <c r="D220" s="1" t="str">
        <f>IF(MOD(MID(pesele__5[[#This Row],[PESEL]],10,1),2)=1,"m","k")</f>
        <v>k</v>
      </c>
    </row>
    <row r="221" spans="1:4" x14ac:dyDescent="0.25">
      <c r="A221" s="1" t="s">
        <v>1089</v>
      </c>
      <c r="B221" s="1" t="s">
        <v>593</v>
      </c>
      <c r="C221" s="1" t="s">
        <v>54</v>
      </c>
      <c r="D221" s="1" t="str">
        <f>IF(MOD(MID(pesele__5[[#This Row],[PESEL]],10,1),2)=1,"m","k")</f>
        <v>k</v>
      </c>
    </row>
    <row r="222" spans="1:4" x14ac:dyDescent="0.25">
      <c r="A222" s="1" t="s">
        <v>1090</v>
      </c>
      <c r="B222" s="1" t="s">
        <v>594</v>
      </c>
      <c r="C222" s="1" t="s">
        <v>121</v>
      </c>
      <c r="D222" s="1" t="str">
        <f>IF(MOD(MID(pesele__5[[#This Row],[PESEL]],10,1),2)=1,"m","k")</f>
        <v>k</v>
      </c>
    </row>
    <row r="223" spans="1:4" x14ac:dyDescent="0.25">
      <c r="A223" s="1" t="s">
        <v>1091</v>
      </c>
      <c r="B223" s="1" t="s">
        <v>595</v>
      </c>
      <c r="C223" s="1" t="s">
        <v>121</v>
      </c>
      <c r="D223" s="1" t="str">
        <f>IF(MOD(MID(pesele__5[[#This Row],[PESEL]],10,1),2)=1,"m","k")</f>
        <v>k</v>
      </c>
    </row>
    <row r="224" spans="1:4" x14ac:dyDescent="0.25">
      <c r="A224" s="1" t="s">
        <v>1093</v>
      </c>
      <c r="B224" s="1" t="s">
        <v>597</v>
      </c>
      <c r="C224" s="1" t="s">
        <v>46</v>
      </c>
      <c r="D224" s="1" t="str">
        <f>IF(MOD(MID(pesele__5[[#This Row],[PESEL]],10,1),2)=1,"m","k")</f>
        <v>k</v>
      </c>
    </row>
    <row r="225" spans="1:4" x14ac:dyDescent="0.25">
      <c r="A225" s="1" t="s">
        <v>1095</v>
      </c>
      <c r="B225" s="1" t="s">
        <v>599</v>
      </c>
      <c r="C225" s="1" t="s">
        <v>257</v>
      </c>
      <c r="D225" s="1" t="str">
        <f>IF(MOD(MID(pesele__5[[#This Row],[PESEL]],10,1),2)=1,"m","k")</f>
        <v>k</v>
      </c>
    </row>
    <row r="226" spans="1:4" x14ac:dyDescent="0.25">
      <c r="A226" s="1" t="s">
        <v>1096</v>
      </c>
      <c r="B226" s="1" t="s">
        <v>600</v>
      </c>
      <c r="C226" s="1" t="s">
        <v>58</v>
      </c>
      <c r="D226" s="1" t="str">
        <f>IF(MOD(MID(pesele__5[[#This Row],[PESEL]],10,1),2)=1,"m","k")</f>
        <v>k</v>
      </c>
    </row>
    <row r="227" spans="1:4" x14ac:dyDescent="0.25">
      <c r="A227" s="1" t="s">
        <v>1097</v>
      </c>
      <c r="B227" s="1" t="s">
        <v>601</v>
      </c>
      <c r="C227" s="1" t="s">
        <v>93</v>
      </c>
      <c r="D227" s="1" t="str">
        <f>IF(MOD(MID(pesele__5[[#This Row],[PESEL]],10,1),2)=1,"m","k")</f>
        <v>k</v>
      </c>
    </row>
    <row r="228" spans="1:4" x14ac:dyDescent="0.25">
      <c r="A228" s="1" t="s">
        <v>1098</v>
      </c>
      <c r="B228" s="1" t="s">
        <v>602</v>
      </c>
      <c r="C228" s="1" t="s">
        <v>90</v>
      </c>
      <c r="D228" s="1" t="str">
        <f>IF(MOD(MID(pesele__5[[#This Row],[PESEL]],10,1),2)=1,"m","k")</f>
        <v>k</v>
      </c>
    </row>
    <row r="229" spans="1:4" x14ac:dyDescent="0.25">
      <c r="A229" s="1" t="s">
        <v>1099</v>
      </c>
      <c r="B229" s="1" t="s">
        <v>603</v>
      </c>
      <c r="C229" s="1" t="s">
        <v>37</v>
      </c>
      <c r="D229" s="1" t="str">
        <f>IF(MOD(MID(pesele__5[[#This Row],[PESEL]],10,1),2)=1,"m","k")</f>
        <v>k</v>
      </c>
    </row>
    <row r="230" spans="1:4" x14ac:dyDescent="0.25">
      <c r="A230" s="1" t="s">
        <v>1107</v>
      </c>
      <c r="B230" s="1" t="s">
        <v>610</v>
      </c>
      <c r="C230" s="1" t="s">
        <v>611</v>
      </c>
      <c r="D230" s="1" t="str">
        <f>IF(MOD(MID(pesele__5[[#This Row],[PESEL]],10,1),2)=1,"m","k")</f>
        <v>k</v>
      </c>
    </row>
    <row r="231" spans="1:4" x14ac:dyDescent="0.25">
      <c r="A231" s="1" t="s">
        <v>1108</v>
      </c>
      <c r="B231" s="1" t="s">
        <v>612</v>
      </c>
      <c r="C231" s="1" t="s">
        <v>262</v>
      </c>
      <c r="D231" s="1" t="str">
        <f>IF(MOD(MID(pesele__5[[#This Row],[PESEL]],10,1),2)=1,"m","k")</f>
        <v>k</v>
      </c>
    </row>
    <row r="232" spans="1:4" x14ac:dyDescent="0.25">
      <c r="A232" s="1" t="s">
        <v>1109</v>
      </c>
      <c r="B232" s="1" t="s">
        <v>613</v>
      </c>
      <c r="C232" s="1" t="s">
        <v>172</v>
      </c>
      <c r="D232" s="1" t="str">
        <f>IF(MOD(MID(pesele__5[[#This Row],[PESEL]],10,1),2)=1,"m","k")</f>
        <v>k</v>
      </c>
    </row>
    <row r="233" spans="1:4" x14ac:dyDescent="0.25">
      <c r="A233" s="1" t="s">
        <v>1114</v>
      </c>
      <c r="B233" s="1" t="s">
        <v>619</v>
      </c>
      <c r="C233" s="1" t="s">
        <v>87</v>
      </c>
      <c r="D233" s="1" t="str">
        <f>IF(MOD(MID(pesele__5[[#This Row],[PESEL]],10,1),2)=1,"m","k")</f>
        <v>k</v>
      </c>
    </row>
    <row r="234" spans="1:4" x14ac:dyDescent="0.25">
      <c r="A234" s="1" t="s">
        <v>1116</v>
      </c>
      <c r="B234" s="1" t="s">
        <v>621</v>
      </c>
      <c r="C234" s="1" t="s">
        <v>364</v>
      </c>
      <c r="D234" s="1" t="str">
        <f>IF(MOD(MID(pesele__5[[#This Row],[PESEL]],10,1),2)=1,"m","k")</f>
        <v>k</v>
      </c>
    </row>
    <row r="235" spans="1:4" x14ac:dyDescent="0.25">
      <c r="A235" s="1" t="s">
        <v>1117</v>
      </c>
      <c r="B235" s="1" t="s">
        <v>622</v>
      </c>
      <c r="C235" s="1" t="s">
        <v>58</v>
      </c>
      <c r="D235" s="1" t="str">
        <f>IF(MOD(MID(pesele__5[[#This Row],[PESEL]],10,1),2)=1,"m","k")</f>
        <v>k</v>
      </c>
    </row>
    <row r="236" spans="1:4" x14ac:dyDescent="0.25">
      <c r="A236" s="1" t="s">
        <v>1123</v>
      </c>
      <c r="B236" s="1" t="s">
        <v>628</v>
      </c>
      <c r="C236" s="1" t="s">
        <v>211</v>
      </c>
      <c r="D236" s="1" t="str">
        <f>IF(MOD(MID(pesele__5[[#This Row],[PESEL]],10,1),2)=1,"m","k")</f>
        <v>k</v>
      </c>
    </row>
    <row r="237" spans="1:4" x14ac:dyDescent="0.25">
      <c r="A237" s="1" t="s">
        <v>1124</v>
      </c>
      <c r="B237" s="1" t="s">
        <v>629</v>
      </c>
      <c r="C237" s="1" t="s">
        <v>56</v>
      </c>
      <c r="D237" s="1" t="str">
        <f>IF(MOD(MID(pesele__5[[#This Row],[PESEL]],10,1),2)=1,"m","k")</f>
        <v>k</v>
      </c>
    </row>
    <row r="238" spans="1:4" x14ac:dyDescent="0.25">
      <c r="A238" s="1" t="s">
        <v>635</v>
      </c>
      <c r="B238" s="1" t="s">
        <v>3</v>
      </c>
      <c r="C238" s="1" t="s">
        <v>4</v>
      </c>
      <c r="D238" s="1" t="str">
        <f>IF(MOD(MID(pesele__5[[#This Row],[PESEL]],10,1),2)=1,"m","k")</f>
        <v>m</v>
      </c>
    </row>
    <row r="239" spans="1:4" x14ac:dyDescent="0.25">
      <c r="A239" s="1" t="s">
        <v>636</v>
      </c>
      <c r="B239" s="1" t="s">
        <v>5</v>
      </c>
      <c r="C239" s="1" t="s">
        <v>6</v>
      </c>
      <c r="D239" s="1" t="str">
        <f>IF(MOD(MID(pesele__5[[#This Row],[PESEL]],10,1),2)=1,"m","k")</f>
        <v>m</v>
      </c>
    </row>
    <row r="240" spans="1:4" x14ac:dyDescent="0.25">
      <c r="A240" s="1" t="s">
        <v>637</v>
      </c>
      <c r="B240" s="1" t="s">
        <v>7</v>
      </c>
      <c r="C240" s="1" t="s">
        <v>8</v>
      </c>
      <c r="D240" s="1" t="str">
        <f>IF(MOD(MID(pesele__5[[#This Row],[PESEL]],10,1),2)=1,"m","k")</f>
        <v>m</v>
      </c>
    </row>
    <row r="241" spans="1:4" x14ac:dyDescent="0.25">
      <c r="A241" s="1" t="s">
        <v>638</v>
      </c>
      <c r="B241" s="1" t="s">
        <v>9</v>
      </c>
      <c r="C241" s="1" t="s">
        <v>10</v>
      </c>
      <c r="D241" s="1" t="str">
        <f>IF(MOD(MID(pesele__5[[#This Row],[PESEL]],10,1),2)=1,"m","k")</f>
        <v>m</v>
      </c>
    </row>
    <row r="242" spans="1:4" x14ac:dyDescent="0.25">
      <c r="A242" s="1" t="s">
        <v>639</v>
      </c>
      <c r="B242" s="1" t="s">
        <v>11</v>
      </c>
      <c r="C242" s="1" t="s">
        <v>12</v>
      </c>
      <c r="D242" s="1" t="str">
        <f>IF(MOD(MID(pesele__5[[#This Row],[PESEL]],10,1),2)=1,"m","k")</f>
        <v>m</v>
      </c>
    </row>
    <row r="243" spans="1:4" x14ac:dyDescent="0.25">
      <c r="A243" s="1" t="s">
        <v>640</v>
      </c>
      <c r="B243" s="1" t="s">
        <v>13</v>
      </c>
      <c r="C243" s="1" t="s">
        <v>14</v>
      </c>
      <c r="D243" s="1" t="str">
        <f>IF(MOD(MID(pesele__5[[#This Row],[PESEL]],10,1),2)=1,"m","k")</f>
        <v>m</v>
      </c>
    </row>
    <row r="244" spans="1:4" x14ac:dyDescent="0.25">
      <c r="A244" s="1" t="s">
        <v>641</v>
      </c>
      <c r="B244" s="1" t="s">
        <v>15</v>
      </c>
      <c r="C244" s="1" t="s">
        <v>6</v>
      </c>
      <c r="D244" s="1" t="str">
        <f>IF(MOD(MID(pesele__5[[#This Row],[PESEL]],10,1),2)=1,"m","k")</f>
        <v>m</v>
      </c>
    </row>
    <row r="245" spans="1:4" x14ac:dyDescent="0.25">
      <c r="A245" s="1" t="s">
        <v>642</v>
      </c>
      <c r="B245" s="1" t="s">
        <v>16</v>
      </c>
      <c r="C245" s="1" t="s">
        <v>17</v>
      </c>
      <c r="D245" s="1" t="str">
        <f>IF(MOD(MID(pesele__5[[#This Row],[PESEL]],10,1),2)=1,"m","k")</f>
        <v>m</v>
      </c>
    </row>
    <row r="246" spans="1:4" x14ac:dyDescent="0.25">
      <c r="A246" s="1" t="s">
        <v>643</v>
      </c>
      <c r="B246" s="1" t="s">
        <v>18</v>
      </c>
      <c r="C246" s="1" t="s">
        <v>19</v>
      </c>
      <c r="D246" s="1" t="str">
        <f>IF(MOD(MID(pesele__5[[#This Row],[PESEL]],10,1),2)=1,"m","k")</f>
        <v>m</v>
      </c>
    </row>
    <row r="247" spans="1:4" x14ac:dyDescent="0.25">
      <c r="A247" s="1" t="s">
        <v>644</v>
      </c>
      <c r="B247" s="1" t="s">
        <v>20</v>
      </c>
      <c r="C247" s="1" t="s">
        <v>21</v>
      </c>
      <c r="D247" s="1" t="str">
        <f>IF(MOD(MID(pesele__5[[#This Row],[PESEL]],10,1),2)=1,"m","k")</f>
        <v>m</v>
      </c>
    </row>
    <row r="248" spans="1:4" x14ac:dyDescent="0.25">
      <c r="A248" s="1" t="s">
        <v>645</v>
      </c>
      <c r="B248" s="1" t="s">
        <v>22</v>
      </c>
      <c r="C248" s="1" t="s">
        <v>14</v>
      </c>
      <c r="D248" s="1" t="str">
        <f>IF(MOD(MID(pesele__5[[#This Row],[PESEL]],10,1),2)=1,"m","k")</f>
        <v>m</v>
      </c>
    </row>
    <row r="249" spans="1:4" x14ac:dyDescent="0.25">
      <c r="A249" s="1" t="s">
        <v>646</v>
      </c>
      <c r="B249" s="1" t="s">
        <v>23</v>
      </c>
      <c r="C249" s="1" t="s">
        <v>24</v>
      </c>
      <c r="D249" s="1" t="str">
        <f>IF(MOD(MID(pesele__5[[#This Row],[PESEL]],10,1),2)=1,"m","k")</f>
        <v>m</v>
      </c>
    </row>
    <row r="250" spans="1:4" x14ac:dyDescent="0.25">
      <c r="A250" s="1" t="s">
        <v>647</v>
      </c>
      <c r="B250" s="1" t="s">
        <v>25</v>
      </c>
      <c r="C250" s="1" t="s">
        <v>26</v>
      </c>
      <c r="D250" s="1" t="str">
        <f>IF(MOD(MID(pesele__5[[#This Row],[PESEL]],10,1),2)=1,"m","k")</f>
        <v>m</v>
      </c>
    </row>
    <row r="251" spans="1:4" x14ac:dyDescent="0.25">
      <c r="A251" s="1" t="s">
        <v>648</v>
      </c>
      <c r="B251" s="1" t="s">
        <v>27</v>
      </c>
      <c r="C251" s="1" t="s">
        <v>26</v>
      </c>
      <c r="D251" s="1" t="str">
        <f>IF(MOD(MID(pesele__5[[#This Row],[PESEL]],10,1),2)=1,"m","k")</f>
        <v>m</v>
      </c>
    </row>
    <row r="252" spans="1:4" x14ac:dyDescent="0.25">
      <c r="A252" s="1" t="s">
        <v>649</v>
      </c>
      <c r="B252" s="1" t="s">
        <v>28</v>
      </c>
      <c r="C252" s="1" t="s">
        <v>29</v>
      </c>
      <c r="D252" s="1" t="str">
        <f>IF(MOD(MID(pesele__5[[#This Row],[PESEL]],10,1),2)=1,"m","k")</f>
        <v>m</v>
      </c>
    </row>
    <row r="253" spans="1:4" x14ac:dyDescent="0.25">
      <c r="A253" s="1" t="s">
        <v>650</v>
      </c>
      <c r="B253" s="1" t="s">
        <v>30</v>
      </c>
      <c r="C253" s="1" t="s">
        <v>31</v>
      </c>
      <c r="D253" s="1" t="str">
        <f>IF(MOD(MID(pesele__5[[#This Row],[PESEL]],10,1),2)=1,"m","k")</f>
        <v>m</v>
      </c>
    </row>
    <row r="254" spans="1:4" x14ac:dyDescent="0.25">
      <c r="A254" s="1" t="s">
        <v>651</v>
      </c>
      <c r="B254" s="1" t="s">
        <v>32</v>
      </c>
      <c r="C254" s="1" t="s">
        <v>33</v>
      </c>
      <c r="D254" s="1" t="str">
        <f>IF(MOD(MID(pesele__5[[#This Row],[PESEL]],10,1),2)=1,"m","k")</f>
        <v>m</v>
      </c>
    </row>
    <row r="255" spans="1:4" x14ac:dyDescent="0.25">
      <c r="A255" s="1" t="s">
        <v>652</v>
      </c>
      <c r="B255" s="1" t="s">
        <v>34</v>
      </c>
      <c r="C255" s="1" t="s">
        <v>35</v>
      </c>
      <c r="D255" s="1" t="str">
        <f>IF(MOD(MID(pesele__5[[#This Row],[PESEL]],10,1),2)=1,"m","k")</f>
        <v>m</v>
      </c>
    </row>
    <row r="256" spans="1:4" x14ac:dyDescent="0.25">
      <c r="A256" s="1" t="s">
        <v>654</v>
      </c>
      <c r="B256" s="1" t="s">
        <v>38</v>
      </c>
      <c r="C256" s="1" t="s">
        <v>6</v>
      </c>
      <c r="D256" s="1" t="str">
        <f>IF(MOD(MID(pesele__5[[#This Row],[PESEL]],10,1),2)=1,"m","k")</f>
        <v>m</v>
      </c>
    </row>
    <row r="257" spans="1:4" x14ac:dyDescent="0.25">
      <c r="A257" s="1" t="s">
        <v>655</v>
      </c>
      <c r="B257" s="1" t="s">
        <v>39</v>
      </c>
      <c r="C257" s="1" t="s">
        <v>40</v>
      </c>
      <c r="D257" s="1" t="str">
        <f>IF(MOD(MID(pesele__5[[#This Row],[PESEL]],10,1),2)=1,"m","k")</f>
        <v>m</v>
      </c>
    </row>
    <row r="258" spans="1:4" x14ac:dyDescent="0.25">
      <c r="A258" s="1" t="s">
        <v>656</v>
      </c>
      <c r="B258" s="1" t="s">
        <v>41</v>
      </c>
      <c r="C258" s="1" t="s">
        <v>42</v>
      </c>
      <c r="D258" s="1" t="str">
        <f>IF(MOD(MID(pesele__5[[#This Row],[PESEL]],10,1),2)=1,"m","k")</f>
        <v>m</v>
      </c>
    </row>
    <row r="259" spans="1:4" x14ac:dyDescent="0.25">
      <c r="A259" s="1" t="s">
        <v>659</v>
      </c>
      <c r="B259" s="1" t="s">
        <v>47</v>
      </c>
      <c r="C259" s="1" t="s">
        <v>48</v>
      </c>
      <c r="D259" s="1" t="str">
        <f>IF(MOD(MID(pesele__5[[#This Row],[PESEL]],10,1),2)=1,"m","k")</f>
        <v>m</v>
      </c>
    </row>
    <row r="260" spans="1:4" x14ac:dyDescent="0.25">
      <c r="A260" s="1" t="s">
        <v>660</v>
      </c>
      <c r="B260" s="1" t="s">
        <v>49</v>
      </c>
      <c r="C260" s="1" t="s">
        <v>6</v>
      </c>
      <c r="D260" s="1" t="str">
        <f>IF(MOD(MID(pesele__5[[#This Row],[PESEL]],10,1),2)=1,"m","k")</f>
        <v>m</v>
      </c>
    </row>
    <row r="261" spans="1:4" x14ac:dyDescent="0.25">
      <c r="A261" s="1" t="s">
        <v>662</v>
      </c>
      <c r="B261" s="1" t="s">
        <v>52</v>
      </c>
      <c r="C261" s="1" t="s">
        <v>26</v>
      </c>
      <c r="D261" s="1" t="str">
        <f>IF(MOD(MID(pesele__5[[#This Row],[PESEL]],10,1),2)=1,"m","k")</f>
        <v>m</v>
      </c>
    </row>
    <row r="262" spans="1:4" x14ac:dyDescent="0.25">
      <c r="A262" s="1" t="s">
        <v>666</v>
      </c>
      <c r="B262" s="1" t="s">
        <v>59</v>
      </c>
      <c r="C262" s="1" t="s">
        <v>60</v>
      </c>
      <c r="D262" s="1" t="str">
        <f>IF(MOD(MID(pesele__5[[#This Row],[PESEL]],10,1),2)=1,"m","k")</f>
        <v>m</v>
      </c>
    </row>
    <row r="263" spans="1:4" x14ac:dyDescent="0.25">
      <c r="A263" s="1" t="s">
        <v>667</v>
      </c>
      <c r="B263" s="1" t="s">
        <v>61</v>
      </c>
      <c r="C263" s="1" t="s">
        <v>4</v>
      </c>
      <c r="D263" s="1" t="str">
        <f>IF(MOD(MID(pesele__5[[#This Row],[PESEL]],10,1),2)=1,"m","k")</f>
        <v>m</v>
      </c>
    </row>
    <row r="264" spans="1:4" x14ac:dyDescent="0.25">
      <c r="A264" s="1" t="s">
        <v>668</v>
      </c>
      <c r="B264" s="1" t="s">
        <v>62</v>
      </c>
      <c r="C264" s="1" t="s">
        <v>63</v>
      </c>
      <c r="D264" s="1" t="str">
        <f>IF(MOD(MID(pesele__5[[#This Row],[PESEL]],10,1),2)=1,"m","k")</f>
        <v>m</v>
      </c>
    </row>
    <row r="265" spans="1:4" x14ac:dyDescent="0.25">
      <c r="A265" s="1" t="s">
        <v>670</v>
      </c>
      <c r="B265" s="1" t="s">
        <v>66</v>
      </c>
      <c r="C265" s="1" t="s">
        <v>12</v>
      </c>
      <c r="D265" s="1" t="str">
        <f>IF(MOD(MID(pesele__5[[#This Row],[PESEL]],10,1),2)=1,"m","k")</f>
        <v>m</v>
      </c>
    </row>
    <row r="266" spans="1:4" x14ac:dyDescent="0.25">
      <c r="A266" s="1" t="s">
        <v>671</v>
      </c>
      <c r="B266" s="1" t="s">
        <v>67</v>
      </c>
      <c r="C266" s="1" t="s">
        <v>68</v>
      </c>
      <c r="D266" s="1" t="str">
        <f>IF(MOD(MID(pesele__5[[#This Row],[PESEL]],10,1),2)=1,"m","k")</f>
        <v>m</v>
      </c>
    </row>
    <row r="267" spans="1:4" x14ac:dyDescent="0.25">
      <c r="A267" s="1" t="s">
        <v>672</v>
      </c>
      <c r="B267" s="1" t="s">
        <v>69</v>
      </c>
      <c r="C267" s="1" t="s">
        <v>70</v>
      </c>
      <c r="D267" s="1" t="str">
        <f>IF(MOD(MID(pesele__5[[#This Row],[PESEL]],10,1),2)=1,"m","k")</f>
        <v>m</v>
      </c>
    </row>
    <row r="268" spans="1:4" x14ac:dyDescent="0.25">
      <c r="A268" s="1" t="s">
        <v>674</v>
      </c>
      <c r="B268" s="1" t="s">
        <v>73</v>
      </c>
      <c r="C268" s="1" t="s">
        <v>74</v>
      </c>
      <c r="D268" s="1" t="str">
        <f>IF(MOD(MID(pesele__5[[#This Row],[PESEL]],10,1),2)=1,"m","k")</f>
        <v>m</v>
      </c>
    </row>
    <row r="269" spans="1:4" x14ac:dyDescent="0.25">
      <c r="A269" s="1" t="s">
        <v>675</v>
      </c>
      <c r="B269" s="1" t="s">
        <v>75</v>
      </c>
      <c r="C269" s="1" t="s">
        <v>24</v>
      </c>
      <c r="D269" s="1" t="str">
        <f>IF(MOD(MID(pesele__5[[#This Row],[PESEL]],10,1),2)=1,"m","k")</f>
        <v>m</v>
      </c>
    </row>
    <row r="270" spans="1:4" x14ac:dyDescent="0.25">
      <c r="A270" s="1" t="s">
        <v>676</v>
      </c>
      <c r="B270" s="1" t="s">
        <v>76</v>
      </c>
      <c r="C270" s="1" t="s">
        <v>48</v>
      </c>
      <c r="D270" s="1" t="str">
        <f>IF(MOD(MID(pesele__5[[#This Row],[PESEL]],10,1),2)=1,"m","k")</f>
        <v>m</v>
      </c>
    </row>
    <row r="271" spans="1:4" x14ac:dyDescent="0.25">
      <c r="A271" s="1" t="s">
        <v>677</v>
      </c>
      <c r="B271" s="1" t="s">
        <v>77</v>
      </c>
      <c r="C271" s="1" t="s">
        <v>78</v>
      </c>
      <c r="D271" s="1" t="str">
        <f>IF(MOD(MID(pesele__5[[#This Row],[PESEL]],10,1),2)=1,"m","k")</f>
        <v>m</v>
      </c>
    </row>
    <row r="272" spans="1:4" x14ac:dyDescent="0.25">
      <c r="A272" s="1" t="s">
        <v>678</v>
      </c>
      <c r="B272" s="1" t="s">
        <v>79</v>
      </c>
      <c r="C272" s="1" t="s">
        <v>31</v>
      </c>
      <c r="D272" s="1" t="str">
        <f>IF(MOD(MID(pesele__5[[#This Row],[PESEL]],10,1),2)=1,"m","k")</f>
        <v>m</v>
      </c>
    </row>
    <row r="273" spans="1:4" x14ac:dyDescent="0.25">
      <c r="A273" s="1" t="s">
        <v>679</v>
      </c>
      <c r="B273" s="1" t="s">
        <v>80</v>
      </c>
      <c r="C273" s="1" t="s">
        <v>17</v>
      </c>
      <c r="D273" s="1" t="str">
        <f>IF(MOD(MID(pesele__5[[#This Row],[PESEL]],10,1),2)=1,"m","k")</f>
        <v>m</v>
      </c>
    </row>
    <row r="274" spans="1:4" x14ac:dyDescent="0.25">
      <c r="A274" s="1" t="s">
        <v>682</v>
      </c>
      <c r="B274" s="1" t="s">
        <v>85</v>
      </c>
      <c r="C274" s="1" t="s">
        <v>78</v>
      </c>
      <c r="D274" s="1" t="str">
        <f>IF(MOD(MID(pesele__5[[#This Row],[PESEL]],10,1),2)=1,"m","k")</f>
        <v>m</v>
      </c>
    </row>
    <row r="275" spans="1:4" x14ac:dyDescent="0.25">
      <c r="A275" s="1" t="s">
        <v>683</v>
      </c>
      <c r="B275" s="1" t="s">
        <v>86</v>
      </c>
      <c r="C275" s="1" t="s">
        <v>6</v>
      </c>
      <c r="D275" s="1" t="str">
        <f>IF(MOD(MID(pesele__5[[#This Row],[PESEL]],10,1),2)=1,"m","k")</f>
        <v>m</v>
      </c>
    </row>
    <row r="276" spans="1:4" x14ac:dyDescent="0.25">
      <c r="A276" s="1" t="s">
        <v>689</v>
      </c>
      <c r="B276" s="1" t="s">
        <v>94</v>
      </c>
      <c r="C276" s="1" t="s">
        <v>42</v>
      </c>
      <c r="D276" s="1" t="str">
        <f>IF(MOD(MID(pesele__5[[#This Row],[PESEL]],10,1),2)=1,"m","k")</f>
        <v>m</v>
      </c>
    </row>
    <row r="277" spans="1:4" x14ac:dyDescent="0.25">
      <c r="A277" s="1" t="s">
        <v>692</v>
      </c>
      <c r="B277" s="1" t="s">
        <v>97</v>
      </c>
      <c r="C277" s="1" t="s">
        <v>98</v>
      </c>
      <c r="D277" s="1" t="str">
        <f>IF(MOD(MID(pesele__5[[#This Row],[PESEL]],10,1),2)=1,"m","k")</f>
        <v>m</v>
      </c>
    </row>
    <row r="278" spans="1:4" x14ac:dyDescent="0.25">
      <c r="A278" s="1" t="s">
        <v>693</v>
      </c>
      <c r="B278" s="1" t="s">
        <v>99</v>
      </c>
      <c r="C278" s="1" t="s">
        <v>31</v>
      </c>
      <c r="D278" s="1" t="str">
        <f>IF(MOD(MID(pesele__5[[#This Row],[PESEL]],10,1),2)=1,"m","k")</f>
        <v>m</v>
      </c>
    </row>
    <row r="279" spans="1:4" x14ac:dyDescent="0.25">
      <c r="A279" s="1" t="s">
        <v>695</v>
      </c>
      <c r="B279" s="1" t="s">
        <v>102</v>
      </c>
      <c r="C279" s="1" t="s">
        <v>26</v>
      </c>
      <c r="D279" s="1" t="str">
        <f>IF(MOD(MID(pesele__5[[#This Row],[PESEL]],10,1),2)=1,"m","k")</f>
        <v>m</v>
      </c>
    </row>
    <row r="280" spans="1:4" x14ac:dyDescent="0.25">
      <c r="A280" s="1" t="s">
        <v>696</v>
      </c>
      <c r="B280" s="1" t="s">
        <v>103</v>
      </c>
      <c r="C280" s="1" t="s">
        <v>104</v>
      </c>
      <c r="D280" s="1" t="str">
        <f>IF(MOD(MID(pesele__5[[#This Row],[PESEL]],10,1),2)=1,"m","k")</f>
        <v>m</v>
      </c>
    </row>
    <row r="281" spans="1:4" x14ac:dyDescent="0.25">
      <c r="A281" s="1" t="s">
        <v>697</v>
      </c>
      <c r="B281" s="1" t="s">
        <v>105</v>
      </c>
      <c r="C281" s="1" t="s">
        <v>106</v>
      </c>
      <c r="D281" s="1" t="str">
        <f>IF(MOD(MID(pesele__5[[#This Row],[PESEL]],10,1),2)=1,"m","k")</f>
        <v>m</v>
      </c>
    </row>
    <row r="282" spans="1:4" x14ac:dyDescent="0.25">
      <c r="A282" s="1" t="s">
        <v>699</v>
      </c>
      <c r="B282" s="1" t="s">
        <v>109</v>
      </c>
      <c r="C282" s="1" t="s">
        <v>17</v>
      </c>
      <c r="D282" s="1" t="str">
        <f>IF(MOD(MID(pesele__5[[#This Row],[PESEL]],10,1),2)=1,"m","k")</f>
        <v>m</v>
      </c>
    </row>
    <row r="283" spans="1:4" x14ac:dyDescent="0.25">
      <c r="A283" s="1" t="s">
        <v>703</v>
      </c>
      <c r="B283" s="1" t="s">
        <v>115</v>
      </c>
      <c r="C283" s="1" t="s">
        <v>35</v>
      </c>
      <c r="D283" s="1" t="str">
        <f>IF(MOD(MID(pesele__5[[#This Row],[PESEL]],10,1),2)=1,"m","k")</f>
        <v>m</v>
      </c>
    </row>
    <row r="284" spans="1:4" x14ac:dyDescent="0.25">
      <c r="A284" s="1" t="s">
        <v>705</v>
      </c>
      <c r="B284" s="1" t="s">
        <v>118</v>
      </c>
      <c r="C284" s="1" t="s">
        <v>29</v>
      </c>
      <c r="D284" s="1" t="str">
        <f>IF(MOD(MID(pesele__5[[#This Row],[PESEL]],10,1),2)=1,"m","k")</f>
        <v>m</v>
      </c>
    </row>
    <row r="285" spans="1:4" x14ac:dyDescent="0.25">
      <c r="A285" s="1" t="s">
        <v>706</v>
      </c>
      <c r="B285" s="1" t="s">
        <v>119</v>
      </c>
      <c r="C285" s="1" t="s">
        <v>74</v>
      </c>
      <c r="D285" s="1" t="str">
        <f>IF(MOD(MID(pesele__5[[#This Row],[PESEL]],10,1),2)=1,"m","k")</f>
        <v>m</v>
      </c>
    </row>
    <row r="286" spans="1:4" x14ac:dyDescent="0.25">
      <c r="A286" s="1" t="s">
        <v>708</v>
      </c>
      <c r="B286" s="1" t="s">
        <v>122</v>
      </c>
      <c r="C286" s="1" t="s">
        <v>14</v>
      </c>
      <c r="D286" s="1" t="str">
        <f>IF(MOD(MID(pesele__5[[#This Row],[PESEL]],10,1),2)=1,"m","k")</f>
        <v>m</v>
      </c>
    </row>
    <row r="287" spans="1:4" x14ac:dyDescent="0.25">
      <c r="A287" s="1" t="s">
        <v>710</v>
      </c>
      <c r="B287" s="1" t="s">
        <v>125</v>
      </c>
      <c r="C287" s="1" t="s">
        <v>126</v>
      </c>
      <c r="D287" s="1" t="str">
        <f>IF(MOD(MID(pesele__5[[#This Row],[PESEL]],10,1),2)=1,"m","k")</f>
        <v>m</v>
      </c>
    </row>
    <row r="288" spans="1:4" x14ac:dyDescent="0.25">
      <c r="A288" s="1" t="s">
        <v>711</v>
      </c>
      <c r="B288" s="1" t="s">
        <v>127</v>
      </c>
      <c r="C288" s="1" t="s">
        <v>128</v>
      </c>
      <c r="D288" s="1" t="str">
        <f>IF(MOD(MID(pesele__5[[#This Row],[PESEL]],10,1),2)=1,"m","k")</f>
        <v>m</v>
      </c>
    </row>
    <row r="289" spans="1:4" x14ac:dyDescent="0.25">
      <c r="A289" s="1" t="s">
        <v>712</v>
      </c>
      <c r="B289" s="1" t="s">
        <v>129</v>
      </c>
      <c r="C289" s="1" t="s">
        <v>130</v>
      </c>
      <c r="D289" s="1" t="str">
        <f>IF(MOD(MID(pesele__5[[#This Row],[PESEL]],10,1),2)=1,"m","k")</f>
        <v>m</v>
      </c>
    </row>
    <row r="290" spans="1:4" x14ac:dyDescent="0.25">
      <c r="A290" s="1" t="s">
        <v>715</v>
      </c>
      <c r="B290" s="1" t="s">
        <v>135</v>
      </c>
      <c r="C290" s="1" t="s">
        <v>78</v>
      </c>
      <c r="D290" s="1" t="str">
        <f>IF(MOD(MID(pesele__5[[#This Row],[PESEL]],10,1),2)=1,"m","k")</f>
        <v>m</v>
      </c>
    </row>
    <row r="291" spans="1:4" x14ac:dyDescent="0.25">
      <c r="A291" s="1" t="s">
        <v>716</v>
      </c>
      <c r="B291" s="1" t="s">
        <v>136</v>
      </c>
      <c r="C291" s="1" t="s">
        <v>137</v>
      </c>
      <c r="D291" s="1" t="str">
        <f>IF(MOD(MID(pesele__5[[#This Row],[PESEL]],10,1),2)=1,"m","k")</f>
        <v>m</v>
      </c>
    </row>
    <row r="292" spans="1:4" x14ac:dyDescent="0.25">
      <c r="A292" s="1" t="s">
        <v>717</v>
      </c>
      <c r="B292" s="1" t="s">
        <v>52</v>
      </c>
      <c r="C292" s="1" t="s">
        <v>12</v>
      </c>
      <c r="D292" s="1" t="str">
        <f>IF(MOD(MID(pesele__5[[#This Row],[PESEL]],10,1),2)=1,"m","k")</f>
        <v>m</v>
      </c>
    </row>
    <row r="293" spans="1:4" x14ac:dyDescent="0.25">
      <c r="A293" s="1" t="s">
        <v>718</v>
      </c>
      <c r="B293" s="1" t="s">
        <v>138</v>
      </c>
      <c r="C293" s="1" t="s">
        <v>139</v>
      </c>
      <c r="D293" s="1" t="str">
        <f>IF(MOD(MID(pesele__5[[#This Row],[PESEL]],10,1),2)=1,"m","k")</f>
        <v>m</v>
      </c>
    </row>
    <row r="294" spans="1:4" x14ac:dyDescent="0.25">
      <c r="A294" s="1" t="s">
        <v>720</v>
      </c>
      <c r="B294" s="1" t="s">
        <v>142</v>
      </c>
      <c r="C294" s="1" t="s">
        <v>10</v>
      </c>
      <c r="D294" s="1" t="str">
        <f>IF(MOD(MID(pesele__5[[#This Row],[PESEL]],10,1),2)=1,"m","k")</f>
        <v>m</v>
      </c>
    </row>
    <row r="295" spans="1:4" x14ac:dyDescent="0.25">
      <c r="A295" s="1" t="s">
        <v>721</v>
      </c>
      <c r="B295" s="1" t="s">
        <v>79</v>
      </c>
      <c r="C295" s="1" t="s">
        <v>143</v>
      </c>
      <c r="D295" s="1" t="str">
        <f>IF(MOD(MID(pesele__5[[#This Row],[PESEL]],10,1),2)=1,"m","k")</f>
        <v>m</v>
      </c>
    </row>
    <row r="296" spans="1:4" x14ac:dyDescent="0.25">
      <c r="A296" s="1" t="s">
        <v>723</v>
      </c>
      <c r="B296" s="1" t="s">
        <v>146</v>
      </c>
      <c r="C296" s="1" t="s">
        <v>4</v>
      </c>
      <c r="D296" s="1" t="str">
        <f>IF(MOD(MID(pesele__5[[#This Row],[PESEL]],10,1),2)=1,"m","k")</f>
        <v>m</v>
      </c>
    </row>
    <row r="297" spans="1:4" x14ac:dyDescent="0.25">
      <c r="A297" s="1" t="s">
        <v>724</v>
      </c>
      <c r="B297" s="1" t="s">
        <v>147</v>
      </c>
      <c r="C297" s="1" t="s">
        <v>148</v>
      </c>
      <c r="D297" s="1" t="str">
        <f>IF(MOD(MID(pesele__5[[#This Row],[PESEL]],10,1),2)=1,"m","k")</f>
        <v>m</v>
      </c>
    </row>
    <row r="298" spans="1:4" x14ac:dyDescent="0.25">
      <c r="A298" s="1" t="s">
        <v>727</v>
      </c>
      <c r="B298" s="1" t="s">
        <v>152</v>
      </c>
      <c r="C298" s="1" t="s">
        <v>153</v>
      </c>
      <c r="D298" s="1" t="str">
        <f>IF(MOD(MID(pesele__5[[#This Row],[PESEL]],10,1),2)=1,"m","k")</f>
        <v>m</v>
      </c>
    </row>
    <row r="299" spans="1:4" x14ac:dyDescent="0.25">
      <c r="A299" s="1" t="s">
        <v>729</v>
      </c>
      <c r="B299" s="1" t="s">
        <v>156</v>
      </c>
      <c r="C299" s="1" t="s">
        <v>157</v>
      </c>
      <c r="D299" s="1" t="str">
        <f>IF(MOD(MID(pesele__5[[#This Row],[PESEL]],10,1),2)=1,"m","k")</f>
        <v>m</v>
      </c>
    </row>
    <row r="300" spans="1:4" x14ac:dyDescent="0.25">
      <c r="A300" s="1" t="s">
        <v>730</v>
      </c>
      <c r="B300" s="1" t="s">
        <v>158</v>
      </c>
      <c r="C300" s="1" t="s">
        <v>4</v>
      </c>
      <c r="D300" s="1" t="str">
        <f>IF(MOD(MID(pesele__5[[#This Row],[PESEL]],10,1),2)=1,"m","k")</f>
        <v>m</v>
      </c>
    </row>
    <row r="301" spans="1:4" x14ac:dyDescent="0.25">
      <c r="A301" s="1" t="s">
        <v>731</v>
      </c>
      <c r="B301" s="1" t="s">
        <v>159</v>
      </c>
      <c r="C301" s="1" t="s">
        <v>160</v>
      </c>
      <c r="D301" s="1" t="str">
        <f>IF(MOD(MID(pesele__5[[#This Row],[PESEL]],10,1),2)=1,"m","k")</f>
        <v>m</v>
      </c>
    </row>
    <row r="302" spans="1:4" x14ac:dyDescent="0.25">
      <c r="A302" s="1" t="s">
        <v>732</v>
      </c>
      <c r="B302" s="1" t="s">
        <v>161</v>
      </c>
      <c r="C302" s="1" t="s">
        <v>162</v>
      </c>
      <c r="D302" s="1" t="str">
        <f>IF(MOD(MID(pesele__5[[#This Row],[PESEL]],10,1),2)=1,"m","k")</f>
        <v>m</v>
      </c>
    </row>
    <row r="303" spans="1:4" x14ac:dyDescent="0.25">
      <c r="A303" s="1" t="s">
        <v>735</v>
      </c>
      <c r="B303" s="1" t="s">
        <v>167</v>
      </c>
      <c r="C303" s="1" t="s">
        <v>168</v>
      </c>
      <c r="D303" s="1" t="str">
        <f>IF(MOD(MID(pesele__5[[#This Row],[PESEL]],10,1),2)=1,"m","k")</f>
        <v>m</v>
      </c>
    </row>
    <row r="304" spans="1:4" x14ac:dyDescent="0.25">
      <c r="A304" s="1" t="s">
        <v>738</v>
      </c>
      <c r="B304" s="1" t="s">
        <v>173</v>
      </c>
      <c r="C304" s="1" t="s">
        <v>174</v>
      </c>
      <c r="D304" s="1" t="str">
        <f>IF(MOD(MID(pesele__5[[#This Row],[PESEL]],10,1),2)=1,"m","k")</f>
        <v>m</v>
      </c>
    </row>
    <row r="305" spans="1:4" x14ac:dyDescent="0.25">
      <c r="A305" s="1" t="s">
        <v>739</v>
      </c>
      <c r="B305" s="1" t="s">
        <v>175</v>
      </c>
      <c r="C305" s="1" t="s">
        <v>176</v>
      </c>
      <c r="D305" s="1" t="str">
        <f>IF(MOD(MID(pesele__5[[#This Row],[PESEL]],10,1),2)=1,"m","k")</f>
        <v>m</v>
      </c>
    </row>
    <row r="306" spans="1:4" x14ac:dyDescent="0.25">
      <c r="A306" s="1" t="s">
        <v>741</v>
      </c>
      <c r="B306" s="1" t="s">
        <v>179</v>
      </c>
      <c r="C306" s="1" t="s">
        <v>180</v>
      </c>
      <c r="D306" s="1" t="str">
        <f>IF(MOD(MID(pesele__5[[#This Row],[PESEL]],10,1),2)=1,"m","k")</f>
        <v>m</v>
      </c>
    </row>
    <row r="307" spans="1:4" x14ac:dyDescent="0.25">
      <c r="A307" s="1" t="s">
        <v>742</v>
      </c>
      <c r="B307" s="1" t="s">
        <v>181</v>
      </c>
      <c r="C307" s="1" t="s">
        <v>12</v>
      </c>
      <c r="D307" s="1" t="str">
        <f>IF(MOD(MID(pesele__5[[#This Row],[PESEL]],10,1),2)=1,"m","k")</f>
        <v>m</v>
      </c>
    </row>
    <row r="308" spans="1:4" x14ac:dyDescent="0.25">
      <c r="A308" s="1" t="s">
        <v>743</v>
      </c>
      <c r="B308" s="1" t="s">
        <v>182</v>
      </c>
      <c r="C308" s="1" t="s">
        <v>183</v>
      </c>
      <c r="D308" s="1" t="str">
        <f>IF(MOD(MID(pesele__5[[#This Row],[PESEL]],10,1),2)=1,"m","k")</f>
        <v>m</v>
      </c>
    </row>
    <row r="309" spans="1:4" x14ac:dyDescent="0.25">
      <c r="A309" s="1" t="s">
        <v>746</v>
      </c>
      <c r="B309" s="1" t="s">
        <v>188</v>
      </c>
      <c r="C309" s="1" t="s">
        <v>42</v>
      </c>
      <c r="D309" s="1" t="str">
        <f>IF(MOD(MID(pesele__5[[#This Row],[PESEL]],10,1),2)=1,"m","k")</f>
        <v>m</v>
      </c>
    </row>
    <row r="310" spans="1:4" x14ac:dyDescent="0.25">
      <c r="A310" s="1" t="s">
        <v>748</v>
      </c>
      <c r="B310" s="1" t="s">
        <v>190</v>
      </c>
      <c r="C310" s="1" t="s">
        <v>130</v>
      </c>
      <c r="D310" s="1" t="str">
        <f>IF(MOD(MID(pesele__5[[#This Row],[PESEL]],10,1),2)=1,"m","k")</f>
        <v>m</v>
      </c>
    </row>
    <row r="311" spans="1:4" x14ac:dyDescent="0.25">
      <c r="A311" s="1" t="s">
        <v>749</v>
      </c>
      <c r="B311" s="1" t="s">
        <v>191</v>
      </c>
      <c r="C311" s="1" t="s">
        <v>60</v>
      </c>
      <c r="D311" s="1" t="str">
        <f>IF(MOD(MID(pesele__5[[#This Row],[PESEL]],10,1),2)=1,"m","k")</f>
        <v>m</v>
      </c>
    </row>
    <row r="312" spans="1:4" x14ac:dyDescent="0.25">
      <c r="A312" s="1" t="s">
        <v>751</v>
      </c>
      <c r="B312" s="1" t="s">
        <v>194</v>
      </c>
      <c r="C312" s="1" t="s">
        <v>42</v>
      </c>
      <c r="D312" s="1" t="str">
        <f>IF(MOD(MID(pesele__5[[#This Row],[PESEL]],10,1),2)=1,"m","k")</f>
        <v>m</v>
      </c>
    </row>
    <row r="313" spans="1:4" x14ac:dyDescent="0.25">
      <c r="A313" s="1" t="s">
        <v>752</v>
      </c>
      <c r="B313" s="1" t="s">
        <v>195</v>
      </c>
      <c r="C313" s="1" t="s">
        <v>78</v>
      </c>
      <c r="D313" s="1" t="str">
        <f>IF(MOD(MID(pesele__5[[#This Row],[PESEL]],10,1),2)=1,"m","k")</f>
        <v>m</v>
      </c>
    </row>
    <row r="314" spans="1:4" x14ac:dyDescent="0.25">
      <c r="A314" s="1" t="s">
        <v>753</v>
      </c>
      <c r="B314" s="1" t="s">
        <v>196</v>
      </c>
      <c r="C314" s="1" t="s">
        <v>42</v>
      </c>
      <c r="D314" s="1" t="str">
        <f>IF(MOD(MID(pesele__5[[#This Row],[PESEL]],10,1),2)=1,"m","k")</f>
        <v>m</v>
      </c>
    </row>
    <row r="315" spans="1:4" x14ac:dyDescent="0.25">
      <c r="A315" s="1" t="s">
        <v>755</v>
      </c>
      <c r="B315" s="1" t="s">
        <v>199</v>
      </c>
      <c r="C315" s="1" t="s">
        <v>162</v>
      </c>
      <c r="D315" s="1" t="str">
        <f>IF(MOD(MID(pesele__5[[#This Row],[PESEL]],10,1),2)=1,"m","k")</f>
        <v>m</v>
      </c>
    </row>
    <row r="316" spans="1:4" x14ac:dyDescent="0.25">
      <c r="A316" s="1" t="s">
        <v>760</v>
      </c>
      <c r="B316" s="1" t="s">
        <v>206</v>
      </c>
      <c r="C316" s="1" t="s">
        <v>126</v>
      </c>
      <c r="D316" s="1" t="str">
        <f>IF(MOD(MID(pesele__5[[#This Row],[PESEL]],10,1),2)=1,"m","k")</f>
        <v>m</v>
      </c>
    </row>
    <row r="317" spans="1:4" x14ac:dyDescent="0.25">
      <c r="A317" s="1" t="s">
        <v>762</v>
      </c>
      <c r="B317" s="1" t="s">
        <v>209</v>
      </c>
      <c r="C317" s="1" t="s">
        <v>12</v>
      </c>
      <c r="D317" s="1" t="str">
        <f>IF(MOD(MID(pesele__5[[#This Row],[PESEL]],10,1),2)=1,"m","k")</f>
        <v>m</v>
      </c>
    </row>
    <row r="318" spans="1:4" x14ac:dyDescent="0.25">
      <c r="A318" s="1" t="s">
        <v>764</v>
      </c>
      <c r="B318" s="1" t="s">
        <v>212</v>
      </c>
      <c r="C318" s="1" t="s">
        <v>70</v>
      </c>
      <c r="D318" s="1" t="str">
        <f>IF(MOD(MID(pesele__5[[#This Row],[PESEL]],10,1),2)=1,"m","k")</f>
        <v>m</v>
      </c>
    </row>
    <row r="319" spans="1:4" x14ac:dyDescent="0.25">
      <c r="A319" s="1" t="s">
        <v>769</v>
      </c>
      <c r="B319" s="1" t="s">
        <v>220</v>
      </c>
      <c r="C319" s="1" t="s">
        <v>221</v>
      </c>
      <c r="D319" s="1" t="str">
        <f>IF(MOD(MID(pesele__5[[#This Row],[PESEL]],10,1),2)=1,"m","k")</f>
        <v>m</v>
      </c>
    </row>
    <row r="320" spans="1:4" x14ac:dyDescent="0.25">
      <c r="A320" s="1" t="s">
        <v>774</v>
      </c>
      <c r="B320" s="1" t="s">
        <v>227</v>
      </c>
      <c r="C320" s="1" t="s">
        <v>70</v>
      </c>
      <c r="D320" s="1" t="str">
        <f>IF(MOD(MID(pesele__5[[#This Row],[PESEL]],10,1),2)=1,"m","k")</f>
        <v>m</v>
      </c>
    </row>
    <row r="321" spans="1:4" x14ac:dyDescent="0.25">
      <c r="A321" s="1" t="s">
        <v>777</v>
      </c>
      <c r="B321" s="1" t="s">
        <v>230</v>
      </c>
      <c r="C321" s="1" t="s">
        <v>104</v>
      </c>
      <c r="D321" s="1" t="str">
        <f>IF(MOD(MID(pesele__5[[#This Row],[PESEL]],10,1),2)=1,"m","k")</f>
        <v>m</v>
      </c>
    </row>
    <row r="322" spans="1:4" x14ac:dyDescent="0.25">
      <c r="A322" s="1" t="s">
        <v>778</v>
      </c>
      <c r="B322" s="1" t="s">
        <v>231</v>
      </c>
      <c r="C322" s="1" t="s">
        <v>232</v>
      </c>
      <c r="D322" s="1" t="str">
        <f>IF(MOD(MID(pesele__5[[#This Row],[PESEL]],10,1),2)=1,"m","k")</f>
        <v>m</v>
      </c>
    </row>
    <row r="323" spans="1:4" x14ac:dyDescent="0.25">
      <c r="A323" s="1" t="s">
        <v>779</v>
      </c>
      <c r="B323" s="1" t="s">
        <v>233</v>
      </c>
      <c r="C323" s="1" t="s">
        <v>234</v>
      </c>
      <c r="D323" s="1" t="str">
        <f>IF(MOD(MID(pesele__5[[#This Row],[PESEL]],10,1),2)=1,"m","k")</f>
        <v>m</v>
      </c>
    </row>
    <row r="324" spans="1:4" x14ac:dyDescent="0.25">
      <c r="A324" s="1" t="s">
        <v>812</v>
      </c>
      <c r="B324" s="1" t="s">
        <v>276</v>
      </c>
      <c r="C324" s="1" t="s">
        <v>24</v>
      </c>
      <c r="D324" s="1" t="str">
        <f>IF(MOD(MID(pesele__5[[#This Row],[PESEL]],10,1),2)=1,"m","k")</f>
        <v>m</v>
      </c>
    </row>
    <row r="325" spans="1:4" x14ac:dyDescent="0.25">
      <c r="A325" s="1" t="s">
        <v>813</v>
      </c>
      <c r="B325" s="1" t="s">
        <v>277</v>
      </c>
      <c r="C325" s="1" t="s">
        <v>278</v>
      </c>
      <c r="D325" s="1" t="str">
        <f>IF(MOD(MID(pesele__5[[#This Row],[PESEL]],10,1),2)=1,"m","k")</f>
        <v>m</v>
      </c>
    </row>
    <row r="326" spans="1:4" x14ac:dyDescent="0.25">
      <c r="A326" s="1" t="s">
        <v>814</v>
      </c>
      <c r="B326" s="1" t="s">
        <v>279</v>
      </c>
      <c r="C326" s="1" t="s">
        <v>78</v>
      </c>
      <c r="D326" s="1" t="str">
        <f>IF(MOD(MID(pesele__5[[#This Row],[PESEL]],10,1),2)=1,"m","k")</f>
        <v>m</v>
      </c>
    </row>
    <row r="327" spans="1:4" x14ac:dyDescent="0.25">
      <c r="A327" s="1" t="s">
        <v>815</v>
      </c>
      <c r="B327" s="1" t="s">
        <v>280</v>
      </c>
      <c r="C327" s="1" t="s">
        <v>104</v>
      </c>
      <c r="D327" s="1" t="str">
        <f>IF(MOD(MID(pesele__5[[#This Row],[PESEL]],10,1),2)=1,"m","k")</f>
        <v>m</v>
      </c>
    </row>
    <row r="328" spans="1:4" x14ac:dyDescent="0.25">
      <c r="A328" s="1" t="s">
        <v>816</v>
      </c>
      <c r="B328" s="1" t="s">
        <v>281</v>
      </c>
      <c r="C328" s="1" t="s">
        <v>282</v>
      </c>
      <c r="D328" s="1" t="str">
        <f>IF(MOD(MID(pesele__5[[#This Row],[PESEL]],10,1),2)=1,"m","k")</f>
        <v>m</v>
      </c>
    </row>
    <row r="329" spans="1:4" x14ac:dyDescent="0.25">
      <c r="A329" s="1" t="s">
        <v>817</v>
      </c>
      <c r="B329" s="1" t="s">
        <v>283</v>
      </c>
      <c r="C329" s="1" t="s">
        <v>104</v>
      </c>
      <c r="D329" s="1" t="str">
        <f>IF(MOD(MID(pesele__5[[#This Row],[PESEL]],10,1),2)=1,"m","k")</f>
        <v>m</v>
      </c>
    </row>
    <row r="330" spans="1:4" x14ac:dyDescent="0.25">
      <c r="A330" s="1" t="s">
        <v>818</v>
      </c>
      <c r="B330" s="1" t="s">
        <v>284</v>
      </c>
      <c r="C330" s="1" t="s">
        <v>14</v>
      </c>
      <c r="D330" s="1" t="str">
        <f>IF(MOD(MID(pesele__5[[#This Row],[PESEL]],10,1),2)=1,"m","k")</f>
        <v>m</v>
      </c>
    </row>
    <row r="331" spans="1:4" x14ac:dyDescent="0.25">
      <c r="A331" s="1" t="s">
        <v>819</v>
      </c>
      <c r="B331" s="1" t="s">
        <v>285</v>
      </c>
      <c r="C331" s="1" t="s">
        <v>104</v>
      </c>
      <c r="D331" s="1" t="str">
        <f>IF(MOD(MID(pesele__5[[#This Row],[PESEL]],10,1),2)=1,"m","k")</f>
        <v>m</v>
      </c>
    </row>
    <row r="332" spans="1:4" x14ac:dyDescent="0.25">
      <c r="A332" s="1" t="s">
        <v>820</v>
      </c>
      <c r="B332" s="1" t="s">
        <v>286</v>
      </c>
      <c r="C332" s="1" t="s">
        <v>126</v>
      </c>
      <c r="D332" s="1" t="str">
        <f>IF(MOD(MID(pesele__5[[#This Row],[PESEL]],10,1),2)=1,"m","k")</f>
        <v>m</v>
      </c>
    </row>
    <row r="333" spans="1:4" x14ac:dyDescent="0.25">
      <c r="A333" s="1" t="s">
        <v>821</v>
      </c>
      <c r="B333" s="1" t="s">
        <v>287</v>
      </c>
      <c r="C333" s="1" t="s">
        <v>288</v>
      </c>
      <c r="D333" s="1" t="str">
        <f>IF(MOD(MID(pesele__5[[#This Row],[PESEL]],10,1),2)=1,"m","k")</f>
        <v>m</v>
      </c>
    </row>
    <row r="334" spans="1:4" x14ac:dyDescent="0.25">
      <c r="A334" s="1" t="s">
        <v>822</v>
      </c>
      <c r="B334" s="1" t="s">
        <v>289</v>
      </c>
      <c r="C334" s="1" t="s">
        <v>234</v>
      </c>
      <c r="D334" s="1" t="str">
        <f>IF(MOD(MID(pesele__5[[#This Row],[PESEL]],10,1),2)=1,"m","k")</f>
        <v>m</v>
      </c>
    </row>
    <row r="335" spans="1:4" x14ac:dyDescent="0.25">
      <c r="A335" s="1" t="s">
        <v>823</v>
      </c>
      <c r="B335" s="1" t="s">
        <v>290</v>
      </c>
      <c r="C335" s="1" t="s">
        <v>291</v>
      </c>
      <c r="D335" s="1" t="str">
        <f>IF(MOD(MID(pesele__5[[#This Row],[PESEL]],10,1),2)=1,"m","k")</f>
        <v>m</v>
      </c>
    </row>
    <row r="336" spans="1:4" x14ac:dyDescent="0.25">
      <c r="A336" s="1" t="s">
        <v>824</v>
      </c>
      <c r="B336" s="1" t="s">
        <v>292</v>
      </c>
      <c r="C336" s="1" t="s">
        <v>104</v>
      </c>
      <c r="D336" s="1" t="str">
        <f>IF(MOD(MID(pesele__5[[#This Row],[PESEL]],10,1),2)=1,"m","k")</f>
        <v>m</v>
      </c>
    </row>
    <row r="337" spans="1:4" x14ac:dyDescent="0.25">
      <c r="A337" s="1" t="s">
        <v>825</v>
      </c>
      <c r="B337" s="1" t="s">
        <v>293</v>
      </c>
      <c r="C337" s="1" t="s">
        <v>294</v>
      </c>
      <c r="D337" s="1" t="str">
        <f>IF(MOD(MID(pesele__5[[#This Row],[PESEL]],10,1),2)=1,"m","k")</f>
        <v>m</v>
      </c>
    </row>
    <row r="338" spans="1:4" x14ac:dyDescent="0.25">
      <c r="A338" s="1" t="s">
        <v>826</v>
      </c>
      <c r="B338" s="1" t="s">
        <v>295</v>
      </c>
      <c r="C338" s="1" t="s">
        <v>296</v>
      </c>
      <c r="D338" s="1" t="str">
        <f>IF(MOD(MID(pesele__5[[#This Row],[PESEL]],10,1),2)=1,"m","k")</f>
        <v>m</v>
      </c>
    </row>
    <row r="339" spans="1:4" x14ac:dyDescent="0.25">
      <c r="A339" s="1" t="s">
        <v>827</v>
      </c>
      <c r="B339" s="1" t="s">
        <v>297</v>
      </c>
      <c r="C339" s="1" t="s">
        <v>162</v>
      </c>
      <c r="D339" s="1" t="str">
        <f>IF(MOD(MID(pesele__5[[#This Row],[PESEL]],10,1),2)=1,"m","k")</f>
        <v>m</v>
      </c>
    </row>
    <row r="340" spans="1:4" x14ac:dyDescent="0.25">
      <c r="A340" s="1" t="s">
        <v>828</v>
      </c>
      <c r="B340" s="1" t="s">
        <v>298</v>
      </c>
      <c r="C340" s="1" t="s">
        <v>139</v>
      </c>
      <c r="D340" s="1" t="str">
        <f>IF(MOD(MID(pesele__5[[#This Row],[PESEL]],10,1),2)=1,"m","k")</f>
        <v>m</v>
      </c>
    </row>
    <row r="341" spans="1:4" x14ac:dyDescent="0.25">
      <c r="A341" s="1" t="s">
        <v>829</v>
      </c>
      <c r="B341" s="1" t="s">
        <v>299</v>
      </c>
      <c r="C341" s="1" t="s">
        <v>232</v>
      </c>
      <c r="D341" s="1" t="str">
        <f>IF(MOD(MID(pesele__5[[#This Row],[PESEL]],10,1),2)=1,"m","k")</f>
        <v>m</v>
      </c>
    </row>
    <row r="342" spans="1:4" x14ac:dyDescent="0.25">
      <c r="A342" s="1" t="s">
        <v>830</v>
      </c>
      <c r="B342" s="1" t="s">
        <v>300</v>
      </c>
      <c r="C342" s="1" t="s">
        <v>234</v>
      </c>
      <c r="D342" s="1" t="str">
        <f>IF(MOD(MID(pesele__5[[#This Row],[PESEL]],10,1),2)=1,"m","k")</f>
        <v>m</v>
      </c>
    </row>
    <row r="343" spans="1:4" x14ac:dyDescent="0.25">
      <c r="A343" s="1" t="s">
        <v>831</v>
      </c>
      <c r="B343" s="1" t="s">
        <v>301</v>
      </c>
      <c r="C343" s="1" t="s">
        <v>302</v>
      </c>
      <c r="D343" s="1" t="str">
        <f>IF(MOD(MID(pesele__5[[#This Row],[PESEL]],10,1),2)=1,"m","k")</f>
        <v>m</v>
      </c>
    </row>
    <row r="344" spans="1:4" x14ac:dyDescent="0.25">
      <c r="A344" s="1" t="s">
        <v>832</v>
      </c>
      <c r="B344" s="1" t="s">
        <v>27</v>
      </c>
      <c r="C344" s="1" t="s">
        <v>137</v>
      </c>
      <c r="D344" s="1" t="str">
        <f>IF(MOD(MID(pesele__5[[#This Row],[PESEL]],10,1),2)=1,"m","k")</f>
        <v>m</v>
      </c>
    </row>
    <row r="345" spans="1:4" x14ac:dyDescent="0.25">
      <c r="A345" s="1" t="s">
        <v>833</v>
      </c>
      <c r="B345" s="1" t="s">
        <v>303</v>
      </c>
      <c r="C345" s="1" t="s">
        <v>291</v>
      </c>
      <c r="D345" s="1" t="str">
        <f>IF(MOD(MID(pesele__5[[#This Row],[PESEL]],10,1),2)=1,"m","k")</f>
        <v>m</v>
      </c>
    </row>
    <row r="346" spans="1:4" x14ac:dyDescent="0.25">
      <c r="A346" s="1" t="s">
        <v>834</v>
      </c>
      <c r="B346" s="1" t="s">
        <v>304</v>
      </c>
      <c r="C346" s="1" t="s">
        <v>305</v>
      </c>
      <c r="D346" s="1" t="str">
        <f>IF(MOD(MID(pesele__5[[#This Row],[PESEL]],10,1),2)=1,"m","k")</f>
        <v>m</v>
      </c>
    </row>
    <row r="347" spans="1:4" x14ac:dyDescent="0.25">
      <c r="A347" s="1" t="s">
        <v>835</v>
      </c>
      <c r="B347" s="1" t="s">
        <v>306</v>
      </c>
      <c r="C347" s="1" t="s">
        <v>307</v>
      </c>
      <c r="D347" s="1" t="str">
        <f>IF(MOD(MID(pesele__5[[#This Row],[PESEL]],10,1),2)=1,"m","k")</f>
        <v>m</v>
      </c>
    </row>
    <row r="348" spans="1:4" x14ac:dyDescent="0.25">
      <c r="A348" s="1" t="s">
        <v>836</v>
      </c>
      <c r="B348" s="1" t="s">
        <v>308</v>
      </c>
      <c r="C348" s="1" t="s">
        <v>309</v>
      </c>
      <c r="D348" s="1" t="str">
        <f>IF(MOD(MID(pesele__5[[#This Row],[PESEL]],10,1),2)=1,"m","k")</f>
        <v>m</v>
      </c>
    </row>
    <row r="349" spans="1:4" x14ac:dyDescent="0.25">
      <c r="A349" s="1" t="s">
        <v>837</v>
      </c>
      <c r="B349" s="1" t="s">
        <v>310</v>
      </c>
      <c r="C349" s="1" t="s">
        <v>126</v>
      </c>
      <c r="D349" s="1" t="str">
        <f>IF(MOD(MID(pesele__5[[#This Row],[PESEL]],10,1),2)=1,"m","k")</f>
        <v>m</v>
      </c>
    </row>
    <row r="350" spans="1:4" x14ac:dyDescent="0.25">
      <c r="A350" s="1" t="s">
        <v>838</v>
      </c>
      <c r="B350" s="1" t="s">
        <v>311</v>
      </c>
      <c r="C350" s="1" t="s">
        <v>26</v>
      </c>
      <c r="D350" s="1" t="str">
        <f>IF(MOD(MID(pesele__5[[#This Row],[PESEL]],10,1),2)=1,"m","k")</f>
        <v>m</v>
      </c>
    </row>
    <row r="351" spans="1:4" x14ac:dyDescent="0.25">
      <c r="A351" s="1" t="s">
        <v>839</v>
      </c>
      <c r="B351" s="1" t="s">
        <v>312</v>
      </c>
      <c r="C351" s="1" t="s">
        <v>8</v>
      </c>
      <c r="D351" s="1" t="str">
        <f>IF(MOD(MID(pesele__5[[#This Row],[PESEL]],10,1),2)=1,"m","k")</f>
        <v>m</v>
      </c>
    </row>
    <row r="352" spans="1:4" x14ac:dyDescent="0.25">
      <c r="A352" s="1" t="s">
        <v>840</v>
      </c>
      <c r="B352" s="1" t="s">
        <v>313</v>
      </c>
      <c r="C352" s="1" t="s">
        <v>104</v>
      </c>
      <c r="D352" s="1" t="str">
        <f>IF(MOD(MID(pesele__5[[#This Row],[PESEL]],10,1),2)=1,"m","k")</f>
        <v>m</v>
      </c>
    </row>
    <row r="353" spans="1:4" x14ac:dyDescent="0.25">
      <c r="A353" s="1" t="s">
        <v>841</v>
      </c>
      <c r="B353" s="1" t="s">
        <v>314</v>
      </c>
      <c r="C353" s="1" t="s">
        <v>137</v>
      </c>
      <c r="D353" s="1" t="str">
        <f>IF(MOD(MID(pesele__5[[#This Row],[PESEL]],10,1),2)=1,"m","k")</f>
        <v>m</v>
      </c>
    </row>
    <row r="354" spans="1:4" x14ac:dyDescent="0.25">
      <c r="A354" s="1" t="s">
        <v>842</v>
      </c>
      <c r="B354" s="1" t="s">
        <v>314</v>
      </c>
      <c r="C354" s="1" t="s">
        <v>12</v>
      </c>
      <c r="D354" s="1" t="str">
        <f>IF(MOD(MID(pesele__5[[#This Row],[PESEL]],10,1),2)=1,"m","k")</f>
        <v>m</v>
      </c>
    </row>
    <row r="355" spans="1:4" x14ac:dyDescent="0.25">
      <c r="A355" s="1" t="s">
        <v>843</v>
      </c>
      <c r="B355" s="1" t="s">
        <v>315</v>
      </c>
      <c r="C355" s="1" t="s">
        <v>48</v>
      </c>
      <c r="D355" s="1" t="str">
        <f>IF(MOD(MID(pesele__5[[#This Row],[PESEL]],10,1),2)=1,"m","k")</f>
        <v>m</v>
      </c>
    </row>
    <row r="356" spans="1:4" x14ac:dyDescent="0.25">
      <c r="A356" s="1" t="s">
        <v>844</v>
      </c>
      <c r="B356" s="1" t="s">
        <v>316</v>
      </c>
      <c r="C356" s="1" t="s">
        <v>74</v>
      </c>
      <c r="D356" s="1" t="str">
        <f>IF(MOD(MID(pesele__5[[#This Row],[PESEL]],10,1),2)=1,"m","k")</f>
        <v>m</v>
      </c>
    </row>
    <row r="357" spans="1:4" x14ac:dyDescent="0.25">
      <c r="A357" s="1" t="s">
        <v>846</v>
      </c>
      <c r="B357" s="1" t="s">
        <v>318</v>
      </c>
      <c r="C357" s="1" t="s">
        <v>26</v>
      </c>
      <c r="D357" s="1" t="str">
        <f>IF(MOD(MID(pesele__5[[#This Row],[PESEL]],10,1),2)=1,"m","k")</f>
        <v>m</v>
      </c>
    </row>
    <row r="358" spans="1:4" x14ac:dyDescent="0.25">
      <c r="A358" s="1" t="s">
        <v>847</v>
      </c>
      <c r="B358" s="1" t="s">
        <v>20</v>
      </c>
      <c r="C358" s="1" t="s">
        <v>29</v>
      </c>
      <c r="D358" s="1" t="str">
        <f>IF(MOD(MID(pesele__5[[#This Row],[PESEL]],10,1),2)=1,"m","k")</f>
        <v>m</v>
      </c>
    </row>
    <row r="359" spans="1:4" x14ac:dyDescent="0.25">
      <c r="A359" s="1" t="s">
        <v>854</v>
      </c>
      <c r="B359" s="1" t="s">
        <v>326</v>
      </c>
      <c r="C359" s="1" t="s">
        <v>12</v>
      </c>
      <c r="D359" s="1" t="str">
        <f>IF(MOD(MID(pesele__5[[#This Row],[PESEL]],10,1),2)=1,"m","k")</f>
        <v>m</v>
      </c>
    </row>
    <row r="360" spans="1:4" x14ac:dyDescent="0.25">
      <c r="A360" s="1" t="s">
        <v>863</v>
      </c>
      <c r="B360" s="1" t="s">
        <v>337</v>
      </c>
      <c r="C360" s="1" t="s">
        <v>338</v>
      </c>
      <c r="D360" s="1" t="str">
        <f>IF(MOD(MID(pesele__5[[#This Row],[PESEL]],10,1),2)=1,"m","k")</f>
        <v>m</v>
      </c>
    </row>
    <row r="361" spans="1:4" x14ac:dyDescent="0.25">
      <c r="A361" s="1" t="s">
        <v>864</v>
      </c>
      <c r="B361" s="1" t="s">
        <v>339</v>
      </c>
      <c r="C361" s="1" t="s">
        <v>340</v>
      </c>
      <c r="D361" s="1" t="str">
        <f>IF(MOD(MID(pesele__5[[#This Row],[PESEL]],10,1),2)=1,"m","k")</f>
        <v>m</v>
      </c>
    </row>
    <row r="362" spans="1:4" x14ac:dyDescent="0.25">
      <c r="A362" s="1" t="s">
        <v>866</v>
      </c>
      <c r="B362" s="1" t="s">
        <v>342</v>
      </c>
      <c r="C362" s="1" t="s">
        <v>70</v>
      </c>
      <c r="D362" s="1" t="str">
        <f>IF(MOD(MID(pesele__5[[#This Row],[PESEL]],10,1),2)=1,"m","k")</f>
        <v>m</v>
      </c>
    </row>
    <row r="363" spans="1:4" x14ac:dyDescent="0.25">
      <c r="A363" s="1" t="s">
        <v>867</v>
      </c>
      <c r="B363" s="1" t="s">
        <v>343</v>
      </c>
      <c r="C363" s="1" t="s">
        <v>12</v>
      </c>
      <c r="D363" s="1" t="str">
        <f>IF(MOD(MID(pesele__5[[#This Row],[PESEL]],10,1),2)=1,"m","k")</f>
        <v>m</v>
      </c>
    </row>
    <row r="364" spans="1:4" x14ac:dyDescent="0.25">
      <c r="A364" s="1" t="s">
        <v>868</v>
      </c>
      <c r="B364" s="1" t="s">
        <v>344</v>
      </c>
      <c r="C364" s="1" t="s">
        <v>282</v>
      </c>
      <c r="D364" s="1" t="str">
        <f>IF(MOD(MID(pesele__5[[#This Row],[PESEL]],10,1),2)=1,"m","k")</f>
        <v>m</v>
      </c>
    </row>
    <row r="365" spans="1:4" x14ac:dyDescent="0.25">
      <c r="A365" s="1" t="s">
        <v>869</v>
      </c>
      <c r="B365" s="1" t="s">
        <v>345</v>
      </c>
      <c r="C365" s="1" t="s">
        <v>180</v>
      </c>
      <c r="D365" s="1" t="str">
        <f>IF(MOD(MID(pesele__5[[#This Row],[PESEL]],10,1),2)=1,"m","k")</f>
        <v>m</v>
      </c>
    </row>
    <row r="366" spans="1:4" x14ac:dyDescent="0.25">
      <c r="A366" s="1" t="s">
        <v>872</v>
      </c>
      <c r="B366" s="1" t="s">
        <v>348</v>
      </c>
      <c r="C366" s="1" t="s">
        <v>31</v>
      </c>
      <c r="D366" s="1" t="str">
        <f>IF(MOD(MID(pesele__5[[#This Row],[PESEL]],10,1),2)=1,"m","k")</f>
        <v>m</v>
      </c>
    </row>
    <row r="367" spans="1:4" x14ac:dyDescent="0.25">
      <c r="A367" s="1" t="s">
        <v>873</v>
      </c>
      <c r="B367" s="1" t="s">
        <v>62</v>
      </c>
      <c r="C367" s="1" t="s">
        <v>78</v>
      </c>
      <c r="D367" s="1" t="str">
        <f>IF(MOD(MID(pesele__5[[#This Row],[PESEL]],10,1),2)=1,"m","k")</f>
        <v>m</v>
      </c>
    </row>
    <row r="368" spans="1:4" x14ac:dyDescent="0.25">
      <c r="A368" s="1" t="s">
        <v>875</v>
      </c>
      <c r="B368" s="1" t="s">
        <v>350</v>
      </c>
      <c r="C368" s="1" t="s">
        <v>104</v>
      </c>
      <c r="D368" s="1" t="str">
        <f>IF(MOD(MID(pesele__5[[#This Row],[PESEL]],10,1),2)=1,"m","k")</f>
        <v>m</v>
      </c>
    </row>
    <row r="369" spans="1:4" x14ac:dyDescent="0.25">
      <c r="A369" s="1" t="s">
        <v>876</v>
      </c>
      <c r="B369" s="1" t="s">
        <v>351</v>
      </c>
      <c r="C369" s="1" t="s">
        <v>60</v>
      </c>
      <c r="D369" s="1" t="str">
        <f>IF(MOD(MID(pesele__5[[#This Row],[PESEL]],10,1),2)=1,"m","k")</f>
        <v>m</v>
      </c>
    </row>
    <row r="370" spans="1:4" x14ac:dyDescent="0.25">
      <c r="A370" s="1" t="s">
        <v>877</v>
      </c>
      <c r="B370" s="1" t="s">
        <v>352</v>
      </c>
      <c r="C370" s="1" t="s">
        <v>353</v>
      </c>
      <c r="D370" s="1" t="str">
        <f>IF(MOD(MID(pesele__5[[#This Row],[PESEL]],10,1),2)=1,"m","k")</f>
        <v>m</v>
      </c>
    </row>
    <row r="371" spans="1:4" x14ac:dyDescent="0.25">
      <c r="A371" s="1" t="s">
        <v>878</v>
      </c>
      <c r="B371" s="1" t="s">
        <v>354</v>
      </c>
      <c r="C371" s="1" t="s">
        <v>12</v>
      </c>
      <c r="D371" s="1" t="str">
        <f>IF(MOD(MID(pesele__5[[#This Row],[PESEL]],10,1),2)=1,"m","k")</f>
        <v>m</v>
      </c>
    </row>
    <row r="372" spans="1:4" x14ac:dyDescent="0.25">
      <c r="A372" s="1" t="s">
        <v>883</v>
      </c>
      <c r="B372" s="1" t="s">
        <v>360</v>
      </c>
      <c r="C372" s="1" t="s">
        <v>35</v>
      </c>
      <c r="D372" s="1" t="str">
        <f>IF(MOD(MID(pesele__5[[#This Row],[PESEL]],10,1),2)=1,"m","k")</f>
        <v>m</v>
      </c>
    </row>
    <row r="373" spans="1:4" x14ac:dyDescent="0.25">
      <c r="A373" s="1" t="s">
        <v>890</v>
      </c>
      <c r="B373" s="1" t="s">
        <v>367</v>
      </c>
      <c r="C373" s="1" t="s">
        <v>368</v>
      </c>
      <c r="D373" s="1" t="str">
        <f>IF(MOD(MID(pesele__5[[#This Row],[PESEL]],10,1),2)=1,"m","k")</f>
        <v>m</v>
      </c>
    </row>
    <row r="374" spans="1:4" x14ac:dyDescent="0.25">
      <c r="A374" s="1" t="s">
        <v>891</v>
      </c>
      <c r="B374" s="1" t="s">
        <v>369</v>
      </c>
      <c r="C374" s="1" t="s">
        <v>370</v>
      </c>
      <c r="D374" s="1" t="str">
        <f>IF(MOD(MID(pesele__5[[#This Row],[PESEL]],10,1),2)=1,"m","k")</f>
        <v>m</v>
      </c>
    </row>
    <row r="375" spans="1:4" x14ac:dyDescent="0.25">
      <c r="A375" s="1" t="s">
        <v>893</v>
      </c>
      <c r="B375" s="1" t="s">
        <v>146</v>
      </c>
      <c r="C375" s="1" t="s">
        <v>4</v>
      </c>
      <c r="D375" s="1" t="str">
        <f>IF(MOD(MID(pesele__5[[#This Row],[PESEL]],10,1),2)=1,"m","k")</f>
        <v>m</v>
      </c>
    </row>
    <row r="376" spans="1:4" x14ac:dyDescent="0.25">
      <c r="A376" s="1" t="s">
        <v>897</v>
      </c>
      <c r="B376" s="1" t="s">
        <v>376</v>
      </c>
      <c r="C376" s="1" t="s">
        <v>377</v>
      </c>
      <c r="D376" s="1" t="str">
        <f>IF(MOD(MID(pesele__5[[#This Row],[PESEL]],10,1),2)=1,"m","k")</f>
        <v>m</v>
      </c>
    </row>
    <row r="377" spans="1:4" x14ac:dyDescent="0.25">
      <c r="A377" s="1" t="s">
        <v>898</v>
      </c>
      <c r="B377" s="1" t="s">
        <v>378</v>
      </c>
      <c r="C377" s="1" t="s">
        <v>294</v>
      </c>
      <c r="D377" s="1" t="str">
        <f>IF(MOD(MID(pesele__5[[#This Row],[PESEL]],10,1),2)=1,"m","k")</f>
        <v>m</v>
      </c>
    </row>
    <row r="378" spans="1:4" x14ac:dyDescent="0.25">
      <c r="A378" s="1" t="s">
        <v>905</v>
      </c>
      <c r="B378" s="1" t="s">
        <v>386</v>
      </c>
      <c r="C378" s="1" t="s">
        <v>78</v>
      </c>
      <c r="D378" s="1" t="str">
        <f>IF(MOD(MID(pesele__5[[#This Row],[PESEL]],10,1),2)=1,"m","k")</f>
        <v>m</v>
      </c>
    </row>
    <row r="379" spans="1:4" x14ac:dyDescent="0.25">
      <c r="A379" s="1" t="s">
        <v>906</v>
      </c>
      <c r="B379" s="1" t="s">
        <v>387</v>
      </c>
      <c r="C379" s="1" t="s">
        <v>29</v>
      </c>
      <c r="D379" s="1" t="str">
        <f>IF(MOD(MID(pesele__5[[#This Row],[PESEL]],10,1),2)=1,"m","k")</f>
        <v>m</v>
      </c>
    </row>
    <row r="380" spans="1:4" x14ac:dyDescent="0.25">
      <c r="A380" s="1" t="s">
        <v>909</v>
      </c>
      <c r="B380" s="1" t="s">
        <v>390</v>
      </c>
      <c r="C380" s="1" t="s">
        <v>391</v>
      </c>
      <c r="D380" s="1" t="str">
        <f>IF(MOD(MID(pesele__5[[#This Row],[PESEL]],10,1),2)=1,"m","k")</f>
        <v>m</v>
      </c>
    </row>
    <row r="381" spans="1:4" x14ac:dyDescent="0.25">
      <c r="A381" s="1" t="s">
        <v>911</v>
      </c>
      <c r="B381" s="1" t="s">
        <v>393</v>
      </c>
      <c r="C381" s="1" t="s">
        <v>394</v>
      </c>
      <c r="D381" s="1" t="str">
        <f>IF(MOD(MID(pesele__5[[#This Row],[PESEL]],10,1),2)=1,"m","k")</f>
        <v>m</v>
      </c>
    </row>
    <row r="382" spans="1:4" x14ac:dyDescent="0.25">
      <c r="A382" s="1" t="s">
        <v>912</v>
      </c>
      <c r="B382" s="1" t="s">
        <v>395</v>
      </c>
      <c r="C382" s="1" t="s">
        <v>48</v>
      </c>
      <c r="D382" s="1" t="str">
        <f>IF(MOD(MID(pesele__5[[#This Row],[PESEL]],10,1),2)=1,"m","k")</f>
        <v>m</v>
      </c>
    </row>
    <row r="383" spans="1:4" x14ac:dyDescent="0.25">
      <c r="A383" s="1" t="s">
        <v>913</v>
      </c>
      <c r="B383" s="1" t="s">
        <v>396</v>
      </c>
      <c r="C383" s="1" t="s">
        <v>42</v>
      </c>
      <c r="D383" s="1" t="str">
        <f>IF(MOD(MID(pesele__5[[#This Row],[PESEL]],10,1),2)=1,"m","k")</f>
        <v>m</v>
      </c>
    </row>
    <row r="384" spans="1:4" x14ac:dyDescent="0.25">
      <c r="A384" s="1" t="s">
        <v>914</v>
      </c>
      <c r="B384" s="1" t="s">
        <v>397</v>
      </c>
      <c r="C384" s="1" t="s">
        <v>68</v>
      </c>
      <c r="D384" s="1" t="str">
        <f>IF(MOD(MID(pesele__5[[#This Row],[PESEL]],10,1),2)=1,"m","k")</f>
        <v>m</v>
      </c>
    </row>
    <row r="385" spans="1:4" x14ac:dyDescent="0.25">
      <c r="A385" s="1" t="s">
        <v>915</v>
      </c>
      <c r="B385" s="1" t="s">
        <v>398</v>
      </c>
      <c r="C385" s="1" t="s">
        <v>48</v>
      </c>
      <c r="D385" s="1" t="str">
        <f>IF(MOD(MID(pesele__5[[#This Row],[PESEL]],10,1),2)=1,"m","k")</f>
        <v>m</v>
      </c>
    </row>
    <row r="386" spans="1:4" x14ac:dyDescent="0.25">
      <c r="A386" s="1" t="s">
        <v>916</v>
      </c>
      <c r="B386" s="1" t="s">
        <v>399</v>
      </c>
      <c r="C386" s="1" t="s">
        <v>302</v>
      </c>
      <c r="D386" s="1" t="str">
        <f>IF(MOD(MID(pesele__5[[#This Row],[PESEL]],10,1),2)=1,"m","k")</f>
        <v>m</v>
      </c>
    </row>
    <row r="387" spans="1:4" x14ac:dyDescent="0.25">
      <c r="A387" s="1" t="s">
        <v>917</v>
      </c>
      <c r="B387" s="1" t="s">
        <v>400</v>
      </c>
      <c r="C387" s="1" t="s">
        <v>48</v>
      </c>
      <c r="D387" s="1" t="str">
        <f>IF(MOD(MID(pesele__5[[#This Row],[PESEL]],10,1),2)=1,"m","k")</f>
        <v>m</v>
      </c>
    </row>
    <row r="388" spans="1:4" x14ac:dyDescent="0.25">
      <c r="A388" s="1" t="s">
        <v>918</v>
      </c>
      <c r="B388" s="1" t="s">
        <v>401</v>
      </c>
      <c r="C388" s="1" t="s">
        <v>294</v>
      </c>
      <c r="D388" s="1" t="str">
        <f>IF(MOD(MID(pesele__5[[#This Row],[PESEL]],10,1),2)=1,"m","k")</f>
        <v>m</v>
      </c>
    </row>
    <row r="389" spans="1:4" x14ac:dyDescent="0.25">
      <c r="A389" s="1" t="s">
        <v>919</v>
      </c>
      <c r="B389" s="1" t="s">
        <v>402</v>
      </c>
      <c r="C389" s="1" t="s">
        <v>60</v>
      </c>
      <c r="D389" s="1" t="str">
        <f>IF(MOD(MID(pesele__5[[#This Row],[PESEL]],10,1),2)=1,"m","k")</f>
        <v>m</v>
      </c>
    </row>
    <row r="390" spans="1:4" x14ac:dyDescent="0.25">
      <c r="A390" s="1" t="s">
        <v>921</v>
      </c>
      <c r="B390" s="1" t="s">
        <v>404</v>
      </c>
      <c r="C390" s="1" t="s">
        <v>405</v>
      </c>
      <c r="D390" s="1" t="str">
        <f>IF(MOD(MID(pesele__5[[#This Row],[PESEL]],10,1),2)=1,"m","k")</f>
        <v>m</v>
      </c>
    </row>
    <row r="391" spans="1:4" x14ac:dyDescent="0.25">
      <c r="A391" s="1" t="s">
        <v>925</v>
      </c>
      <c r="B391" s="1" t="s">
        <v>408</v>
      </c>
      <c r="C391" s="1" t="s">
        <v>104</v>
      </c>
      <c r="D391" s="1" t="str">
        <f>IF(MOD(MID(pesele__5[[#This Row],[PESEL]],10,1),2)=1,"m","k")</f>
        <v>m</v>
      </c>
    </row>
    <row r="392" spans="1:4" x14ac:dyDescent="0.25">
      <c r="A392" s="1" t="s">
        <v>929</v>
      </c>
      <c r="B392" s="1" t="s">
        <v>412</v>
      </c>
      <c r="C392" s="1" t="s">
        <v>70</v>
      </c>
      <c r="D392" s="1" t="str">
        <f>IF(MOD(MID(pesele__5[[#This Row],[PESEL]],10,1),2)=1,"m","k")</f>
        <v>m</v>
      </c>
    </row>
    <row r="393" spans="1:4" x14ac:dyDescent="0.25">
      <c r="A393" s="1" t="s">
        <v>930</v>
      </c>
      <c r="B393" s="1" t="s">
        <v>413</v>
      </c>
      <c r="C393" s="1" t="s">
        <v>153</v>
      </c>
      <c r="D393" s="1" t="str">
        <f>IF(MOD(MID(pesele__5[[#This Row],[PESEL]],10,1),2)=1,"m","k")</f>
        <v>m</v>
      </c>
    </row>
    <row r="394" spans="1:4" x14ac:dyDescent="0.25">
      <c r="A394" s="1" t="s">
        <v>931</v>
      </c>
      <c r="B394" s="1" t="s">
        <v>414</v>
      </c>
      <c r="C394" s="1" t="s">
        <v>70</v>
      </c>
      <c r="D394" s="1" t="str">
        <f>IF(MOD(MID(pesele__5[[#This Row],[PESEL]],10,1),2)=1,"m","k")</f>
        <v>m</v>
      </c>
    </row>
    <row r="395" spans="1:4" x14ac:dyDescent="0.25">
      <c r="A395" s="1" t="s">
        <v>932</v>
      </c>
      <c r="B395" s="1" t="s">
        <v>109</v>
      </c>
      <c r="C395" s="1" t="s">
        <v>137</v>
      </c>
      <c r="D395" s="1" t="str">
        <f>IF(MOD(MID(pesele__5[[#This Row],[PESEL]],10,1),2)=1,"m","k")</f>
        <v>m</v>
      </c>
    </row>
    <row r="396" spans="1:4" x14ac:dyDescent="0.25">
      <c r="A396" s="1" t="s">
        <v>933</v>
      </c>
      <c r="B396" s="1" t="s">
        <v>415</v>
      </c>
      <c r="C396" s="1" t="s">
        <v>98</v>
      </c>
      <c r="D396" s="1" t="str">
        <f>IF(MOD(MID(pesele__5[[#This Row],[PESEL]],10,1),2)=1,"m","k")</f>
        <v>m</v>
      </c>
    </row>
    <row r="397" spans="1:4" x14ac:dyDescent="0.25">
      <c r="A397" s="1" t="s">
        <v>935</v>
      </c>
      <c r="B397" s="1" t="s">
        <v>417</v>
      </c>
      <c r="C397" s="1" t="s">
        <v>17</v>
      </c>
      <c r="D397" s="1" t="str">
        <f>IF(MOD(MID(pesele__5[[#This Row],[PESEL]],10,1),2)=1,"m","k")</f>
        <v>m</v>
      </c>
    </row>
    <row r="398" spans="1:4" x14ac:dyDescent="0.25">
      <c r="A398" s="1" t="s">
        <v>937</v>
      </c>
      <c r="B398" s="1" t="s">
        <v>420</v>
      </c>
      <c r="C398" s="1" t="s">
        <v>31</v>
      </c>
      <c r="D398" s="1" t="str">
        <f>IF(MOD(MID(pesele__5[[#This Row],[PESEL]],10,1),2)=1,"m","k")</f>
        <v>m</v>
      </c>
    </row>
    <row r="399" spans="1:4" x14ac:dyDescent="0.25">
      <c r="A399" s="1" t="s">
        <v>942</v>
      </c>
      <c r="B399" s="1" t="s">
        <v>425</v>
      </c>
      <c r="C399" s="1" t="s">
        <v>426</v>
      </c>
      <c r="D399" s="1" t="str">
        <f>IF(MOD(MID(pesele__5[[#This Row],[PESEL]],10,1),2)=1,"m","k")</f>
        <v>m</v>
      </c>
    </row>
    <row r="400" spans="1:4" x14ac:dyDescent="0.25">
      <c r="A400" s="1" t="s">
        <v>943</v>
      </c>
      <c r="B400" s="1" t="s">
        <v>77</v>
      </c>
      <c r="C400" s="1" t="s">
        <v>48</v>
      </c>
      <c r="D400" s="1" t="str">
        <f>IF(MOD(MID(pesele__5[[#This Row],[PESEL]],10,1),2)=1,"m","k")</f>
        <v>m</v>
      </c>
    </row>
    <row r="401" spans="1:4" x14ac:dyDescent="0.25">
      <c r="A401" s="1" t="s">
        <v>944</v>
      </c>
      <c r="B401" s="1" t="s">
        <v>401</v>
      </c>
      <c r="C401" s="1" t="s">
        <v>137</v>
      </c>
      <c r="D401" s="1" t="str">
        <f>IF(MOD(MID(pesele__5[[#This Row],[PESEL]],10,1),2)=1,"m","k")</f>
        <v>m</v>
      </c>
    </row>
    <row r="402" spans="1:4" x14ac:dyDescent="0.25">
      <c r="A402" s="1" t="s">
        <v>950</v>
      </c>
      <c r="B402" s="1" t="s">
        <v>129</v>
      </c>
      <c r="C402" s="1" t="s">
        <v>130</v>
      </c>
      <c r="D402" s="1" t="str">
        <f>IF(MOD(MID(pesele__5[[#This Row],[PESEL]],10,1),2)=1,"m","k")</f>
        <v>m</v>
      </c>
    </row>
    <row r="403" spans="1:4" x14ac:dyDescent="0.25">
      <c r="A403" s="1" t="s">
        <v>953</v>
      </c>
      <c r="B403" s="1" t="s">
        <v>434</v>
      </c>
      <c r="C403" s="1" t="s">
        <v>435</v>
      </c>
      <c r="D403" s="1" t="str">
        <f>IF(MOD(MID(pesele__5[[#This Row],[PESEL]],10,1),2)=1,"m","k")</f>
        <v>m</v>
      </c>
    </row>
    <row r="404" spans="1:4" x14ac:dyDescent="0.25">
      <c r="A404" s="1" t="s">
        <v>954</v>
      </c>
      <c r="B404" s="1" t="s">
        <v>69</v>
      </c>
      <c r="C404" s="1" t="s">
        <v>42</v>
      </c>
      <c r="D404" s="1" t="str">
        <f>IF(MOD(MID(pesele__5[[#This Row],[PESEL]],10,1),2)=1,"m","k")</f>
        <v>m</v>
      </c>
    </row>
    <row r="405" spans="1:4" x14ac:dyDescent="0.25">
      <c r="A405" s="1" t="s">
        <v>956</v>
      </c>
      <c r="B405" s="1" t="s">
        <v>437</v>
      </c>
      <c r="C405" s="1" t="s">
        <v>438</v>
      </c>
      <c r="D405" s="1" t="str">
        <f>IF(MOD(MID(pesele__5[[#This Row],[PESEL]],10,1),2)=1,"m","k")</f>
        <v>m</v>
      </c>
    </row>
    <row r="406" spans="1:4" x14ac:dyDescent="0.25">
      <c r="A406" s="1" t="s">
        <v>961</v>
      </c>
      <c r="B406" s="1" t="s">
        <v>436</v>
      </c>
      <c r="C406" s="1" t="s">
        <v>70</v>
      </c>
      <c r="D406" s="1" t="str">
        <f>IF(MOD(MID(pesele__5[[#This Row],[PESEL]],10,1),2)=1,"m","k")</f>
        <v>m</v>
      </c>
    </row>
    <row r="407" spans="1:4" x14ac:dyDescent="0.25">
      <c r="A407" s="1" t="s">
        <v>962</v>
      </c>
      <c r="B407" s="1" t="s">
        <v>444</v>
      </c>
      <c r="C407" s="1" t="s">
        <v>294</v>
      </c>
      <c r="D407" s="1" t="str">
        <f>IF(MOD(MID(pesele__5[[#This Row],[PESEL]],10,1),2)=1,"m","k")</f>
        <v>m</v>
      </c>
    </row>
    <row r="408" spans="1:4" x14ac:dyDescent="0.25">
      <c r="A408" s="1" t="s">
        <v>963</v>
      </c>
      <c r="B408" s="1" t="s">
        <v>445</v>
      </c>
      <c r="C408" s="1" t="s">
        <v>26</v>
      </c>
      <c r="D408" s="1" t="str">
        <f>IF(MOD(MID(pesele__5[[#This Row],[PESEL]],10,1),2)=1,"m","k")</f>
        <v>m</v>
      </c>
    </row>
    <row r="409" spans="1:4" x14ac:dyDescent="0.25">
      <c r="A409" s="1" t="s">
        <v>964</v>
      </c>
      <c r="B409" s="1" t="s">
        <v>446</v>
      </c>
      <c r="C409" s="1" t="s">
        <v>78</v>
      </c>
      <c r="D409" s="1" t="str">
        <f>IF(MOD(MID(pesele__5[[#This Row],[PESEL]],10,1),2)=1,"m","k")</f>
        <v>m</v>
      </c>
    </row>
    <row r="410" spans="1:4" x14ac:dyDescent="0.25">
      <c r="A410" s="1" t="s">
        <v>968</v>
      </c>
      <c r="B410" s="1" t="s">
        <v>450</v>
      </c>
      <c r="C410" s="1" t="s">
        <v>126</v>
      </c>
      <c r="D410" s="1" t="str">
        <f>IF(MOD(MID(pesele__5[[#This Row],[PESEL]],10,1),2)=1,"m","k")</f>
        <v>m</v>
      </c>
    </row>
    <row r="411" spans="1:4" x14ac:dyDescent="0.25">
      <c r="A411" s="1" t="s">
        <v>971</v>
      </c>
      <c r="B411" s="1" t="s">
        <v>454</v>
      </c>
      <c r="C411" s="1" t="s">
        <v>162</v>
      </c>
      <c r="D411" s="1" t="str">
        <f>IF(MOD(MID(pesele__5[[#This Row],[PESEL]],10,1),2)=1,"m","k")</f>
        <v>m</v>
      </c>
    </row>
    <row r="412" spans="1:4" x14ac:dyDescent="0.25">
      <c r="A412" s="1" t="s">
        <v>972</v>
      </c>
      <c r="B412" s="1" t="s">
        <v>371</v>
      </c>
      <c r="C412" s="1" t="s">
        <v>455</v>
      </c>
      <c r="D412" s="1" t="str">
        <f>IF(MOD(MID(pesele__5[[#This Row],[PESEL]],10,1),2)=1,"m","k")</f>
        <v>m</v>
      </c>
    </row>
    <row r="413" spans="1:4" x14ac:dyDescent="0.25">
      <c r="A413" s="1" t="s">
        <v>973</v>
      </c>
      <c r="B413" s="1" t="s">
        <v>456</v>
      </c>
      <c r="C413" s="1" t="s">
        <v>70</v>
      </c>
      <c r="D413" s="1" t="str">
        <f>IF(MOD(MID(pesele__5[[#This Row],[PESEL]],10,1),2)=1,"m","k")</f>
        <v>m</v>
      </c>
    </row>
    <row r="414" spans="1:4" x14ac:dyDescent="0.25">
      <c r="A414" s="1" t="s">
        <v>975</v>
      </c>
      <c r="B414" s="1" t="s">
        <v>458</v>
      </c>
      <c r="C414" s="1" t="s">
        <v>68</v>
      </c>
      <c r="D414" s="1" t="str">
        <f>IF(MOD(MID(pesele__5[[#This Row],[PESEL]],10,1),2)=1,"m","k")</f>
        <v>m</v>
      </c>
    </row>
    <row r="415" spans="1:4" x14ac:dyDescent="0.25">
      <c r="A415" s="1" t="s">
        <v>976</v>
      </c>
      <c r="B415" s="1" t="s">
        <v>459</v>
      </c>
      <c r="C415" s="1" t="s">
        <v>68</v>
      </c>
      <c r="D415" s="1" t="str">
        <f>IF(MOD(MID(pesele__5[[#This Row],[PESEL]],10,1),2)=1,"m","k")</f>
        <v>m</v>
      </c>
    </row>
    <row r="416" spans="1:4" x14ac:dyDescent="0.25">
      <c r="A416" s="1" t="s">
        <v>977</v>
      </c>
      <c r="B416" s="1" t="s">
        <v>460</v>
      </c>
      <c r="C416" s="1" t="s">
        <v>8</v>
      </c>
      <c r="D416" s="1" t="str">
        <f>IF(MOD(MID(pesele__5[[#This Row],[PESEL]],10,1),2)=1,"m","k")</f>
        <v>m</v>
      </c>
    </row>
    <row r="417" spans="1:4" x14ac:dyDescent="0.25">
      <c r="A417" s="1" t="s">
        <v>980</v>
      </c>
      <c r="B417" s="1" t="s">
        <v>463</v>
      </c>
      <c r="C417" s="1" t="s">
        <v>305</v>
      </c>
      <c r="D417" s="1" t="str">
        <f>IF(MOD(MID(pesele__5[[#This Row],[PESEL]],10,1),2)=1,"m","k")</f>
        <v>m</v>
      </c>
    </row>
    <row r="418" spans="1:4" x14ac:dyDescent="0.25">
      <c r="A418" s="1" t="s">
        <v>981</v>
      </c>
      <c r="B418" s="1" t="s">
        <v>464</v>
      </c>
      <c r="C418" s="1" t="s">
        <v>465</v>
      </c>
      <c r="D418" s="1" t="str">
        <f>IF(MOD(MID(pesele__5[[#This Row],[PESEL]],10,1),2)=1,"m","k")</f>
        <v>m</v>
      </c>
    </row>
    <row r="419" spans="1:4" x14ac:dyDescent="0.25">
      <c r="A419" s="1" t="s">
        <v>982</v>
      </c>
      <c r="B419" s="1" t="s">
        <v>466</v>
      </c>
      <c r="C419" s="1" t="s">
        <v>60</v>
      </c>
      <c r="D419" s="1" t="str">
        <f>IF(MOD(MID(pesele__5[[#This Row],[PESEL]],10,1),2)=1,"m","k")</f>
        <v>m</v>
      </c>
    </row>
    <row r="420" spans="1:4" x14ac:dyDescent="0.25">
      <c r="A420" s="1" t="s">
        <v>983</v>
      </c>
      <c r="B420" s="1" t="s">
        <v>467</v>
      </c>
      <c r="C420" s="1" t="s">
        <v>104</v>
      </c>
      <c r="D420" s="1" t="str">
        <f>IF(MOD(MID(pesele__5[[#This Row],[PESEL]],10,1),2)=1,"m","k")</f>
        <v>m</v>
      </c>
    </row>
    <row r="421" spans="1:4" x14ac:dyDescent="0.25">
      <c r="A421" s="1" t="s">
        <v>984</v>
      </c>
      <c r="B421" s="1" t="s">
        <v>468</v>
      </c>
      <c r="C421" s="1" t="s">
        <v>14</v>
      </c>
      <c r="D421" s="1" t="str">
        <f>IF(MOD(MID(pesele__5[[#This Row],[PESEL]],10,1),2)=1,"m","k")</f>
        <v>m</v>
      </c>
    </row>
    <row r="422" spans="1:4" x14ac:dyDescent="0.25">
      <c r="A422" s="1" t="s">
        <v>985</v>
      </c>
      <c r="B422" s="1" t="s">
        <v>469</v>
      </c>
      <c r="C422" s="1" t="s">
        <v>470</v>
      </c>
      <c r="D422" s="1" t="str">
        <f>IF(MOD(MID(pesele__5[[#This Row],[PESEL]],10,1),2)=1,"m","k")</f>
        <v>m</v>
      </c>
    </row>
    <row r="423" spans="1:4" x14ac:dyDescent="0.25">
      <c r="A423" s="1" t="s">
        <v>987</v>
      </c>
      <c r="B423" s="1" t="s">
        <v>473</v>
      </c>
      <c r="C423" s="1" t="s">
        <v>12</v>
      </c>
      <c r="D423" s="1" t="str">
        <f>IF(MOD(MID(pesele__5[[#This Row],[PESEL]],10,1),2)=1,"m","k")</f>
        <v>m</v>
      </c>
    </row>
    <row r="424" spans="1:4" x14ac:dyDescent="0.25">
      <c r="A424" s="1" t="s">
        <v>989</v>
      </c>
      <c r="B424" s="1" t="s">
        <v>476</v>
      </c>
      <c r="C424" s="1" t="s">
        <v>477</v>
      </c>
      <c r="D424" s="1" t="str">
        <f>IF(MOD(MID(pesele__5[[#This Row],[PESEL]],10,1),2)=1,"m","k")</f>
        <v>m</v>
      </c>
    </row>
    <row r="425" spans="1:4" x14ac:dyDescent="0.25">
      <c r="A425" s="1" t="s">
        <v>990</v>
      </c>
      <c r="B425" s="1" t="s">
        <v>478</v>
      </c>
      <c r="C425" s="1" t="s">
        <v>40</v>
      </c>
      <c r="D425" s="1" t="str">
        <f>IF(MOD(MID(pesele__5[[#This Row],[PESEL]],10,1),2)=1,"m","k")</f>
        <v>m</v>
      </c>
    </row>
    <row r="426" spans="1:4" x14ac:dyDescent="0.25">
      <c r="A426" s="1" t="s">
        <v>993</v>
      </c>
      <c r="B426" s="1" t="s">
        <v>481</v>
      </c>
      <c r="C426" s="1" t="s">
        <v>482</v>
      </c>
      <c r="D426" s="1" t="str">
        <f>IF(MOD(MID(pesele__5[[#This Row],[PESEL]],10,1),2)=1,"m","k")</f>
        <v>m</v>
      </c>
    </row>
    <row r="427" spans="1:4" x14ac:dyDescent="0.25">
      <c r="A427" s="1" t="s">
        <v>994</v>
      </c>
      <c r="B427" s="1" t="s">
        <v>483</v>
      </c>
      <c r="C427" s="1" t="s">
        <v>482</v>
      </c>
      <c r="D427" s="1" t="str">
        <f>IF(MOD(MID(pesele__5[[#This Row],[PESEL]],10,1),2)=1,"m","k")</f>
        <v>m</v>
      </c>
    </row>
    <row r="428" spans="1:4" x14ac:dyDescent="0.25">
      <c r="A428" s="1" t="s">
        <v>996</v>
      </c>
      <c r="B428" s="1" t="s">
        <v>485</v>
      </c>
      <c r="C428" s="1" t="s">
        <v>486</v>
      </c>
      <c r="D428" s="1" t="str">
        <f>IF(MOD(MID(pesele__5[[#This Row],[PESEL]],10,1),2)=1,"m","k")</f>
        <v>m</v>
      </c>
    </row>
    <row r="429" spans="1:4" x14ac:dyDescent="0.25">
      <c r="A429" s="1" t="s">
        <v>997</v>
      </c>
      <c r="B429" s="1" t="s">
        <v>487</v>
      </c>
      <c r="C429" s="1" t="s">
        <v>294</v>
      </c>
      <c r="D429" s="1" t="str">
        <f>IF(MOD(MID(pesele__5[[#This Row],[PESEL]],10,1),2)=1,"m","k")</f>
        <v>m</v>
      </c>
    </row>
    <row r="430" spans="1:4" x14ac:dyDescent="0.25">
      <c r="A430" s="1" t="s">
        <v>998</v>
      </c>
      <c r="B430" s="1" t="s">
        <v>488</v>
      </c>
      <c r="C430" s="1" t="s">
        <v>78</v>
      </c>
      <c r="D430" s="1" t="str">
        <f>IF(MOD(MID(pesele__5[[#This Row],[PESEL]],10,1),2)=1,"m","k")</f>
        <v>m</v>
      </c>
    </row>
    <row r="431" spans="1:4" x14ac:dyDescent="0.25">
      <c r="A431" s="1" t="s">
        <v>999</v>
      </c>
      <c r="B431" s="1" t="s">
        <v>489</v>
      </c>
      <c r="C431" s="1" t="s">
        <v>490</v>
      </c>
      <c r="D431" s="1" t="str">
        <f>IF(MOD(MID(pesele__5[[#This Row],[PESEL]],10,1),2)=1,"m","k")</f>
        <v>m</v>
      </c>
    </row>
    <row r="432" spans="1:4" x14ac:dyDescent="0.25">
      <c r="A432" s="1" t="s">
        <v>1001</v>
      </c>
      <c r="B432" s="1" t="s">
        <v>492</v>
      </c>
      <c r="C432" s="1" t="s">
        <v>493</v>
      </c>
      <c r="D432" s="1" t="str">
        <f>IF(MOD(MID(pesele__5[[#This Row],[PESEL]],10,1),2)=1,"m","k")</f>
        <v>m</v>
      </c>
    </row>
    <row r="433" spans="1:4" x14ac:dyDescent="0.25">
      <c r="A433" s="1" t="s">
        <v>1002</v>
      </c>
      <c r="B433" s="1" t="s">
        <v>494</v>
      </c>
      <c r="C433" s="1" t="s">
        <v>48</v>
      </c>
      <c r="D433" s="1" t="str">
        <f>IF(MOD(MID(pesele__5[[#This Row],[PESEL]],10,1),2)=1,"m","k")</f>
        <v>m</v>
      </c>
    </row>
    <row r="434" spans="1:4" x14ac:dyDescent="0.25">
      <c r="A434" s="1" t="s">
        <v>1004</v>
      </c>
      <c r="B434" s="1" t="s">
        <v>496</v>
      </c>
      <c r="C434" s="1" t="s">
        <v>12</v>
      </c>
      <c r="D434" s="1" t="str">
        <f>IF(MOD(MID(pesele__5[[#This Row],[PESEL]],10,1),2)=1,"m","k")</f>
        <v>m</v>
      </c>
    </row>
    <row r="435" spans="1:4" x14ac:dyDescent="0.25">
      <c r="A435" s="1" t="s">
        <v>1006</v>
      </c>
      <c r="B435" s="1" t="s">
        <v>498</v>
      </c>
      <c r="C435" s="1" t="s">
        <v>162</v>
      </c>
      <c r="D435" s="1" t="str">
        <f>IF(MOD(MID(pesele__5[[#This Row],[PESEL]],10,1),2)=1,"m","k")</f>
        <v>m</v>
      </c>
    </row>
    <row r="436" spans="1:4" x14ac:dyDescent="0.25">
      <c r="A436" s="1" t="s">
        <v>1009</v>
      </c>
      <c r="B436" s="1" t="s">
        <v>501</v>
      </c>
      <c r="C436" s="1" t="s">
        <v>502</v>
      </c>
      <c r="D436" s="1" t="str">
        <f>IF(MOD(MID(pesele__5[[#This Row],[PESEL]],10,1),2)=1,"m","k")</f>
        <v>m</v>
      </c>
    </row>
    <row r="437" spans="1:4" x14ac:dyDescent="0.25">
      <c r="A437" s="1" t="s">
        <v>1010</v>
      </c>
      <c r="B437" s="1" t="s">
        <v>503</v>
      </c>
      <c r="C437" s="1" t="s">
        <v>504</v>
      </c>
      <c r="D437" s="1" t="str">
        <f>IF(MOD(MID(pesele__5[[#This Row],[PESEL]],10,1),2)=1,"m","k")</f>
        <v>m</v>
      </c>
    </row>
    <row r="438" spans="1:4" x14ac:dyDescent="0.25">
      <c r="A438" s="1" t="s">
        <v>1013</v>
      </c>
      <c r="B438" s="1" t="s">
        <v>508</v>
      </c>
      <c r="C438" s="1" t="s">
        <v>12</v>
      </c>
      <c r="D438" s="1" t="str">
        <f>IF(MOD(MID(pesele__5[[#This Row],[PESEL]],10,1),2)=1,"m","k")</f>
        <v>m</v>
      </c>
    </row>
    <row r="439" spans="1:4" x14ac:dyDescent="0.25">
      <c r="A439" s="1" t="s">
        <v>1017</v>
      </c>
      <c r="B439" s="1" t="s">
        <v>513</v>
      </c>
      <c r="C439" s="1" t="s">
        <v>6</v>
      </c>
      <c r="D439" s="1" t="str">
        <f>IF(MOD(MID(pesele__5[[#This Row],[PESEL]],10,1),2)=1,"m","k")</f>
        <v>m</v>
      </c>
    </row>
    <row r="440" spans="1:4" x14ac:dyDescent="0.25">
      <c r="A440" s="1" t="s">
        <v>1018</v>
      </c>
      <c r="B440" s="1" t="s">
        <v>514</v>
      </c>
      <c r="C440" s="1" t="s">
        <v>8</v>
      </c>
      <c r="D440" s="1" t="str">
        <f>IF(MOD(MID(pesele__5[[#This Row],[PESEL]],10,1),2)=1,"m","k")</f>
        <v>m</v>
      </c>
    </row>
    <row r="441" spans="1:4" x14ac:dyDescent="0.25">
      <c r="A441" s="1" t="s">
        <v>1019</v>
      </c>
      <c r="B441" s="1" t="s">
        <v>515</v>
      </c>
      <c r="C441" s="1" t="s">
        <v>104</v>
      </c>
      <c r="D441" s="1" t="str">
        <f>IF(MOD(MID(pesele__5[[#This Row],[PESEL]],10,1),2)=1,"m","k")</f>
        <v>m</v>
      </c>
    </row>
    <row r="442" spans="1:4" x14ac:dyDescent="0.25">
      <c r="A442" s="1" t="s">
        <v>1021</v>
      </c>
      <c r="B442" s="1" t="s">
        <v>518</v>
      </c>
      <c r="C442" s="1" t="s">
        <v>519</v>
      </c>
      <c r="D442" s="1" t="str">
        <f>IF(MOD(MID(pesele__5[[#This Row],[PESEL]],10,1),2)=1,"m","k")</f>
        <v>m</v>
      </c>
    </row>
    <row r="443" spans="1:4" x14ac:dyDescent="0.25">
      <c r="A443" s="1" t="s">
        <v>1022</v>
      </c>
      <c r="B443" s="1" t="s">
        <v>520</v>
      </c>
      <c r="C443" s="1" t="s">
        <v>521</v>
      </c>
      <c r="D443" s="1" t="str">
        <f>IF(MOD(MID(pesele__5[[#This Row],[PESEL]],10,1),2)=1,"m","k")</f>
        <v>m</v>
      </c>
    </row>
    <row r="444" spans="1:4" x14ac:dyDescent="0.25">
      <c r="A444" s="1" t="s">
        <v>1023</v>
      </c>
      <c r="B444" s="1" t="s">
        <v>522</v>
      </c>
      <c r="C444" s="1" t="s">
        <v>26</v>
      </c>
      <c r="D444" s="1" t="str">
        <f>IF(MOD(MID(pesele__5[[#This Row],[PESEL]],10,1),2)=1,"m","k")</f>
        <v>m</v>
      </c>
    </row>
    <row r="445" spans="1:4" x14ac:dyDescent="0.25">
      <c r="A445" s="1" t="s">
        <v>1024</v>
      </c>
      <c r="B445" s="1" t="s">
        <v>496</v>
      </c>
      <c r="C445" s="1" t="s">
        <v>12</v>
      </c>
      <c r="D445" s="1" t="str">
        <f>IF(MOD(MID(pesele__5[[#This Row],[PESEL]],10,1),2)=1,"m","k")</f>
        <v>m</v>
      </c>
    </row>
    <row r="446" spans="1:4" x14ac:dyDescent="0.25">
      <c r="A446" s="1" t="s">
        <v>1027</v>
      </c>
      <c r="B446" s="1" t="s">
        <v>525</v>
      </c>
      <c r="C446" s="1" t="s">
        <v>486</v>
      </c>
      <c r="D446" s="1" t="str">
        <f>IF(MOD(MID(pesele__5[[#This Row],[PESEL]],10,1),2)=1,"m","k")</f>
        <v>m</v>
      </c>
    </row>
    <row r="447" spans="1:4" x14ac:dyDescent="0.25">
      <c r="A447" s="1" t="s">
        <v>1030</v>
      </c>
      <c r="B447" s="1" t="s">
        <v>527</v>
      </c>
      <c r="C447" s="1" t="s">
        <v>104</v>
      </c>
      <c r="D447" s="1" t="str">
        <f>IF(MOD(MID(pesele__5[[#This Row],[PESEL]],10,1),2)=1,"m","k")</f>
        <v>m</v>
      </c>
    </row>
    <row r="448" spans="1:4" x14ac:dyDescent="0.25">
      <c r="A448" s="1" t="s">
        <v>1032</v>
      </c>
      <c r="B448" s="1" t="s">
        <v>529</v>
      </c>
      <c r="C448" s="1" t="s">
        <v>162</v>
      </c>
      <c r="D448" s="1" t="str">
        <f>IF(MOD(MID(pesele__5[[#This Row],[PESEL]],10,1),2)=1,"m","k")</f>
        <v>m</v>
      </c>
    </row>
    <row r="449" spans="1:4" x14ac:dyDescent="0.25">
      <c r="A449" s="1" t="s">
        <v>1033</v>
      </c>
      <c r="B449" s="1" t="s">
        <v>530</v>
      </c>
      <c r="C449" s="1" t="s">
        <v>26</v>
      </c>
      <c r="D449" s="1" t="str">
        <f>IF(MOD(MID(pesele__5[[#This Row],[PESEL]],10,1),2)=1,"m","k")</f>
        <v>m</v>
      </c>
    </row>
    <row r="450" spans="1:4" x14ac:dyDescent="0.25">
      <c r="A450" s="1" t="s">
        <v>1034</v>
      </c>
      <c r="B450" s="1" t="s">
        <v>531</v>
      </c>
      <c r="C450" s="1" t="s">
        <v>294</v>
      </c>
      <c r="D450" s="1" t="str">
        <f>IF(MOD(MID(pesele__5[[#This Row],[PESEL]],10,1),2)=1,"m","k")</f>
        <v>m</v>
      </c>
    </row>
    <row r="451" spans="1:4" x14ac:dyDescent="0.25">
      <c r="A451" s="1" t="s">
        <v>1035</v>
      </c>
      <c r="B451" s="1" t="s">
        <v>532</v>
      </c>
      <c r="C451" s="1" t="s">
        <v>104</v>
      </c>
      <c r="D451" s="1" t="str">
        <f>IF(MOD(MID(pesele__5[[#This Row],[PESEL]],10,1),2)=1,"m","k")</f>
        <v>m</v>
      </c>
    </row>
    <row r="452" spans="1:4" x14ac:dyDescent="0.25">
      <c r="A452" s="1" t="s">
        <v>1036</v>
      </c>
      <c r="B452" s="1" t="s">
        <v>533</v>
      </c>
      <c r="C452" s="1" t="s">
        <v>534</v>
      </c>
      <c r="D452" s="1" t="str">
        <f>IF(MOD(MID(pesele__5[[#This Row],[PESEL]],10,1),2)=1,"m","k")</f>
        <v>m</v>
      </c>
    </row>
    <row r="453" spans="1:4" x14ac:dyDescent="0.25">
      <c r="A453" s="1" t="s">
        <v>1038</v>
      </c>
      <c r="B453" s="1" t="s">
        <v>536</v>
      </c>
      <c r="C453" s="1" t="s">
        <v>294</v>
      </c>
      <c r="D453" s="1" t="str">
        <f>IF(MOD(MID(pesele__5[[#This Row],[PESEL]],10,1),2)=1,"m","k")</f>
        <v>m</v>
      </c>
    </row>
    <row r="454" spans="1:4" x14ac:dyDescent="0.25">
      <c r="A454" s="1" t="s">
        <v>1039</v>
      </c>
      <c r="B454" s="1" t="s">
        <v>537</v>
      </c>
      <c r="C454" s="1" t="s">
        <v>104</v>
      </c>
      <c r="D454" s="1" t="str">
        <f>IF(MOD(MID(pesele__5[[#This Row],[PESEL]],10,1),2)=1,"m","k")</f>
        <v>m</v>
      </c>
    </row>
    <row r="455" spans="1:4" x14ac:dyDescent="0.25">
      <c r="A455" s="1" t="s">
        <v>1041</v>
      </c>
      <c r="B455" s="1" t="s">
        <v>539</v>
      </c>
      <c r="C455" s="1" t="s">
        <v>435</v>
      </c>
      <c r="D455" s="1" t="str">
        <f>IF(MOD(MID(pesele__5[[#This Row],[PESEL]],10,1),2)=1,"m","k")</f>
        <v>m</v>
      </c>
    </row>
    <row r="456" spans="1:4" x14ac:dyDescent="0.25">
      <c r="A456" s="1" t="s">
        <v>1044</v>
      </c>
      <c r="B456" s="1" t="s">
        <v>543</v>
      </c>
      <c r="C456" s="1" t="s">
        <v>48</v>
      </c>
      <c r="D456" s="1" t="str">
        <f>IF(MOD(MID(pesele__5[[#This Row],[PESEL]],10,1),2)=1,"m","k")</f>
        <v>m</v>
      </c>
    </row>
    <row r="457" spans="1:4" x14ac:dyDescent="0.25">
      <c r="A457" s="1" t="s">
        <v>1047</v>
      </c>
      <c r="B457" s="1" t="s">
        <v>129</v>
      </c>
      <c r="C457" s="1" t="s">
        <v>519</v>
      </c>
      <c r="D457" s="1" t="str">
        <f>IF(MOD(MID(pesele__5[[#This Row],[PESEL]],10,1),2)=1,"m","k")</f>
        <v>m</v>
      </c>
    </row>
    <row r="458" spans="1:4" x14ac:dyDescent="0.25">
      <c r="A458" s="1" t="s">
        <v>1048</v>
      </c>
      <c r="B458" s="1" t="s">
        <v>546</v>
      </c>
      <c r="C458" s="1" t="s">
        <v>282</v>
      </c>
      <c r="D458" s="1" t="str">
        <f>IF(MOD(MID(pesele__5[[#This Row],[PESEL]],10,1),2)=1,"m","k")</f>
        <v>m</v>
      </c>
    </row>
    <row r="459" spans="1:4" x14ac:dyDescent="0.25">
      <c r="A459" s="1" t="s">
        <v>1050</v>
      </c>
      <c r="B459" s="1" t="s">
        <v>548</v>
      </c>
      <c r="C459" s="1" t="s">
        <v>282</v>
      </c>
      <c r="D459" s="1" t="str">
        <f>IF(MOD(MID(pesele__5[[#This Row],[PESEL]],10,1),2)=1,"m","k")</f>
        <v>m</v>
      </c>
    </row>
    <row r="460" spans="1:4" x14ac:dyDescent="0.25">
      <c r="A460" s="1" t="s">
        <v>1052</v>
      </c>
      <c r="B460" s="1" t="s">
        <v>550</v>
      </c>
      <c r="C460" s="1" t="s">
        <v>48</v>
      </c>
      <c r="D460" s="1" t="str">
        <f>IF(MOD(MID(pesele__5[[#This Row],[PESEL]],10,1),2)=1,"m","k")</f>
        <v>m</v>
      </c>
    </row>
    <row r="461" spans="1:4" x14ac:dyDescent="0.25">
      <c r="A461" s="1" t="s">
        <v>1055</v>
      </c>
      <c r="B461" s="1" t="s">
        <v>107</v>
      </c>
      <c r="C461" s="1" t="s">
        <v>68</v>
      </c>
      <c r="D461" s="1" t="str">
        <f>IF(MOD(MID(pesele__5[[#This Row],[PESEL]],10,1),2)=1,"m","k")</f>
        <v>m</v>
      </c>
    </row>
    <row r="462" spans="1:4" x14ac:dyDescent="0.25">
      <c r="A462" s="1" t="s">
        <v>1056</v>
      </c>
      <c r="B462" s="1" t="s">
        <v>554</v>
      </c>
      <c r="C462" s="1" t="s">
        <v>26</v>
      </c>
      <c r="D462" s="1" t="str">
        <f>IF(MOD(MID(pesele__5[[#This Row],[PESEL]],10,1),2)=1,"m","k")</f>
        <v>m</v>
      </c>
    </row>
    <row r="463" spans="1:4" x14ac:dyDescent="0.25">
      <c r="A463" s="1" t="s">
        <v>1060</v>
      </c>
      <c r="B463" s="1" t="s">
        <v>559</v>
      </c>
      <c r="C463" s="1" t="s">
        <v>162</v>
      </c>
      <c r="D463" s="1" t="str">
        <f>IF(MOD(MID(pesele__5[[#This Row],[PESEL]],10,1),2)=1,"m","k")</f>
        <v>m</v>
      </c>
    </row>
    <row r="464" spans="1:4" x14ac:dyDescent="0.25">
      <c r="A464" s="1" t="s">
        <v>1063</v>
      </c>
      <c r="B464" s="1" t="s">
        <v>136</v>
      </c>
      <c r="C464" s="1" t="s">
        <v>104</v>
      </c>
      <c r="D464" s="1" t="str">
        <f>IF(MOD(MID(pesele__5[[#This Row],[PESEL]],10,1),2)=1,"m","k")</f>
        <v>m</v>
      </c>
    </row>
    <row r="465" spans="1:4" x14ac:dyDescent="0.25">
      <c r="A465" s="1" t="s">
        <v>1064</v>
      </c>
      <c r="B465" s="1" t="s">
        <v>562</v>
      </c>
      <c r="C465" s="1" t="s">
        <v>338</v>
      </c>
      <c r="D465" s="1" t="str">
        <f>IF(MOD(MID(pesele__5[[#This Row],[PESEL]],10,1),2)=1,"m","k")</f>
        <v>m</v>
      </c>
    </row>
    <row r="466" spans="1:4" x14ac:dyDescent="0.25">
      <c r="A466" s="1" t="s">
        <v>1066</v>
      </c>
      <c r="B466" s="1" t="s">
        <v>564</v>
      </c>
      <c r="C466" s="1" t="s">
        <v>19</v>
      </c>
      <c r="D466" s="1" t="str">
        <f>IF(MOD(MID(pesele__5[[#This Row],[PESEL]],10,1),2)=1,"m","k")</f>
        <v>m</v>
      </c>
    </row>
    <row r="467" spans="1:4" x14ac:dyDescent="0.25">
      <c r="A467" s="1" t="s">
        <v>1067</v>
      </c>
      <c r="B467" s="1" t="s">
        <v>565</v>
      </c>
      <c r="C467" s="1" t="s">
        <v>162</v>
      </c>
      <c r="D467" s="1" t="str">
        <f>IF(MOD(MID(pesele__5[[#This Row],[PESEL]],10,1),2)=1,"m","k")</f>
        <v>m</v>
      </c>
    </row>
    <row r="468" spans="1:4" x14ac:dyDescent="0.25">
      <c r="A468" s="1" t="s">
        <v>1070</v>
      </c>
      <c r="B468" s="1" t="s">
        <v>569</v>
      </c>
      <c r="C468" s="1" t="s">
        <v>162</v>
      </c>
      <c r="D468" s="1" t="str">
        <f>IF(MOD(MID(pesele__5[[#This Row],[PESEL]],10,1),2)=1,"m","k")</f>
        <v>m</v>
      </c>
    </row>
    <row r="469" spans="1:4" x14ac:dyDescent="0.25">
      <c r="A469" s="1" t="s">
        <v>1074</v>
      </c>
      <c r="B469" s="1" t="s">
        <v>574</v>
      </c>
      <c r="C469" s="1" t="s">
        <v>534</v>
      </c>
      <c r="D469" s="1" t="str">
        <f>IF(MOD(MID(pesele__5[[#This Row],[PESEL]],10,1),2)=1,"m","k")</f>
        <v>m</v>
      </c>
    </row>
    <row r="470" spans="1:4" x14ac:dyDescent="0.25">
      <c r="A470" s="1" t="s">
        <v>1078</v>
      </c>
      <c r="B470" s="1" t="s">
        <v>580</v>
      </c>
      <c r="C470" s="1" t="s">
        <v>104</v>
      </c>
      <c r="D470" s="1" t="str">
        <f>IF(MOD(MID(pesele__5[[#This Row],[PESEL]],10,1),2)=1,"m","k")</f>
        <v>m</v>
      </c>
    </row>
    <row r="471" spans="1:4" x14ac:dyDescent="0.25">
      <c r="A471" s="1" t="s">
        <v>1080</v>
      </c>
      <c r="B471" s="1" t="s">
        <v>582</v>
      </c>
      <c r="C471" s="1" t="s">
        <v>14</v>
      </c>
      <c r="D471" s="1" t="str">
        <f>IF(MOD(MID(pesele__5[[#This Row],[PESEL]],10,1),2)=1,"m","k")</f>
        <v>m</v>
      </c>
    </row>
    <row r="472" spans="1:4" x14ac:dyDescent="0.25">
      <c r="A472" s="1" t="s">
        <v>1088</v>
      </c>
      <c r="B472" s="1" t="s">
        <v>591</v>
      </c>
      <c r="C472" s="1" t="s">
        <v>592</v>
      </c>
      <c r="D472" s="1" t="str">
        <f>IF(MOD(MID(pesele__5[[#This Row],[PESEL]],10,1),2)=1,"m","k")</f>
        <v>m</v>
      </c>
    </row>
    <row r="473" spans="1:4" x14ac:dyDescent="0.25">
      <c r="A473" s="1" t="s">
        <v>1092</v>
      </c>
      <c r="B473" s="1" t="s">
        <v>596</v>
      </c>
      <c r="C473" s="1" t="s">
        <v>104</v>
      </c>
      <c r="D473" s="1" t="str">
        <f>IF(MOD(MID(pesele__5[[#This Row],[PESEL]],10,1),2)=1,"m","k")</f>
        <v>m</v>
      </c>
    </row>
    <row r="474" spans="1:4" x14ac:dyDescent="0.25">
      <c r="A474" s="1" t="s">
        <v>1094</v>
      </c>
      <c r="B474" s="1" t="s">
        <v>598</v>
      </c>
      <c r="C474" s="1" t="s">
        <v>139</v>
      </c>
      <c r="D474" s="1" t="str">
        <f>IF(MOD(MID(pesele__5[[#This Row],[PESEL]],10,1),2)=1,"m","k")</f>
        <v>m</v>
      </c>
    </row>
    <row r="475" spans="1:4" x14ac:dyDescent="0.25">
      <c r="A475" s="1" t="s">
        <v>1100</v>
      </c>
      <c r="B475" s="1" t="s">
        <v>604</v>
      </c>
      <c r="C475" s="1" t="s">
        <v>162</v>
      </c>
      <c r="D475" s="1" t="str">
        <f>IF(MOD(MID(pesele__5[[#This Row],[PESEL]],10,1),2)=1,"m","k")</f>
        <v>m</v>
      </c>
    </row>
    <row r="476" spans="1:4" x14ac:dyDescent="0.25">
      <c r="A476" s="1" t="s">
        <v>1101</v>
      </c>
      <c r="B476" s="1" t="s">
        <v>605</v>
      </c>
      <c r="C476" s="1" t="s">
        <v>78</v>
      </c>
      <c r="D476" s="1" t="str">
        <f>IF(MOD(MID(pesele__5[[#This Row],[PESEL]],10,1),2)=1,"m","k")</f>
        <v>m</v>
      </c>
    </row>
    <row r="477" spans="1:4" x14ac:dyDescent="0.25">
      <c r="A477" s="1" t="s">
        <v>1102</v>
      </c>
      <c r="B477" s="1" t="s">
        <v>606</v>
      </c>
      <c r="C477" s="1" t="s">
        <v>104</v>
      </c>
      <c r="D477" s="1" t="str">
        <f>IF(MOD(MID(pesele__5[[#This Row],[PESEL]],10,1),2)=1,"m","k")</f>
        <v>m</v>
      </c>
    </row>
    <row r="478" spans="1:4" x14ac:dyDescent="0.25">
      <c r="A478" s="1" t="s">
        <v>1103</v>
      </c>
      <c r="B478" s="1" t="s">
        <v>607</v>
      </c>
      <c r="C478" s="1" t="s">
        <v>78</v>
      </c>
      <c r="D478" s="1" t="str">
        <f>IF(MOD(MID(pesele__5[[#This Row],[PESEL]],10,1),2)=1,"m","k")</f>
        <v>m</v>
      </c>
    </row>
    <row r="479" spans="1:4" x14ac:dyDescent="0.25">
      <c r="A479" s="1" t="s">
        <v>1104</v>
      </c>
      <c r="B479" s="1" t="s">
        <v>79</v>
      </c>
      <c r="C479" s="1" t="s">
        <v>139</v>
      </c>
      <c r="D479" s="1" t="str">
        <f>IF(MOD(MID(pesele__5[[#This Row],[PESEL]],10,1),2)=1,"m","k")</f>
        <v>m</v>
      </c>
    </row>
    <row r="480" spans="1:4" x14ac:dyDescent="0.25">
      <c r="A480" s="1" t="s">
        <v>1105</v>
      </c>
      <c r="B480" s="1" t="s">
        <v>608</v>
      </c>
      <c r="C480" s="1" t="s">
        <v>42</v>
      </c>
      <c r="D480" s="1" t="str">
        <f>IF(MOD(MID(pesele__5[[#This Row],[PESEL]],10,1),2)=1,"m","k")</f>
        <v>m</v>
      </c>
    </row>
    <row r="481" spans="1:4" x14ac:dyDescent="0.25">
      <c r="A481" s="1" t="s">
        <v>1106</v>
      </c>
      <c r="B481" s="1" t="s">
        <v>609</v>
      </c>
      <c r="C481" s="1" t="s">
        <v>12</v>
      </c>
      <c r="D481" s="1" t="str">
        <f>IF(MOD(MID(pesele__5[[#This Row],[PESEL]],10,1),2)=1,"m","k")</f>
        <v>m</v>
      </c>
    </row>
    <row r="482" spans="1:4" x14ac:dyDescent="0.25">
      <c r="A482" s="1" t="s">
        <v>1110</v>
      </c>
      <c r="B482" s="1" t="s">
        <v>614</v>
      </c>
      <c r="C482" s="1" t="s">
        <v>17</v>
      </c>
      <c r="D482" s="1" t="str">
        <f>IF(MOD(MID(pesele__5[[#This Row],[PESEL]],10,1),2)=1,"m","k")</f>
        <v>m</v>
      </c>
    </row>
    <row r="483" spans="1:4" x14ac:dyDescent="0.25">
      <c r="A483" s="1" t="s">
        <v>1111</v>
      </c>
      <c r="B483" s="1" t="s">
        <v>615</v>
      </c>
      <c r="C483" s="1" t="s">
        <v>137</v>
      </c>
      <c r="D483" s="1" t="str">
        <f>IF(MOD(MID(pesele__5[[#This Row],[PESEL]],10,1),2)=1,"m","k")</f>
        <v>m</v>
      </c>
    </row>
    <row r="484" spans="1:4" x14ac:dyDescent="0.25">
      <c r="A484" s="1" t="s">
        <v>1112</v>
      </c>
      <c r="B484" s="1" t="s">
        <v>616</v>
      </c>
      <c r="C484" s="1" t="s">
        <v>617</v>
      </c>
      <c r="D484" s="1" t="str">
        <f>IF(MOD(MID(pesele__5[[#This Row],[PESEL]],10,1),2)=1,"m","k")</f>
        <v>m</v>
      </c>
    </row>
    <row r="485" spans="1:4" x14ac:dyDescent="0.25">
      <c r="A485" s="1" t="s">
        <v>1113</v>
      </c>
      <c r="B485" s="1" t="s">
        <v>618</v>
      </c>
      <c r="C485" s="1" t="s">
        <v>104</v>
      </c>
      <c r="D485" s="1" t="str">
        <f>IF(MOD(MID(pesele__5[[#This Row],[PESEL]],10,1),2)=1,"m","k")</f>
        <v>m</v>
      </c>
    </row>
    <row r="486" spans="1:4" x14ac:dyDescent="0.25">
      <c r="A486" s="1" t="s">
        <v>1115</v>
      </c>
      <c r="B486" s="1" t="s">
        <v>620</v>
      </c>
      <c r="C486" s="1" t="s">
        <v>180</v>
      </c>
      <c r="D486" s="1" t="str">
        <f>IF(MOD(MID(pesele__5[[#This Row],[PESEL]],10,1),2)=1,"m","k")</f>
        <v>m</v>
      </c>
    </row>
    <row r="487" spans="1:4" x14ac:dyDescent="0.25">
      <c r="A487" s="1" t="s">
        <v>1118</v>
      </c>
      <c r="B487" s="1" t="s">
        <v>623</v>
      </c>
      <c r="C487" s="1" t="s">
        <v>33</v>
      </c>
      <c r="D487" s="1" t="str">
        <f>IF(MOD(MID(pesele__5[[#This Row],[PESEL]],10,1),2)=1,"m","k")</f>
        <v>m</v>
      </c>
    </row>
    <row r="488" spans="1:4" x14ac:dyDescent="0.25">
      <c r="A488" s="1" t="s">
        <v>1119</v>
      </c>
      <c r="B488" s="1" t="s">
        <v>348</v>
      </c>
      <c r="C488" s="1" t="s">
        <v>139</v>
      </c>
      <c r="D488" s="1" t="str">
        <f>IF(MOD(MID(pesele__5[[#This Row],[PESEL]],10,1),2)=1,"m","k")</f>
        <v>m</v>
      </c>
    </row>
    <row r="489" spans="1:4" x14ac:dyDescent="0.25">
      <c r="A489" s="1" t="s">
        <v>1120</v>
      </c>
      <c r="B489" s="1" t="s">
        <v>624</v>
      </c>
      <c r="C489" s="1" t="s">
        <v>625</v>
      </c>
      <c r="D489" s="1" t="str">
        <f>IF(MOD(MID(pesele__5[[#This Row],[PESEL]],10,1),2)=1,"m","k")</f>
        <v>m</v>
      </c>
    </row>
    <row r="490" spans="1:4" x14ac:dyDescent="0.25">
      <c r="A490" s="1" t="s">
        <v>1121</v>
      </c>
      <c r="B490" s="1" t="s">
        <v>626</v>
      </c>
      <c r="C490" s="1" t="s">
        <v>24</v>
      </c>
      <c r="D490" s="1" t="str">
        <f>IF(MOD(MID(pesele__5[[#This Row],[PESEL]],10,1),2)=1,"m","k")</f>
        <v>m</v>
      </c>
    </row>
    <row r="491" spans="1:4" x14ac:dyDescent="0.25">
      <c r="A491" s="1" t="s">
        <v>1122</v>
      </c>
      <c r="B491" s="1" t="s">
        <v>627</v>
      </c>
      <c r="C491" s="1" t="s">
        <v>282</v>
      </c>
      <c r="D491" s="1" t="str">
        <f>IF(MOD(MID(pesele__5[[#This Row],[PESEL]],10,1),2)=1,"m","k")</f>
        <v>m</v>
      </c>
    </row>
    <row r="492" spans="1:4" x14ac:dyDescent="0.25">
      <c r="A492" s="1" t="s">
        <v>1125</v>
      </c>
      <c r="B492" s="1" t="s">
        <v>630</v>
      </c>
      <c r="C492" s="1" t="s">
        <v>139</v>
      </c>
      <c r="D492" s="1" t="str">
        <f>IF(MOD(MID(pesele__5[[#This Row],[PESEL]],10,1),2)=1,"m","k")</f>
        <v>m</v>
      </c>
    </row>
    <row r="493" spans="1:4" x14ac:dyDescent="0.25">
      <c r="A493" s="1" t="s">
        <v>1126</v>
      </c>
      <c r="B493" s="1" t="s">
        <v>631</v>
      </c>
      <c r="C493" s="1" t="s">
        <v>60</v>
      </c>
      <c r="D493" s="1" t="str">
        <f>IF(MOD(MID(pesele__5[[#This Row],[PESEL]],10,1),2)=1,"m","k")</f>
        <v>m</v>
      </c>
    </row>
    <row r="494" spans="1:4" x14ac:dyDescent="0.25">
      <c r="A494" s="1" t="s">
        <v>1127</v>
      </c>
      <c r="B494" s="1" t="s">
        <v>105</v>
      </c>
      <c r="C494" s="1" t="s">
        <v>504</v>
      </c>
      <c r="D494" s="1" t="str">
        <f>IF(MOD(MID(pesele__5[[#This Row],[PESEL]],10,1),2)=1,"m","k")</f>
        <v>m</v>
      </c>
    </row>
    <row r="495" spans="1:4" x14ac:dyDescent="0.25">
      <c r="A495" s="1" t="s">
        <v>1128</v>
      </c>
      <c r="B495" s="1" t="s">
        <v>632</v>
      </c>
      <c r="C495" s="1" t="s">
        <v>78</v>
      </c>
      <c r="D495" s="1" t="str">
        <f>IF(MOD(MID(pesele__5[[#This Row],[PESEL]],10,1),2)=1,"m","k")</f>
        <v>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6177-0A7F-4D8E-A1F8-F95D1EEF657B}">
  <dimension ref="A1:E495"/>
  <sheetViews>
    <sheetView topLeftCell="C155" zoomScale="130" zoomScaleNormal="130" workbookViewId="0">
      <selection sqref="A1:A1048576"/>
    </sheetView>
  </sheetViews>
  <sheetFormatPr defaultRowHeight="15" x14ac:dyDescent="0.25"/>
  <cols>
    <col min="1" max="1" width="13.140625" hidden="1" customWidth="1"/>
    <col min="2" max="2" width="14.85546875" hidden="1" customWidth="1"/>
    <col min="3" max="3" width="12.140625" bestFit="1" customWidth="1"/>
    <col min="4" max="5" width="0" hidden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634</v>
      </c>
      <c r="E1" t="s">
        <v>633</v>
      </c>
    </row>
    <row r="2" spans="1:5" hidden="1" x14ac:dyDescent="0.25">
      <c r="A2" s="1" t="s">
        <v>635</v>
      </c>
      <c r="B2" s="1" t="s">
        <v>3</v>
      </c>
      <c r="C2" s="1" t="s">
        <v>4</v>
      </c>
      <c r="D2" s="1" t="str">
        <f>IF(MOD(MID(pesele__58[[#This Row],[PESEL]],10,1),2)=1,"m","k")</f>
        <v>m</v>
      </c>
      <c r="E2" s="1" t="str">
        <f>MID(pesele__58[[#This Row],[Imie]],LEN(pesele__58[[#This Row],[Imie]]),1)</f>
        <v>f</v>
      </c>
    </row>
    <row r="3" spans="1:5" hidden="1" x14ac:dyDescent="0.25">
      <c r="A3" s="1" t="s">
        <v>636</v>
      </c>
      <c r="B3" s="1" t="s">
        <v>5</v>
      </c>
      <c r="C3" s="1" t="s">
        <v>6</v>
      </c>
      <c r="D3" s="1" t="str">
        <f>IF(MOD(MID(pesele__58[[#This Row],[PESEL]],10,1),2)=1,"m","k")</f>
        <v>m</v>
      </c>
      <c r="E3" s="1" t="str">
        <f>MID(pesele__58[[#This Row],[Imie]],LEN(pesele__58[[#This Row],[Imie]]),1)</f>
        <v>m</v>
      </c>
    </row>
    <row r="4" spans="1:5" hidden="1" x14ac:dyDescent="0.25">
      <c r="A4" s="1" t="s">
        <v>637</v>
      </c>
      <c r="B4" s="1" t="s">
        <v>7</v>
      </c>
      <c r="C4" s="1" t="s">
        <v>8</v>
      </c>
      <c r="D4" s="1" t="str">
        <f>IF(MOD(MID(pesele__58[[#This Row],[PESEL]],10,1),2)=1,"m","k")</f>
        <v>m</v>
      </c>
      <c r="E4" s="1" t="str">
        <f>MID(pesele__58[[#This Row],[Imie]],LEN(pesele__58[[#This Row],[Imie]]),1)</f>
        <v>l</v>
      </c>
    </row>
    <row r="5" spans="1:5" hidden="1" x14ac:dyDescent="0.25">
      <c r="A5" s="1" t="s">
        <v>638</v>
      </c>
      <c r="B5" s="1" t="s">
        <v>9</v>
      </c>
      <c r="C5" s="1" t="s">
        <v>10</v>
      </c>
      <c r="D5" s="1" t="str">
        <f>IF(MOD(MID(pesele__58[[#This Row],[PESEL]],10,1),2)=1,"m","k")</f>
        <v>m</v>
      </c>
      <c r="E5" s="1" t="str">
        <f>MID(pesele__58[[#This Row],[Imie]],LEN(pesele__58[[#This Row],[Imie]]),1)</f>
        <v>n</v>
      </c>
    </row>
    <row r="6" spans="1:5" hidden="1" x14ac:dyDescent="0.25">
      <c r="A6" s="1" t="s">
        <v>639</v>
      </c>
      <c r="B6" s="1" t="s">
        <v>11</v>
      </c>
      <c r="C6" s="1" t="s">
        <v>12</v>
      </c>
      <c r="D6" s="1" t="str">
        <f>IF(MOD(MID(pesele__58[[#This Row],[PESEL]],10,1),2)=1,"m","k")</f>
        <v>m</v>
      </c>
      <c r="E6" s="1" t="str">
        <f>MID(pesele__58[[#This Row],[Imie]],LEN(pesele__58[[#This Row],[Imie]]),1)</f>
        <v>z</v>
      </c>
    </row>
    <row r="7" spans="1:5" hidden="1" x14ac:dyDescent="0.25">
      <c r="A7" s="1" t="s">
        <v>640</v>
      </c>
      <c r="B7" s="1" t="s">
        <v>13</v>
      </c>
      <c r="C7" s="1" t="s">
        <v>14</v>
      </c>
      <c r="D7" s="1" t="str">
        <f>IF(MOD(MID(pesele__58[[#This Row],[PESEL]],10,1),2)=1,"m","k")</f>
        <v>m</v>
      </c>
      <c r="E7" s="1" t="str">
        <f>MID(pesele__58[[#This Row],[Imie]],LEN(pesele__58[[#This Row],[Imie]]),1)</f>
        <v>k</v>
      </c>
    </row>
    <row r="8" spans="1:5" hidden="1" x14ac:dyDescent="0.25">
      <c r="A8" s="1" t="s">
        <v>641</v>
      </c>
      <c r="B8" s="1" t="s">
        <v>15</v>
      </c>
      <c r="C8" s="1" t="s">
        <v>6</v>
      </c>
      <c r="D8" s="1" t="str">
        <f>IF(MOD(MID(pesele__58[[#This Row],[PESEL]],10,1),2)=1,"m","k")</f>
        <v>m</v>
      </c>
      <c r="E8" s="1" t="str">
        <f>MID(pesele__58[[#This Row],[Imie]],LEN(pesele__58[[#This Row],[Imie]]),1)</f>
        <v>m</v>
      </c>
    </row>
    <row r="9" spans="1:5" hidden="1" x14ac:dyDescent="0.25">
      <c r="A9" s="1" t="s">
        <v>642</v>
      </c>
      <c r="B9" s="1" t="s">
        <v>16</v>
      </c>
      <c r="C9" s="1" t="s">
        <v>17</v>
      </c>
      <c r="D9" s="1" t="str">
        <f>IF(MOD(MID(pesele__58[[#This Row],[PESEL]],10,1),2)=1,"m","k")</f>
        <v>m</v>
      </c>
      <c r="E9" s="1" t="str">
        <f>MID(pesele__58[[#This Row],[Imie]],LEN(pesele__58[[#This Row],[Imie]]),1)</f>
        <v>k</v>
      </c>
    </row>
    <row r="10" spans="1:5" hidden="1" x14ac:dyDescent="0.25">
      <c r="A10" s="1" t="s">
        <v>643</v>
      </c>
      <c r="B10" s="1" t="s">
        <v>18</v>
      </c>
      <c r="C10" s="1" t="s">
        <v>19</v>
      </c>
      <c r="D10" s="1" t="str">
        <f>IF(MOD(MID(pesele__58[[#This Row],[PESEL]],10,1),2)=1,"m","k")</f>
        <v>m</v>
      </c>
      <c r="E10" s="1" t="str">
        <f>MID(pesele__58[[#This Row],[Imie]],LEN(pesele__58[[#This Row],[Imie]]),1)</f>
        <v>o</v>
      </c>
    </row>
    <row r="11" spans="1:5" hidden="1" x14ac:dyDescent="0.25">
      <c r="A11" s="1" t="s">
        <v>644</v>
      </c>
      <c r="B11" s="1" t="s">
        <v>20</v>
      </c>
      <c r="C11" s="1" t="s">
        <v>21</v>
      </c>
      <c r="D11" s="1" t="str">
        <f>IF(MOD(MID(pesele__58[[#This Row],[PESEL]],10,1),2)=1,"m","k")</f>
        <v>m</v>
      </c>
      <c r="E11" s="1" t="str">
        <f>MID(pesele__58[[#This Row],[Imie]],LEN(pesele__58[[#This Row],[Imie]]),1)</f>
        <v>y</v>
      </c>
    </row>
    <row r="12" spans="1:5" hidden="1" x14ac:dyDescent="0.25">
      <c r="A12" s="1" t="s">
        <v>645</v>
      </c>
      <c r="B12" s="1" t="s">
        <v>22</v>
      </c>
      <c r="C12" s="1" t="s">
        <v>14</v>
      </c>
      <c r="D12" s="1" t="str">
        <f>IF(MOD(MID(pesele__58[[#This Row],[PESEL]],10,1),2)=1,"m","k")</f>
        <v>m</v>
      </c>
      <c r="E12" s="1" t="str">
        <f>MID(pesele__58[[#This Row],[Imie]],LEN(pesele__58[[#This Row],[Imie]]),1)</f>
        <v>k</v>
      </c>
    </row>
    <row r="13" spans="1:5" hidden="1" x14ac:dyDescent="0.25">
      <c r="A13" s="1" t="s">
        <v>646</v>
      </c>
      <c r="B13" s="1" t="s">
        <v>23</v>
      </c>
      <c r="C13" s="1" t="s">
        <v>24</v>
      </c>
      <c r="D13" s="1" t="str">
        <f>IF(MOD(MID(pesele__58[[#This Row],[PESEL]],10,1),2)=1,"m","k")</f>
        <v>m</v>
      </c>
      <c r="E13" s="1" t="str">
        <f>MID(pesele__58[[#This Row],[Imie]],LEN(pesele__58[[#This Row],[Imie]]),1)</f>
        <v>n</v>
      </c>
    </row>
    <row r="14" spans="1:5" hidden="1" x14ac:dyDescent="0.25">
      <c r="A14" s="1" t="s">
        <v>647</v>
      </c>
      <c r="B14" s="1" t="s">
        <v>25</v>
      </c>
      <c r="C14" s="1" t="s">
        <v>26</v>
      </c>
      <c r="D14" s="1" t="str">
        <f>IF(MOD(MID(pesele__58[[#This Row],[PESEL]],10,1),2)=1,"m","k")</f>
        <v>m</v>
      </c>
      <c r="E14" s="1" t="str">
        <f>MID(pesele__58[[#This Row],[Imie]],LEN(pesele__58[[#This Row],[Imie]]),1)</f>
        <v>j</v>
      </c>
    </row>
    <row r="15" spans="1:5" hidden="1" x14ac:dyDescent="0.25">
      <c r="A15" s="1" t="s">
        <v>648</v>
      </c>
      <c r="B15" s="1" t="s">
        <v>27</v>
      </c>
      <c r="C15" s="1" t="s">
        <v>26</v>
      </c>
      <c r="D15" s="1" t="str">
        <f>IF(MOD(MID(pesele__58[[#This Row],[PESEL]],10,1),2)=1,"m","k")</f>
        <v>m</v>
      </c>
      <c r="E15" s="1" t="str">
        <f>MID(pesele__58[[#This Row],[Imie]],LEN(pesele__58[[#This Row],[Imie]]),1)</f>
        <v>j</v>
      </c>
    </row>
    <row r="16" spans="1:5" hidden="1" x14ac:dyDescent="0.25">
      <c r="A16" s="1" t="s">
        <v>649</v>
      </c>
      <c r="B16" s="1" t="s">
        <v>28</v>
      </c>
      <c r="C16" s="1" t="s">
        <v>29</v>
      </c>
      <c r="D16" s="1" t="str">
        <f>IF(MOD(MID(pesele__58[[#This Row],[PESEL]],10,1),2)=1,"m","k")</f>
        <v>m</v>
      </c>
      <c r="E16" s="1" t="str">
        <f>MID(pesele__58[[#This Row],[Imie]],LEN(pesele__58[[#This Row],[Imie]]),1)</f>
        <v>r</v>
      </c>
    </row>
    <row r="17" spans="1:5" hidden="1" x14ac:dyDescent="0.25">
      <c r="A17" s="1" t="s">
        <v>650</v>
      </c>
      <c r="B17" s="1" t="s">
        <v>30</v>
      </c>
      <c r="C17" s="1" t="s">
        <v>31</v>
      </c>
      <c r="D17" s="1" t="str">
        <f>IF(MOD(MID(pesele__58[[#This Row],[PESEL]],10,1),2)=1,"m","k")</f>
        <v>m</v>
      </c>
      <c r="E17" s="1" t="str">
        <f>MID(pesele__58[[#This Row],[Imie]],LEN(pesele__58[[#This Row],[Imie]]),1)</f>
        <v>n</v>
      </c>
    </row>
    <row r="18" spans="1:5" hidden="1" x14ac:dyDescent="0.25">
      <c r="A18" s="1" t="s">
        <v>651</v>
      </c>
      <c r="B18" s="1" t="s">
        <v>32</v>
      </c>
      <c r="C18" s="1" t="s">
        <v>33</v>
      </c>
      <c r="D18" s="1" t="str">
        <f>IF(MOD(MID(pesele__58[[#This Row],[PESEL]],10,1),2)=1,"m","k")</f>
        <v>m</v>
      </c>
      <c r="E18" s="1" t="str">
        <f>MID(pesele__58[[#This Row],[Imie]],LEN(pesele__58[[#This Row],[Imie]]),1)</f>
        <v>f</v>
      </c>
    </row>
    <row r="19" spans="1:5" hidden="1" x14ac:dyDescent="0.25">
      <c r="A19" s="1" t="s">
        <v>652</v>
      </c>
      <c r="B19" s="1" t="s">
        <v>34</v>
      </c>
      <c r="C19" s="1" t="s">
        <v>35</v>
      </c>
      <c r="D19" s="1" t="str">
        <f>IF(MOD(MID(pesele__58[[#This Row],[PESEL]],10,1),2)=1,"m","k")</f>
        <v>m</v>
      </c>
      <c r="E19" s="1" t="str">
        <f>MID(pesele__58[[#This Row],[Imie]],LEN(pesele__58[[#This Row],[Imie]]),1)</f>
        <v>h</v>
      </c>
    </row>
    <row r="20" spans="1:5" hidden="1" x14ac:dyDescent="0.25">
      <c r="A20" s="1" t="s">
        <v>653</v>
      </c>
      <c r="B20" s="1" t="s">
        <v>36</v>
      </c>
      <c r="C20" s="1" t="s">
        <v>37</v>
      </c>
      <c r="D20" s="1" t="str">
        <f>IF(MOD(MID(pesele__58[[#This Row],[PESEL]],10,1),2)=1,"m","k")</f>
        <v>k</v>
      </c>
      <c r="E20" s="1" t="str">
        <f>MID(pesele__58[[#This Row],[Imie]],LEN(pesele__58[[#This Row],[Imie]]),1)</f>
        <v>a</v>
      </c>
    </row>
    <row r="21" spans="1:5" hidden="1" x14ac:dyDescent="0.25">
      <c r="A21" s="1" t="s">
        <v>654</v>
      </c>
      <c r="B21" s="1" t="s">
        <v>38</v>
      </c>
      <c r="C21" s="1" t="s">
        <v>6</v>
      </c>
      <c r="D21" s="1" t="str">
        <f>IF(MOD(MID(pesele__58[[#This Row],[PESEL]],10,1),2)=1,"m","k")</f>
        <v>m</v>
      </c>
      <c r="E21" s="1" t="str">
        <f>MID(pesele__58[[#This Row],[Imie]],LEN(pesele__58[[#This Row],[Imie]]),1)</f>
        <v>m</v>
      </c>
    </row>
    <row r="22" spans="1:5" hidden="1" x14ac:dyDescent="0.25">
      <c r="A22" s="1" t="s">
        <v>655</v>
      </c>
      <c r="B22" s="1" t="s">
        <v>39</v>
      </c>
      <c r="C22" s="1" t="s">
        <v>40</v>
      </c>
      <c r="D22" s="1" t="str">
        <f>IF(MOD(MID(pesele__58[[#This Row],[PESEL]],10,1),2)=1,"m","k")</f>
        <v>m</v>
      </c>
      <c r="E22" s="1" t="str">
        <f>MID(pesele__58[[#This Row],[Imie]],LEN(pesele__58[[#This Row],[Imie]]),1)</f>
        <v>r</v>
      </c>
    </row>
    <row r="23" spans="1:5" hidden="1" x14ac:dyDescent="0.25">
      <c r="A23" s="1" t="s">
        <v>656</v>
      </c>
      <c r="B23" s="1" t="s">
        <v>41</v>
      </c>
      <c r="C23" s="1" t="s">
        <v>42</v>
      </c>
      <c r="D23" s="1" t="str">
        <f>IF(MOD(MID(pesele__58[[#This Row],[PESEL]],10,1),2)=1,"m","k")</f>
        <v>m</v>
      </c>
      <c r="E23" s="1" t="str">
        <f>MID(pesele__58[[#This Row],[Imie]],LEN(pesele__58[[#This Row],[Imie]]),1)</f>
        <v>j</v>
      </c>
    </row>
    <row r="24" spans="1:5" hidden="1" x14ac:dyDescent="0.25">
      <c r="A24" s="1" t="s">
        <v>657</v>
      </c>
      <c r="B24" s="1" t="s">
        <v>43</v>
      </c>
      <c r="C24" s="1" t="s">
        <v>44</v>
      </c>
      <c r="D24" s="1" t="str">
        <f>IF(MOD(MID(pesele__58[[#This Row],[PESEL]],10,1),2)=1,"m","k")</f>
        <v>k</v>
      </c>
      <c r="E24" s="1" t="str">
        <f>MID(pesele__58[[#This Row],[Imie]],LEN(pesele__58[[#This Row],[Imie]]),1)</f>
        <v>a</v>
      </c>
    </row>
    <row r="25" spans="1:5" hidden="1" x14ac:dyDescent="0.25">
      <c r="A25" s="1" t="s">
        <v>658</v>
      </c>
      <c r="B25" s="1" t="s">
        <v>45</v>
      </c>
      <c r="C25" s="1" t="s">
        <v>46</v>
      </c>
      <c r="D25" s="1" t="str">
        <f>IF(MOD(MID(pesele__58[[#This Row],[PESEL]],10,1),2)=1,"m","k")</f>
        <v>k</v>
      </c>
      <c r="E25" s="1" t="str">
        <f>MID(pesele__58[[#This Row],[Imie]],LEN(pesele__58[[#This Row],[Imie]]),1)</f>
        <v>a</v>
      </c>
    </row>
    <row r="26" spans="1:5" hidden="1" x14ac:dyDescent="0.25">
      <c r="A26" s="1" t="s">
        <v>659</v>
      </c>
      <c r="B26" s="1" t="s">
        <v>47</v>
      </c>
      <c r="C26" s="1" t="s">
        <v>48</v>
      </c>
      <c r="D26" s="1" t="str">
        <f>IF(MOD(MID(pesele__58[[#This Row],[PESEL]],10,1),2)=1,"m","k")</f>
        <v>m</v>
      </c>
      <c r="E26" s="1" t="str">
        <f>MID(pesele__58[[#This Row],[Imie]],LEN(pesele__58[[#This Row],[Imie]]),1)</f>
        <v>r</v>
      </c>
    </row>
    <row r="27" spans="1:5" hidden="1" x14ac:dyDescent="0.25">
      <c r="A27" s="1" t="s">
        <v>660</v>
      </c>
      <c r="B27" s="1" t="s">
        <v>49</v>
      </c>
      <c r="C27" s="1" t="s">
        <v>6</v>
      </c>
      <c r="D27" s="1" t="str">
        <f>IF(MOD(MID(pesele__58[[#This Row],[PESEL]],10,1),2)=1,"m","k")</f>
        <v>m</v>
      </c>
      <c r="E27" s="1" t="str">
        <f>MID(pesele__58[[#This Row],[Imie]],LEN(pesele__58[[#This Row],[Imie]]),1)</f>
        <v>m</v>
      </c>
    </row>
    <row r="28" spans="1:5" hidden="1" x14ac:dyDescent="0.25">
      <c r="A28" s="1" t="s">
        <v>661</v>
      </c>
      <c r="B28" s="1" t="s">
        <v>50</v>
      </c>
      <c r="C28" s="1" t="s">
        <v>51</v>
      </c>
      <c r="D28" s="1" t="str">
        <f>IF(MOD(MID(pesele__58[[#This Row],[PESEL]],10,1),2)=1,"m","k")</f>
        <v>k</v>
      </c>
      <c r="E28" s="1" t="str">
        <f>MID(pesele__58[[#This Row],[Imie]],LEN(pesele__58[[#This Row],[Imie]]),1)</f>
        <v>a</v>
      </c>
    </row>
    <row r="29" spans="1:5" hidden="1" x14ac:dyDescent="0.25">
      <c r="A29" s="1" t="s">
        <v>662</v>
      </c>
      <c r="B29" s="1" t="s">
        <v>52</v>
      </c>
      <c r="C29" s="1" t="s">
        <v>26</v>
      </c>
      <c r="D29" s="1" t="str">
        <f>IF(MOD(MID(pesele__58[[#This Row],[PESEL]],10,1),2)=1,"m","k")</f>
        <v>m</v>
      </c>
      <c r="E29" s="1" t="str">
        <f>MID(pesele__58[[#This Row],[Imie]],LEN(pesele__58[[#This Row],[Imie]]),1)</f>
        <v>j</v>
      </c>
    </row>
    <row r="30" spans="1:5" hidden="1" x14ac:dyDescent="0.25">
      <c r="A30" s="1" t="s">
        <v>663</v>
      </c>
      <c r="B30" s="1" t="s">
        <v>53</v>
      </c>
      <c r="C30" s="1" t="s">
        <v>54</v>
      </c>
      <c r="D30" s="1" t="str">
        <f>IF(MOD(MID(pesele__58[[#This Row],[PESEL]],10,1),2)=1,"m","k")</f>
        <v>k</v>
      </c>
      <c r="E30" s="1" t="str">
        <f>MID(pesele__58[[#This Row],[Imie]],LEN(pesele__58[[#This Row],[Imie]]),1)</f>
        <v>a</v>
      </c>
    </row>
    <row r="31" spans="1:5" hidden="1" x14ac:dyDescent="0.25">
      <c r="A31" s="1" t="s">
        <v>664</v>
      </c>
      <c r="B31" s="1" t="s">
        <v>55</v>
      </c>
      <c r="C31" s="1" t="s">
        <v>56</v>
      </c>
      <c r="D31" s="1" t="str">
        <f>IF(MOD(MID(pesele__58[[#This Row],[PESEL]],10,1),2)=1,"m","k")</f>
        <v>k</v>
      </c>
      <c r="E31" s="1" t="str">
        <f>MID(pesele__58[[#This Row],[Imie]],LEN(pesele__58[[#This Row],[Imie]]),1)</f>
        <v>a</v>
      </c>
    </row>
    <row r="32" spans="1:5" hidden="1" x14ac:dyDescent="0.25">
      <c r="A32" s="1" t="s">
        <v>665</v>
      </c>
      <c r="B32" s="1" t="s">
        <v>57</v>
      </c>
      <c r="C32" s="1" t="s">
        <v>58</v>
      </c>
      <c r="D32" s="1" t="str">
        <f>IF(MOD(MID(pesele__58[[#This Row],[PESEL]],10,1),2)=1,"m","k")</f>
        <v>k</v>
      </c>
      <c r="E32" s="1" t="str">
        <f>MID(pesele__58[[#This Row],[Imie]],LEN(pesele__58[[#This Row],[Imie]]),1)</f>
        <v>a</v>
      </c>
    </row>
    <row r="33" spans="1:5" hidden="1" x14ac:dyDescent="0.25">
      <c r="A33" s="1" t="s">
        <v>666</v>
      </c>
      <c r="B33" s="1" t="s">
        <v>59</v>
      </c>
      <c r="C33" s="1" t="s">
        <v>60</v>
      </c>
      <c r="D33" s="1" t="str">
        <f>IF(MOD(MID(pesele__58[[#This Row],[PESEL]],10,1),2)=1,"m","k")</f>
        <v>m</v>
      </c>
      <c r="E33" s="1" t="str">
        <f>MID(pesele__58[[#This Row],[Imie]],LEN(pesele__58[[#This Row],[Imie]]),1)</f>
        <v>r</v>
      </c>
    </row>
    <row r="34" spans="1:5" hidden="1" x14ac:dyDescent="0.25">
      <c r="A34" s="1" t="s">
        <v>667</v>
      </c>
      <c r="B34" s="1" t="s">
        <v>61</v>
      </c>
      <c r="C34" s="1" t="s">
        <v>4</v>
      </c>
      <c r="D34" s="1" t="str">
        <f>IF(MOD(MID(pesele__58[[#This Row],[PESEL]],10,1),2)=1,"m","k")</f>
        <v>m</v>
      </c>
      <c r="E34" s="1" t="str">
        <f>MID(pesele__58[[#This Row],[Imie]],LEN(pesele__58[[#This Row],[Imie]]),1)</f>
        <v>f</v>
      </c>
    </row>
    <row r="35" spans="1:5" hidden="1" x14ac:dyDescent="0.25">
      <c r="A35" s="1" t="s">
        <v>668</v>
      </c>
      <c r="B35" s="1" t="s">
        <v>62</v>
      </c>
      <c r="C35" s="1" t="s">
        <v>63</v>
      </c>
      <c r="D35" s="1" t="str">
        <f>IF(MOD(MID(pesele__58[[#This Row],[PESEL]],10,1),2)=1,"m","k")</f>
        <v>m</v>
      </c>
      <c r="E35" s="1" t="str">
        <f>MID(pesele__58[[#This Row],[Imie]],LEN(pesele__58[[#This Row],[Imie]]),1)</f>
        <v>y</v>
      </c>
    </row>
    <row r="36" spans="1:5" hidden="1" x14ac:dyDescent="0.25">
      <c r="A36" s="1" t="s">
        <v>669</v>
      </c>
      <c r="B36" s="1" t="s">
        <v>64</v>
      </c>
      <c r="C36" s="1" t="s">
        <v>65</v>
      </c>
      <c r="D36" s="1" t="str">
        <f>IF(MOD(MID(pesele__58[[#This Row],[PESEL]],10,1),2)=1,"m","k")</f>
        <v>k</v>
      </c>
      <c r="E36" s="1" t="str">
        <f>MID(pesele__58[[#This Row],[Imie]],LEN(pesele__58[[#This Row],[Imie]]),1)</f>
        <v>a</v>
      </c>
    </row>
    <row r="37" spans="1:5" hidden="1" x14ac:dyDescent="0.25">
      <c r="A37" s="1" t="s">
        <v>670</v>
      </c>
      <c r="B37" s="1" t="s">
        <v>66</v>
      </c>
      <c r="C37" s="1" t="s">
        <v>12</v>
      </c>
      <c r="D37" s="1" t="str">
        <f>IF(MOD(MID(pesele__58[[#This Row],[PESEL]],10,1),2)=1,"m","k")</f>
        <v>m</v>
      </c>
      <c r="E37" s="1" t="str">
        <f>MID(pesele__58[[#This Row],[Imie]],LEN(pesele__58[[#This Row],[Imie]]),1)</f>
        <v>z</v>
      </c>
    </row>
    <row r="38" spans="1:5" hidden="1" x14ac:dyDescent="0.25">
      <c r="A38" s="1" t="s">
        <v>671</v>
      </c>
      <c r="B38" s="1" t="s">
        <v>67</v>
      </c>
      <c r="C38" s="1" t="s">
        <v>68</v>
      </c>
      <c r="D38" s="1" t="str">
        <f>IF(MOD(MID(pesele__58[[#This Row],[PESEL]],10,1),2)=1,"m","k")</f>
        <v>m</v>
      </c>
      <c r="E38" s="1" t="str">
        <f>MID(pesele__58[[#This Row],[Imie]],LEN(pesele__58[[#This Row],[Imie]]),1)</f>
        <v>r</v>
      </c>
    </row>
    <row r="39" spans="1:5" hidden="1" x14ac:dyDescent="0.25">
      <c r="A39" s="1" t="s">
        <v>672</v>
      </c>
      <c r="B39" s="1" t="s">
        <v>69</v>
      </c>
      <c r="C39" s="1" t="s">
        <v>70</v>
      </c>
      <c r="D39" s="1" t="str">
        <f>IF(MOD(MID(pesele__58[[#This Row],[PESEL]],10,1),2)=1,"m","k")</f>
        <v>m</v>
      </c>
      <c r="E39" s="1" t="str">
        <f>MID(pesele__58[[#This Row],[Imie]],LEN(pesele__58[[#This Row],[Imie]]),1)</f>
        <v>l</v>
      </c>
    </row>
    <row r="40" spans="1:5" hidden="1" x14ac:dyDescent="0.25">
      <c r="A40" s="1" t="s">
        <v>673</v>
      </c>
      <c r="B40" s="1" t="s">
        <v>71</v>
      </c>
      <c r="C40" s="1" t="s">
        <v>72</v>
      </c>
      <c r="D40" s="1" t="str">
        <f>IF(MOD(MID(pesele__58[[#This Row],[PESEL]],10,1),2)=1,"m","k")</f>
        <v>k</v>
      </c>
      <c r="E40" s="1" t="str">
        <f>MID(pesele__58[[#This Row],[Imie]],LEN(pesele__58[[#This Row],[Imie]]),1)</f>
        <v>a</v>
      </c>
    </row>
    <row r="41" spans="1:5" hidden="1" x14ac:dyDescent="0.25">
      <c r="A41" s="1" t="s">
        <v>674</v>
      </c>
      <c r="B41" s="1" t="s">
        <v>73</v>
      </c>
      <c r="C41" s="1" t="s">
        <v>74</v>
      </c>
      <c r="D41" s="1" t="str">
        <f>IF(MOD(MID(pesele__58[[#This Row],[PESEL]],10,1),2)=1,"m","k")</f>
        <v>m</v>
      </c>
      <c r="E41" s="1" t="str">
        <f>MID(pesele__58[[#This Row],[Imie]],LEN(pesele__58[[#This Row],[Imie]]),1)</f>
        <v>r</v>
      </c>
    </row>
    <row r="42" spans="1:5" hidden="1" x14ac:dyDescent="0.25">
      <c r="A42" s="1" t="s">
        <v>675</v>
      </c>
      <c r="B42" s="1" t="s">
        <v>75</v>
      </c>
      <c r="C42" s="1" t="s">
        <v>24</v>
      </c>
      <c r="D42" s="1" t="str">
        <f>IF(MOD(MID(pesele__58[[#This Row],[PESEL]],10,1),2)=1,"m","k")</f>
        <v>m</v>
      </c>
      <c r="E42" s="1" t="str">
        <f>MID(pesele__58[[#This Row],[Imie]],LEN(pesele__58[[#This Row],[Imie]]),1)</f>
        <v>n</v>
      </c>
    </row>
    <row r="43" spans="1:5" hidden="1" x14ac:dyDescent="0.25">
      <c r="A43" s="1" t="s">
        <v>676</v>
      </c>
      <c r="B43" s="1" t="s">
        <v>76</v>
      </c>
      <c r="C43" s="1" t="s">
        <v>48</v>
      </c>
      <c r="D43" s="1" t="str">
        <f>IF(MOD(MID(pesele__58[[#This Row],[PESEL]],10,1),2)=1,"m","k")</f>
        <v>m</v>
      </c>
      <c r="E43" s="1" t="str">
        <f>MID(pesele__58[[#This Row],[Imie]],LEN(pesele__58[[#This Row],[Imie]]),1)</f>
        <v>r</v>
      </c>
    </row>
    <row r="44" spans="1:5" hidden="1" x14ac:dyDescent="0.25">
      <c r="A44" s="1" t="s">
        <v>677</v>
      </c>
      <c r="B44" s="1" t="s">
        <v>77</v>
      </c>
      <c r="C44" s="1" t="s">
        <v>78</v>
      </c>
      <c r="D44" s="1" t="str">
        <f>IF(MOD(MID(pesele__58[[#This Row],[PESEL]],10,1),2)=1,"m","k")</f>
        <v>m</v>
      </c>
      <c r="E44" s="1" t="str">
        <f>MID(pesele__58[[#This Row],[Imie]],LEN(pesele__58[[#This Row],[Imie]]),1)</f>
        <v>n</v>
      </c>
    </row>
    <row r="45" spans="1:5" hidden="1" x14ac:dyDescent="0.25">
      <c r="A45" s="1" t="s">
        <v>678</v>
      </c>
      <c r="B45" s="1" t="s">
        <v>79</v>
      </c>
      <c r="C45" s="1" t="s">
        <v>31</v>
      </c>
      <c r="D45" s="1" t="str">
        <f>IF(MOD(MID(pesele__58[[#This Row],[PESEL]],10,1),2)=1,"m","k")</f>
        <v>m</v>
      </c>
      <c r="E45" s="1" t="str">
        <f>MID(pesele__58[[#This Row],[Imie]],LEN(pesele__58[[#This Row],[Imie]]),1)</f>
        <v>n</v>
      </c>
    </row>
    <row r="46" spans="1:5" hidden="1" x14ac:dyDescent="0.25">
      <c r="A46" s="1" t="s">
        <v>679</v>
      </c>
      <c r="B46" s="1" t="s">
        <v>80</v>
      </c>
      <c r="C46" s="1" t="s">
        <v>17</v>
      </c>
      <c r="D46" s="1" t="str">
        <f>IF(MOD(MID(pesele__58[[#This Row],[PESEL]],10,1),2)=1,"m","k")</f>
        <v>m</v>
      </c>
      <c r="E46" s="1" t="str">
        <f>MID(pesele__58[[#This Row],[Imie]],LEN(pesele__58[[#This Row],[Imie]]),1)</f>
        <v>k</v>
      </c>
    </row>
    <row r="47" spans="1:5" hidden="1" x14ac:dyDescent="0.25">
      <c r="A47" s="1" t="s">
        <v>680</v>
      </c>
      <c r="B47" s="1" t="s">
        <v>81</v>
      </c>
      <c r="C47" s="1" t="s">
        <v>82</v>
      </c>
      <c r="D47" s="1" t="str">
        <f>IF(MOD(MID(pesele__58[[#This Row],[PESEL]],10,1),2)=1,"m","k")</f>
        <v>k</v>
      </c>
      <c r="E47" s="1" t="str">
        <f>MID(pesele__58[[#This Row],[Imie]],LEN(pesele__58[[#This Row],[Imie]]),1)</f>
        <v>a</v>
      </c>
    </row>
    <row r="48" spans="1:5" hidden="1" x14ac:dyDescent="0.25">
      <c r="A48" s="1" t="s">
        <v>681</v>
      </c>
      <c r="B48" s="1" t="s">
        <v>83</v>
      </c>
      <c r="C48" s="1" t="s">
        <v>84</v>
      </c>
      <c r="D48" s="1" t="str">
        <f>IF(MOD(MID(pesele__58[[#This Row],[PESEL]],10,1),2)=1,"m","k")</f>
        <v>k</v>
      </c>
      <c r="E48" s="1" t="str">
        <f>MID(pesele__58[[#This Row],[Imie]],LEN(pesele__58[[#This Row],[Imie]]),1)</f>
        <v>a</v>
      </c>
    </row>
    <row r="49" spans="1:5" hidden="1" x14ac:dyDescent="0.25">
      <c r="A49" s="1" t="s">
        <v>682</v>
      </c>
      <c r="B49" s="1" t="s">
        <v>85</v>
      </c>
      <c r="C49" s="1" t="s">
        <v>78</v>
      </c>
      <c r="D49" s="1" t="str">
        <f>IF(MOD(MID(pesele__58[[#This Row],[PESEL]],10,1),2)=1,"m","k")</f>
        <v>m</v>
      </c>
      <c r="E49" s="1" t="str">
        <f>MID(pesele__58[[#This Row],[Imie]],LEN(pesele__58[[#This Row],[Imie]]),1)</f>
        <v>n</v>
      </c>
    </row>
    <row r="50" spans="1:5" hidden="1" x14ac:dyDescent="0.25">
      <c r="A50" s="1" t="s">
        <v>683</v>
      </c>
      <c r="B50" s="1" t="s">
        <v>86</v>
      </c>
      <c r="C50" s="1" t="s">
        <v>6</v>
      </c>
      <c r="D50" s="1" t="str">
        <f>IF(MOD(MID(pesele__58[[#This Row],[PESEL]],10,1),2)=1,"m","k")</f>
        <v>m</v>
      </c>
      <c r="E50" s="1" t="str">
        <f>MID(pesele__58[[#This Row],[Imie]],LEN(pesele__58[[#This Row],[Imie]]),1)</f>
        <v>m</v>
      </c>
    </row>
    <row r="51" spans="1:5" hidden="1" x14ac:dyDescent="0.25">
      <c r="A51" s="1" t="s">
        <v>684</v>
      </c>
      <c r="B51" s="1" t="s">
        <v>50</v>
      </c>
      <c r="C51" s="1" t="s">
        <v>87</v>
      </c>
      <c r="D51" s="1" t="str">
        <f>IF(MOD(MID(pesele__58[[#This Row],[PESEL]],10,1),2)=1,"m","k")</f>
        <v>k</v>
      </c>
      <c r="E51" s="1" t="str">
        <f>MID(pesele__58[[#This Row],[Imie]],LEN(pesele__58[[#This Row],[Imie]]),1)</f>
        <v>a</v>
      </c>
    </row>
    <row r="52" spans="1:5" hidden="1" x14ac:dyDescent="0.25">
      <c r="A52" s="1" t="s">
        <v>685</v>
      </c>
      <c r="B52" s="1" t="s">
        <v>88</v>
      </c>
      <c r="C52" s="1" t="s">
        <v>37</v>
      </c>
      <c r="D52" s="1" t="str">
        <f>IF(MOD(MID(pesele__58[[#This Row],[PESEL]],10,1),2)=1,"m","k")</f>
        <v>k</v>
      </c>
      <c r="E52" s="1" t="str">
        <f>MID(pesele__58[[#This Row],[Imie]],LEN(pesele__58[[#This Row],[Imie]]),1)</f>
        <v>a</v>
      </c>
    </row>
    <row r="53" spans="1:5" hidden="1" x14ac:dyDescent="0.25">
      <c r="A53" s="1" t="s">
        <v>686</v>
      </c>
      <c r="B53" s="1" t="s">
        <v>89</v>
      </c>
      <c r="C53" s="1" t="s">
        <v>90</v>
      </c>
      <c r="D53" s="1" t="str">
        <f>IF(MOD(MID(pesele__58[[#This Row],[PESEL]],10,1),2)=1,"m","k")</f>
        <v>k</v>
      </c>
      <c r="E53" s="1" t="str">
        <f>MID(pesele__58[[#This Row],[Imie]],LEN(pesele__58[[#This Row],[Imie]]),1)</f>
        <v>a</v>
      </c>
    </row>
    <row r="54" spans="1:5" hidden="1" x14ac:dyDescent="0.25">
      <c r="A54" s="1" t="s">
        <v>687</v>
      </c>
      <c r="B54" s="1" t="s">
        <v>91</v>
      </c>
      <c r="C54" s="1" t="s">
        <v>56</v>
      </c>
      <c r="D54" s="1" t="str">
        <f>IF(MOD(MID(pesele__58[[#This Row],[PESEL]],10,1),2)=1,"m","k")</f>
        <v>k</v>
      </c>
      <c r="E54" s="1" t="str">
        <f>MID(pesele__58[[#This Row],[Imie]],LEN(pesele__58[[#This Row],[Imie]]),1)</f>
        <v>a</v>
      </c>
    </row>
    <row r="55" spans="1:5" hidden="1" x14ac:dyDescent="0.25">
      <c r="A55" s="1" t="s">
        <v>688</v>
      </c>
      <c r="B55" s="1" t="s">
        <v>92</v>
      </c>
      <c r="C55" s="1" t="s">
        <v>93</v>
      </c>
      <c r="D55" s="1" t="str">
        <f>IF(MOD(MID(pesele__58[[#This Row],[PESEL]],10,1),2)=1,"m","k")</f>
        <v>k</v>
      </c>
      <c r="E55" s="1" t="str">
        <f>MID(pesele__58[[#This Row],[Imie]],LEN(pesele__58[[#This Row],[Imie]]),1)</f>
        <v>a</v>
      </c>
    </row>
    <row r="56" spans="1:5" hidden="1" x14ac:dyDescent="0.25">
      <c r="A56" s="1" t="s">
        <v>689</v>
      </c>
      <c r="B56" s="1" t="s">
        <v>94</v>
      </c>
      <c r="C56" s="1" t="s">
        <v>42</v>
      </c>
      <c r="D56" s="1" t="str">
        <f>IF(MOD(MID(pesele__58[[#This Row],[PESEL]],10,1),2)=1,"m","k")</f>
        <v>m</v>
      </c>
      <c r="E56" s="1" t="str">
        <f>MID(pesele__58[[#This Row],[Imie]],LEN(pesele__58[[#This Row],[Imie]]),1)</f>
        <v>j</v>
      </c>
    </row>
    <row r="57" spans="1:5" hidden="1" x14ac:dyDescent="0.25">
      <c r="A57" s="1" t="s">
        <v>690</v>
      </c>
      <c r="B57" s="1" t="s">
        <v>95</v>
      </c>
      <c r="C57" s="1" t="s">
        <v>37</v>
      </c>
      <c r="D57" s="1" t="str">
        <f>IF(MOD(MID(pesele__58[[#This Row],[PESEL]],10,1),2)=1,"m","k")</f>
        <v>k</v>
      </c>
      <c r="E57" s="1" t="str">
        <f>MID(pesele__58[[#This Row],[Imie]],LEN(pesele__58[[#This Row],[Imie]]),1)</f>
        <v>a</v>
      </c>
    </row>
    <row r="58" spans="1:5" hidden="1" x14ac:dyDescent="0.25">
      <c r="A58" s="1" t="s">
        <v>691</v>
      </c>
      <c r="B58" s="1" t="s">
        <v>96</v>
      </c>
      <c r="C58" s="1" t="s">
        <v>72</v>
      </c>
      <c r="D58" s="1" t="str">
        <f>IF(MOD(MID(pesele__58[[#This Row],[PESEL]],10,1),2)=1,"m","k")</f>
        <v>k</v>
      </c>
      <c r="E58" s="1" t="str">
        <f>MID(pesele__58[[#This Row],[Imie]],LEN(pesele__58[[#This Row],[Imie]]),1)</f>
        <v>a</v>
      </c>
    </row>
    <row r="59" spans="1:5" hidden="1" x14ac:dyDescent="0.25">
      <c r="A59" s="1" t="s">
        <v>692</v>
      </c>
      <c r="B59" s="1" t="s">
        <v>97</v>
      </c>
      <c r="C59" s="1" t="s">
        <v>98</v>
      </c>
      <c r="D59" s="1" t="str">
        <f>IF(MOD(MID(pesele__58[[#This Row],[PESEL]],10,1),2)=1,"m","k")</f>
        <v>m</v>
      </c>
      <c r="E59" s="1" t="str">
        <f>MID(pesele__58[[#This Row],[Imie]],LEN(pesele__58[[#This Row],[Imie]]),1)</f>
        <v>y</v>
      </c>
    </row>
    <row r="60" spans="1:5" hidden="1" x14ac:dyDescent="0.25">
      <c r="A60" s="1" t="s">
        <v>693</v>
      </c>
      <c r="B60" s="1" t="s">
        <v>99</v>
      </c>
      <c r="C60" s="1" t="s">
        <v>31</v>
      </c>
      <c r="D60" s="1" t="str">
        <f>IF(MOD(MID(pesele__58[[#This Row],[PESEL]],10,1),2)=1,"m","k")</f>
        <v>m</v>
      </c>
      <c r="E60" s="1" t="str">
        <f>MID(pesele__58[[#This Row],[Imie]],LEN(pesele__58[[#This Row],[Imie]]),1)</f>
        <v>n</v>
      </c>
    </row>
    <row r="61" spans="1:5" hidden="1" x14ac:dyDescent="0.25">
      <c r="A61" s="1" t="s">
        <v>694</v>
      </c>
      <c r="B61" s="1" t="s">
        <v>100</v>
      </c>
      <c r="C61" s="1" t="s">
        <v>101</v>
      </c>
      <c r="D61" s="1" t="str">
        <f>IF(MOD(MID(pesele__58[[#This Row],[PESEL]],10,1),2)=1,"m","k")</f>
        <v>k</v>
      </c>
      <c r="E61" s="1" t="str">
        <f>MID(pesele__58[[#This Row],[Imie]],LEN(pesele__58[[#This Row],[Imie]]),1)</f>
        <v>a</v>
      </c>
    </row>
    <row r="62" spans="1:5" hidden="1" x14ac:dyDescent="0.25">
      <c r="A62" s="1" t="s">
        <v>695</v>
      </c>
      <c r="B62" s="1" t="s">
        <v>102</v>
      </c>
      <c r="C62" s="1" t="s">
        <v>26</v>
      </c>
      <c r="D62" s="1" t="str">
        <f>IF(MOD(MID(pesele__58[[#This Row],[PESEL]],10,1),2)=1,"m","k")</f>
        <v>m</v>
      </c>
      <c r="E62" s="1" t="str">
        <f>MID(pesele__58[[#This Row],[Imie]],LEN(pesele__58[[#This Row],[Imie]]),1)</f>
        <v>j</v>
      </c>
    </row>
    <row r="63" spans="1:5" hidden="1" x14ac:dyDescent="0.25">
      <c r="A63" s="1" t="s">
        <v>696</v>
      </c>
      <c r="B63" s="1" t="s">
        <v>103</v>
      </c>
      <c r="C63" s="1" t="s">
        <v>104</v>
      </c>
      <c r="D63" s="1" t="str">
        <f>IF(MOD(MID(pesele__58[[#This Row],[PESEL]],10,1),2)=1,"m","k")</f>
        <v>m</v>
      </c>
      <c r="E63" s="1" t="str">
        <f>MID(pesele__58[[#This Row],[Imie]],LEN(pesele__58[[#This Row],[Imie]]),1)</f>
        <v>b</v>
      </c>
    </row>
    <row r="64" spans="1:5" hidden="1" x14ac:dyDescent="0.25">
      <c r="A64" s="1" t="s">
        <v>697</v>
      </c>
      <c r="B64" s="1" t="s">
        <v>105</v>
      </c>
      <c r="C64" s="1" t="s">
        <v>106</v>
      </c>
      <c r="D64" s="1" t="str">
        <f>IF(MOD(MID(pesele__58[[#This Row],[PESEL]],10,1),2)=1,"m","k")</f>
        <v>m</v>
      </c>
      <c r="E64" s="1" t="str">
        <f>MID(pesele__58[[#This Row],[Imie]],LEN(pesele__58[[#This Row],[Imie]]),1)</f>
        <v>n</v>
      </c>
    </row>
    <row r="65" spans="1:5" hidden="1" x14ac:dyDescent="0.25">
      <c r="A65" s="1" t="s">
        <v>698</v>
      </c>
      <c r="B65" s="1" t="s">
        <v>107</v>
      </c>
      <c r="C65" s="1" t="s">
        <v>108</v>
      </c>
      <c r="D65" s="1" t="str">
        <f>IF(MOD(MID(pesele__58[[#This Row],[PESEL]],10,1),2)=1,"m","k")</f>
        <v>k</v>
      </c>
      <c r="E65" s="1" t="str">
        <f>MID(pesele__58[[#This Row],[Imie]],LEN(pesele__58[[#This Row],[Imie]]),1)</f>
        <v>a</v>
      </c>
    </row>
    <row r="66" spans="1:5" hidden="1" x14ac:dyDescent="0.25">
      <c r="A66" s="1" t="s">
        <v>699</v>
      </c>
      <c r="B66" s="1" t="s">
        <v>109</v>
      </c>
      <c r="C66" s="1" t="s">
        <v>17</v>
      </c>
      <c r="D66" s="1" t="str">
        <f>IF(MOD(MID(pesele__58[[#This Row],[PESEL]],10,1),2)=1,"m","k")</f>
        <v>m</v>
      </c>
      <c r="E66" s="1" t="str">
        <f>MID(pesele__58[[#This Row],[Imie]],LEN(pesele__58[[#This Row],[Imie]]),1)</f>
        <v>k</v>
      </c>
    </row>
    <row r="67" spans="1:5" hidden="1" x14ac:dyDescent="0.25">
      <c r="A67" s="1" t="s">
        <v>700</v>
      </c>
      <c r="B67" s="1" t="s">
        <v>110</v>
      </c>
      <c r="C67" s="1" t="s">
        <v>56</v>
      </c>
      <c r="D67" s="1" t="str">
        <f>IF(MOD(MID(pesele__58[[#This Row],[PESEL]],10,1),2)=1,"m","k")</f>
        <v>k</v>
      </c>
      <c r="E67" s="1" t="str">
        <f>MID(pesele__58[[#This Row],[Imie]],LEN(pesele__58[[#This Row],[Imie]]),1)</f>
        <v>a</v>
      </c>
    </row>
    <row r="68" spans="1:5" hidden="1" x14ac:dyDescent="0.25">
      <c r="A68" s="1" t="s">
        <v>701</v>
      </c>
      <c r="B68" s="1" t="s">
        <v>111</v>
      </c>
      <c r="C68" s="1" t="s">
        <v>112</v>
      </c>
      <c r="D68" s="1" t="str">
        <f>IF(MOD(MID(pesele__58[[#This Row],[PESEL]],10,1),2)=1,"m","k")</f>
        <v>k</v>
      </c>
      <c r="E68" s="1" t="str">
        <f>MID(pesele__58[[#This Row],[Imie]],LEN(pesele__58[[#This Row],[Imie]]),1)</f>
        <v>a</v>
      </c>
    </row>
    <row r="69" spans="1:5" hidden="1" x14ac:dyDescent="0.25">
      <c r="A69" s="1" t="s">
        <v>702</v>
      </c>
      <c r="B69" s="1" t="s">
        <v>113</v>
      </c>
      <c r="C69" s="1" t="s">
        <v>114</v>
      </c>
      <c r="D69" s="1" t="str">
        <f>IF(MOD(MID(pesele__58[[#This Row],[PESEL]],10,1),2)=1,"m","k")</f>
        <v>k</v>
      </c>
      <c r="E69" s="1" t="str">
        <f>MID(pesele__58[[#This Row],[Imie]],LEN(pesele__58[[#This Row],[Imie]]),1)</f>
        <v>a</v>
      </c>
    </row>
    <row r="70" spans="1:5" hidden="1" x14ac:dyDescent="0.25">
      <c r="A70" s="1" t="s">
        <v>703</v>
      </c>
      <c r="B70" s="1" t="s">
        <v>115</v>
      </c>
      <c r="C70" s="1" t="s">
        <v>35</v>
      </c>
      <c r="D70" s="1" t="str">
        <f>IF(MOD(MID(pesele__58[[#This Row],[PESEL]],10,1),2)=1,"m","k")</f>
        <v>m</v>
      </c>
      <c r="E70" s="1" t="str">
        <f>MID(pesele__58[[#This Row],[Imie]],LEN(pesele__58[[#This Row],[Imie]]),1)</f>
        <v>h</v>
      </c>
    </row>
    <row r="71" spans="1:5" hidden="1" x14ac:dyDescent="0.25">
      <c r="A71" s="1" t="s">
        <v>704</v>
      </c>
      <c r="B71" s="1" t="s">
        <v>116</v>
      </c>
      <c r="C71" s="1" t="s">
        <v>117</v>
      </c>
      <c r="D71" s="1" t="str">
        <f>IF(MOD(MID(pesele__58[[#This Row],[PESEL]],10,1),2)=1,"m","k")</f>
        <v>k</v>
      </c>
      <c r="E71" s="1" t="str">
        <f>MID(pesele__58[[#This Row],[Imie]],LEN(pesele__58[[#This Row],[Imie]]),1)</f>
        <v>a</v>
      </c>
    </row>
    <row r="72" spans="1:5" hidden="1" x14ac:dyDescent="0.25">
      <c r="A72" s="1" t="s">
        <v>705</v>
      </c>
      <c r="B72" s="1" t="s">
        <v>118</v>
      </c>
      <c r="C72" s="1" t="s">
        <v>29</v>
      </c>
      <c r="D72" s="1" t="str">
        <f>IF(MOD(MID(pesele__58[[#This Row],[PESEL]],10,1),2)=1,"m","k")</f>
        <v>m</v>
      </c>
      <c r="E72" s="1" t="str">
        <f>MID(pesele__58[[#This Row],[Imie]],LEN(pesele__58[[#This Row],[Imie]]),1)</f>
        <v>r</v>
      </c>
    </row>
    <row r="73" spans="1:5" hidden="1" x14ac:dyDescent="0.25">
      <c r="A73" s="1" t="s">
        <v>706</v>
      </c>
      <c r="B73" s="1" t="s">
        <v>119</v>
      </c>
      <c r="C73" s="1" t="s">
        <v>74</v>
      </c>
      <c r="D73" s="1" t="str">
        <f>IF(MOD(MID(pesele__58[[#This Row],[PESEL]],10,1),2)=1,"m","k")</f>
        <v>m</v>
      </c>
      <c r="E73" s="1" t="str">
        <f>MID(pesele__58[[#This Row],[Imie]],LEN(pesele__58[[#This Row],[Imie]]),1)</f>
        <v>r</v>
      </c>
    </row>
    <row r="74" spans="1:5" hidden="1" x14ac:dyDescent="0.25">
      <c r="A74" s="1" t="s">
        <v>707</v>
      </c>
      <c r="B74" s="1" t="s">
        <v>120</v>
      </c>
      <c r="C74" s="1" t="s">
        <v>121</v>
      </c>
      <c r="D74" s="1" t="str">
        <f>IF(MOD(MID(pesele__58[[#This Row],[PESEL]],10,1),2)=1,"m","k")</f>
        <v>k</v>
      </c>
      <c r="E74" s="1" t="str">
        <f>MID(pesele__58[[#This Row],[Imie]],LEN(pesele__58[[#This Row],[Imie]]),1)</f>
        <v>a</v>
      </c>
    </row>
    <row r="75" spans="1:5" hidden="1" x14ac:dyDescent="0.25">
      <c r="A75" s="1" t="s">
        <v>708</v>
      </c>
      <c r="B75" s="1" t="s">
        <v>122</v>
      </c>
      <c r="C75" s="1" t="s">
        <v>14</v>
      </c>
      <c r="D75" s="1" t="str">
        <f>IF(MOD(MID(pesele__58[[#This Row],[PESEL]],10,1),2)=1,"m","k")</f>
        <v>m</v>
      </c>
      <c r="E75" s="1" t="str">
        <f>MID(pesele__58[[#This Row],[Imie]],LEN(pesele__58[[#This Row],[Imie]]),1)</f>
        <v>k</v>
      </c>
    </row>
    <row r="76" spans="1:5" hidden="1" x14ac:dyDescent="0.25">
      <c r="A76" s="1" t="s">
        <v>709</v>
      </c>
      <c r="B76" s="1" t="s">
        <v>123</v>
      </c>
      <c r="C76" s="1" t="s">
        <v>124</v>
      </c>
      <c r="D76" s="1" t="str">
        <f>IF(MOD(MID(pesele__58[[#This Row],[PESEL]],10,1),2)=1,"m","k")</f>
        <v>k</v>
      </c>
      <c r="E76" s="1" t="str">
        <f>MID(pesele__58[[#This Row],[Imie]],LEN(pesele__58[[#This Row],[Imie]]),1)</f>
        <v>a</v>
      </c>
    </row>
    <row r="77" spans="1:5" hidden="1" x14ac:dyDescent="0.25">
      <c r="A77" s="1" t="s">
        <v>710</v>
      </c>
      <c r="B77" s="1" t="s">
        <v>125</v>
      </c>
      <c r="C77" s="1" t="s">
        <v>126</v>
      </c>
      <c r="D77" s="1" t="str">
        <f>IF(MOD(MID(pesele__58[[#This Row],[PESEL]],10,1),2)=1,"m","k")</f>
        <v>m</v>
      </c>
      <c r="E77" s="1" t="str">
        <f>MID(pesele__58[[#This Row],[Imie]],LEN(pesele__58[[#This Row],[Imie]]),1)</f>
        <v>z</v>
      </c>
    </row>
    <row r="78" spans="1:5" hidden="1" x14ac:dyDescent="0.25">
      <c r="A78" s="1" t="s">
        <v>711</v>
      </c>
      <c r="B78" s="1" t="s">
        <v>127</v>
      </c>
      <c r="C78" s="1" t="s">
        <v>128</v>
      </c>
      <c r="D78" s="1" t="str">
        <f>IF(MOD(MID(pesele__58[[#This Row],[PESEL]],10,1),2)=1,"m","k")</f>
        <v>m</v>
      </c>
      <c r="E78" s="1" t="str">
        <f>MID(pesele__58[[#This Row],[Imie]],LEN(pesele__58[[#This Row],[Imie]]),1)</f>
        <v>r</v>
      </c>
    </row>
    <row r="79" spans="1:5" hidden="1" x14ac:dyDescent="0.25">
      <c r="A79" s="1" t="s">
        <v>712</v>
      </c>
      <c r="B79" s="1" t="s">
        <v>129</v>
      </c>
      <c r="C79" s="1" t="s">
        <v>130</v>
      </c>
      <c r="D79" s="1" t="str">
        <f>IF(MOD(MID(pesele__58[[#This Row],[PESEL]],10,1),2)=1,"m","k")</f>
        <v>m</v>
      </c>
      <c r="E79" s="1" t="str">
        <f>MID(pesele__58[[#This Row],[Imie]],LEN(pesele__58[[#This Row],[Imie]]),1)</f>
        <v>j</v>
      </c>
    </row>
    <row r="80" spans="1:5" hidden="1" x14ac:dyDescent="0.25">
      <c r="A80" s="1" t="s">
        <v>713</v>
      </c>
      <c r="B80" s="1" t="s">
        <v>131</v>
      </c>
      <c r="C80" s="1" t="s">
        <v>132</v>
      </c>
      <c r="D80" s="1" t="str">
        <f>IF(MOD(MID(pesele__58[[#This Row],[PESEL]],10,1),2)=1,"m","k")</f>
        <v>k</v>
      </c>
      <c r="E80" s="1" t="str">
        <f>MID(pesele__58[[#This Row],[Imie]],LEN(pesele__58[[#This Row],[Imie]]),1)</f>
        <v>a</v>
      </c>
    </row>
    <row r="81" spans="1:5" hidden="1" x14ac:dyDescent="0.25">
      <c r="A81" s="1" t="s">
        <v>714</v>
      </c>
      <c r="B81" s="1" t="s">
        <v>133</v>
      </c>
      <c r="C81" s="1" t="s">
        <v>134</v>
      </c>
      <c r="D81" s="1" t="str">
        <f>IF(MOD(MID(pesele__58[[#This Row],[PESEL]],10,1),2)=1,"m","k")</f>
        <v>k</v>
      </c>
      <c r="E81" s="1" t="str">
        <f>MID(pesele__58[[#This Row],[Imie]],LEN(pesele__58[[#This Row],[Imie]]),1)</f>
        <v>a</v>
      </c>
    </row>
    <row r="82" spans="1:5" hidden="1" x14ac:dyDescent="0.25">
      <c r="A82" s="1" t="s">
        <v>715</v>
      </c>
      <c r="B82" s="1" t="s">
        <v>135</v>
      </c>
      <c r="C82" s="1" t="s">
        <v>78</v>
      </c>
      <c r="D82" s="1" t="str">
        <f>IF(MOD(MID(pesele__58[[#This Row],[PESEL]],10,1),2)=1,"m","k")</f>
        <v>m</v>
      </c>
      <c r="E82" s="1" t="str">
        <f>MID(pesele__58[[#This Row],[Imie]],LEN(pesele__58[[#This Row],[Imie]]),1)</f>
        <v>n</v>
      </c>
    </row>
    <row r="83" spans="1:5" hidden="1" x14ac:dyDescent="0.25">
      <c r="A83" s="1" t="s">
        <v>716</v>
      </c>
      <c r="B83" s="1" t="s">
        <v>136</v>
      </c>
      <c r="C83" s="1" t="s">
        <v>137</v>
      </c>
      <c r="D83" s="1" t="str">
        <f>IF(MOD(MID(pesele__58[[#This Row],[PESEL]],10,1),2)=1,"m","k")</f>
        <v>m</v>
      </c>
      <c r="E83" s="1" t="str">
        <f>MID(pesele__58[[#This Row],[Imie]],LEN(pesele__58[[#This Row],[Imie]]),1)</f>
        <v>z</v>
      </c>
    </row>
    <row r="84" spans="1:5" hidden="1" x14ac:dyDescent="0.25">
      <c r="A84" s="1" t="s">
        <v>717</v>
      </c>
      <c r="B84" s="1" t="s">
        <v>52</v>
      </c>
      <c r="C84" s="1" t="s">
        <v>12</v>
      </c>
      <c r="D84" s="1" t="str">
        <f>IF(MOD(MID(pesele__58[[#This Row],[PESEL]],10,1),2)=1,"m","k")</f>
        <v>m</v>
      </c>
      <c r="E84" s="1" t="str">
        <f>MID(pesele__58[[#This Row],[Imie]],LEN(pesele__58[[#This Row],[Imie]]),1)</f>
        <v>z</v>
      </c>
    </row>
    <row r="85" spans="1:5" hidden="1" x14ac:dyDescent="0.25">
      <c r="A85" s="1" t="s">
        <v>718</v>
      </c>
      <c r="B85" s="1" t="s">
        <v>138</v>
      </c>
      <c r="C85" s="1" t="s">
        <v>139</v>
      </c>
      <c r="D85" s="1" t="str">
        <f>IF(MOD(MID(pesele__58[[#This Row],[PESEL]],10,1),2)=1,"m","k")</f>
        <v>m</v>
      </c>
      <c r="E85" s="1" t="str">
        <f>MID(pesele__58[[#This Row],[Imie]],LEN(pesele__58[[#This Row],[Imie]]),1)</f>
        <v>w</v>
      </c>
    </row>
    <row r="86" spans="1:5" hidden="1" x14ac:dyDescent="0.25">
      <c r="A86" s="1" t="s">
        <v>719</v>
      </c>
      <c r="B86" s="1" t="s">
        <v>140</v>
      </c>
      <c r="C86" s="1" t="s">
        <v>141</v>
      </c>
      <c r="D86" s="1" t="str">
        <f>IF(MOD(MID(pesele__58[[#This Row],[PESEL]],10,1),2)=1,"m","k")</f>
        <v>k</v>
      </c>
      <c r="E86" s="1" t="str">
        <f>MID(pesele__58[[#This Row],[Imie]],LEN(pesele__58[[#This Row],[Imie]]),1)</f>
        <v>a</v>
      </c>
    </row>
    <row r="87" spans="1:5" hidden="1" x14ac:dyDescent="0.25">
      <c r="A87" s="1" t="s">
        <v>720</v>
      </c>
      <c r="B87" s="1" t="s">
        <v>142</v>
      </c>
      <c r="C87" s="1" t="s">
        <v>10</v>
      </c>
      <c r="D87" s="1" t="str">
        <f>IF(MOD(MID(pesele__58[[#This Row],[PESEL]],10,1),2)=1,"m","k")</f>
        <v>m</v>
      </c>
      <c r="E87" s="1" t="str">
        <f>MID(pesele__58[[#This Row],[Imie]],LEN(pesele__58[[#This Row],[Imie]]),1)</f>
        <v>n</v>
      </c>
    </row>
    <row r="88" spans="1:5" hidden="1" x14ac:dyDescent="0.25">
      <c r="A88" s="1" t="s">
        <v>721</v>
      </c>
      <c r="B88" s="1" t="s">
        <v>79</v>
      </c>
      <c r="C88" s="1" t="s">
        <v>143</v>
      </c>
      <c r="D88" s="1" t="str">
        <f>IF(MOD(MID(pesele__58[[#This Row],[PESEL]],10,1),2)=1,"m","k")</f>
        <v>m</v>
      </c>
      <c r="E88" s="1" t="str">
        <f>MID(pesele__58[[#This Row],[Imie]],LEN(pesele__58[[#This Row],[Imie]]),1)</f>
        <v>n</v>
      </c>
    </row>
    <row r="89" spans="1:5" hidden="1" x14ac:dyDescent="0.25">
      <c r="A89" s="1" t="s">
        <v>722</v>
      </c>
      <c r="B89" s="1" t="s">
        <v>144</v>
      </c>
      <c r="C89" s="1" t="s">
        <v>145</v>
      </c>
      <c r="D89" s="1" t="str">
        <f>IF(MOD(MID(pesele__58[[#This Row],[PESEL]],10,1),2)=1,"m","k")</f>
        <v>k</v>
      </c>
      <c r="E89" s="1" t="str">
        <f>MID(pesele__58[[#This Row],[Imie]],LEN(pesele__58[[#This Row],[Imie]]),1)</f>
        <v>a</v>
      </c>
    </row>
    <row r="90" spans="1:5" hidden="1" x14ac:dyDescent="0.25">
      <c r="A90" s="1" t="s">
        <v>723</v>
      </c>
      <c r="B90" s="1" t="s">
        <v>146</v>
      </c>
      <c r="C90" s="1" t="s">
        <v>4</v>
      </c>
      <c r="D90" s="1" t="str">
        <f>IF(MOD(MID(pesele__58[[#This Row],[PESEL]],10,1),2)=1,"m","k")</f>
        <v>m</v>
      </c>
      <c r="E90" s="1" t="str">
        <f>MID(pesele__58[[#This Row],[Imie]],LEN(pesele__58[[#This Row],[Imie]]),1)</f>
        <v>f</v>
      </c>
    </row>
    <row r="91" spans="1:5" hidden="1" x14ac:dyDescent="0.25">
      <c r="A91" s="1" t="s">
        <v>724</v>
      </c>
      <c r="B91" s="1" t="s">
        <v>147</v>
      </c>
      <c r="C91" s="1" t="s">
        <v>148</v>
      </c>
      <c r="D91" s="1" t="str">
        <f>IF(MOD(MID(pesele__58[[#This Row],[PESEL]],10,1),2)=1,"m","k")</f>
        <v>m</v>
      </c>
      <c r="E91" s="1" t="str">
        <f>MID(pesele__58[[#This Row],[Imie]],LEN(pesele__58[[#This Row],[Imie]]),1)</f>
        <v>n</v>
      </c>
    </row>
    <row r="92" spans="1:5" hidden="1" x14ac:dyDescent="0.25">
      <c r="A92" s="1" t="s">
        <v>725</v>
      </c>
      <c r="B92" s="1" t="s">
        <v>149</v>
      </c>
      <c r="C92" s="1" t="s">
        <v>150</v>
      </c>
      <c r="D92" s="1" t="str">
        <f>IF(MOD(MID(pesele__58[[#This Row],[PESEL]],10,1),2)=1,"m","k")</f>
        <v>k</v>
      </c>
      <c r="E92" s="1" t="str">
        <f>MID(pesele__58[[#This Row],[Imie]],LEN(pesele__58[[#This Row],[Imie]]),1)</f>
        <v>a</v>
      </c>
    </row>
    <row r="93" spans="1:5" hidden="1" x14ac:dyDescent="0.25">
      <c r="A93" s="1" t="s">
        <v>726</v>
      </c>
      <c r="B93" s="1" t="s">
        <v>151</v>
      </c>
      <c r="C93" s="1" t="s">
        <v>145</v>
      </c>
      <c r="D93" s="1" t="str">
        <f>IF(MOD(MID(pesele__58[[#This Row],[PESEL]],10,1),2)=1,"m","k")</f>
        <v>k</v>
      </c>
      <c r="E93" s="1" t="str">
        <f>MID(pesele__58[[#This Row],[Imie]],LEN(pesele__58[[#This Row],[Imie]]),1)</f>
        <v>a</v>
      </c>
    </row>
    <row r="94" spans="1:5" hidden="1" x14ac:dyDescent="0.25">
      <c r="A94" s="1" t="s">
        <v>727</v>
      </c>
      <c r="B94" s="1" t="s">
        <v>152</v>
      </c>
      <c r="C94" s="1" t="s">
        <v>153</v>
      </c>
      <c r="D94" s="1" t="str">
        <f>IF(MOD(MID(pesele__58[[#This Row],[PESEL]],10,1),2)=1,"m","k")</f>
        <v>m</v>
      </c>
      <c r="E94" s="1" t="str">
        <f>MID(pesele__58[[#This Row],[Imie]],LEN(pesele__58[[#This Row],[Imie]]),1)</f>
        <v>n</v>
      </c>
    </row>
    <row r="95" spans="1:5" hidden="1" x14ac:dyDescent="0.25">
      <c r="A95" s="1" t="s">
        <v>728</v>
      </c>
      <c r="B95" s="1" t="s">
        <v>154</v>
      </c>
      <c r="C95" s="1" t="s">
        <v>155</v>
      </c>
      <c r="D95" s="1" t="str">
        <f>IF(MOD(MID(pesele__58[[#This Row],[PESEL]],10,1),2)=1,"m","k")</f>
        <v>k</v>
      </c>
      <c r="E95" s="1" t="str">
        <f>MID(pesele__58[[#This Row],[Imie]],LEN(pesele__58[[#This Row],[Imie]]),1)</f>
        <v>a</v>
      </c>
    </row>
    <row r="96" spans="1:5" hidden="1" x14ac:dyDescent="0.25">
      <c r="A96" s="1" t="s">
        <v>729</v>
      </c>
      <c r="B96" s="1" t="s">
        <v>156</v>
      </c>
      <c r="C96" s="1" t="s">
        <v>157</v>
      </c>
      <c r="D96" s="1" t="str">
        <f>IF(MOD(MID(pesele__58[[#This Row],[PESEL]],10,1),2)=1,"m","k")</f>
        <v>m</v>
      </c>
      <c r="E96" s="1" t="str">
        <f>MID(pesele__58[[#This Row],[Imie]],LEN(pesele__58[[#This Row],[Imie]]),1)</f>
        <v>n</v>
      </c>
    </row>
    <row r="97" spans="1:5" hidden="1" x14ac:dyDescent="0.25">
      <c r="A97" s="1" t="s">
        <v>730</v>
      </c>
      <c r="B97" s="1" t="s">
        <v>158</v>
      </c>
      <c r="C97" s="1" t="s">
        <v>4</v>
      </c>
      <c r="D97" s="1" t="str">
        <f>IF(MOD(MID(pesele__58[[#This Row],[PESEL]],10,1),2)=1,"m","k")</f>
        <v>m</v>
      </c>
      <c r="E97" s="1" t="str">
        <f>MID(pesele__58[[#This Row],[Imie]],LEN(pesele__58[[#This Row],[Imie]]),1)</f>
        <v>f</v>
      </c>
    </row>
    <row r="98" spans="1:5" hidden="1" x14ac:dyDescent="0.25">
      <c r="A98" s="1" t="s">
        <v>731</v>
      </c>
      <c r="B98" s="1" t="s">
        <v>159</v>
      </c>
      <c r="C98" s="1" t="s">
        <v>160</v>
      </c>
      <c r="D98" s="1" t="str">
        <f>IF(MOD(MID(pesele__58[[#This Row],[PESEL]],10,1),2)=1,"m","k")</f>
        <v>m</v>
      </c>
      <c r="E98" s="1" t="str">
        <f>MID(pesele__58[[#This Row],[Imie]],LEN(pesele__58[[#This Row],[Imie]]),1)</f>
        <v>s</v>
      </c>
    </row>
    <row r="99" spans="1:5" hidden="1" x14ac:dyDescent="0.25">
      <c r="A99" s="1" t="s">
        <v>732</v>
      </c>
      <c r="B99" s="1" t="s">
        <v>161</v>
      </c>
      <c r="C99" s="1" t="s">
        <v>162</v>
      </c>
      <c r="D99" s="1" t="str">
        <f>IF(MOD(MID(pesele__58[[#This Row],[PESEL]],10,1),2)=1,"m","k")</f>
        <v>m</v>
      </c>
      <c r="E99" s="1" t="str">
        <f>MID(pesele__58[[#This Row],[Imie]],LEN(pesele__58[[#This Row],[Imie]]),1)</f>
        <v>p</v>
      </c>
    </row>
    <row r="100" spans="1:5" hidden="1" x14ac:dyDescent="0.25">
      <c r="A100" s="1" t="s">
        <v>733</v>
      </c>
      <c r="B100" s="1" t="s">
        <v>163</v>
      </c>
      <c r="C100" s="1" t="s">
        <v>164</v>
      </c>
      <c r="D100" s="1" t="str">
        <f>IF(MOD(MID(pesele__58[[#This Row],[PESEL]],10,1),2)=1,"m","k")</f>
        <v>k</v>
      </c>
      <c r="E100" s="1" t="str">
        <f>MID(pesele__58[[#This Row],[Imie]],LEN(pesele__58[[#This Row],[Imie]]),1)</f>
        <v>a</v>
      </c>
    </row>
    <row r="101" spans="1:5" hidden="1" x14ac:dyDescent="0.25">
      <c r="A101" s="1" t="s">
        <v>734</v>
      </c>
      <c r="B101" s="1" t="s">
        <v>165</v>
      </c>
      <c r="C101" s="1" t="s">
        <v>166</v>
      </c>
      <c r="D101" s="1" t="str">
        <f>IF(MOD(MID(pesele__58[[#This Row],[PESEL]],10,1),2)=1,"m","k")</f>
        <v>k</v>
      </c>
      <c r="E101" s="1" t="str">
        <f>MID(pesele__58[[#This Row],[Imie]],LEN(pesele__58[[#This Row],[Imie]]),1)</f>
        <v>a</v>
      </c>
    </row>
    <row r="102" spans="1:5" hidden="1" x14ac:dyDescent="0.25">
      <c r="A102" s="1" t="s">
        <v>735</v>
      </c>
      <c r="B102" s="1" t="s">
        <v>167</v>
      </c>
      <c r="C102" s="1" t="s">
        <v>168</v>
      </c>
      <c r="D102" s="1" t="str">
        <f>IF(MOD(MID(pesele__58[[#This Row],[PESEL]],10,1),2)=1,"m","k")</f>
        <v>m</v>
      </c>
      <c r="E102" s="1" t="str">
        <f>MID(pesele__58[[#This Row],[Imie]],LEN(pesele__58[[#This Row],[Imie]]),1)</f>
        <v>z</v>
      </c>
    </row>
    <row r="103" spans="1:5" hidden="1" x14ac:dyDescent="0.25">
      <c r="A103" s="1" t="s">
        <v>736</v>
      </c>
      <c r="B103" s="1" t="s">
        <v>169</v>
      </c>
      <c r="C103" s="1" t="s">
        <v>170</v>
      </c>
      <c r="D103" s="1" t="str">
        <f>IF(MOD(MID(pesele__58[[#This Row],[PESEL]],10,1),2)=1,"m","k")</f>
        <v>k</v>
      </c>
      <c r="E103" s="1" t="str">
        <f>MID(pesele__58[[#This Row],[Imie]],LEN(pesele__58[[#This Row],[Imie]]),1)</f>
        <v>a</v>
      </c>
    </row>
    <row r="104" spans="1:5" hidden="1" x14ac:dyDescent="0.25">
      <c r="A104" s="1" t="s">
        <v>737</v>
      </c>
      <c r="B104" s="1" t="s">
        <v>171</v>
      </c>
      <c r="C104" s="1" t="s">
        <v>172</v>
      </c>
      <c r="D104" s="1" t="str">
        <f>IF(MOD(MID(pesele__58[[#This Row],[PESEL]],10,1),2)=1,"m","k")</f>
        <v>k</v>
      </c>
      <c r="E104" s="1" t="str">
        <f>MID(pesele__58[[#This Row],[Imie]],LEN(pesele__58[[#This Row],[Imie]]),1)</f>
        <v>a</v>
      </c>
    </row>
    <row r="105" spans="1:5" hidden="1" x14ac:dyDescent="0.25">
      <c r="A105" s="1" t="s">
        <v>738</v>
      </c>
      <c r="B105" s="1" t="s">
        <v>173</v>
      </c>
      <c r="C105" s="1" t="s">
        <v>174</v>
      </c>
      <c r="D105" s="1" t="str">
        <f>IF(MOD(MID(pesele__58[[#This Row],[PESEL]],10,1),2)=1,"m","k")</f>
        <v>m</v>
      </c>
      <c r="E105" s="1" t="str">
        <f>MID(pesele__58[[#This Row],[Imie]],LEN(pesele__58[[#This Row],[Imie]]),1)</f>
        <v>n</v>
      </c>
    </row>
    <row r="106" spans="1:5" hidden="1" x14ac:dyDescent="0.25">
      <c r="A106" s="1" t="s">
        <v>739</v>
      </c>
      <c r="B106" s="1" t="s">
        <v>175</v>
      </c>
      <c r="C106" s="1" t="s">
        <v>176</v>
      </c>
      <c r="D106" s="1" t="str">
        <f>IF(MOD(MID(pesele__58[[#This Row],[PESEL]],10,1),2)=1,"m","k")</f>
        <v>m</v>
      </c>
      <c r="E106" s="1" t="str">
        <f>MID(pesele__58[[#This Row],[Imie]],LEN(pesele__58[[#This Row],[Imie]]),1)</f>
        <v>t</v>
      </c>
    </row>
    <row r="107" spans="1:5" hidden="1" x14ac:dyDescent="0.25">
      <c r="A107" s="1" t="s">
        <v>740</v>
      </c>
      <c r="B107" s="1" t="s">
        <v>177</v>
      </c>
      <c r="C107" s="1" t="s">
        <v>178</v>
      </c>
      <c r="D107" s="1" t="str">
        <f>IF(MOD(MID(pesele__58[[#This Row],[PESEL]],10,1),2)=1,"m","k")</f>
        <v>k</v>
      </c>
      <c r="E107" s="1" t="str">
        <f>MID(pesele__58[[#This Row],[Imie]],LEN(pesele__58[[#This Row],[Imie]]),1)</f>
        <v>a</v>
      </c>
    </row>
    <row r="108" spans="1:5" hidden="1" x14ac:dyDescent="0.25">
      <c r="A108" s="1" t="s">
        <v>741</v>
      </c>
      <c r="B108" s="1" t="s">
        <v>179</v>
      </c>
      <c r="C108" s="1" t="s">
        <v>180</v>
      </c>
      <c r="D108" s="1" t="str">
        <f>IF(MOD(MID(pesele__58[[#This Row],[PESEL]],10,1),2)=1,"m","k")</f>
        <v>m</v>
      </c>
      <c r="E108" s="1" t="str">
        <f>MID(pesele__58[[#This Row],[Imie]],LEN(pesele__58[[#This Row],[Imie]]),1)</f>
        <v>d</v>
      </c>
    </row>
    <row r="109" spans="1:5" hidden="1" x14ac:dyDescent="0.25">
      <c r="A109" s="1" t="s">
        <v>742</v>
      </c>
      <c r="B109" s="1" t="s">
        <v>181</v>
      </c>
      <c r="C109" s="1" t="s">
        <v>12</v>
      </c>
      <c r="D109" s="1" t="str">
        <f>IF(MOD(MID(pesele__58[[#This Row],[PESEL]],10,1),2)=1,"m","k")</f>
        <v>m</v>
      </c>
      <c r="E109" s="1" t="str">
        <f>MID(pesele__58[[#This Row],[Imie]],LEN(pesele__58[[#This Row],[Imie]]),1)</f>
        <v>z</v>
      </c>
    </row>
    <row r="110" spans="1:5" hidden="1" x14ac:dyDescent="0.25">
      <c r="A110" s="1" t="s">
        <v>743</v>
      </c>
      <c r="B110" s="1" t="s">
        <v>182</v>
      </c>
      <c r="C110" s="1" t="s">
        <v>183</v>
      </c>
      <c r="D110" s="1" t="str">
        <f>IF(MOD(MID(pesele__58[[#This Row],[PESEL]],10,1),2)=1,"m","k")</f>
        <v>m</v>
      </c>
      <c r="E110" s="1" t="str">
        <f>MID(pesele__58[[#This Row],[Imie]],LEN(pesele__58[[#This Row],[Imie]]),1)</f>
        <v>z</v>
      </c>
    </row>
    <row r="111" spans="1:5" hidden="1" x14ac:dyDescent="0.25">
      <c r="A111" s="1" t="s">
        <v>744</v>
      </c>
      <c r="B111" s="1" t="s">
        <v>184</v>
      </c>
      <c r="C111" s="1" t="s">
        <v>185</v>
      </c>
      <c r="D111" s="1" t="str">
        <f>IF(MOD(MID(pesele__58[[#This Row],[PESEL]],10,1),2)=1,"m","k")</f>
        <v>k</v>
      </c>
      <c r="E111" s="1" t="str">
        <f>MID(pesele__58[[#This Row],[Imie]],LEN(pesele__58[[#This Row],[Imie]]),1)</f>
        <v>a</v>
      </c>
    </row>
    <row r="112" spans="1:5" hidden="1" x14ac:dyDescent="0.25">
      <c r="A112" s="1" t="s">
        <v>745</v>
      </c>
      <c r="B112" s="1" t="s">
        <v>186</v>
      </c>
      <c r="C112" s="1" t="s">
        <v>187</v>
      </c>
      <c r="D112" s="1" t="str">
        <f>IF(MOD(MID(pesele__58[[#This Row],[PESEL]],10,1),2)=1,"m","k")</f>
        <v>k</v>
      </c>
      <c r="E112" s="1" t="str">
        <f>MID(pesele__58[[#This Row],[Imie]],LEN(pesele__58[[#This Row],[Imie]]),1)</f>
        <v>a</v>
      </c>
    </row>
    <row r="113" spans="1:5" hidden="1" x14ac:dyDescent="0.25">
      <c r="A113" s="1" t="s">
        <v>746</v>
      </c>
      <c r="B113" s="1" t="s">
        <v>188</v>
      </c>
      <c r="C113" s="1" t="s">
        <v>42</v>
      </c>
      <c r="D113" s="1" t="str">
        <f>IF(MOD(MID(pesele__58[[#This Row],[PESEL]],10,1),2)=1,"m","k")</f>
        <v>m</v>
      </c>
      <c r="E113" s="1" t="str">
        <f>MID(pesele__58[[#This Row],[Imie]],LEN(pesele__58[[#This Row],[Imie]]),1)</f>
        <v>j</v>
      </c>
    </row>
    <row r="114" spans="1:5" hidden="1" x14ac:dyDescent="0.25">
      <c r="A114" s="1" t="s">
        <v>747</v>
      </c>
      <c r="B114" s="1" t="s">
        <v>189</v>
      </c>
      <c r="C114" s="1" t="s">
        <v>51</v>
      </c>
      <c r="D114" s="1" t="str">
        <f>IF(MOD(MID(pesele__58[[#This Row],[PESEL]],10,1),2)=1,"m","k")</f>
        <v>k</v>
      </c>
      <c r="E114" s="1" t="str">
        <f>MID(pesele__58[[#This Row],[Imie]],LEN(pesele__58[[#This Row],[Imie]]),1)</f>
        <v>a</v>
      </c>
    </row>
    <row r="115" spans="1:5" hidden="1" x14ac:dyDescent="0.25">
      <c r="A115" s="1" t="s">
        <v>748</v>
      </c>
      <c r="B115" s="1" t="s">
        <v>190</v>
      </c>
      <c r="C115" s="1" t="s">
        <v>130</v>
      </c>
      <c r="D115" s="1" t="str">
        <f>IF(MOD(MID(pesele__58[[#This Row],[PESEL]],10,1),2)=1,"m","k")</f>
        <v>m</v>
      </c>
      <c r="E115" s="1" t="str">
        <f>MID(pesele__58[[#This Row],[Imie]],LEN(pesele__58[[#This Row],[Imie]]),1)</f>
        <v>j</v>
      </c>
    </row>
    <row r="116" spans="1:5" hidden="1" x14ac:dyDescent="0.25">
      <c r="A116" s="1" t="s">
        <v>749</v>
      </c>
      <c r="B116" s="1" t="s">
        <v>191</v>
      </c>
      <c r="C116" s="1" t="s">
        <v>60</v>
      </c>
      <c r="D116" s="1" t="str">
        <f>IF(MOD(MID(pesele__58[[#This Row],[PESEL]],10,1),2)=1,"m","k")</f>
        <v>m</v>
      </c>
      <c r="E116" s="1" t="str">
        <f>MID(pesele__58[[#This Row],[Imie]],LEN(pesele__58[[#This Row],[Imie]]),1)</f>
        <v>r</v>
      </c>
    </row>
    <row r="117" spans="1:5" hidden="1" x14ac:dyDescent="0.25">
      <c r="A117" s="1" t="s">
        <v>750</v>
      </c>
      <c r="B117" s="1" t="s">
        <v>192</v>
      </c>
      <c r="C117" s="1" t="s">
        <v>193</v>
      </c>
      <c r="D117" s="1" t="str">
        <f>IF(MOD(MID(pesele__58[[#This Row],[PESEL]],10,1),2)=1,"m","k")</f>
        <v>k</v>
      </c>
      <c r="E117" s="1" t="str">
        <f>MID(pesele__58[[#This Row],[Imie]],LEN(pesele__58[[#This Row],[Imie]]),1)</f>
        <v>a</v>
      </c>
    </row>
    <row r="118" spans="1:5" hidden="1" x14ac:dyDescent="0.25">
      <c r="A118" s="1" t="s">
        <v>751</v>
      </c>
      <c r="B118" s="1" t="s">
        <v>194</v>
      </c>
      <c r="C118" s="1" t="s">
        <v>42</v>
      </c>
      <c r="D118" s="1" t="str">
        <f>IF(MOD(MID(pesele__58[[#This Row],[PESEL]],10,1),2)=1,"m","k")</f>
        <v>m</v>
      </c>
      <c r="E118" s="1" t="str">
        <f>MID(pesele__58[[#This Row],[Imie]],LEN(pesele__58[[#This Row],[Imie]]),1)</f>
        <v>j</v>
      </c>
    </row>
    <row r="119" spans="1:5" hidden="1" x14ac:dyDescent="0.25">
      <c r="A119" s="1" t="s">
        <v>752</v>
      </c>
      <c r="B119" s="1" t="s">
        <v>195</v>
      </c>
      <c r="C119" s="1" t="s">
        <v>78</v>
      </c>
      <c r="D119" s="1" t="str">
        <f>IF(MOD(MID(pesele__58[[#This Row],[PESEL]],10,1),2)=1,"m","k")</f>
        <v>m</v>
      </c>
      <c r="E119" s="1" t="str">
        <f>MID(pesele__58[[#This Row],[Imie]],LEN(pesele__58[[#This Row],[Imie]]),1)</f>
        <v>n</v>
      </c>
    </row>
    <row r="120" spans="1:5" hidden="1" x14ac:dyDescent="0.25">
      <c r="A120" s="1" t="s">
        <v>753</v>
      </c>
      <c r="B120" s="1" t="s">
        <v>196</v>
      </c>
      <c r="C120" s="1" t="s">
        <v>42</v>
      </c>
      <c r="D120" s="1" t="str">
        <f>IF(MOD(MID(pesele__58[[#This Row],[PESEL]],10,1),2)=1,"m","k")</f>
        <v>m</v>
      </c>
      <c r="E120" s="1" t="str">
        <f>MID(pesele__58[[#This Row],[Imie]],LEN(pesele__58[[#This Row],[Imie]]),1)</f>
        <v>j</v>
      </c>
    </row>
    <row r="121" spans="1:5" hidden="1" x14ac:dyDescent="0.25">
      <c r="A121" s="1" t="s">
        <v>754</v>
      </c>
      <c r="B121" s="1" t="s">
        <v>197</v>
      </c>
      <c r="C121" s="1" t="s">
        <v>198</v>
      </c>
      <c r="D121" s="1" t="str">
        <f>IF(MOD(MID(pesele__58[[#This Row],[PESEL]],10,1),2)=1,"m","k")</f>
        <v>k</v>
      </c>
      <c r="E121" s="1" t="str">
        <f>MID(pesele__58[[#This Row],[Imie]],LEN(pesele__58[[#This Row],[Imie]]),1)</f>
        <v>a</v>
      </c>
    </row>
    <row r="122" spans="1:5" hidden="1" x14ac:dyDescent="0.25">
      <c r="A122" s="1" t="s">
        <v>755</v>
      </c>
      <c r="B122" s="1" t="s">
        <v>199</v>
      </c>
      <c r="C122" s="1" t="s">
        <v>162</v>
      </c>
      <c r="D122" s="1" t="str">
        <f>IF(MOD(MID(pesele__58[[#This Row],[PESEL]],10,1),2)=1,"m","k")</f>
        <v>m</v>
      </c>
      <c r="E122" s="1" t="str">
        <f>MID(pesele__58[[#This Row],[Imie]],LEN(pesele__58[[#This Row],[Imie]]),1)</f>
        <v>p</v>
      </c>
    </row>
    <row r="123" spans="1:5" hidden="1" x14ac:dyDescent="0.25">
      <c r="A123" s="1" t="s">
        <v>756</v>
      </c>
      <c r="B123" s="1" t="s">
        <v>200</v>
      </c>
      <c r="C123" s="1" t="s">
        <v>201</v>
      </c>
      <c r="D123" s="1" t="str">
        <f>IF(MOD(MID(pesele__58[[#This Row],[PESEL]],10,1),2)=1,"m","k")</f>
        <v>k</v>
      </c>
      <c r="E123" s="1" t="str">
        <f>MID(pesele__58[[#This Row],[Imie]],LEN(pesele__58[[#This Row],[Imie]]),1)</f>
        <v>a</v>
      </c>
    </row>
    <row r="124" spans="1:5" hidden="1" x14ac:dyDescent="0.25">
      <c r="A124" s="1" t="s">
        <v>757</v>
      </c>
      <c r="B124" s="1" t="s">
        <v>202</v>
      </c>
      <c r="C124" s="1" t="s">
        <v>84</v>
      </c>
      <c r="D124" s="1" t="str">
        <f>IF(MOD(MID(pesele__58[[#This Row],[PESEL]],10,1),2)=1,"m","k")</f>
        <v>k</v>
      </c>
      <c r="E124" s="1" t="str">
        <f>MID(pesele__58[[#This Row],[Imie]],LEN(pesele__58[[#This Row],[Imie]]),1)</f>
        <v>a</v>
      </c>
    </row>
    <row r="125" spans="1:5" hidden="1" x14ac:dyDescent="0.25">
      <c r="A125" s="1" t="s">
        <v>758</v>
      </c>
      <c r="B125" s="1" t="s">
        <v>203</v>
      </c>
      <c r="C125" s="1" t="s">
        <v>112</v>
      </c>
      <c r="D125" s="1" t="str">
        <f>IF(MOD(MID(pesele__58[[#This Row],[PESEL]],10,1),2)=1,"m","k")</f>
        <v>k</v>
      </c>
      <c r="E125" s="1" t="str">
        <f>MID(pesele__58[[#This Row],[Imie]],LEN(pesele__58[[#This Row],[Imie]]),1)</f>
        <v>a</v>
      </c>
    </row>
    <row r="126" spans="1:5" hidden="1" x14ac:dyDescent="0.25">
      <c r="A126" s="1" t="s">
        <v>759</v>
      </c>
      <c r="B126" s="1" t="s">
        <v>204</v>
      </c>
      <c r="C126" s="1" t="s">
        <v>205</v>
      </c>
      <c r="D126" s="1" t="str">
        <f>IF(MOD(MID(pesele__58[[#This Row],[PESEL]],10,1),2)=1,"m","k")</f>
        <v>k</v>
      </c>
      <c r="E126" s="1" t="str">
        <f>MID(pesele__58[[#This Row],[Imie]],LEN(pesele__58[[#This Row],[Imie]]),1)</f>
        <v>a</v>
      </c>
    </row>
    <row r="127" spans="1:5" hidden="1" x14ac:dyDescent="0.25">
      <c r="A127" s="1" t="s">
        <v>760</v>
      </c>
      <c r="B127" s="1" t="s">
        <v>206</v>
      </c>
      <c r="C127" s="1" t="s">
        <v>126</v>
      </c>
      <c r="D127" s="1" t="str">
        <f>IF(MOD(MID(pesele__58[[#This Row],[PESEL]],10,1),2)=1,"m","k")</f>
        <v>m</v>
      </c>
      <c r="E127" s="1" t="str">
        <f>MID(pesele__58[[#This Row],[Imie]],LEN(pesele__58[[#This Row],[Imie]]),1)</f>
        <v>z</v>
      </c>
    </row>
    <row r="128" spans="1:5" hidden="1" x14ac:dyDescent="0.25">
      <c r="A128" s="1" t="s">
        <v>761</v>
      </c>
      <c r="B128" s="1" t="s">
        <v>207</v>
      </c>
      <c r="C128" s="1" t="s">
        <v>208</v>
      </c>
      <c r="D128" s="1" t="str">
        <f>IF(MOD(MID(pesele__58[[#This Row],[PESEL]],10,1),2)=1,"m","k")</f>
        <v>k</v>
      </c>
      <c r="E128" s="1" t="str">
        <f>MID(pesele__58[[#This Row],[Imie]],LEN(pesele__58[[#This Row],[Imie]]),1)</f>
        <v>a</v>
      </c>
    </row>
    <row r="129" spans="1:5" hidden="1" x14ac:dyDescent="0.25">
      <c r="A129" s="1" t="s">
        <v>762</v>
      </c>
      <c r="B129" s="1" t="s">
        <v>209</v>
      </c>
      <c r="C129" s="1" t="s">
        <v>12</v>
      </c>
      <c r="D129" s="1" t="str">
        <f>IF(MOD(MID(pesele__58[[#This Row],[PESEL]],10,1),2)=1,"m","k")</f>
        <v>m</v>
      </c>
      <c r="E129" s="1" t="str">
        <f>MID(pesele__58[[#This Row],[Imie]],LEN(pesele__58[[#This Row],[Imie]]),1)</f>
        <v>z</v>
      </c>
    </row>
    <row r="130" spans="1:5" hidden="1" x14ac:dyDescent="0.25">
      <c r="A130" s="1" t="s">
        <v>763</v>
      </c>
      <c r="B130" s="1" t="s">
        <v>210</v>
      </c>
      <c r="C130" s="1" t="s">
        <v>211</v>
      </c>
      <c r="D130" s="1" t="str">
        <f>IF(MOD(MID(pesele__58[[#This Row],[PESEL]],10,1),2)=1,"m","k")</f>
        <v>k</v>
      </c>
      <c r="E130" s="1" t="str">
        <f>MID(pesele__58[[#This Row],[Imie]],LEN(pesele__58[[#This Row],[Imie]]),1)</f>
        <v>a</v>
      </c>
    </row>
    <row r="131" spans="1:5" hidden="1" x14ac:dyDescent="0.25">
      <c r="A131" s="1" t="s">
        <v>764</v>
      </c>
      <c r="B131" s="1" t="s">
        <v>212</v>
      </c>
      <c r="C131" s="1" t="s">
        <v>70</v>
      </c>
      <c r="D131" s="1" t="str">
        <f>IF(MOD(MID(pesele__58[[#This Row],[PESEL]],10,1),2)=1,"m","k")</f>
        <v>m</v>
      </c>
      <c r="E131" s="1" t="str">
        <f>MID(pesele__58[[#This Row],[Imie]],LEN(pesele__58[[#This Row],[Imie]]),1)</f>
        <v>l</v>
      </c>
    </row>
    <row r="132" spans="1:5" hidden="1" x14ac:dyDescent="0.25">
      <c r="A132" s="1" t="s">
        <v>765</v>
      </c>
      <c r="B132" s="1" t="s">
        <v>213</v>
      </c>
      <c r="C132" s="1" t="s">
        <v>214</v>
      </c>
      <c r="D132" s="1" t="str">
        <f>IF(MOD(MID(pesele__58[[#This Row],[PESEL]],10,1),2)=1,"m","k")</f>
        <v>k</v>
      </c>
      <c r="E132" s="1" t="str">
        <f>MID(pesele__58[[#This Row],[Imie]],LEN(pesele__58[[#This Row],[Imie]]),1)</f>
        <v>a</v>
      </c>
    </row>
    <row r="133" spans="1:5" hidden="1" x14ac:dyDescent="0.25">
      <c r="A133" s="1" t="s">
        <v>766</v>
      </c>
      <c r="B133" s="1" t="s">
        <v>215</v>
      </c>
      <c r="C133" s="1" t="s">
        <v>216</v>
      </c>
      <c r="D133" s="1" t="str">
        <f>IF(MOD(MID(pesele__58[[#This Row],[PESEL]],10,1),2)=1,"m","k")</f>
        <v>k</v>
      </c>
      <c r="E133" s="1" t="str">
        <f>MID(pesele__58[[#This Row],[Imie]],LEN(pesele__58[[#This Row],[Imie]]),1)</f>
        <v>a</v>
      </c>
    </row>
    <row r="134" spans="1:5" hidden="1" x14ac:dyDescent="0.25">
      <c r="A134" s="1" t="s">
        <v>767</v>
      </c>
      <c r="B134" s="1" t="s">
        <v>217</v>
      </c>
      <c r="C134" s="1" t="s">
        <v>218</v>
      </c>
      <c r="D134" s="1" t="str">
        <f>IF(MOD(MID(pesele__58[[#This Row],[PESEL]],10,1),2)=1,"m","k")</f>
        <v>k</v>
      </c>
      <c r="E134" s="1" t="str">
        <f>MID(pesele__58[[#This Row],[Imie]],LEN(pesele__58[[#This Row],[Imie]]),1)</f>
        <v>a</v>
      </c>
    </row>
    <row r="135" spans="1:5" hidden="1" x14ac:dyDescent="0.25">
      <c r="A135" s="1" t="s">
        <v>768</v>
      </c>
      <c r="B135" s="1" t="s">
        <v>219</v>
      </c>
      <c r="C135" s="1" t="s">
        <v>58</v>
      </c>
      <c r="D135" s="1" t="str">
        <f>IF(MOD(MID(pesele__58[[#This Row],[PESEL]],10,1),2)=1,"m","k")</f>
        <v>k</v>
      </c>
      <c r="E135" s="1" t="str">
        <f>MID(pesele__58[[#This Row],[Imie]],LEN(pesele__58[[#This Row],[Imie]]),1)</f>
        <v>a</v>
      </c>
    </row>
    <row r="136" spans="1:5" hidden="1" x14ac:dyDescent="0.25">
      <c r="A136" s="1" t="s">
        <v>769</v>
      </c>
      <c r="B136" s="1" t="s">
        <v>220</v>
      </c>
      <c r="C136" s="1" t="s">
        <v>221</v>
      </c>
      <c r="D136" s="1" t="str">
        <f>IF(MOD(MID(pesele__58[[#This Row],[PESEL]],10,1),2)=1,"m","k")</f>
        <v>m</v>
      </c>
      <c r="E136" s="1" t="str">
        <f>MID(pesele__58[[#This Row],[Imie]],LEN(pesele__58[[#This Row],[Imie]]),1)</f>
        <v>k</v>
      </c>
    </row>
    <row r="137" spans="1:5" hidden="1" x14ac:dyDescent="0.25">
      <c r="A137" s="1" t="s">
        <v>770</v>
      </c>
      <c r="B137" s="1" t="s">
        <v>222</v>
      </c>
      <c r="C137" s="1" t="s">
        <v>223</v>
      </c>
      <c r="D137" s="1" t="str">
        <f>IF(MOD(MID(pesele__58[[#This Row],[PESEL]],10,1),2)=1,"m","k")</f>
        <v>k</v>
      </c>
      <c r="E137" s="1" t="str">
        <f>MID(pesele__58[[#This Row],[Imie]],LEN(pesele__58[[#This Row],[Imie]]),1)</f>
        <v>a</v>
      </c>
    </row>
    <row r="138" spans="1:5" hidden="1" x14ac:dyDescent="0.25">
      <c r="A138" s="1" t="s">
        <v>771</v>
      </c>
      <c r="B138" s="1" t="s">
        <v>224</v>
      </c>
      <c r="C138" s="1" t="s">
        <v>214</v>
      </c>
      <c r="D138" s="1" t="str">
        <f>IF(MOD(MID(pesele__58[[#This Row],[PESEL]],10,1),2)=1,"m","k")</f>
        <v>k</v>
      </c>
      <c r="E138" s="1" t="str">
        <f>MID(pesele__58[[#This Row],[Imie]],LEN(pesele__58[[#This Row],[Imie]]),1)</f>
        <v>a</v>
      </c>
    </row>
    <row r="139" spans="1:5" hidden="1" x14ac:dyDescent="0.25">
      <c r="A139" s="1" t="s">
        <v>772</v>
      </c>
      <c r="B139" s="1" t="s">
        <v>225</v>
      </c>
      <c r="C139" s="1" t="s">
        <v>121</v>
      </c>
      <c r="D139" s="1" t="str">
        <f>IF(MOD(MID(pesele__58[[#This Row],[PESEL]],10,1),2)=1,"m","k")</f>
        <v>k</v>
      </c>
      <c r="E139" s="1" t="str">
        <f>MID(pesele__58[[#This Row],[Imie]],LEN(pesele__58[[#This Row],[Imie]]),1)</f>
        <v>a</v>
      </c>
    </row>
    <row r="140" spans="1:5" hidden="1" x14ac:dyDescent="0.25">
      <c r="A140" s="1" t="s">
        <v>773</v>
      </c>
      <c r="B140" s="1" t="s">
        <v>226</v>
      </c>
      <c r="C140" s="1" t="s">
        <v>193</v>
      </c>
      <c r="D140" s="1" t="str">
        <f>IF(MOD(MID(pesele__58[[#This Row],[PESEL]],10,1),2)=1,"m","k")</f>
        <v>k</v>
      </c>
      <c r="E140" s="1" t="str">
        <f>MID(pesele__58[[#This Row],[Imie]],LEN(pesele__58[[#This Row],[Imie]]),1)</f>
        <v>a</v>
      </c>
    </row>
    <row r="141" spans="1:5" hidden="1" x14ac:dyDescent="0.25">
      <c r="A141" s="1" t="s">
        <v>774</v>
      </c>
      <c r="B141" s="1" t="s">
        <v>227</v>
      </c>
      <c r="C141" s="1" t="s">
        <v>70</v>
      </c>
      <c r="D141" s="1" t="str">
        <f>IF(MOD(MID(pesele__58[[#This Row],[PESEL]],10,1),2)=1,"m","k")</f>
        <v>m</v>
      </c>
      <c r="E141" s="1" t="str">
        <f>MID(pesele__58[[#This Row],[Imie]],LEN(pesele__58[[#This Row],[Imie]]),1)</f>
        <v>l</v>
      </c>
    </row>
    <row r="142" spans="1:5" hidden="1" x14ac:dyDescent="0.25">
      <c r="A142" s="1" t="s">
        <v>775</v>
      </c>
      <c r="B142" s="1" t="s">
        <v>228</v>
      </c>
      <c r="C142" s="1" t="s">
        <v>117</v>
      </c>
      <c r="D142" s="1" t="str">
        <f>IF(MOD(MID(pesele__58[[#This Row],[PESEL]],10,1),2)=1,"m","k")</f>
        <v>k</v>
      </c>
      <c r="E142" s="1" t="str">
        <f>MID(pesele__58[[#This Row],[Imie]],LEN(pesele__58[[#This Row],[Imie]]),1)</f>
        <v>a</v>
      </c>
    </row>
    <row r="143" spans="1:5" hidden="1" x14ac:dyDescent="0.25">
      <c r="A143" s="1" t="s">
        <v>776</v>
      </c>
      <c r="B143" s="1" t="s">
        <v>228</v>
      </c>
      <c r="C143" s="1" t="s">
        <v>229</v>
      </c>
      <c r="D143" s="1" t="str">
        <f>IF(MOD(MID(pesele__58[[#This Row],[PESEL]],10,1),2)=1,"m","k")</f>
        <v>k</v>
      </c>
      <c r="E143" s="1" t="str">
        <f>MID(pesele__58[[#This Row],[Imie]],LEN(pesele__58[[#This Row],[Imie]]),1)</f>
        <v>a</v>
      </c>
    </row>
    <row r="144" spans="1:5" hidden="1" x14ac:dyDescent="0.25">
      <c r="A144" s="1" t="s">
        <v>777</v>
      </c>
      <c r="B144" s="1" t="s">
        <v>230</v>
      </c>
      <c r="C144" s="1" t="s">
        <v>104</v>
      </c>
      <c r="D144" s="1" t="str">
        <f>IF(MOD(MID(pesele__58[[#This Row],[PESEL]],10,1),2)=1,"m","k")</f>
        <v>m</v>
      </c>
      <c r="E144" s="1" t="str">
        <f>MID(pesele__58[[#This Row],[Imie]],LEN(pesele__58[[#This Row],[Imie]]),1)</f>
        <v>b</v>
      </c>
    </row>
    <row r="145" spans="1:5" hidden="1" x14ac:dyDescent="0.25">
      <c r="A145" s="1" t="s">
        <v>778</v>
      </c>
      <c r="B145" s="1" t="s">
        <v>231</v>
      </c>
      <c r="C145" s="1" t="s">
        <v>232</v>
      </c>
      <c r="D145" s="1" t="str">
        <f>IF(MOD(MID(pesele__58[[#This Row],[PESEL]],10,1),2)=1,"m","k")</f>
        <v>m</v>
      </c>
      <c r="E145" s="1" t="str">
        <f>MID(pesele__58[[#This Row],[Imie]],LEN(pesele__58[[#This Row],[Imie]]),1)</f>
        <v>k</v>
      </c>
    </row>
    <row r="146" spans="1:5" hidden="1" x14ac:dyDescent="0.25">
      <c r="A146" s="1" t="s">
        <v>779</v>
      </c>
      <c r="B146" s="1" t="s">
        <v>233</v>
      </c>
      <c r="C146" s="1" t="s">
        <v>234</v>
      </c>
      <c r="D146" s="1" t="str">
        <f>IF(MOD(MID(pesele__58[[#This Row],[PESEL]],10,1),2)=1,"m","k")</f>
        <v>m</v>
      </c>
      <c r="E146" s="1" t="str">
        <f>MID(pesele__58[[#This Row],[Imie]],LEN(pesele__58[[#This Row],[Imie]]),1)</f>
        <v>n</v>
      </c>
    </row>
    <row r="147" spans="1:5" hidden="1" x14ac:dyDescent="0.25">
      <c r="A147" s="1" t="s">
        <v>780</v>
      </c>
      <c r="B147" s="1" t="s">
        <v>235</v>
      </c>
      <c r="C147" s="1" t="s">
        <v>236</v>
      </c>
      <c r="D147" s="1" t="str">
        <f>IF(MOD(MID(pesele__58[[#This Row],[PESEL]],10,1),2)=1,"m","k")</f>
        <v>k</v>
      </c>
      <c r="E147" s="1" t="str">
        <f>MID(pesele__58[[#This Row],[Imie]],LEN(pesele__58[[#This Row],[Imie]]),1)</f>
        <v>a</v>
      </c>
    </row>
    <row r="148" spans="1:5" hidden="1" x14ac:dyDescent="0.25">
      <c r="A148" s="1" t="s">
        <v>781</v>
      </c>
      <c r="B148" s="1" t="s">
        <v>237</v>
      </c>
      <c r="C148" s="1" t="s">
        <v>44</v>
      </c>
      <c r="D148" s="1" t="str">
        <f>IF(MOD(MID(pesele__58[[#This Row],[PESEL]],10,1),2)=1,"m","k")</f>
        <v>k</v>
      </c>
      <c r="E148" s="1" t="str">
        <f>MID(pesele__58[[#This Row],[Imie]],LEN(pesele__58[[#This Row],[Imie]]),1)</f>
        <v>a</v>
      </c>
    </row>
    <row r="149" spans="1:5" hidden="1" x14ac:dyDescent="0.25">
      <c r="A149" s="1" t="s">
        <v>782</v>
      </c>
      <c r="B149" s="1" t="s">
        <v>238</v>
      </c>
      <c r="C149" s="1" t="s">
        <v>134</v>
      </c>
      <c r="D149" s="1" t="str">
        <f>IF(MOD(MID(pesele__58[[#This Row],[PESEL]],10,1),2)=1,"m","k")</f>
        <v>k</v>
      </c>
      <c r="E149" s="1" t="str">
        <f>MID(pesele__58[[#This Row],[Imie]],LEN(pesele__58[[#This Row],[Imie]]),1)</f>
        <v>a</v>
      </c>
    </row>
    <row r="150" spans="1:5" hidden="1" x14ac:dyDescent="0.25">
      <c r="A150" s="1" t="s">
        <v>783</v>
      </c>
      <c r="B150" s="1" t="s">
        <v>239</v>
      </c>
      <c r="C150" s="1" t="s">
        <v>150</v>
      </c>
      <c r="D150" s="1" t="str">
        <f>IF(MOD(MID(pesele__58[[#This Row],[PESEL]],10,1),2)=1,"m","k")</f>
        <v>k</v>
      </c>
      <c r="E150" s="1" t="str">
        <f>MID(pesele__58[[#This Row],[Imie]],LEN(pesele__58[[#This Row],[Imie]]),1)</f>
        <v>a</v>
      </c>
    </row>
    <row r="151" spans="1:5" hidden="1" x14ac:dyDescent="0.25">
      <c r="A151" s="1" t="s">
        <v>784</v>
      </c>
      <c r="B151" s="1" t="s">
        <v>240</v>
      </c>
      <c r="C151" s="1" t="s">
        <v>218</v>
      </c>
      <c r="D151" s="1" t="str">
        <f>IF(MOD(MID(pesele__58[[#This Row],[PESEL]],10,1),2)=1,"m","k")</f>
        <v>k</v>
      </c>
      <c r="E151" s="1" t="str">
        <f>MID(pesele__58[[#This Row],[Imie]],LEN(pesele__58[[#This Row],[Imie]]),1)</f>
        <v>a</v>
      </c>
    </row>
    <row r="152" spans="1:5" hidden="1" x14ac:dyDescent="0.25">
      <c r="A152" s="1" t="s">
        <v>785</v>
      </c>
      <c r="B152" s="1" t="s">
        <v>241</v>
      </c>
      <c r="C152" s="1" t="s">
        <v>242</v>
      </c>
      <c r="D152" s="1" t="str">
        <f>IF(MOD(MID(pesele__58[[#This Row],[PESEL]],10,1),2)=1,"m","k")</f>
        <v>k</v>
      </c>
      <c r="E152" s="1" t="str">
        <f>MID(pesele__58[[#This Row],[Imie]],LEN(pesele__58[[#This Row],[Imie]]),1)</f>
        <v>a</v>
      </c>
    </row>
    <row r="153" spans="1:5" hidden="1" x14ac:dyDescent="0.25">
      <c r="A153" s="1" t="s">
        <v>786</v>
      </c>
      <c r="B153" s="1" t="s">
        <v>241</v>
      </c>
      <c r="C153" s="1" t="s">
        <v>243</v>
      </c>
      <c r="D153" s="1" t="str">
        <f>IF(MOD(MID(pesele__58[[#This Row],[PESEL]],10,1),2)=1,"m","k")</f>
        <v>k</v>
      </c>
      <c r="E153" s="1" t="str">
        <f>MID(pesele__58[[#This Row],[Imie]],LEN(pesele__58[[#This Row],[Imie]]),1)</f>
        <v>a</v>
      </c>
    </row>
    <row r="154" spans="1:5" hidden="1" x14ac:dyDescent="0.25">
      <c r="A154" s="1" t="s">
        <v>787</v>
      </c>
      <c r="B154" s="1" t="s">
        <v>244</v>
      </c>
      <c r="C154" s="1" t="s">
        <v>242</v>
      </c>
      <c r="D154" s="1" t="str">
        <f>IF(MOD(MID(pesele__58[[#This Row],[PESEL]],10,1),2)=1,"m","k")</f>
        <v>k</v>
      </c>
      <c r="E154" s="1" t="str">
        <f>MID(pesele__58[[#This Row],[Imie]],LEN(pesele__58[[#This Row],[Imie]]),1)</f>
        <v>a</v>
      </c>
    </row>
    <row r="155" spans="1:5" x14ac:dyDescent="0.25">
      <c r="A155" s="1" t="s">
        <v>788</v>
      </c>
      <c r="B155" s="1" t="s">
        <v>245</v>
      </c>
      <c r="C155" s="1" t="s">
        <v>246</v>
      </c>
      <c r="D155" s="1" t="str">
        <f>IF(MOD(MID(pesele__58[[#This Row],[PESEL]],10,1),2)=1,"m","k")</f>
        <v>k</v>
      </c>
      <c r="E155" s="1" t="str">
        <f>MID(pesele__58[[#This Row],[Imie]],LEN(pesele__58[[#This Row],[Imie]]),1)</f>
        <v>e</v>
      </c>
    </row>
    <row r="156" spans="1:5" hidden="1" x14ac:dyDescent="0.25">
      <c r="A156" s="1" t="s">
        <v>789</v>
      </c>
      <c r="B156" s="1" t="s">
        <v>247</v>
      </c>
      <c r="C156" s="1" t="s">
        <v>211</v>
      </c>
      <c r="D156" s="1" t="str">
        <f>IF(MOD(MID(pesele__58[[#This Row],[PESEL]],10,1),2)=1,"m","k")</f>
        <v>k</v>
      </c>
      <c r="E156" s="1" t="str">
        <f>MID(pesele__58[[#This Row],[Imie]],LEN(pesele__58[[#This Row],[Imie]]),1)</f>
        <v>a</v>
      </c>
    </row>
    <row r="157" spans="1:5" hidden="1" x14ac:dyDescent="0.25">
      <c r="A157" s="1" t="s">
        <v>790</v>
      </c>
      <c r="B157" s="1" t="s">
        <v>151</v>
      </c>
      <c r="C157" s="1" t="s">
        <v>248</v>
      </c>
      <c r="D157" s="1" t="str">
        <f>IF(MOD(MID(pesele__58[[#This Row],[PESEL]],10,1),2)=1,"m","k")</f>
        <v>k</v>
      </c>
      <c r="E157" s="1" t="str">
        <f>MID(pesele__58[[#This Row],[Imie]],LEN(pesele__58[[#This Row],[Imie]]),1)</f>
        <v>a</v>
      </c>
    </row>
    <row r="158" spans="1:5" hidden="1" x14ac:dyDescent="0.25">
      <c r="A158" s="1" t="s">
        <v>791</v>
      </c>
      <c r="B158" s="1" t="s">
        <v>249</v>
      </c>
      <c r="C158" s="1" t="s">
        <v>51</v>
      </c>
      <c r="D158" s="1" t="str">
        <f>IF(MOD(MID(pesele__58[[#This Row],[PESEL]],10,1),2)=1,"m","k")</f>
        <v>k</v>
      </c>
      <c r="E158" s="1" t="str">
        <f>MID(pesele__58[[#This Row],[Imie]],LEN(pesele__58[[#This Row],[Imie]]),1)</f>
        <v>a</v>
      </c>
    </row>
    <row r="159" spans="1:5" hidden="1" x14ac:dyDescent="0.25">
      <c r="A159" s="1" t="s">
        <v>792</v>
      </c>
      <c r="B159" s="1" t="s">
        <v>250</v>
      </c>
      <c r="C159" s="1" t="s">
        <v>251</v>
      </c>
      <c r="D159" s="1" t="str">
        <f>IF(MOD(MID(pesele__58[[#This Row],[PESEL]],10,1),2)=1,"m","k")</f>
        <v>k</v>
      </c>
      <c r="E159" s="1" t="str">
        <f>MID(pesele__58[[#This Row],[Imie]],LEN(pesele__58[[#This Row],[Imie]]),1)</f>
        <v>a</v>
      </c>
    </row>
    <row r="160" spans="1:5" hidden="1" x14ac:dyDescent="0.25">
      <c r="A160" s="1" t="s">
        <v>793</v>
      </c>
      <c r="B160" s="1" t="s">
        <v>219</v>
      </c>
      <c r="C160" s="1" t="s">
        <v>229</v>
      </c>
      <c r="D160" s="1" t="str">
        <f>IF(MOD(MID(pesele__58[[#This Row],[PESEL]],10,1),2)=1,"m","k")</f>
        <v>k</v>
      </c>
      <c r="E160" s="1" t="str">
        <f>MID(pesele__58[[#This Row],[Imie]],LEN(pesele__58[[#This Row],[Imie]]),1)</f>
        <v>a</v>
      </c>
    </row>
    <row r="161" spans="1:5" hidden="1" x14ac:dyDescent="0.25">
      <c r="A161" s="1" t="s">
        <v>794</v>
      </c>
      <c r="B161" s="1" t="s">
        <v>252</v>
      </c>
      <c r="C161" s="1" t="s">
        <v>253</v>
      </c>
      <c r="D161" s="1" t="str">
        <f>IF(MOD(MID(pesele__58[[#This Row],[PESEL]],10,1),2)=1,"m","k")</f>
        <v>k</v>
      </c>
      <c r="E161" s="1" t="str">
        <f>MID(pesele__58[[#This Row],[Imie]],LEN(pesele__58[[#This Row],[Imie]]),1)</f>
        <v>a</v>
      </c>
    </row>
    <row r="162" spans="1:5" hidden="1" x14ac:dyDescent="0.25">
      <c r="A162" s="1" t="s">
        <v>795</v>
      </c>
      <c r="B162" s="1" t="s">
        <v>254</v>
      </c>
      <c r="C162" s="1" t="s">
        <v>255</v>
      </c>
      <c r="D162" s="1" t="str">
        <f>IF(MOD(MID(pesele__58[[#This Row],[PESEL]],10,1),2)=1,"m","k")</f>
        <v>k</v>
      </c>
      <c r="E162" s="1" t="str">
        <f>MID(pesele__58[[#This Row],[Imie]],LEN(pesele__58[[#This Row],[Imie]]),1)</f>
        <v>a</v>
      </c>
    </row>
    <row r="163" spans="1:5" hidden="1" x14ac:dyDescent="0.25">
      <c r="A163" s="1" t="s">
        <v>796</v>
      </c>
      <c r="B163" s="1" t="s">
        <v>256</v>
      </c>
      <c r="C163" s="1" t="s">
        <v>257</v>
      </c>
      <c r="D163" s="1" t="str">
        <f>IF(MOD(MID(pesele__58[[#This Row],[PESEL]],10,1),2)=1,"m","k")</f>
        <v>k</v>
      </c>
      <c r="E163" s="1" t="str">
        <f>MID(pesele__58[[#This Row],[Imie]],LEN(pesele__58[[#This Row],[Imie]]),1)</f>
        <v>a</v>
      </c>
    </row>
    <row r="164" spans="1:5" hidden="1" x14ac:dyDescent="0.25">
      <c r="A164" s="1" t="s">
        <v>797</v>
      </c>
      <c r="B164" s="1" t="s">
        <v>258</v>
      </c>
      <c r="C164" s="1" t="s">
        <v>185</v>
      </c>
      <c r="D164" s="1" t="str">
        <f>IF(MOD(MID(pesele__58[[#This Row],[PESEL]],10,1),2)=1,"m","k")</f>
        <v>k</v>
      </c>
      <c r="E164" s="1" t="str">
        <f>MID(pesele__58[[#This Row],[Imie]],LEN(pesele__58[[#This Row],[Imie]]),1)</f>
        <v>a</v>
      </c>
    </row>
    <row r="165" spans="1:5" hidden="1" x14ac:dyDescent="0.25">
      <c r="A165" s="1" t="s">
        <v>798</v>
      </c>
      <c r="B165" s="1" t="s">
        <v>259</v>
      </c>
      <c r="C165" s="1" t="s">
        <v>185</v>
      </c>
      <c r="D165" s="1" t="str">
        <f>IF(MOD(MID(pesele__58[[#This Row],[PESEL]],10,1),2)=1,"m","k")</f>
        <v>k</v>
      </c>
      <c r="E165" s="1" t="str">
        <f>MID(pesele__58[[#This Row],[Imie]],LEN(pesele__58[[#This Row],[Imie]]),1)</f>
        <v>a</v>
      </c>
    </row>
    <row r="166" spans="1:5" hidden="1" x14ac:dyDescent="0.25">
      <c r="A166" s="1" t="s">
        <v>799</v>
      </c>
      <c r="B166" s="1" t="s">
        <v>260</v>
      </c>
      <c r="C166" s="1" t="s">
        <v>229</v>
      </c>
      <c r="D166" s="1" t="str">
        <f>IF(MOD(MID(pesele__58[[#This Row],[PESEL]],10,1),2)=1,"m","k")</f>
        <v>k</v>
      </c>
      <c r="E166" s="1" t="str">
        <f>MID(pesele__58[[#This Row],[Imie]],LEN(pesele__58[[#This Row],[Imie]]),1)</f>
        <v>a</v>
      </c>
    </row>
    <row r="167" spans="1:5" hidden="1" x14ac:dyDescent="0.25">
      <c r="A167" s="1" t="s">
        <v>800</v>
      </c>
      <c r="B167" s="1" t="s">
        <v>261</v>
      </c>
      <c r="C167" s="1" t="s">
        <v>262</v>
      </c>
      <c r="D167" s="1" t="str">
        <f>IF(MOD(MID(pesele__58[[#This Row],[PESEL]],10,1),2)=1,"m","k")</f>
        <v>k</v>
      </c>
      <c r="E167" s="1" t="str">
        <f>MID(pesele__58[[#This Row],[Imie]],LEN(pesele__58[[#This Row],[Imie]]),1)</f>
        <v>a</v>
      </c>
    </row>
    <row r="168" spans="1:5" hidden="1" x14ac:dyDescent="0.25">
      <c r="A168" s="1" t="s">
        <v>801</v>
      </c>
      <c r="B168" s="1" t="s">
        <v>263</v>
      </c>
      <c r="C168" s="1" t="s">
        <v>257</v>
      </c>
      <c r="D168" s="1" t="str">
        <f>IF(MOD(MID(pesele__58[[#This Row],[PESEL]],10,1),2)=1,"m","k")</f>
        <v>k</v>
      </c>
      <c r="E168" s="1" t="str">
        <f>MID(pesele__58[[#This Row],[Imie]],LEN(pesele__58[[#This Row],[Imie]]),1)</f>
        <v>a</v>
      </c>
    </row>
    <row r="169" spans="1:5" hidden="1" x14ac:dyDescent="0.25">
      <c r="A169" s="1" t="s">
        <v>802</v>
      </c>
      <c r="B169" s="1" t="s">
        <v>264</v>
      </c>
      <c r="C169" s="1" t="s">
        <v>257</v>
      </c>
      <c r="D169" s="1" t="str">
        <f>IF(MOD(MID(pesele__58[[#This Row],[PESEL]],10,1),2)=1,"m","k")</f>
        <v>k</v>
      </c>
      <c r="E169" s="1" t="str">
        <f>MID(pesele__58[[#This Row],[Imie]],LEN(pesele__58[[#This Row],[Imie]]),1)</f>
        <v>a</v>
      </c>
    </row>
    <row r="170" spans="1:5" hidden="1" x14ac:dyDescent="0.25">
      <c r="A170" s="1" t="s">
        <v>803</v>
      </c>
      <c r="B170" s="1" t="s">
        <v>265</v>
      </c>
      <c r="C170" s="1" t="s">
        <v>93</v>
      </c>
      <c r="D170" s="1" t="str">
        <f>IF(MOD(MID(pesele__58[[#This Row],[PESEL]],10,1),2)=1,"m","k")</f>
        <v>k</v>
      </c>
      <c r="E170" s="1" t="str">
        <f>MID(pesele__58[[#This Row],[Imie]],LEN(pesele__58[[#This Row],[Imie]]),1)</f>
        <v>a</v>
      </c>
    </row>
    <row r="171" spans="1:5" hidden="1" x14ac:dyDescent="0.25">
      <c r="A171" s="1" t="s">
        <v>804</v>
      </c>
      <c r="B171" s="1" t="s">
        <v>266</v>
      </c>
      <c r="C171" s="1" t="s">
        <v>267</v>
      </c>
      <c r="D171" s="1" t="str">
        <f>IF(MOD(MID(pesele__58[[#This Row],[PESEL]],10,1),2)=1,"m","k")</f>
        <v>k</v>
      </c>
      <c r="E171" s="1" t="str">
        <f>MID(pesele__58[[#This Row],[Imie]],LEN(pesele__58[[#This Row],[Imie]]),1)</f>
        <v>a</v>
      </c>
    </row>
    <row r="172" spans="1:5" hidden="1" x14ac:dyDescent="0.25">
      <c r="A172" s="1" t="s">
        <v>805</v>
      </c>
      <c r="B172" s="1" t="s">
        <v>268</v>
      </c>
      <c r="C172" s="1" t="s">
        <v>251</v>
      </c>
      <c r="D172" s="1" t="str">
        <f>IF(MOD(MID(pesele__58[[#This Row],[PESEL]],10,1),2)=1,"m","k")</f>
        <v>k</v>
      </c>
      <c r="E172" s="1" t="str">
        <f>MID(pesele__58[[#This Row],[Imie]],LEN(pesele__58[[#This Row],[Imie]]),1)</f>
        <v>a</v>
      </c>
    </row>
    <row r="173" spans="1:5" hidden="1" x14ac:dyDescent="0.25">
      <c r="A173" s="1" t="s">
        <v>806</v>
      </c>
      <c r="B173" s="1" t="s">
        <v>269</v>
      </c>
      <c r="C173" s="1" t="s">
        <v>56</v>
      </c>
      <c r="D173" s="1" t="str">
        <f>IF(MOD(MID(pesele__58[[#This Row],[PESEL]],10,1),2)=1,"m","k")</f>
        <v>k</v>
      </c>
      <c r="E173" s="1" t="str">
        <f>MID(pesele__58[[#This Row],[Imie]],LEN(pesele__58[[#This Row],[Imie]]),1)</f>
        <v>a</v>
      </c>
    </row>
    <row r="174" spans="1:5" hidden="1" x14ac:dyDescent="0.25">
      <c r="A174" s="1" t="s">
        <v>807</v>
      </c>
      <c r="B174" s="1" t="s">
        <v>270</v>
      </c>
      <c r="C174" s="1" t="s">
        <v>257</v>
      </c>
      <c r="D174" s="1" t="str">
        <f>IF(MOD(MID(pesele__58[[#This Row],[PESEL]],10,1),2)=1,"m","k")</f>
        <v>k</v>
      </c>
      <c r="E174" s="1" t="str">
        <f>MID(pesele__58[[#This Row],[Imie]],LEN(pesele__58[[#This Row],[Imie]]),1)</f>
        <v>a</v>
      </c>
    </row>
    <row r="175" spans="1:5" hidden="1" x14ac:dyDescent="0.25">
      <c r="A175" s="1" t="s">
        <v>808</v>
      </c>
      <c r="B175" s="1" t="s">
        <v>271</v>
      </c>
      <c r="C175" s="1" t="s">
        <v>150</v>
      </c>
      <c r="D175" s="1" t="str">
        <f>IF(MOD(MID(pesele__58[[#This Row],[PESEL]],10,1),2)=1,"m","k")</f>
        <v>k</v>
      </c>
      <c r="E175" s="1" t="str">
        <f>MID(pesele__58[[#This Row],[Imie]],LEN(pesele__58[[#This Row],[Imie]]),1)</f>
        <v>a</v>
      </c>
    </row>
    <row r="176" spans="1:5" hidden="1" x14ac:dyDescent="0.25">
      <c r="A176" s="1" t="s">
        <v>809</v>
      </c>
      <c r="B176" s="1" t="s">
        <v>272</v>
      </c>
      <c r="C176" s="1" t="s">
        <v>273</v>
      </c>
      <c r="D176" s="1" t="str">
        <f>IF(MOD(MID(pesele__58[[#This Row],[PESEL]],10,1),2)=1,"m","k")</f>
        <v>k</v>
      </c>
      <c r="E176" s="1" t="str">
        <f>MID(pesele__58[[#This Row],[Imie]],LEN(pesele__58[[#This Row],[Imie]]),1)</f>
        <v>a</v>
      </c>
    </row>
    <row r="177" spans="1:5" hidden="1" x14ac:dyDescent="0.25">
      <c r="A177" s="1" t="s">
        <v>810</v>
      </c>
      <c r="B177" s="1" t="s">
        <v>274</v>
      </c>
      <c r="C177" s="1" t="s">
        <v>121</v>
      </c>
      <c r="D177" s="1" t="str">
        <f>IF(MOD(MID(pesele__58[[#This Row],[PESEL]],10,1),2)=1,"m","k")</f>
        <v>k</v>
      </c>
      <c r="E177" s="1" t="str">
        <f>MID(pesele__58[[#This Row],[Imie]],LEN(pesele__58[[#This Row],[Imie]]),1)</f>
        <v>a</v>
      </c>
    </row>
    <row r="178" spans="1:5" hidden="1" x14ac:dyDescent="0.25">
      <c r="A178" s="1" t="s">
        <v>811</v>
      </c>
      <c r="B178" s="1" t="s">
        <v>275</v>
      </c>
      <c r="C178" s="1" t="s">
        <v>58</v>
      </c>
      <c r="D178" s="1" t="str">
        <f>IF(MOD(MID(pesele__58[[#This Row],[PESEL]],10,1),2)=1,"m","k")</f>
        <v>k</v>
      </c>
      <c r="E178" s="1" t="str">
        <f>MID(pesele__58[[#This Row],[Imie]],LEN(pesele__58[[#This Row],[Imie]]),1)</f>
        <v>a</v>
      </c>
    </row>
    <row r="179" spans="1:5" hidden="1" x14ac:dyDescent="0.25">
      <c r="A179" s="1" t="s">
        <v>812</v>
      </c>
      <c r="B179" s="1" t="s">
        <v>276</v>
      </c>
      <c r="C179" s="1" t="s">
        <v>24</v>
      </c>
      <c r="D179" s="1" t="str">
        <f>IF(MOD(MID(pesele__58[[#This Row],[PESEL]],10,1),2)=1,"m","k")</f>
        <v>m</v>
      </c>
      <c r="E179" s="1" t="str">
        <f>MID(pesele__58[[#This Row],[Imie]],LEN(pesele__58[[#This Row],[Imie]]),1)</f>
        <v>n</v>
      </c>
    </row>
    <row r="180" spans="1:5" hidden="1" x14ac:dyDescent="0.25">
      <c r="A180" s="1" t="s">
        <v>813</v>
      </c>
      <c r="B180" s="1" t="s">
        <v>277</v>
      </c>
      <c r="C180" s="1" t="s">
        <v>278</v>
      </c>
      <c r="D180" s="1" t="str">
        <f>IF(MOD(MID(pesele__58[[#This Row],[PESEL]],10,1),2)=1,"m","k")</f>
        <v>m</v>
      </c>
      <c r="E180" s="1" t="str">
        <f>MID(pesele__58[[#This Row],[Imie]],LEN(pesele__58[[#This Row],[Imie]]),1)</f>
        <v>o</v>
      </c>
    </row>
    <row r="181" spans="1:5" hidden="1" x14ac:dyDescent="0.25">
      <c r="A181" s="1" t="s">
        <v>814</v>
      </c>
      <c r="B181" s="1" t="s">
        <v>279</v>
      </c>
      <c r="C181" s="1" t="s">
        <v>78</v>
      </c>
      <c r="D181" s="1" t="str">
        <f>IF(MOD(MID(pesele__58[[#This Row],[PESEL]],10,1),2)=1,"m","k")</f>
        <v>m</v>
      </c>
      <c r="E181" s="1" t="str">
        <f>MID(pesele__58[[#This Row],[Imie]],LEN(pesele__58[[#This Row],[Imie]]),1)</f>
        <v>n</v>
      </c>
    </row>
    <row r="182" spans="1:5" hidden="1" x14ac:dyDescent="0.25">
      <c r="A182" s="1" t="s">
        <v>815</v>
      </c>
      <c r="B182" s="1" t="s">
        <v>280</v>
      </c>
      <c r="C182" s="1" t="s">
        <v>104</v>
      </c>
      <c r="D182" s="1" t="str">
        <f>IF(MOD(MID(pesele__58[[#This Row],[PESEL]],10,1),2)=1,"m","k")</f>
        <v>m</v>
      </c>
      <c r="E182" s="1" t="str">
        <f>MID(pesele__58[[#This Row],[Imie]],LEN(pesele__58[[#This Row],[Imie]]),1)</f>
        <v>b</v>
      </c>
    </row>
    <row r="183" spans="1:5" hidden="1" x14ac:dyDescent="0.25">
      <c r="A183" s="1" t="s">
        <v>816</v>
      </c>
      <c r="B183" s="1" t="s">
        <v>281</v>
      </c>
      <c r="C183" s="1" t="s">
        <v>282</v>
      </c>
      <c r="D183" s="1" t="str">
        <f>IF(MOD(MID(pesele__58[[#This Row],[PESEL]],10,1),2)=1,"m","k")</f>
        <v>m</v>
      </c>
      <c r="E183" s="1" t="str">
        <f>MID(pesele__58[[#This Row],[Imie]],LEN(pesele__58[[#This Row],[Imie]]),1)</f>
        <v>n</v>
      </c>
    </row>
    <row r="184" spans="1:5" hidden="1" x14ac:dyDescent="0.25">
      <c r="A184" s="1" t="s">
        <v>817</v>
      </c>
      <c r="B184" s="1" t="s">
        <v>283</v>
      </c>
      <c r="C184" s="1" t="s">
        <v>104</v>
      </c>
      <c r="D184" s="1" t="str">
        <f>IF(MOD(MID(pesele__58[[#This Row],[PESEL]],10,1),2)=1,"m","k")</f>
        <v>m</v>
      </c>
      <c r="E184" s="1" t="str">
        <f>MID(pesele__58[[#This Row],[Imie]],LEN(pesele__58[[#This Row],[Imie]]),1)</f>
        <v>b</v>
      </c>
    </row>
    <row r="185" spans="1:5" hidden="1" x14ac:dyDescent="0.25">
      <c r="A185" s="1" t="s">
        <v>818</v>
      </c>
      <c r="B185" s="1" t="s">
        <v>284</v>
      </c>
      <c r="C185" s="1" t="s">
        <v>14</v>
      </c>
      <c r="D185" s="1" t="str">
        <f>IF(MOD(MID(pesele__58[[#This Row],[PESEL]],10,1),2)=1,"m","k")</f>
        <v>m</v>
      </c>
      <c r="E185" s="1" t="str">
        <f>MID(pesele__58[[#This Row],[Imie]],LEN(pesele__58[[#This Row],[Imie]]),1)</f>
        <v>k</v>
      </c>
    </row>
    <row r="186" spans="1:5" hidden="1" x14ac:dyDescent="0.25">
      <c r="A186" s="1" t="s">
        <v>819</v>
      </c>
      <c r="B186" s="1" t="s">
        <v>285</v>
      </c>
      <c r="C186" s="1" t="s">
        <v>104</v>
      </c>
      <c r="D186" s="1" t="str">
        <f>IF(MOD(MID(pesele__58[[#This Row],[PESEL]],10,1),2)=1,"m","k")</f>
        <v>m</v>
      </c>
      <c r="E186" s="1" t="str">
        <f>MID(pesele__58[[#This Row],[Imie]],LEN(pesele__58[[#This Row],[Imie]]),1)</f>
        <v>b</v>
      </c>
    </row>
    <row r="187" spans="1:5" hidden="1" x14ac:dyDescent="0.25">
      <c r="A187" s="1" t="s">
        <v>820</v>
      </c>
      <c r="B187" s="1" t="s">
        <v>286</v>
      </c>
      <c r="C187" s="1" t="s">
        <v>126</v>
      </c>
      <c r="D187" s="1" t="str">
        <f>IF(MOD(MID(pesele__58[[#This Row],[PESEL]],10,1),2)=1,"m","k")</f>
        <v>m</v>
      </c>
      <c r="E187" s="1" t="str">
        <f>MID(pesele__58[[#This Row],[Imie]],LEN(pesele__58[[#This Row],[Imie]]),1)</f>
        <v>z</v>
      </c>
    </row>
    <row r="188" spans="1:5" hidden="1" x14ac:dyDescent="0.25">
      <c r="A188" s="1" t="s">
        <v>821</v>
      </c>
      <c r="B188" s="1" t="s">
        <v>287</v>
      </c>
      <c r="C188" s="1" t="s">
        <v>288</v>
      </c>
      <c r="D188" s="1" t="str">
        <f>IF(MOD(MID(pesele__58[[#This Row],[PESEL]],10,1),2)=1,"m","k")</f>
        <v>m</v>
      </c>
      <c r="E188" s="1" t="str">
        <f>MID(pesele__58[[#This Row],[Imie]],LEN(pesele__58[[#This Row],[Imie]]),1)</f>
        <v>l</v>
      </c>
    </row>
    <row r="189" spans="1:5" hidden="1" x14ac:dyDescent="0.25">
      <c r="A189" s="1" t="s">
        <v>822</v>
      </c>
      <c r="B189" s="1" t="s">
        <v>289</v>
      </c>
      <c r="C189" s="1" t="s">
        <v>234</v>
      </c>
      <c r="D189" s="1" t="str">
        <f>IF(MOD(MID(pesele__58[[#This Row],[PESEL]],10,1),2)=1,"m","k")</f>
        <v>m</v>
      </c>
      <c r="E189" s="1" t="str">
        <f>MID(pesele__58[[#This Row],[Imie]],LEN(pesele__58[[#This Row],[Imie]]),1)</f>
        <v>n</v>
      </c>
    </row>
    <row r="190" spans="1:5" hidden="1" x14ac:dyDescent="0.25">
      <c r="A190" s="1" t="s">
        <v>823</v>
      </c>
      <c r="B190" s="1" t="s">
        <v>290</v>
      </c>
      <c r="C190" s="1" t="s">
        <v>291</v>
      </c>
      <c r="D190" s="1" t="str">
        <f>IF(MOD(MID(pesele__58[[#This Row],[PESEL]],10,1),2)=1,"m","k")</f>
        <v>m</v>
      </c>
      <c r="E190" s="1" t="str">
        <f>MID(pesele__58[[#This Row],[Imie]],LEN(pesele__58[[#This Row],[Imie]]),1)</f>
        <v>l</v>
      </c>
    </row>
    <row r="191" spans="1:5" hidden="1" x14ac:dyDescent="0.25">
      <c r="A191" s="1" t="s">
        <v>824</v>
      </c>
      <c r="B191" s="1" t="s">
        <v>292</v>
      </c>
      <c r="C191" s="1" t="s">
        <v>104</v>
      </c>
      <c r="D191" s="1" t="str">
        <f>IF(MOD(MID(pesele__58[[#This Row],[PESEL]],10,1),2)=1,"m","k")</f>
        <v>m</v>
      </c>
      <c r="E191" s="1" t="str">
        <f>MID(pesele__58[[#This Row],[Imie]],LEN(pesele__58[[#This Row],[Imie]]),1)</f>
        <v>b</v>
      </c>
    </row>
    <row r="192" spans="1:5" hidden="1" x14ac:dyDescent="0.25">
      <c r="A192" s="1" t="s">
        <v>825</v>
      </c>
      <c r="B192" s="1" t="s">
        <v>293</v>
      </c>
      <c r="C192" s="1" t="s">
        <v>294</v>
      </c>
      <c r="D192" s="1" t="str">
        <f>IF(MOD(MID(pesele__58[[#This Row],[PESEL]],10,1),2)=1,"m","k")</f>
        <v>m</v>
      </c>
      <c r="E192" s="1" t="str">
        <f>MID(pesele__58[[#This Row],[Imie]],LEN(pesele__58[[#This Row],[Imie]]),1)</f>
        <v>m</v>
      </c>
    </row>
    <row r="193" spans="1:5" hidden="1" x14ac:dyDescent="0.25">
      <c r="A193" s="1" t="s">
        <v>826</v>
      </c>
      <c r="B193" s="1" t="s">
        <v>295</v>
      </c>
      <c r="C193" s="1" t="s">
        <v>296</v>
      </c>
      <c r="D193" s="1" t="str">
        <f>IF(MOD(MID(pesele__58[[#This Row],[PESEL]],10,1),2)=1,"m","k")</f>
        <v>m</v>
      </c>
      <c r="E193" s="1" t="str">
        <f>MID(pesele__58[[#This Row],[Imie]],LEN(pesele__58[[#This Row],[Imie]]),1)</f>
        <v>n</v>
      </c>
    </row>
    <row r="194" spans="1:5" hidden="1" x14ac:dyDescent="0.25">
      <c r="A194" s="1" t="s">
        <v>827</v>
      </c>
      <c r="B194" s="1" t="s">
        <v>297</v>
      </c>
      <c r="C194" s="1" t="s">
        <v>162</v>
      </c>
      <c r="D194" s="1" t="str">
        <f>IF(MOD(MID(pesele__58[[#This Row],[PESEL]],10,1),2)=1,"m","k")</f>
        <v>m</v>
      </c>
      <c r="E194" s="1" t="str">
        <f>MID(pesele__58[[#This Row],[Imie]],LEN(pesele__58[[#This Row],[Imie]]),1)</f>
        <v>p</v>
      </c>
    </row>
    <row r="195" spans="1:5" hidden="1" x14ac:dyDescent="0.25">
      <c r="A195" s="1" t="s">
        <v>828</v>
      </c>
      <c r="B195" s="1" t="s">
        <v>298</v>
      </c>
      <c r="C195" s="1" t="s">
        <v>139</v>
      </c>
      <c r="D195" s="1" t="str">
        <f>IF(MOD(MID(pesele__58[[#This Row],[PESEL]],10,1),2)=1,"m","k")</f>
        <v>m</v>
      </c>
      <c r="E195" s="1" t="str">
        <f>MID(pesele__58[[#This Row],[Imie]],LEN(pesele__58[[#This Row],[Imie]]),1)</f>
        <v>w</v>
      </c>
    </row>
    <row r="196" spans="1:5" hidden="1" x14ac:dyDescent="0.25">
      <c r="A196" s="1" t="s">
        <v>829</v>
      </c>
      <c r="B196" s="1" t="s">
        <v>299</v>
      </c>
      <c r="C196" s="1" t="s">
        <v>232</v>
      </c>
      <c r="D196" s="1" t="str">
        <f>IF(MOD(MID(pesele__58[[#This Row],[PESEL]],10,1),2)=1,"m","k")</f>
        <v>m</v>
      </c>
      <c r="E196" s="1" t="str">
        <f>MID(pesele__58[[#This Row],[Imie]],LEN(pesele__58[[#This Row],[Imie]]),1)</f>
        <v>k</v>
      </c>
    </row>
    <row r="197" spans="1:5" hidden="1" x14ac:dyDescent="0.25">
      <c r="A197" s="1" t="s">
        <v>830</v>
      </c>
      <c r="B197" s="1" t="s">
        <v>300</v>
      </c>
      <c r="C197" s="1" t="s">
        <v>234</v>
      </c>
      <c r="D197" s="1" t="str">
        <f>IF(MOD(MID(pesele__58[[#This Row],[PESEL]],10,1),2)=1,"m","k")</f>
        <v>m</v>
      </c>
      <c r="E197" s="1" t="str">
        <f>MID(pesele__58[[#This Row],[Imie]],LEN(pesele__58[[#This Row],[Imie]]),1)</f>
        <v>n</v>
      </c>
    </row>
    <row r="198" spans="1:5" hidden="1" x14ac:dyDescent="0.25">
      <c r="A198" s="1" t="s">
        <v>831</v>
      </c>
      <c r="B198" s="1" t="s">
        <v>301</v>
      </c>
      <c r="C198" s="1" t="s">
        <v>302</v>
      </c>
      <c r="D198" s="1" t="str">
        <f>IF(MOD(MID(pesele__58[[#This Row],[PESEL]],10,1),2)=1,"m","k")</f>
        <v>m</v>
      </c>
      <c r="E198" s="1" t="str">
        <f>MID(pesele__58[[#This Row],[Imie]],LEN(pesele__58[[#This Row],[Imie]]),1)</f>
        <v>z</v>
      </c>
    </row>
    <row r="199" spans="1:5" hidden="1" x14ac:dyDescent="0.25">
      <c r="A199" s="1" t="s">
        <v>832</v>
      </c>
      <c r="B199" s="1" t="s">
        <v>27</v>
      </c>
      <c r="C199" s="1" t="s">
        <v>137</v>
      </c>
      <c r="D199" s="1" t="str">
        <f>IF(MOD(MID(pesele__58[[#This Row],[PESEL]],10,1),2)=1,"m","k")</f>
        <v>m</v>
      </c>
      <c r="E199" s="1" t="str">
        <f>MID(pesele__58[[#This Row],[Imie]],LEN(pesele__58[[#This Row],[Imie]]),1)</f>
        <v>z</v>
      </c>
    </row>
    <row r="200" spans="1:5" hidden="1" x14ac:dyDescent="0.25">
      <c r="A200" s="1" t="s">
        <v>833</v>
      </c>
      <c r="B200" s="1" t="s">
        <v>303</v>
      </c>
      <c r="C200" s="1" t="s">
        <v>291</v>
      </c>
      <c r="D200" s="1" t="str">
        <f>IF(MOD(MID(pesele__58[[#This Row],[PESEL]],10,1),2)=1,"m","k")</f>
        <v>m</v>
      </c>
      <c r="E200" s="1" t="str">
        <f>MID(pesele__58[[#This Row],[Imie]],LEN(pesele__58[[#This Row],[Imie]]),1)</f>
        <v>l</v>
      </c>
    </row>
    <row r="201" spans="1:5" hidden="1" x14ac:dyDescent="0.25">
      <c r="A201" s="1" t="s">
        <v>834</v>
      </c>
      <c r="B201" s="1" t="s">
        <v>304</v>
      </c>
      <c r="C201" s="1" t="s">
        <v>305</v>
      </c>
      <c r="D201" s="1" t="str">
        <f>IF(MOD(MID(pesele__58[[#This Row],[PESEL]],10,1),2)=1,"m","k")</f>
        <v>m</v>
      </c>
      <c r="E201" s="1" t="str">
        <f>MID(pesele__58[[#This Row],[Imie]],LEN(pesele__58[[#This Row],[Imie]]),1)</f>
        <v>l</v>
      </c>
    </row>
    <row r="202" spans="1:5" hidden="1" x14ac:dyDescent="0.25">
      <c r="A202" s="1" t="s">
        <v>835</v>
      </c>
      <c r="B202" s="1" t="s">
        <v>306</v>
      </c>
      <c r="C202" s="1" t="s">
        <v>307</v>
      </c>
      <c r="D202" s="1" t="str">
        <f>IF(MOD(MID(pesele__58[[#This Row],[PESEL]],10,1),2)=1,"m","k")</f>
        <v>m</v>
      </c>
      <c r="E202" s="1" t="str">
        <f>MID(pesele__58[[#This Row],[Imie]],LEN(pesele__58[[#This Row],[Imie]]),1)</f>
        <v>n</v>
      </c>
    </row>
    <row r="203" spans="1:5" hidden="1" x14ac:dyDescent="0.25">
      <c r="A203" s="1" t="s">
        <v>836</v>
      </c>
      <c r="B203" s="1" t="s">
        <v>308</v>
      </c>
      <c r="C203" s="1" t="s">
        <v>309</v>
      </c>
      <c r="D203" s="1" t="str">
        <f>IF(MOD(MID(pesele__58[[#This Row],[PESEL]],10,1),2)=1,"m","k")</f>
        <v>m</v>
      </c>
      <c r="E203" s="1" t="str">
        <f>MID(pesele__58[[#This Row],[Imie]],LEN(pesele__58[[#This Row],[Imie]]),1)</f>
        <v>d</v>
      </c>
    </row>
    <row r="204" spans="1:5" hidden="1" x14ac:dyDescent="0.25">
      <c r="A204" s="1" t="s">
        <v>837</v>
      </c>
      <c r="B204" s="1" t="s">
        <v>310</v>
      </c>
      <c r="C204" s="1" t="s">
        <v>126</v>
      </c>
      <c r="D204" s="1" t="str">
        <f>IF(MOD(MID(pesele__58[[#This Row],[PESEL]],10,1),2)=1,"m","k")</f>
        <v>m</v>
      </c>
      <c r="E204" s="1" t="str">
        <f>MID(pesele__58[[#This Row],[Imie]],LEN(pesele__58[[#This Row],[Imie]]),1)</f>
        <v>z</v>
      </c>
    </row>
    <row r="205" spans="1:5" hidden="1" x14ac:dyDescent="0.25">
      <c r="A205" s="1" t="s">
        <v>838</v>
      </c>
      <c r="B205" s="1" t="s">
        <v>311</v>
      </c>
      <c r="C205" s="1" t="s">
        <v>26</v>
      </c>
      <c r="D205" s="1" t="str">
        <f>IF(MOD(MID(pesele__58[[#This Row],[PESEL]],10,1),2)=1,"m","k")</f>
        <v>m</v>
      </c>
      <c r="E205" s="1" t="str">
        <f>MID(pesele__58[[#This Row],[Imie]],LEN(pesele__58[[#This Row],[Imie]]),1)</f>
        <v>j</v>
      </c>
    </row>
    <row r="206" spans="1:5" hidden="1" x14ac:dyDescent="0.25">
      <c r="A206" s="1" t="s">
        <v>839</v>
      </c>
      <c r="B206" s="1" t="s">
        <v>312</v>
      </c>
      <c r="C206" s="1" t="s">
        <v>8</v>
      </c>
      <c r="D206" s="1" t="str">
        <f>IF(MOD(MID(pesele__58[[#This Row],[PESEL]],10,1),2)=1,"m","k")</f>
        <v>m</v>
      </c>
      <c r="E206" s="1" t="str">
        <f>MID(pesele__58[[#This Row],[Imie]],LEN(pesele__58[[#This Row],[Imie]]),1)</f>
        <v>l</v>
      </c>
    </row>
    <row r="207" spans="1:5" hidden="1" x14ac:dyDescent="0.25">
      <c r="A207" s="1" t="s">
        <v>840</v>
      </c>
      <c r="B207" s="1" t="s">
        <v>313</v>
      </c>
      <c r="C207" s="1" t="s">
        <v>104</v>
      </c>
      <c r="D207" s="1" t="str">
        <f>IF(MOD(MID(pesele__58[[#This Row],[PESEL]],10,1),2)=1,"m","k")</f>
        <v>m</v>
      </c>
      <c r="E207" s="1" t="str">
        <f>MID(pesele__58[[#This Row],[Imie]],LEN(pesele__58[[#This Row],[Imie]]),1)</f>
        <v>b</v>
      </c>
    </row>
    <row r="208" spans="1:5" hidden="1" x14ac:dyDescent="0.25">
      <c r="A208" s="1" t="s">
        <v>841</v>
      </c>
      <c r="B208" s="1" t="s">
        <v>314</v>
      </c>
      <c r="C208" s="1" t="s">
        <v>137</v>
      </c>
      <c r="D208" s="1" t="str">
        <f>IF(MOD(MID(pesele__58[[#This Row],[PESEL]],10,1),2)=1,"m","k")</f>
        <v>m</v>
      </c>
      <c r="E208" s="1" t="str">
        <f>MID(pesele__58[[#This Row],[Imie]],LEN(pesele__58[[#This Row],[Imie]]),1)</f>
        <v>z</v>
      </c>
    </row>
    <row r="209" spans="1:5" hidden="1" x14ac:dyDescent="0.25">
      <c r="A209" s="1" t="s">
        <v>842</v>
      </c>
      <c r="B209" s="1" t="s">
        <v>314</v>
      </c>
      <c r="C209" s="1" t="s">
        <v>12</v>
      </c>
      <c r="D209" s="1" t="str">
        <f>IF(MOD(MID(pesele__58[[#This Row],[PESEL]],10,1),2)=1,"m","k")</f>
        <v>m</v>
      </c>
      <c r="E209" s="1" t="str">
        <f>MID(pesele__58[[#This Row],[Imie]],LEN(pesele__58[[#This Row],[Imie]]),1)</f>
        <v>z</v>
      </c>
    </row>
    <row r="210" spans="1:5" hidden="1" x14ac:dyDescent="0.25">
      <c r="A210" s="1" t="s">
        <v>843</v>
      </c>
      <c r="B210" s="1" t="s">
        <v>315</v>
      </c>
      <c r="C210" s="1" t="s">
        <v>48</v>
      </c>
      <c r="D210" s="1" t="str">
        <f>IF(MOD(MID(pesele__58[[#This Row],[PESEL]],10,1),2)=1,"m","k")</f>
        <v>m</v>
      </c>
      <c r="E210" s="1" t="str">
        <f>MID(pesele__58[[#This Row],[Imie]],LEN(pesele__58[[#This Row],[Imie]]),1)</f>
        <v>r</v>
      </c>
    </row>
    <row r="211" spans="1:5" hidden="1" x14ac:dyDescent="0.25">
      <c r="A211" s="1" t="s">
        <v>844</v>
      </c>
      <c r="B211" s="1" t="s">
        <v>316</v>
      </c>
      <c r="C211" s="1" t="s">
        <v>74</v>
      </c>
      <c r="D211" s="1" t="str">
        <f>IF(MOD(MID(pesele__58[[#This Row],[PESEL]],10,1),2)=1,"m","k")</f>
        <v>m</v>
      </c>
      <c r="E211" s="1" t="str">
        <f>MID(pesele__58[[#This Row],[Imie]],LEN(pesele__58[[#This Row],[Imie]]),1)</f>
        <v>r</v>
      </c>
    </row>
    <row r="212" spans="1:5" hidden="1" x14ac:dyDescent="0.25">
      <c r="A212" s="1" t="s">
        <v>845</v>
      </c>
      <c r="B212" s="1" t="s">
        <v>317</v>
      </c>
      <c r="C212" s="1" t="s">
        <v>211</v>
      </c>
      <c r="D212" s="1" t="str">
        <f>IF(MOD(MID(pesele__58[[#This Row],[PESEL]],10,1),2)=1,"m","k")</f>
        <v>k</v>
      </c>
      <c r="E212" s="1" t="str">
        <f>MID(pesele__58[[#This Row],[Imie]],LEN(pesele__58[[#This Row],[Imie]]),1)</f>
        <v>a</v>
      </c>
    </row>
    <row r="213" spans="1:5" hidden="1" x14ac:dyDescent="0.25">
      <c r="A213" s="1" t="s">
        <v>846</v>
      </c>
      <c r="B213" s="1" t="s">
        <v>318</v>
      </c>
      <c r="C213" s="1" t="s">
        <v>26</v>
      </c>
      <c r="D213" s="1" t="str">
        <f>IF(MOD(MID(pesele__58[[#This Row],[PESEL]],10,1),2)=1,"m","k")</f>
        <v>m</v>
      </c>
      <c r="E213" s="1" t="str">
        <f>MID(pesele__58[[#This Row],[Imie]],LEN(pesele__58[[#This Row],[Imie]]),1)</f>
        <v>j</v>
      </c>
    </row>
    <row r="214" spans="1:5" hidden="1" x14ac:dyDescent="0.25">
      <c r="A214" s="1" t="s">
        <v>847</v>
      </c>
      <c r="B214" s="1" t="s">
        <v>20</v>
      </c>
      <c r="C214" s="1" t="s">
        <v>29</v>
      </c>
      <c r="D214" s="1" t="str">
        <f>IF(MOD(MID(pesele__58[[#This Row],[PESEL]],10,1),2)=1,"m","k")</f>
        <v>m</v>
      </c>
      <c r="E214" s="1" t="str">
        <f>MID(pesele__58[[#This Row],[Imie]],LEN(pesele__58[[#This Row],[Imie]]),1)</f>
        <v>r</v>
      </c>
    </row>
    <row r="215" spans="1:5" hidden="1" x14ac:dyDescent="0.25">
      <c r="A215" s="1" t="s">
        <v>848</v>
      </c>
      <c r="B215" s="1" t="s">
        <v>319</v>
      </c>
      <c r="C215" s="1" t="s">
        <v>320</v>
      </c>
      <c r="D215" s="1" t="str">
        <f>IF(MOD(MID(pesele__58[[#This Row],[PESEL]],10,1),2)=1,"m","k")</f>
        <v>k</v>
      </c>
      <c r="E215" s="1" t="str">
        <f>MID(pesele__58[[#This Row],[Imie]],LEN(pesele__58[[#This Row],[Imie]]),1)</f>
        <v>a</v>
      </c>
    </row>
    <row r="216" spans="1:5" hidden="1" x14ac:dyDescent="0.25">
      <c r="A216" s="1" t="s">
        <v>849</v>
      </c>
      <c r="B216" s="1" t="s">
        <v>321</v>
      </c>
      <c r="C216" s="1" t="s">
        <v>58</v>
      </c>
      <c r="D216" s="1" t="str">
        <f>IF(MOD(MID(pesele__58[[#This Row],[PESEL]],10,1),2)=1,"m","k")</f>
        <v>k</v>
      </c>
      <c r="E216" s="1" t="str">
        <f>MID(pesele__58[[#This Row],[Imie]],LEN(pesele__58[[#This Row],[Imie]]),1)</f>
        <v>a</v>
      </c>
    </row>
    <row r="217" spans="1:5" hidden="1" x14ac:dyDescent="0.25">
      <c r="A217" s="1" t="s">
        <v>850</v>
      </c>
      <c r="B217" s="1" t="s">
        <v>322</v>
      </c>
      <c r="C217" s="1" t="s">
        <v>255</v>
      </c>
      <c r="D217" s="1" t="str">
        <f>IF(MOD(MID(pesele__58[[#This Row],[PESEL]],10,1),2)=1,"m","k")</f>
        <v>k</v>
      </c>
      <c r="E217" s="1" t="str">
        <f>MID(pesele__58[[#This Row],[Imie]],LEN(pesele__58[[#This Row],[Imie]]),1)</f>
        <v>a</v>
      </c>
    </row>
    <row r="218" spans="1:5" hidden="1" x14ac:dyDescent="0.25">
      <c r="A218" s="1" t="s">
        <v>851</v>
      </c>
      <c r="B218" s="1" t="s">
        <v>323</v>
      </c>
      <c r="C218" s="1" t="s">
        <v>201</v>
      </c>
      <c r="D218" s="1" t="str">
        <f>IF(MOD(MID(pesele__58[[#This Row],[PESEL]],10,1),2)=1,"m","k")</f>
        <v>k</v>
      </c>
      <c r="E218" s="1" t="str">
        <f>MID(pesele__58[[#This Row],[Imie]],LEN(pesele__58[[#This Row],[Imie]]),1)</f>
        <v>a</v>
      </c>
    </row>
    <row r="219" spans="1:5" hidden="1" x14ac:dyDescent="0.25">
      <c r="A219" s="1" t="s">
        <v>852</v>
      </c>
      <c r="B219" s="1" t="s">
        <v>324</v>
      </c>
      <c r="C219" s="1" t="s">
        <v>112</v>
      </c>
      <c r="D219" s="1" t="str">
        <f>IF(MOD(MID(pesele__58[[#This Row],[PESEL]],10,1),2)=1,"m","k")</f>
        <v>k</v>
      </c>
      <c r="E219" s="1" t="str">
        <f>MID(pesele__58[[#This Row],[Imie]],LEN(pesele__58[[#This Row],[Imie]]),1)</f>
        <v>a</v>
      </c>
    </row>
    <row r="220" spans="1:5" hidden="1" x14ac:dyDescent="0.25">
      <c r="A220" s="1" t="s">
        <v>853</v>
      </c>
      <c r="B220" s="1" t="s">
        <v>325</v>
      </c>
      <c r="C220" s="1" t="s">
        <v>257</v>
      </c>
      <c r="D220" s="1" t="str">
        <f>IF(MOD(MID(pesele__58[[#This Row],[PESEL]],10,1),2)=1,"m","k")</f>
        <v>k</v>
      </c>
      <c r="E220" s="1" t="str">
        <f>MID(pesele__58[[#This Row],[Imie]],LEN(pesele__58[[#This Row],[Imie]]),1)</f>
        <v>a</v>
      </c>
    </row>
    <row r="221" spans="1:5" hidden="1" x14ac:dyDescent="0.25">
      <c r="A221" s="1" t="s">
        <v>854</v>
      </c>
      <c r="B221" s="1" t="s">
        <v>326</v>
      </c>
      <c r="C221" s="1" t="s">
        <v>12</v>
      </c>
      <c r="D221" s="1" t="str">
        <f>IF(MOD(MID(pesele__58[[#This Row],[PESEL]],10,1),2)=1,"m","k")</f>
        <v>m</v>
      </c>
      <c r="E221" s="1" t="str">
        <f>MID(pesele__58[[#This Row],[Imie]],LEN(pesele__58[[#This Row],[Imie]]),1)</f>
        <v>z</v>
      </c>
    </row>
    <row r="222" spans="1:5" hidden="1" x14ac:dyDescent="0.25">
      <c r="A222" s="1" t="s">
        <v>855</v>
      </c>
      <c r="B222" s="1" t="s">
        <v>327</v>
      </c>
      <c r="C222" s="1" t="s">
        <v>257</v>
      </c>
      <c r="D222" s="1" t="str">
        <f>IF(MOD(MID(pesele__58[[#This Row],[PESEL]],10,1),2)=1,"m","k")</f>
        <v>k</v>
      </c>
      <c r="E222" s="1" t="str">
        <f>MID(pesele__58[[#This Row],[Imie]],LEN(pesele__58[[#This Row],[Imie]]),1)</f>
        <v>a</v>
      </c>
    </row>
    <row r="223" spans="1:5" hidden="1" x14ac:dyDescent="0.25">
      <c r="A223" s="1" t="s">
        <v>856</v>
      </c>
      <c r="B223" s="1" t="s">
        <v>328</v>
      </c>
      <c r="C223" s="1" t="s">
        <v>193</v>
      </c>
      <c r="D223" s="1" t="str">
        <f>IF(MOD(MID(pesele__58[[#This Row],[PESEL]],10,1),2)=1,"m","k")</f>
        <v>k</v>
      </c>
      <c r="E223" s="1" t="str">
        <f>MID(pesele__58[[#This Row],[Imie]],LEN(pesele__58[[#This Row],[Imie]]),1)</f>
        <v>a</v>
      </c>
    </row>
    <row r="224" spans="1:5" hidden="1" x14ac:dyDescent="0.25">
      <c r="A224" s="1" t="s">
        <v>857</v>
      </c>
      <c r="B224" s="1" t="s">
        <v>329</v>
      </c>
      <c r="C224" s="1" t="s">
        <v>193</v>
      </c>
      <c r="D224" s="1" t="str">
        <f>IF(MOD(MID(pesele__58[[#This Row],[PESEL]],10,1),2)=1,"m","k")</f>
        <v>k</v>
      </c>
      <c r="E224" s="1" t="str">
        <f>MID(pesele__58[[#This Row],[Imie]],LEN(pesele__58[[#This Row],[Imie]]),1)</f>
        <v>a</v>
      </c>
    </row>
    <row r="225" spans="1:5" hidden="1" x14ac:dyDescent="0.25">
      <c r="A225" s="1" t="s">
        <v>858</v>
      </c>
      <c r="B225" s="1" t="s">
        <v>330</v>
      </c>
      <c r="C225" s="1" t="s">
        <v>117</v>
      </c>
      <c r="D225" s="1" t="str">
        <f>IF(MOD(MID(pesele__58[[#This Row],[PESEL]],10,1),2)=1,"m","k")</f>
        <v>k</v>
      </c>
      <c r="E225" s="1" t="str">
        <f>MID(pesele__58[[#This Row],[Imie]],LEN(pesele__58[[#This Row],[Imie]]),1)</f>
        <v>a</v>
      </c>
    </row>
    <row r="226" spans="1:5" hidden="1" x14ac:dyDescent="0.25">
      <c r="A226" s="1" t="s">
        <v>859</v>
      </c>
      <c r="B226" s="1" t="s">
        <v>331</v>
      </c>
      <c r="C226" s="1" t="s">
        <v>262</v>
      </c>
      <c r="D226" s="1" t="str">
        <f>IF(MOD(MID(pesele__58[[#This Row],[PESEL]],10,1),2)=1,"m","k")</f>
        <v>k</v>
      </c>
      <c r="E226" s="1" t="str">
        <f>MID(pesele__58[[#This Row],[Imie]],LEN(pesele__58[[#This Row],[Imie]]),1)</f>
        <v>a</v>
      </c>
    </row>
    <row r="227" spans="1:5" hidden="1" x14ac:dyDescent="0.25">
      <c r="A227" s="1" t="s">
        <v>860</v>
      </c>
      <c r="B227" s="1" t="s">
        <v>332</v>
      </c>
      <c r="C227" s="1" t="s">
        <v>333</v>
      </c>
      <c r="D227" s="1" t="str">
        <f>IF(MOD(MID(pesele__58[[#This Row],[PESEL]],10,1),2)=1,"m","k")</f>
        <v>k</v>
      </c>
      <c r="E227" s="1" t="str">
        <f>MID(pesele__58[[#This Row],[Imie]],LEN(pesele__58[[#This Row],[Imie]]),1)</f>
        <v>a</v>
      </c>
    </row>
    <row r="228" spans="1:5" hidden="1" x14ac:dyDescent="0.25">
      <c r="A228" s="1" t="s">
        <v>861</v>
      </c>
      <c r="B228" s="1" t="s">
        <v>334</v>
      </c>
      <c r="C228" s="1" t="s">
        <v>218</v>
      </c>
      <c r="D228" s="1" t="str">
        <f>IF(MOD(MID(pesele__58[[#This Row],[PESEL]],10,1),2)=1,"m","k")</f>
        <v>k</v>
      </c>
      <c r="E228" s="1" t="str">
        <f>MID(pesele__58[[#This Row],[Imie]],LEN(pesele__58[[#This Row],[Imie]]),1)</f>
        <v>a</v>
      </c>
    </row>
    <row r="229" spans="1:5" hidden="1" x14ac:dyDescent="0.25">
      <c r="A229" s="1" t="s">
        <v>862</v>
      </c>
      <c r="B229" s="1" t="s">
        <v>335</v>
      </c>
      <c r="C229" s="1" t="s">
        <v>336</v>
      </c>
      <c r="D229" s="1" t="str">
        <f>IF(MOD(MID(pesele__58[[#This Row],[PESEL]],10,1),2)=1,"m","k")</f>
        <v>k</v>
      </c>
      <c r="E229" s="1" t="str">
        <f>MID(pesele__58[[#This Row],[Imie]],LEN(pesele__58[[#This Row],[Imie]]),1)</f>
        <v>a</v>
      </c>
    </row>
    <row r="230" spans="1:5" hidden="1" x14ac:dyDescent="0.25">
      <c r="A230" s="1" t="s">
        <v>863</v>
      </c>
      <c r="B230" s="1" t="s">
        <v>337</v>
      </c>
      <c r="C230" s="1" t="s">
        <v>338</v>
      </c>
      <c r="D230" s="1" t="str">
        <f>IF(MOD(MID(pesele__58[[#This Row],[PESEL]],10,1),2)=1,"m","k")</f>
        <v>m</v>
      </c>
      <c r="E230" s="1" t="str">
        <f>MID(pesele__58[[#This Row],[Imie]],LEN(pesele__58[[#This Row],[Imie]]),1)</f>
        <v>l</v>
      </c>
    </row>
    <row r="231" spans="1:5" hidden="1" x14ac:dyDescent="0.25">
      <c r="A231" s="1" t="s">
        <v>864</v>
      </c>
      <c r="B231" s="1" t="s">
        <v>339</v>
      </c>
      <c r="C231" s="1" t="s">
        <v>340</v>
      </c>
      <c r="D231" s="1" t="str">
        <f>IF(MOD(MID(pesele__58[[#This Row],[PESEL]],10,1),2)=1,"m","k")</f>
        <v>m</v>
      </c>
      <c r="E231" s="1" t="str">
        <f>MID(pesele__58[[#This Row],[Imie]],LEN(pesele__58[[#This Row],[Imie]]),1)</f>
        <v>l</v>
      </c>
    </row>
    <row r="232" spans="1:5" hidden="1" x14ac:dyDescent="0.25">
      <c r="A232" s="1" t="s">
        <v>865</v>
      </c>
      <c r="B232" s="1" t="s">
        <v>341</v>
      </c>
      <c r="C232" s="1" t="s">
        <v>172</v>
      </c>
      <c r="D232" s="1" t="str">
        <f>IF(MOD(MID(pesele__58[[#This Row],[PESEL]],10,1),2)=1,"m","k")</f>
        <v>k</v>
      </c>
      <c r="E232" s="1" t="str">
        <f>MID(pesele__58[[#This Row],[Imie]],LEN(pesele__58[[#This Row],[Imie]]),1)</f>
        <v>a</v>
      </c>
    </row>
    <row r="233" spans="1:5" hidden="1" x14ac:dyDescent="0.25">
      <c r="A233" s="1" t="s">
        <v>866</v>
      </c>
      <c r="B233" s="1" t="s">
        <v>342</v>
      </c>
      <c r="C233" s="1" t="s">
        <v>70</v>
      </c>
      <c r="D233" s="1" t="str">
        <f>IF(MOD(MID(pesele__58[[#This Row],[PESEL]],10,1),2)=1,"m","k")</f>
        <v>m</v>
      </c>
      <c r="E233" s="1" t="str">
        <f>MID(pesele__58[[#This Row],[Imie]],LEN(pesele__58[[#This Row],[Imie]]),1)</f>
        <v>l</v>
      </c>
    </row>
    <row r="234" spans="1:5" hidden="1" x14ac:dyDescent="0.25">
      <c r="A234" s="1" t="s">
        <v>867</v>
      </c>
      <c r="B234" s="1" t="s">
        <v>343</v>
      </c>
      <c r="C234" s="1" t="s">
        <v>12</v>
      </c>
      <c r="D234" s="1" t="str">
        <f>IF(MOD(MID(pesele__58[[#This Row],[PESEL]],10,1),2)=1,"m","k")</f>
        <v>m</v>
      </c>
      <c r="E234" s="1" t="str">
        <f>MID(pesele__58[[#This Row],[Imie]],LEN(pesele__58[[#This Row],[Imie]]),1)</f>
        <v>z</v>
      </c>
    </row>
    <row r="235" spans="1:5" hidden="1" x14ac:dyDescent="0.25">
      <c r="A235" s="1" t="s">
        <v>868</v>
      </c>
      <c r="B235" s="1" t="s">
        <v>344</v>
      </c>
      <c r="C235" s="1" t="s">
        <v>282</v>
      </c>
      <c r="D235" s="1" t="str">
        <f>IF(MOD(MID(pesele__58[[#This Row],[PESEL]],10,1),2)=1,"m","k")</f>
        <v>m</v>
      </c>
      <c r="E235" s="1" t="str">
        <f>MID(pesele__58[[#This Row],[Imie]],LEN(pesele__58[[#This Row],[Imie]]),1)</f>
        <v>n</v>
      </c>
    </row>
    <row r="236" spans="1:5" hidden="1" x14ac:dyDescent="0.25">
      <c r="A236" s="1" t="s">
        <v>869</v>
      </c>
      <c r="B236" s="1" t="s">
        <v>345</v>
      </c>
      <c r="C236" s="1" t="s">
        <v>180</v>
      </c>
      <c r="D236" s="1" t="str">
        <f>IF(MOD(MID(pesele__58[[#This Row],[PESEL]],10,1),2)=1,"m","k")</f>
        <v>m</v>
      </c>
      <c r="E236" s="1" t="str">
        <f>MID(pesele__58[[#This Row],[Imie]],LEN(pesele__58[[#This Row],[Imie]]),1)</f>
        <v>d</v>
      </c>
    </row>
    <row r="237" spans="1:5" hidden="1" x14ac:dyDescent="0.25">
      <c r="A237" s="1" t="s">
        <v>870</v>
      </c>
      <c r="B237" s="1" t="s">
        <v>346</v>
      </c>
      <c r="C237" s="1" t="s">
        <v>44</v>
      </c>
      <c r="D237" s="1" t="str">
        <f>IF(MOD(MID(pesele__58[[#This Row],[PESEL]],10,1),2)=1,"m","k")</f>
        <v>k</v>
      </c>
      <c r="E237" s="1" t="str">
        <f>MID(pesele__58[[#This Row],[Imie]],LEN(pesele__58[[#This Row],[Imie]]),1)</f>
        <v>a</v>
      </c>
    </row>
    <row r="238" spans="1:5" hidden="1" x14ac:dyDescent="0.25">
      <c r="A238" s="1" t="s">
        <v>871</v>
      </c>
      <c r="B238" s="1" t="s">
        <v>347</v>
      </c>
      <c r="C238" s="1" t="s">
        <v>178</v>
      </c>
      <c r="D238" s="1" t="str">
        <f>IF(MOD(MID(pesele__58[[#This Row],[PESEL]],10,1),2)=1,"m","k")</f>
        <v>k</v>
      </c>
      <c r="E238" s="1" t="str">
        <f>MID(pesele__58[[#This Row],[Imie]],LEN(pesele__58[[#This Row],[Imie]]),1)</f>
        <v>a</v>
      </c>
    </row>
    <row r="239" spans="1:5" hidden="1" x14ac:dyDescent="0.25">
      <c r="A239" s="1" t="s">
        <v>872</v>
      </c>
      <c r="B239" s="1" t="s">
        <v>348</v>
      </c>
      <c r="C239" s="1" t="s">
        <v>31</v>
      </c>
      <c r="D239" s="1" t="str">
        <f>IF(MOD(MID(pesele__58[[#This Row],[PESEL]],10,1),2)=1,"m","k")</f>
        <v>m</v>
      </c>
      <c r="E239" s="1" t="str">
        <f>MID(pesele__58[[#This Row],[Imie]],LEN(pesele__58[[#This Row],[Imie]]),1)</f>
        <v>n</v>
      </c>
    </row>
    <row r="240" spans="1:5" hidden="1" x14ac:dyDescent="0.25">
      <c r="A240" s="1" t="s">
        <v>873</v>
      </c>
      <c r="B240" s="1" t="s">
        <v>62</v>
      </c>
      <c r="C240" s="1" t="s">
        <v>78</v>
      </c>
      <c r="D240" s="1" t="str">
        <f>IF(MOD(MID(pesele__58[[#This Row],[PESEL]],10,1),2)=1,"m","k")</f>
        <v>m</v>
      </c>
      <c r="E240" s="1" t="str">
        <f>MID(pesele__58[[#This Row],[Imie]],LEN(pesele__58[[#This Row],[Imie]]),1)</f>
        <v>n</v>
      </c>
    </row>
    <row r="241" spans="1:5" hidden="1" x14ac:dyDescent="0.25">
      <c r="A241" s="1" t="s">
        <v>874</v>
      </c>
      <c r="B241" s="1" t="s">
        <v>349</v>
      </c>
      <c r="C241" s="1" t="s">
        <v>187</v>
      </c>
      <c r="D241" s="1" t="str">
        <f>IF(MOD(MID(pesele__58[[#This Row],[PESEL]],10,1),2)=1,"m","k")</f>
        <v>k</v>
      </c>
      <c r="E241" s="1" t="str">
        <f>MID(pesele__58[[#This Row],[Imie]],LEN(pesele__58[[#This Row],[Imie]]),1)</f>
        <v>a</v>
      </c>
    </row>
    <row r="242" spans="1:5" hidden="1" x14ac:dyDescent="0.25">
      <c r="A242" s="1" t="s">
        <v>875</v>
      </c>
      <c r="B242" s="1" t="s">
        <v>350</v>
      </c>
      <c r="C242" s="1" t="s">
        <v>104</v>
      </c>
      <c r="D242" s="1" t="str">
        <f>IF(MOD(MID(pesele__58[[#This Row],[PESEL]],10,1),2)=1,"m","k")</f>
        <v>m</v>
      </c>
      <c r="E242" s="1" t="str">
        <f>MID(pesele__58[[#This Row],[Imie]],LEN(pesele__58[[#This Row],[Imie]]),1)</f>
        <v>b</v>
      </c>
    </row>
    <row r="243" spans="1:5" hidden="1" x14ac:dyDescent="0.25">
      <c r="A243" s="1" t="s">
        <v>876</v>
      </c>
      <c r="B243" s="1" t="s">
        <v>351</v>
      </c>
      <c r="C243" s="1" t="s">
        <v>60</v>
      </c>
      <c r="D243" s="1" t="str">
        <f>IF(MOD(MID(pesele__58[[#This Row],[PESEL]],10,1),2)=1,"m","k")</f>
        <v>m</v>
      </c>
      <c r="E243" s="1" t="str">
        <f>MID(pesele__58[[#This Row],[Imie]],LEN(pesele__58[[#This Row],[Imie]]),1)</f>
        <v>r</v>
      </c>
    </row>
    <row r="244" spans="1:5" hidden="1" x14ac:dyDescent="0.25">
      <c r="A244" s="1" t="s">
        <v>877</v>
      </c>
      <c r="B244" s="1" t="s">
        <v>352</v>
      </c>
      <c r="C244" s="1" t="s">
        <v>353</v>
      </c>
      <c r="D244" s="1" t="str">
        <f>IF(MOD(MID(pesele__58[[#This Row],[PESEL]],10,1),2)=1,"m","k")</f>
        <v>m</v>
      </c>
      <c r="E244" s="1" t="str">
        <f>MID(pesele__58[[#This Row],[Imie]],LEN(pesele__58[[#This Row],[Imie]]),1)</f>
        <v>z</v>
      </c>
    </row>
    <row r="245" spans="1:5" hidden="1" x14ac:dyDescent="0.25">
      <c r="A245" s="1" t="s">
        <v>878</v>
      </c>
      <c r="B245" s="1" t="s">
        <v>354</v>
      </c>
      <c r="C245" s="1" t="s">
        <v>12</v>
      </c>
      <c r="D245" s="1" t="str">
        <f>IF(MOD(MID(pesele__58[[#This Row],[PESEL]],10,1),2)=1,"m","k")</f>
        <v>m</v>
      </c>
      <c r="E245" s="1" t="str">
        <f>MID(pesele__58[[#This Row],[Imie]],LEN(pesele__58[[#This Row],[Imie]]),1)</f>
        <v>z</v>
      </c>
    </row>
    <row r="246" spans="1:5" hidden="1" x14ac:dyDescent="0.25">
      <c r="A246" s="1" t="s">
        <v>879</v>
      </c>
      <c r="B246" s="1" t="s">
        <v>355</v>
      </c>
      <c r="C246" s="1" t="s">
        <v>46</v>
      </c>
      <c r="D246" s="1" t="str">
        <f>IF(MOD(MID(pesele__58[[#This Row],[PESEL]],10,1),2)=1,"m","k")</f>
        <v>k</v>
      </c>
      <c r="E246" s="1" t="str">
        <f>MID(pesele__58[[#This Row],[Imie]],LEN(pesele__58[[#This Row],[Imie]]),1)</f>
        <v>a</v>
      </c>
    </row>
    <row r="247" spans="1:5" hidden="1" x14ac:dyDescent="0.25">
      <c r="A247" s="1" t="s">
        <v>880</v>
      </c>
      <c r="B247" s="1" t="s">
        <v>356</v>
      </c>
      <c r="C247" s="1" t="s">
        <v>87</v>
      </c>
      <c r="D247" s="1" t="str">
        <f>IF(MOD(MID(pesele__58[[#This Row],[PESEL]],10,1),2)=1,"m","k")</f>
        <v>k</v>
      </c>
      <c r="E247" s="1" t="str">
        <f>MID(pesele__58[[#This Row],[Imie]],LEN(pesele__58[[#This Row],[Imie]]),1)</f>
        <v>a</v>
      </c>
    </row>
    <row r="248" spans="1:5" hidden="1" x14ac:dyDescent="0.25">
      <c r="A248" s="1" t="s">
        <v>881</v>
      </c>
      <c r="B248" s="1" t="s">
        <v>357</v>
      </c>
      <c r="C248" s="1" t="s">
        <v>145</v>
      </c>
      <c r="D248" s="1" t="str">
        <f>IF(MOD(MID(pesele__58[[#This Row],[PESEL]],10,1),2)=1,"m","k")</f>
        <v>k</v>
      </c>
      <c r="E248" s="1" t="str">
        <f>MID(pesele__58[[#This Row],[Imie]],LEN(pesele__58[[#This Row],[Imie]]),1)</f>
        <v>a</v>
      </c>
    </row>
    <row r="249" spans="1:5" hidden="1" x14ac:dyDescent="0.25">
      <c r="A249" s="1" t="s">
        <v>882</v>
      </c>
      <c r="B249" s="1" t="s">
        <v>358</v>
      </c>
      <c r="C249" s="1" t="s">
        <v>359</v>
      </c>
      <c r="D249" s="1" t="str">
        <f>IF(MOD(MID(pesele__58[[#This Row],[PESEL]],10,1),2)=1,"m","k")</f>
        <v>k</v>
      </c>
      <c r="E249" s="1" t="str">
        <f>MID(pesele__58[[#This Row],[Imie]],LEN(pesele__58[[#This Row],[Imie]]),1)</f>
        <v>a</v>
      </c>
    </row>
    <row r="250" spans="1:5" hidden="1" x14ac:dyDescent="0.25">
      <c r="A250" s="1" t="s">
        <v>883</v>
      </c>
      <c r="B250" s="1" t="s">
        <v>360</v>
      </c>
      <c r="C250" s="1" t="s">
        <v>35</v>
      </c>
      <c r="D250" s="1" t="str">
        <f>IF(MOD(MID(pesele__58[[#This Row],[PESEL]],10,1),2)=1,"m","k")</f>
        <v>m</v>
      </c>
      <c r="E250" s="1" t="str">
        <f>MID(pesele__58[[#This Row],[Imie]],LEN(pesele__58[[#This Row],[Imie]]),1)</f>
        <v>h</v>
      </c>
    </row>
    <row r="251" spans="1:5" hidden="1" x14ac:dyDescent="0.25">
      <c r="A251" s="1" t="s">
        <v>884</v>
      </c>
      <c r="B251" s="1" t="s">
        <v>361</v>
      </c>
      <c r="C251" s="1" t="s">
        <v>150</v>
      </c>
      <c r="D251" s="1" t="str">
        <f>IF(MOD(MID(pesele__58[[#This Row],[PESEL]],10,1),2)=1,"m","k")</f>
        <v>k</v>
      </c>
      <c r="E251" s="1" t="str">
        <f>MID(pesele__58[[#This Row],[Imie]],LEN(pesele__58[[#This Row],[Imie]]),1)</f>
        <v>a</v>
      </c>
    </row>
    <row r="252" spans="1:5" hidden="1" x14ac:dyDescent="0.25">
      <c r="A252" s="1" t="s">
        <v>885</v>
      </c>
      <c r="B252" s="1" t="s">
        <v>219</v>
      </c>
      <c r="C252" s="1" t="s">
        <v>117</v>
      </c>
      <c r="D252" s="1" t="str">
        <f>IF(MOD(MID(pesele__58[[#This Row],[PESEL]],10,1),2)=1,"m","k")</f>
        <v>k</v>
      </c>
      <c r="E252" s="1" t="str">
        <f>MID(pesele__58[[#This Row],[Imie]],LEN(pesele__58[[#This Row],[Imie]]),1)</f>
        <v>a</v>
      </c>
    </row>
    <row r="253" spans="1:5" hidden="1" x14ac:dyDescent="0.25">
      <c r="A253" s="1" t="s">
        <v>886</v>
      </c>
      <c r="B253" s="1" t="s">
        <v>362</v>
      </c>
      <c r="C253" s="1" t="s">
        <v>185</v>
      </c>
      <c r="D253" s="1" t="str">
        <f>IF(MOD(MID(pesele__58[[#This Row],[PESEL]],10,1),2)=1,"m","k")</f>
        <v>k</v>
      </c>
      <c r="E253" s="1" t="str">
        <f>MID(pesele__58[[#This Row],[Imie]],LEN(pesele__58[[#This Row],[Imie]]),1)</f>
        <v>a</v>
      </c>
    </row>
    <row r="254" spans="1:5" hidden="1" x14ac:dyDescent="0.25">
      <c r="A254" s="1" t="s">
        <v>887</v>
      </c>
      <c r="B254" s="1" t="s">
        <v>363</v>
      </c>
      <c r="C254" s="1" t="s">
        <v>364</v>
      </c>
      <c r="D254" s="1" t="str">
        <f>IF(MOD(MID(pesele__58[[#This Row],[PESEL]],10,1),2)=1,"m","k")</f>
        <v>k</v>
      </c>
      <c r="E254" s="1" t="str">
        <f>MID(pesele__58[[#This Row],[Imie]],LEN(pesele__58[[#This Row],[Imie]]),1)</f>
        <v>a</v>
      </c>
    </row>
    <row r="255" spans="1:5" hidden="1" x14ac:dyDescent="0.25">
      <c r="A255" s="1" t="s">
        <v>888</v>
      </c>
      <c r="B255" s="1" t="s">
        <v>365</v>
      </c>
      <c r="C255" s="1" t="s">
        <v>211</v>
      </c>
      <c r="D255" s="1" t="str">
        <f>IF(MOD(MID(pesele__58[[#This Row],[PESEL]],10,1),2)=1,"m","k")</f>
        <v>k</v>
      </c>
      <c r="E255" s="1" t="str">
        <f>MID(pesele__58[[#This Row],[Imie]],LEN(pesele__58[[#This Row],[Imie]]),1)</f>
        <v>a</v>
      </c>
    </row>
    <row r="256" spans="1:5" hidden="1" x14ac:dyDescent="0.25">
      <c r="A256" s="1" t="s">
        <v>889</v>
      </c>
      <c r="B256" s="1" t="s">
        <v>366</v>
      </c>
      <c r="C256" s="1" t="s">
        <v>150</v>
      </c>
      <c r="D256" s="1" t="str">
        <f>IF(MOD(MID(pesele__58[[#This Row],[PESEL]],10,1),2)=1,"m","k")</f>
        <v>k</v>
      </c>
      <c r="E256" s="1" t="str">
        <f>MID(pesele__58[[#This Row],[Imie]],LEN(pesele__58[[#This Row],[Imie]]),1)</f>
        <v>a</v>
      </c>
    </row>
    <row r="257" spans="1:5" hidden="1" x14ac:dyDescent="0.25">
      <c r="A257" s="1" t="s">
        <v>890</v>
      </c>
      <c r="B257" s="1" t="s">
        <v>367</v>
      </c>
      <c r="C257" s="1" t="s">
        <v>368</v>
      </c>
      <c r="D257" s="1" t="str">
        <f>IF(MOD(MID(pesele__58[[#This Row],[PESEL]],10,1),2)=1,"m","k")</f>
        <v>m</v>
      </c>
      <c r="E257" s="1" t="str">
        <f>MID(pesele__58[[#This Row],[Imie]],LEN(pesele__58[[#This Row],[Imie]]),1)</f>
        <v>r</v>
      </c>
    </row>
    <row r="258" spans="1:5" hidden="1" x14ac:dyDescent="0.25">
      <c r="A258" s="1" t="s">
        <v>891</v>
      </c>
      <c r="B258" s="1" t="s">
        <v>369</v>
      </c>
      <c r="C258" s="1" t="s">
        <v>370</v>
      </c>
      <c r="D258" s="1" t="str">
        <f>IF(MOD(MID(pesele__58[[#This Row],[PESEL]],10,1),2)=1,"m","k")</f>
        <v>m</v>
      </c>
      <c r="E258" s="1" t="str">
        <f>MID(pesele__58[[#This Row],[Imie]],LEN(pesele__58[[#This Row],[Imie]]),1)</f>
        <v>z</v>
      </c>
    </row>
    <row r="259" spans="1:5" hidden="1" x14ac:dyDescent="0.25">
      <c r="A259" s="1" t="s">
        <v>892</v>
      </c>
      <c r="B259" s="1" t="s">
        <v>371</v>
      </c>
      <c r="C259" s="1" t="s">
        <v>372</v>
      </c>
      <c r="D259" s="1" t="str">
        <f>IF(MOD(MID(pesele__58[[#This Row],[PESEL]],10,1),2)=1,"m","k")</f>
        <v>k</v>
      </c>
      <c r="E259" s="1" t="str">
        <f>MID(pesele__58[[#This Row],[Imie]],LEN(pesele__58[[#This Row],[Imie]]),1)</f>
        <v>a</v>
      </c>
    </row>
    <row r="260" spans="1:5" hidden="1" x14ac:dyDescent="0.25">
      <c r="A260" s="1" t="s">
        <v>893</v>
      </c>
      <c r="B260" s="1" t="s">
        <v>146</v>
      </c>
      <c r="C260" s="1" t="s">
        <v>4</v>
      </c>
      <c r="D260" s="1" t="str">
        <f>IF(MOD(MID(pesele__58[[#This Row],[PESEL]],10,1),2)=1,"m","k")</f>
        <v>m</v>
      </c>
      <c r="E260" s="1" t="str">
        <f>MID(pesele__58[[#This Row],[Imie]],LEN(pesele__58[[#This Row],[Imie]]),1)</f>
        <v>f</v>
      </c>
    </row>
    <row r="261" spans="1:5" hidden="1" x14ac:dyDescent="0.25">
      <c r="A261" s="1" t="s">
        <v>894</v>
      </c>
      <c r="B261" s="1" t="s">
        <v>373</v>
      </c>
      <c r="C261" s="1" t="s">
        <v>145</v>
      </c>
      <c r="D261" s="1" t="str">
        <f>IF(MOD(MID(pesele__58[[#This Row],[PESEL]],10,1),2)=1,"m","k")</f>
        <v>k</v>
      </c>
      <c r="E261" s="1" t="str">
        <f>MID(pesele__58[[#This Row],[Imie]],LEN(pesele__58[[#This Row],[Imie]]),1)</f>
        <v>a</v>
      </c>
    </row>
    <row r="262" spans="1:5" hidden="1" x14ac:dyDescent="0.25">
      <c r="A262" s="1" t="s">
        <v>895</v>
      </c>
      <c r="B262" s="1" t="s">
        <v>374</v>
      </c>
      <c r="C262" s="1" t="s">
        <v>121</v>
      </c>
      <c r="D262" s="1" t="str">
        <f>IF(MOD(MID(pesele__58[[#This Row],[PESEL]],10,1),2)=1,"m","k")</f>
        <v>k</v>
      </c>
      <c r="E262" s="1" t="str">
        <f>MID(pesele__58[[#This Row],[Imie]],LEN(pesele__58[[#This Row],[Imie]]),1)</f>
        <v>a</v>
      </c>
    </row>
    <row r="263" spans="1:5" hidden="1" x14ac:dyDescent="0.25">
      <c r="A263" s="1" t="s">
        <v>896</v>
      </c>
      <c r="B263" s="1" t="s">
        <v>375</v>
      </c>
      <c r="C263" s="1" t="s">
        <v>236</v>
      </c>
      <c r="D263" s="1" t="str">
        <f>IF(MOD(MID(pesele__58[[#This Row],[PESEL]],10,1),2)=1,"m","k")</f>
        <v>k</v>
      </c>
      <c r="E263" s="1" t="str">
        <f>MID(pesele__58[[#This Row],[Imie]],LEN(pesele__58[[#This Row],[Imie]]),1)</f>
        <v>a</v>
      </c>
    </row>
    <row r="264" spans="1:5" hidden="1" x14ac:dyDescent="0.25">
      <c r="A264" s="1" t="s">
        <v>897</v>
      </c>
      <c r="B264" s="1" t="s">
        <v>376</v>
      </c>
      <c r="C264" s="1" t="s">
        <v>377</v>
      </c>
      <c r="D264" s="1" t="str">
        <f>IF(MOD(MID(pesele__58[[#This Row],[PESEL]],10,1),2)=1,"m","k")</f>
        <v>m</v>
      </c>
      <c r="E264" s="1" t="str">
        <f>MID(pesele__58[[#This Row],[Imie]],LEN(pesele__58[[#This Row],[Imie]]),1)</f>
        <v>l</v>
      </c>
    </row>
    <row r="265" spans="1:5" hidden="1" x14ac:dyDescent="0.25">
      <c r="A265" s="1" t="s">
        <v>898</v>
      </c>
      <c r="B265" s="1" t="s">
        <v>378</v>
      </c>
      <c r="C265" s="1" t="s">
        <v>294</v>
      </c>
      <c r="D265" s="1" t="str">
        <f>IF(MOD(MID(pesele__58[[#This Row],[PESEL]],10,1),2)=1,"m","k")</f>
        <v>m</v>
      </c>
      <c r="E265" s="1" t="str">
        <f>MID(pesele__58[[#This Row],[Imie]],LEN(pesele__58[[#This Row],[Imie]]),1)</f>
        <v>m</v>
      </c>
    </row>
    <row r="266" spans="1:5" hidden="1" x14ac:dyDescent="0.25">
      <c r="A266" s="1" t="s">
        <v>899</v>
      </c>
      <c r="B266" s="1" t="s">
        <v>379</v>
      </c>
      <c r="C266" s="1" t="s">
        <v>37</v>
      </c>
      <c r="D266" s="1" t="str">
        <f>IF(MOD(MID(pesele__58[[#This Row],[PESEL]],10,1),2)=1,"m","k")</f>
        <v>k</v>
      </c>
      <c r="E266" s="1" t="str">
        <f>MID(pesele__58[[#This Row],[Imie]],LEN(pesele__58[[#This Row],[Imie]]),1)</f>
        <v>a</v>
      </c>
    </row>
    <row r="267" spans="1:5" hidden="1" x14ac:dyDescent="0.25">
      <c r="A267" s="1" t="s">
        <v>900</v>
      </c>
      <c r="B267" s="1" t="s">
        <v>380</v>
      </c>
      <c r="C267" s="1" t="s">
        <v>214</v>
      </c>
      <c r="D267" s="1" t="str">
        <f>IF(MOD(MID(pesele__58[[#This Row],[PESEL]],10,1),2)=1,"m","k")</f>
        <v>k</v>
      </c>
      <c r="E267" s="1" t="str">
        <f>MID(pesele__58[[#This Row],[Imie]],LEN(pesele__58[[#This Row],[Imie]]),1)</f>
        <v>a</v>
      </c>
    </row>
    <row r="268" spans="1:5" hidden="1" x14ac:dyDescent="0.25">
      <c r="A268" s="1" t="s">
        <v>901</v>
      </c>
      <c r="B268" s="1" t="s">
        <v>381</v>
      </c>
      <c r="C268" s="1" t="s">
        <v>273</v>
      </c>
      <c r="D268" s="1" t="str">
        <f>IF(MOD(MID(pesele__58[[#This Row],[PESEL]],10,1),2)=1,"m","k")</f>
        <v>k</v>
      </c>
      <c r="E268" s="1" t="str">
        <f>MID(pesele__58[[#This Row],[Imie]],LEN(pesele__58[[#This Row],[Imie]]),1)</f>
        <v>a</v>
      </c>
    </row>
    <row r="269" spans="1:5" hidden="1" x14ac:dyDescent="0.25">
      <c r="A269" s="1" t="s">
        <v>902</v>
      </c>
      <c r="B269" s="1" t="s">
        <v>382</v>
      </c>
      <c r="C269" s="1" t="s">
        <v>383</v>
      </c>
      <c r="D269" s="1" t="str">
        <f>IF(MOD(MID(pesele__58[[#This Row],[PESEL]],10,1),2)=1,"m","k")</f>
        <v>k</v>
      </c>
      <c r="E269" s="1" t="str">
        <f>MID(pesele__58[[#This Row],[Imie]],LEN(pesele__58[[#This Row],[Imie]]),1)</f>
        <v>a</v>
      </c>
    </row>
    <row r="270" spans="1:5" hidden="1" x14ac:dyDescent="0.25">
      <c r="A270" s="1" t="s">
        <v>903</v>
      </c>
      <c r="B270" s="1" t="s">
        <v>384</v>
      </c>
      <c r="C270" s="1" t="s">
        <v>214</v>
      </c>
      <c r="D270" s="1" t="str">
        <f>IF(MOD(MID(pesele__58[[#This Row],[PESEL]],10,1),2)=1,"m","k")</f>
        <v>k</v>
      </c>
      <c r="E270" s="1" t="str">
        <f>MID(pesele__58[[#This Row],[Imie]],LEN(pesele__58[[#This Row],[Imie]]),1)</f>
        <v>a</v>
      </c>
    </row>
    <row r="271" spans="1:5" hidden="1" x14ac:dyDescent="0.25">
      <c r="A271" s="1" t="s">
        <v>904</v>
      </c>
      <c r="B271" s="1" t="s">
        <v>385</v>
      </c>
      <c r="C271" s="1" t="s">
        <v>255</v>
      </c>
      <c r="D271" s="1" t="str">
        <f>IF(MOD(MID(pesele__58[[#This Row],[PESEL]],10,1),2)=1,"m","k")</f>
        <v>k</v>
      </c>
      <c r="E271" s="1" t="str">
        <f>MID(pesele__58[[#This Row],[Imie]],LEN(pesele__58[[#This Row],[Imie]]),1)</f>
        <v>a</v>
      </c>
    </row>
    <row r="272" spans="1:5" hidden="1" x14ac:dyDescent="0.25">
      <c r="A272" s="1" t="s">
        <v>905</v>
      </c>
      <c r="B272" s="1" t="s">
        <v>386</v>
      </c>
      <c r="C272" s="1" t="s">
        <v>78</v>
      </c>
      <c r="D272" s="1" t="str">
        <f>IF(MOD(MID(pesele__58[[#This Row],[PESEL]],10,1),2)=1,"m","k")</f>
        <v>m</v>
      </c>
      <c r="E272" s="1" t="str">
        <f>MID(pesele__58[[#This Row],[Imie]],LEN(pesele__58[[#This Row],[Imie]]),1)</f>
        <v>n</v>
      </c>
    </row>
    <row r="273" spans="1:5" hidden="1" x14ac:dyDescent="0.25">
      <c r="A273" s="1" t="s">
        <v>906</v>
      </c>
      <c r="B273" s="1" t="s">
        <v>387</v>
      </c>
      <c r="C273" s="1" t="s">
        <v>29</v>
      </c>
      <c r="D273" s="1" t="str">
        <f>IF(MOD(MID(pesele__58[[#This Row],[PESEL]],10,1),2)=1,"m","k")</f>
        <v>m</v>
      </c>
      <c r="E273" s="1" t="str">
        <f>MID(pesele__58[[#This Row],[Imie]],LEN(pesele__58[[#This Row],[Imie]]),1)</f>
        <v>r</v>
      </c>
    </row>
    <row r="274" spans="1:5" hidden="1" x14ac:dyDescent="0.25">
      <c r="A274" s="1" t="s">
        <v>907</v>
      </c>
      <c r="B274" s="1" t="s">
        <v>388</v>
      </c>
      <c r="C274" s="1" t="s">
        <v>253</v>
      </c>
      <c r="D274" s="1" t="str">
        <f>IF(MOD(MID(pesele__58[[#This Row],[PESEL]],10,1),2)=1,"m","k")</f>
        <v>k</v>
      </c>
      <c r="E274" s="1" t="str">
        <f>MID(pesele__58[[#This Row],[Imie]],LEN(pesele__58[[#This Row],[Imie]]),1)</f>
        <v>a</v>
      </c>
    </row>
    <row r="275" spans="1:5" hidden="1" x14ac:dyDescent="0.25">
      <c r="A275" s="1" t="s">
        <v>908</v>
      </c>
      <c r="B275" s="1" t="s">
        <v>389</v>
      </c>
      <c r="C275" s="1" t="s">
        <v>201</v>
      </c>
      <c r="D275" s="1" t="str">
        <f>IF(MOD(MID(pesele__58[[#This Row],[PESEL]],10,1),2)=1,"m","k")</f>
        <v>k</v>
      </c>
      <c r="E275" s="1" t="str">
        <f>MID(pesele__58[[#This Row],[Imie]],LEN(pesele__58[[#This Row],[Imie]]),1)</f>
        <v>a</v>
      </c>
    </row>
    <row r="276" spans="1:5" hidden="1" x14ac:dyDescent="0.25">
      <c r="A276" s="1" t="s">
        <v>909</v>
      </c>
      <c r="B276" s="1" t="s">
        <v>390</v>
      </c>
      <c r="C276" s="1" t="s">
        <v>391</v>
      </c>
      <c r="D276" s="1" t="str">
        <f>IF(MOD(MID(pesele__58[[#This Row],[PESEL]],10,1),2)=1,"m","k")</f>
        <v>m</v>
      </c>
      <c r="E276" s="1" t="str">
        <f>MID(pesele__58[[#This Row],[Imie]],LEN(pesele__58[[#This Row],[Imie]]),1)</f>
        <v>z</v>
      </c>
    </row>
    <row r="277" spans="1:5" hidden="1" x14ac:dyDescent="0.25">
      <c r="A277" s="1" t="s">
        <v>910</v>
      </c>
      <c r="B277" s="1" t="s">
        <v>392</v>
      </c>
      <c r="C277" s="1" t="s">
        <v>84</v>
      </c>
      <c r="D277" s="1" t="str">
        <f>IF(MOD(MID(pesele__58[[#This Row],[PESEL]],10,1),2)=1,"m","k")</f>
        <v>k</v>
      </c>
      <c r="E277" s="1" t="str">
        <f>MID(pesele__58[[#This Row],[Imie]],LEN(pesele__58[[#This Row],[Imie]]),1)</f>
        <v>a</v>
      </c>
    </row>
    <row r="278" spans="1:5" hidden="1" x14ac:dyDescent="0.25">
      <c r="A278" s="1" t="s">
        <v>911</v>
      </c>
      <c r="B278" s="1" t="s">
        <v>393</v>
      </c>
      <c r="C278" s="1" t="s">
        <v>394</v>
      </c>
      <c r="D278" s="1" t="str">
        <f>IF(MOD(MID(pesele__58[[#This Row],[PESEL]],10,1),2)=1,"m","k")</f>
        <v>m</v>
      </c>
      <c r="E278" s="1" t="str">
        <f>MID(pesele__58[[#This Row],[Imie]],LEN(pesele__58[[#This Row],[Imie]]),1)</f>
        <v>k</v>
      </c>
    </row>
    <row r="279" spans="1:5" hidden="1" x14ac:dyDescent="0.25">
      <c r="A279" s="1" t="s">
        <v>912</v>
      </c>
      <c r="B279" s="1" t="s">
        <v>395</v>
      </c>
      <c r="C279" s="1" t="s">
        <v>48</v>
      </c>
      <c r="D279" s="1" t="str">
        <f>IF(MOD(MID(pesele__58[[#This Row],[PESEL]],10,1),2)=1,"m","k")</f>
        <v>m</v>
      </c>
      <c r="E279" s="1" t="str">
        <f>MID(pesele__58[[#This Row],[Imie]],LEN(pesele__58[[#This Row],[Imie]]),1)</f>
        <v>r</v>
      </c>
    </row>
    <row r="280" spans="1:5" hidden="1" x14ac:dyDescent="0.25">
      <c r="A280" s="1" t="s">
        <v>913</v>
      </c>
      <c r="B280" s="1" t="s">
        <v>396</v>
      </c>
      <c r="C280" s="1" t="s">
        <v>42</v>
      </c>
      <c r="D280" s="1" t="str">
        <f>IF(MOD(MID(pesele__58[[#This Row],[PESEL]],10,1),2)=1,"m","k")</f>
        <v>m</v>
      </c>
      <c r="E280" s="1" t="str">
        <f>MID(pesele__58[[#This Row],[Imie]],LEN(pesele__58[[#This Row],[Imie]]),1)</f>
        <v>j</v>
      </c>
    </row>
    <row r="281" spans="1:5" hidden="1" x14ac:dyDescent="0.25">
      <c r="A281" s="1" t="s">
        <v>914</v>
      </c>
      <c r="B281" s="1" t="s">
        <v>397</v>
      </c>
      <c r="C281" s="1" t="s">
        <v>68</v>
      </c>
      <c r="D281" s="1" t="str">
        <f>IF(MOD(MID(pesele__58[[#This Row],[PESEL]],10,1),2)=1,"m","k")</f>
        <v>m</v>
      </c>
      <c r="E281" s="1" t="str">
        <f>MID(pesele__58[[#This Row],[Imie]],LEN(pesele__58[[#This Row],[Imie]]),1)</f>
        <v>r</v>
      </c>
    </row>
    <row r="282" spans="1:5" hidden="1" x14ac:dyDescent="0.25">
      <c r="A282" s="1" t="s">
        <v>915</v>
      </c>
      <c r="B282" s="1" t="s">
        <v>398</v>
      </c>
      <c r="C282" s="1" t="s">
        <v>48</v>
      </c>
      <c r="D282" s="1" t="str">
        <f>IF(MOD(MID(pesele__58[[#This Row],[PESEL]],10,1),2)=1,"m","k")</f>
        <v>m</v>
      </c>
      <c r="E282" s="1" t="str">
        <f>MID(pesele__58[[#This Row],[Imie]],LEN(pesele__58[[#This Row],[Imie]]),1)</f>
        <v>r</v>
      </c>
    </row>
    <row r="283" spans="1:5" hidden="1" x14ac:dyDescent="0.25">
      <c r="A283" s="1" t="s">
        <v>916</v>
      </c>
      <c r="B283" s="1" t="s">
        <v>399</v>
      </c>
      <c r="C283" s="1" t="s">
        <v>302</v>
      </c>
      <c r="D283" s="1" t="str">
        <f>IF(MOD(MID(pesele__58[[#This Row],[PESEL]],10,1),2)=1,"m","k")</f>
        <v>m</v>
      </c>
      <c r="E283" s="1" t="str">
        <f>MID(pesele__58[[#This Row],[Imie]],LEN(pesele__58[[#This Row],[Imie]]),1)</f>
        <v>z</v>
      </c>
    </row>
    <row r="284" spans="1:5" hidden="1" x14ac:dyDescent="0.25">
      <c r="A284" s="1" t="s">
        <v>917</v>
      </c>
      <c r="B284" s="1" t="s">
        <v>400</v>
      </c>
      <c r="C284" s="1" t="s">
        <v>48</v>
      </c>
      <c r="D284" s="1" t="str">
        <f>IF(MOD(MID(pesele__58[[#This Row],[PESEL]],10,1),2)=1,"m","k")</f>
        <v>m</v>
      </c>
      <c r="E284" s="1" t="str">
        <f>MID(pesele__58[[#This Row],[Imie]],LEN(pesele__58[[#This Row],[Imie]]),1)</f>
        <v>r</v>
      </c>
    </row>
    <row r="285" spans="1:5" hidden="1" x14ac:dyDescent="0.25">
      <c r="A285" s="1" t="s">
        <v>918</v>
      </c>
      <c r="B285" s="1" t="s">
        <v>401</v>
      </c>
      <c r="C285" s="1" t="s">
        <v>294</v>
      </c>
      <c r="D285" s="1" t="str">
        <f>IF(MOD(MID(pesele__58[[#This Row],[PESEL]],10,1),2)=1,"m","k")</f>
        <v>m</v>
      </c>
      <c r="E285" s="1" t="str">
        <f>MID(pesele__58[[#This Row],[Imie]],LEN(pesele__58[[#This Row],[Imie]]),1)</f>
        <v>m</v>
      </c>
    </row>
    <row r="286" spans="1:5" hidden="1" x14ac:dyDescent="0.25">
      <c r="A286" s="1" t="s">
        <v>919</v>
      </c>
      <c r="B286" s="1" t="s">
        <v>402</v>
      </c>
      <c r="C286" s="1" t="s">
        <v>60</v>
      </c>
      <c r="D286" s="1" t="str">
        <f>IF(MOD(MID(pesele__58[[#This Row],[PESEL]],10,1),2)=1,"m","k")</f>
        <v>m</v>
      </c>
      <c r="E286" s="1" t="str">
        <f>MID(pesele__58[[#This Row],[Imie]],LEN(pesele__58[[#This Row],[Imie]]),1)</f>
        <v>r</v>
      </c>
    </row>
    <row r="287" spans="1:5" hidden="1" x14ac:dyDescent="0.25">
      <c r="A287" s="1" t="s">
        <v>920</v>
      </c>
      <c r="B287" s="1" t="s">
        <v>403</v>
      </c>
      <c r="C287" s="1" t="s">
        <v>336</v>
      </c>
      <c r="D287" s="1" t="str">
        <f>IF(MOD(MID(pesele__58[[#This Row],[PESEL]],10,1),2)=1,"m","k")</f>
        <v>k</v>
      </c>
      <c r="E287" s="1" t="str">
        <f>MID(pesele__58[[#This Row],[Imie]],LEN(pesele__58[[#This Row],[Imie]]),1)</f>
        <v>a</v>
      </c>
    </row>
    <row r="288" spans="1:5" hidden="1" x14ac:dyDescent="0.25">
      <c r="A288" s="1" t="s">
        <v>921</v>
      </c>
      <c r="B288" s="1" t="s">
        <v>404</v>
      </c>
      <c r="C288" s="1" t="s">
        <v>405</v>
      </c>
      <c r="D288" s="1" t="str">
        <f>IF(MOD(MID(pesele__58[[#This Row],[PESEL]],10,1),2)=1,"m","k")</f>
        <v>m</v>
      </c>
      <c r="E288" s="1" t="str">
        <f>MID(pesele__58[[#This Row],[Imie]],LEN(pesele__58[[#This Row],[Imie]]),1)</f>
        <v>d</v>
      </c>
    </row>
    <row r="289" spans="1:5" hidden="1" x14ac:dyDescent="0.25">
      <c r="A289" s="1" t="s">
        <v>922</v>
      </c>
      <c r="B289" s="1" t="s">
        <v>406</v>
      </c>
      <c r="C289" s="1" t="s">
        <v>134</v>
      </c>
      <c r="D289" s="1" t="str">
        <f>IF(MOD(MID(pesele__58[[#This Row],[PESEL]],10,1),2)=1,"m","k")</f>
        <v>k</v>
      </c>
      <c r="E289" s="1" t="str">
        <f>MID(pesele__58[[#This Row],[Imie]],LEN(pesele__58[[#This Row],[Imie]]),1)</f>
        <v>a</v>
      </c>
    </row>
    <row r="290" spans="1:5" hidden="1" x14ac:dyDescent="0.25">
      <c r="A290" s="1" t="s">
        <v>923</v>
      </c>
      <c r="B290" s="1" t="s">
        <v>217</v>
      </c>
      <c r="C290" s="1" t="s">
        <v>218</v>
      </c>
      <c r="D290" s="1" t="str">
        <f>IF(MOD(MID(pesele__58[[#This Row],[PESEL]],10,1),2)=1,"m","k")</f>
        <v>k</v>
      </c>
      <c r="E290" s="1" t="str">
        <f>MID(pesele__58[[#This Row],[Imie]],LEN(pesele__58[[#This Row],[Imie]]),1)</f>
        <v>a</v>
      </c>
    </row>
    <row r="291" spans="1:5" hidden="1" x14ac:dyDescent="0.25">
      <c r="A291" s="1" t="s">
        <v>924</v>
      </c>
      <c r="B291" s="1" t="s">
        <v>407</v>
      </c>
      <c r="C291" s="1" t="s">
        <v>72</v>
      </c>
      <c r="D291" s="1" t="str">
        <f>IF(MOD(MID(pesele__58[[#This Row],[PESEL]],10,1),2)=1,"m","k")</f>
        <v>k</v>
      </c>
      <c r="E291" s="1" t="str">
        <f>MID(pesele__58[[#This Row],[Imie]],LEN(pesele__58[[#This Row],[Imie]]),1)</f>
        <v>a</v>
      </c>
    </row>
    <row r="292" spans="1:5" hidden="1" x14ac:dyDescent="0.25">
      <c r="A292" s="1" t="s">
        <v>925</v>
      </c>
      <c r="B292" s="1" t="s">
        <v>408</v>
      </c>
      <c r="C292" s="1" t="s">
        <v>104</v>
      </c>
      <c r="D292" s="1" t="str">
        <f>IF(MOD(MID(pesele__58[[#This Row],[PESEL]],10,1),2)=1,"m","k")</f>
        <v>m</v>
      </c>
      <c r="E292" s="1" t="str">
        <f>MID(pesele__58[[#This Row],[Imie]],LEN(pesele__58[[#This Row],[Imie]]),1)</f>
        <v>b</v>
      </c>
    </row>
    <row r="293" spans="1:5" hidden="1" x14ac:dyDescent="0.25">
      <c r="A293" s="1" t="s">
        <v>926</v>
      </c>
      <c r="B293" s="1" t="s">
        <v>409</v>
      </c>
      <c r="C293" s="1" t="s">
        <v>410</v>
      </c>
      <c r="D293" s="1" t="str">
        <f>IF(MOD(MID(pesele__58[[#This Row],[PESEL]],10,1),2)=1,"m","k")</f>
        <v>k</v>
      </c>
      <c r="E293" s="1" t="str">
        <f>MID(pesele__58[[#This Row],[Imie]],LEN(pesele__58[[#This Row],[Imie]]),1)</f>
        <v>a</v>
      </c>
    </row>
    <row r="294" spans="1:5" hidden="1" x14ac:dyDescent="0.25">
      <c r="A294" s="1" t="s">
        <v>927</v>
      </c>
      <c r="B294" s="1" t="s">
        <v>411</v>
      </c>
      <c r="C294" s="1" t="s">
        <v>257</v>
      </c>
      <c r="D294" s="1" t="str">
        <f>IF(MOD(MID(pesele__58[[#This Row],[PESEL]],10,1),2)=1,"m","k")</f>
        <v>k</v>
      </c>
      <c r="E294" s="1" t="str">
        <f>MID(pesele__58[[#This Row],[Imie]],LEN(pesele__58[[#This Row],[Imie]]),1)</f>
        <v>a</v>
      </c>
    </row>
    <row r="295" spans="1:5" hidden="1" x14ac:dyDescent="0.25">
      <c r="A295" s="1" t="s">
        <v>928</v>
      </c>
      <c r="B295" s="1" t="s">
        <v>169</v>
      </c>
      <c r="C295" s="1" t="s">
        <v>51</v>
      </c>
      <c r="D295" s="1" t="str">
        <f>IF(MOD(MID(pesele__58[[#This Row],[PESEL]],10,1),2)=1,"m","k")</f>
        <v>k</v>
      </c>
      <c r="E295" s="1" t="str">
        <f>MID(pesele__58[[#This Row],[Imie]],LEN(pesele__58[[#This Row],[Imie]]),1)</f>
        <v>a</v>
      </c>
    </row>
    <row r="296" spans="1:5" hidden="1" x14ac:dyDescent="0.25">
      <c r="A296" s="1" t="s">
        <v>929</v>
      </c>
      <c r="B296" s="1" t="s">
        <v>412</v>
      </c>
      <c r="C296" s="1" t="s">
        <v>70</v>
      </c>
      <c r="D296" s="1" t="str">
        <f>IF(MOD(MID(pesele__58[[#This Row],[PESEL]],10,1),2)=1,"m","k")</f>
        <v>m</v>
      </c>
      <c r="E296" s="1" t="str">
        <f>MID(pesele__58[[#This Row],[Imie]],LEN(pesele__58[[#This Row],[Imie]]),1)</f>
        <v>l</v>
      </c>
    </row>
    <row r="297" spans="1:5" hidden="1" x14ac:dyDescent="0.25">
      <c r="A297" s="1" t="s">
        <v>930</v>
      </c>
      <c r="B297" s="1" t="s">
        <v>413</v>
      </c>
      <c r="C297" s="1" t="s">
        <v>153</v>
      </c>
      <c r="D297" s="1" t="str">
        <f>IF(MOD(MID(pesele__58[[#This Row],[PESEL]],10,1),2)=1,"m","k")</f>
        <v>m</v>
      </c>
      <c r="E297" s="1" t="str">
        <f>MID(pesele__58[[#This Row],[Imie]],LEN(pesele__58[[#This Row],[Imie]]),1)</f>
        <v>n</v>
      </c>
    </row>
    <row r="298" spans="1:5" hidden="1" x14ac:dyDescent="0.25">
      <c r="A298" s="1" t="s">
        <v>931</v>
      </c>
      <c r="B298" s="1" t="s">
        <v>414</v>
      </c>
      <c r="C298" s="1" t="s">
        <v>70</v>
      </c>
      <c r="D298" s="1" t="str">
        <f>IF(MOD(MID(pesele__58[[#This Row],[PESEL]],10,1),2)=1,"m","k")</f>
        <v>m</v>
      </c>
      <c r="E298" s="1" t="str">
        <f>MID(pesele__58[[#This Row],[Imie]],LEN(pesele__58[[#This Row],[Imie]]),1)</f>
        <v>l</v>
      </c>
    </row>
    <row r="299" spans="1:5" hidden="1" x14ac:dyDescent="0.25">
      <c r="A299" s="1" t="s">
        <v>932</v>
      </c>
      <c r="B299" s="1" t="s">
        <v>109</v>
      </c>
      <c r="C299" s="1" t="s">
        <v>137</v>
      </c>
      <c r="D299" s="1" t="str">
        <f>IF(MOD(MID(pesele__58[[#This Row],[PESEL]],10,1),2)=1,"m","k")</f>
        <v>m</v>
      </c>
      <c r="E299" s="1" t="str">
        <f>MID(pesele__58[[#This Row],[Imie]],LEN(pesele__58[[#This Row],[Imie]]),1)</f>
        <v>z</v>
      </c>
    </row>
    <row r="300" spans="1:5" hidden="1" x14ac:dyDescent="0.25">
      <c r="A300" s="1" t="s">
        <v>933</v>
      </c>
      <c r="B300" s="1" t="s">
        <v>415</v>
      </c>
      <c r="C300" s="1" t="s">
        <v>98</v>
      </c>
      <c r="D300" s="1" t="str">
        <f>IF(MOD(MID(pesele__58[[#This Row],[PESEL]],10,1),2)=1,"m","k")</f>
        <v>m</v>
      </c>
      <c r="E300" s="1" t="str">
        <f>MID(pesele__58[[#This Row],[Imie]],LEN(pesele__58[[#This Row],[Imie]]),1)</f>
        <v>y</v>
      </c>
    </row>
    <row r="301" spans="1:5" hidden="1" x14ac:dyDescent="0.25">
      <c r="A301" s="1" t="s">
        <v>934</v>
      </c>
      <c r="B301" s="1" t="s">
        <v>416</v>
      </c>
      <c r="C301" s="1" t="s">
        <v>253</v>
      </c>
      <c r="D301" s="1" t="str">
        <f>IF(MOD(MID(pesele__58[[#This Row],[PESEL]],10,1),2)=1,"m","k")</f>
        <v>k</v>
      </c>
      <c r="E301" s="1" t="str">
        <f>MID(pesele__58[[#This Row],[Imie]],LEN(pesele__58[[#This Row],[Imie]]),1)</f>
        <v>a</v>
      </c>
    </row>
    <row r="302" spans="1:5" hidden="1" x14ac:dyDescent="0.25">
      <c r="A302" s="1" t="s">
        <v>935</v>
      </c>
      <c r="B302" s="1" t="s">
        <v>417</v>
      </c>
      <c r="C302" s="1" t="s">
        <v>17</v>
      </c>
      <c r="D302" s="1" t="str">
        <f>IF(MOD(MID(pesele__58[[#This Row],[PESEL]],10,1),2)=1,"m","k")</f>
        <v>m</v>
      </c>
      <c r="E302" s="1" t="str">
        <f>MID(pesele__58[[#This Row],[Imie]],LEN(pesele__58[[#This Row],[Imie]]),1)</f>
        <v>k</v>
      </c>
    </row>
    <row r="303" spans="1:5" hidden="1" x14ac:dyDescent="0.25">
      <c r="A303" s="1" t="s">
        <v>936</v>
      </c>
      <c r="B303" s="1" t="s">
        <v>418</v>
      </c>
      <c r="C303" s="1" t="s">
        <v>419</v>
      </c>
      <c r="D303" s="1" t="str">
        <f>IF(MOD(MID(pesele__58[[#This Row],[PESEL]],10,1),2)=1,"m","k")</f>
        <v>k</v>
      </c>
      <c r="E303" s="1" t="str">
        <f>MID(pesele__58[[#This Row],[Imie]],LEN(pesele__58[[#This Row],[Imie]]),1)</f>
        <v>a</v>
      </c>
    </row>
    <row r="304" spans="1:5" hidden="1" x14ac:dyDescent="0.25">
      <c r="A304" s="1" t="s">
        <v>937</v>
      </c>
      <c r="B304" s="1" t="s">
        <v>420</v>
      </c>
      <c r="C304" s="1" t="s">
        <v>31</v>
      </c>
      <c r="D304" s="1" t="str">
        <f>IF(MOD(MID(pesele__58[[#This Row],[PESEL]],10,1),2)=1,"m","k")</f>
        <v>m</v>
      </c>
      <c r="E304" s="1" t="str">
        <f>MID(pesele__58[[#This Row],[Imie]],LEN(pesele__58[[#This Row],[Imie]]),1)</f>
        <v>n</v>
      </c>
    </row>
    <row r="305" spans="1:5" hidden="1" x14ac:dyDescent="0.25">
      <c r="A305" s="1" t="s">
        <v>938</v>
      </c>
      <c r="B305" s="1" t="s">
        <v>421</v>
      </c>
      <c r="C305" s="1" t="s">
        <v>257</v>
      </c>
      <c r="D305" s="1" t="str">
        <f>IF(MOD(MID(pesele__58[[#This Row],[PESEL]],10,1),2)=1,"m","k")</f>
        <v>k</v>
      </c>
      <c r="E305" s="1" t="str">
        <f>MID(pesele__58[[#This Row],[Imie]],LEN(pesele__58[[#This Row],[Imie]]),1)</f>
        <v>a</v>
      </c>
    </row>
    <row r="306" spans="1:5" hidden="1" x14ac:dyDescent="0.25">
      <c r="A306" s="1" t="s">
        <v>939</v>
      </c>
      <c r="B306" s="1" t="s">
        <v>254</v>
      </c>
      <c r="C306" s="1" t="s">
        <v>134</v>
      </c>
      <c r="D306" s="1" t="str">
        <f>IF(MOD(MID(pesele__58[[#This Row],[PESEL]],10,1),2)=1,"m","k")</f>
        <v>k</v>
      </c>
      <c r="E306" s="1" t="str">
        <f>MID(pesele__58[[#This Row],[Imie]],LEN(pesele__58[[#This Row],[Imie]]),1)</f>
        <v>a</v>
      </c>
    </row>
    <row r="307" spans="1:5" hidden="1" x14ac:dyDescent="0.25">
      <c r="A307" s="1" t="s">
        <v>940</v>
      </c>
      <c r="B307" s="1" t="s">
        <v>422</v>
      </c>
      <c r="C307" s="1" t="s">
        <v>423</v>
      </c>
      <c r="D307" s="1" t="str">
        <f>IF(MOD(MID(pesele__58[[#This Row],[PESEL]],10,1),2)=1,"m","k")</f>
        <v>k</v>
      </c>
      <c r="E307" s="1" t="str">
        <f>MID(pesele__58[[#This Row],[Imie]],LEN(pesele__58[[#This Row],[Imie]]),1)</f>
        <v>a</v>
      </c>
    </row>
    <row r="308" spans="1:5" hidden="1" x14ac:dyDescent="0.25">
      <c r="A308" s="1" t="s">
        <v>941</v>
      </c>
      <c r="B308" s="1" t="s">
        <v>424</v>
      </c>
      <c r="C308" s="1" t="s">
        <v>72</v>
      </c>
      <c r="D308" s="1" t="str">
        <f>IF(MOD(MID(pesele__58[[#This Row],[PESEL]],10,1),2)=1,"m","k")</f>
        <v>k</v>
      </c>
      <c r="E308" s="1" t="str">
        <f>MID(pesele__58[[#This Row],[Imie]],LEN(pesele__58[[#This Row],[Imie]]),1)</f>
        <v>a</v>
      </c>
    </row>
    <row r="309" spans="1:5" hidden="1" x14ac:dyDescent="0.25">
      <c r="A309" s="1" t="s">
        <v>942</v>
      </c>
      <c r="B309" s="1" t="s">
        <v>425</v>
      </c>
      <c r="C309" s="1" t="s">
        <v>426</v>
      </c>
      <c r="D309" s="1" t="str">
        <f>IF(MOD(MID(pesele__58[[#This Row],[PESEL]],10,1),2)=1,"m","k")</f>
        <v>m</v>
      </c>
      <c r="E309" s="1" t="str">
        <f>MID(pesele__58[[#This Row],[Imie]],LEN(pesele__58[[#This Row],[Imie]]),1)</f>
        <v>z</v>
      </c>
    </row>
    <row r="310" spans="1:5" hidden="1" x14ac:dyDescent="0.25">
      <c r="A310" s="1" t="s">
        <v>943</v>
      </c>
      <c r="B310" s="1" t="s">
        <v>77</v>
      </c>
      <c r="C310" s="1" t="s">
        <v>48</v>
      </c>
      <c r="D310" s="1" t="str">
        <f>IF(MOD(MID(pesele__58[[#This Row],[PESEL]],10,1),2)=1,"m","k")</f>
        <v>m</v>
      </c>
      <c r="E310" s="1" t="str">
        <f>MID(pesele__58[[#This Row],[Imie]],LEN(pesele__58[[#This Row],[Imie]]),1)</f>
        <v>r</v>
      </c>
    </row>
    <row r="311" spans="1:5" hidden="1" x14ac:dyDescent="0.25">
      <c r="A311" s="1" t="s">
        <v>944</v>
      </c>
      <c r="B311" s="1" t="s">
        <v>401</v>
      </c>
      <c r="C311" s="1" t="s">
        <v>137</v>
      </c>
      <c r="D311" s="1" t="str">
        <f>IF(MOD(MID(pesele__58[[#This Row],[PESEL]],10,1),2)=1,"m","k")</f>
        <v>m</v>
      </c>
      <c r="E311" s="1" t="str">
        <f>MID(pesele__58[[#This Row],[Imie]],LEN(pesele__58[[#This Row],[Imie]]),1)</f>
        <v>z</v>
      </c>
    </row>
    <row r="312" spans="1:5" hidden="1" x14ac:dyDescent="0.25">
      <c r="A312" s="1" t="s">
        <v>945</v>
      </c>
      <c r="B312" s="1" t="s">
        <v>427</v>
      </c>
      <c r="C312" s="1" t="s">
        <v>121</v>
      </c>
      <c r="D312" s="1" t="str">
        <f>IF(MOD(MID(pesele__58[[#This Row],[PESEL]],10,1),2)=1,"m","k")</f>
        <v>k</v>
      </c>
      <c r="E312" s="1" t="str">
        <f>MID(pesele__58[[#This Row],[Imie]],LEN(pesele__58[[#This Row],[Imie]]),1)</f>
        <v>a</v>
      </c>
    </row>
    <row r="313" spans="1:5" hidden="1" x14ac:dyDescent="0.25">
      <c r="A313" s="1" t="s">
        <v>946</v>
      </c>
      <c r="B313" s="1" t="s">
        <v>428</v>
      </c>
      <c r="C313" s="1" t="s">
        <v>84</v>
      </c>
      <c r="D313" s="1" t="str">
        <f>IF(MOD(MID(pesele__58[[#This Row],[PESEL]],10,1),2)=1,"m","k")</f>
        <v>k</v>
      </c>
      <c r="E313" s="1" t="str">
        <f>MID(pesele__58[[#This Row],[Imie]],LEN(pesele__58[[#This Row],[Imie]]),1)</f>
        <v>a</v>
      </c>
    </row>
    <row r="314" spans="1:5" hidden="1" x14ac:dyDescent="0.25">
      <c r="A314" s="1" t="s">
        <v>947</v>
      </c>
      <c r="B314" s="1" t="s">
        <v>429</v>
      </c>
      <c r="C314" s="1" t="s">
        <v>58</v>
      </c>
      <c r="D314" s="1" t="str">
        <f>IF(MOD(MID(pesele__58[[#This Row],[PESEL]],10,1),2)=1,"m","k")</f>
        <v>k</v>
      </c>
      <c r="E314" s="1" t="str">
        <f>MID(pesele__58[[#This Row],[Imie]],LEN(pesele__58[[#This Row],[Imie]]),1)</f>
        <v>a</v>
      </c>
    </row>
    <row r="315" spans="1:5" hidden="1" x14ac:dyDescent="0.25">
      <c r="A315" s="1" t="s">
        <v>948</v>
      </c>
      <c r="B315" s="1" t="s">
        <v>430</v>
      </c>
      <c r="C315" s="1" t="s">
        <v>150</v>
      </c>
      <c r="D315" s="1" t="str">
        <f>IF(MOD(MID(pesele__58[[#This Row],[PESEL]],10,1),2)=1,"m","k")</f>
        <v>k</v>
      </c>
      <c r="E315" s="1" t="str">
        <f>MID(pesele__58[[#This Row],[Imie]],LEN(pesele__58[[#This Row],[Imie]]),1)</f>
        <v>a</v>
      </c>
    </row>
    <row r="316" spans="1:5" hidden="1" x14ac:dyDescent="0.25">
      <c r="A316" s="1" t="s">
        <v>949</v>
      </c>
      <c r="B316" s="1" t="s">
        <v>431</v>
      </c>
      <c r="C316" s="1" t="s">
        <v>214</v>
      </c>
      <c r="D316" s="1" t="str">
        <f>IF(MOD(MID(pesele__58[[#This Row],[PESEL]],10,1),2)=1,"m","k")</f>
        <v>k</v>
      </c>
      <c r="E316" s="1" t="str">
        <f>MID(pesele__58[[#This Row],[Imie]],LEN(pesele__58[[#This Row],[Imie]]),1)</f>
        <v>a</v>
      </c>
    </row>
    <row r="317" spans="1:5" hidden="1" x14ac:dyDescent="0.25">
      <c r="A317" s="1" t="s">
        <v>950</v>
      </c>
      <c r="B317" s="1" t="s">
        <v>129</v>
      </c>
      <c r="C317" s="1" t="s">
        <v>130</v>
      </c>
      <c r="D317" s="1" t="str">
        <f>IF(MOD(MID(pesele__58[[#This Row],[PESEL]],10,1),2)=1,"m","k")</f>
        <v>m</v>
      </c>
      <c r="E317" s="1" t="str">
        <f>MID(pesele__58[[#This Row],[Imie]],LEN(pesele__58[[#This Row],[Imie]]),1)</f>
        <v>j</v>
      </c>
    </row>
    <row r="318" spans="1:5" hidden="1" x14ac:dyDescent="0.25">
      <c r="A318" s="1" t="s">
        <v>951</v>
      </c>
      <c r="B318" s="1" t="s">
        <v>432</v>
      </c>
      <c r="C318" s="1" t="s">
        <v>253</v>
      </c>
      <c r="D318" s="1" t="str">
        <f>IF(MOD(MID(pesele__58[[#This Row],[PESEL]],10,1),2)=1,"m","k")</f>
        <v>k</v>
      </c>
      <c r="E318" s="1" t="str">
        <f>MID(pesele__58[[#This Row],[Imie]],LEN(pesele__58[[#This Row],[Imie]]),1)</f>
        <v>a</v>
      </c>
    </row>
    <row r="319" spans="1:5" hidden="1" x14ac:dyDescent="0.25">
      <c r="A319" s="1" t="s">
        <v>952</v>
      </c>
      <c r="B319" s="1" t="s">
        <v>433</v>
      </c>
      <c r="C319" s="1" t="s">
        <v>255</v>
      </c>
      <c r="D319" s="1" t="str">
        <f>IF(MOD(MID(pesele__58[[#This Row],[PESEL]],10,1),2)=1,"m","k")</f>
        <v>k</v>
      </c>
      <c r="E319" s="1" t="str">
        <f>MID(pesele__58[[#This Row],[Imie]],LEN(pesele__58[[#This Row],[Imie]]),1)</f>
        <v>a</v>
      </c>
    </row>
    <row r="320" spans="1:5" hidden="1" x14ac:dyDescent="0.25">
      <c r="A320" s="1" t="s">
        <v>953</v>
      </c>
      <c r="B320" s="1" t="s">
        <v>434</v>
      </c>
      <c r="C320" s="1" t="s">
        <v>435</v>
      </c>
      <c r="D320" s="1" t="str">
        <f>IF(MOD(MID(pesele__58[[#This Row],[PESEL]],10,1),2)=1,"m","k")</f>
        <v>m</v>
      </c>
      <c r="E320" s="1" t="str">
        <f>MID(pesele__58[[#This Row],[Imie]],LEN(pesele__58[[#This Row],[Imie]]),1)</f>
        <v>n</v>
      </c>
    </row>
    <row r="321" spans="1:5" hidden="1" x14ac:dyDescent="0.25">
      <c r="A321" s="1" t="s">
        <v>954</v>
      </c>
      <c r="B321" s="1" t="s">
        <v>69</v>
      </c>
      <c r="C321" s="1" t="s">
        <v>42</v>
      </c>
      <c r="D321" s="1" t="str">
        <f>IF(MOD(MID(pesele__58[[#This Row],[PESEL]],10,1),2)=1,"m","k")</f>
        <v>m</v>
      </c>
      <c r="E321" s="1" t="str">
        <f>MID(pesele__58[[#This Row],[Imie]],LEN(pesele__58[[#This Row],[Imie]]),1)</f>
        <v>j</v>
      </c>
    </row>
    <row r="322" spans="1:5" hidden="1" x14ac:dyDescent="0.25">
      <c r="A322" s="1" t="s">
        <v>955</v>
      </c>
      <c r="B322" s="1" t="s">
        <v>436</v>
      </c>
      <c r="C322" s="1" t="s">
        <v>172</v>
      </c>
      <c r="D322" s="1" t="str">
        <f>IF(MOD(MID(pesele__58[[#This Row],[PESEL]],10,1),2)=1,"m","k")</f>
        <v>k</v>
      </c>
      <c r="E322" s="1" t="str">
        <f>MID(pesele__58[[#This Row],[Imie]],LEN(pesele__58[[#This Row],[Imie]]),1)</f>
        <v>a</v>
      </c>
    </row>
    <row r="323" spans="1:5" hidden="1" x14ac:dyDescent="0.25">
      <c r="A323" s="1" t="s">
        <v>956</v>
      </c>
      <c r="B323" s="1" t="s">
        <v>437</v>
      </c>
      <c r="C323" s="1" t="s">
        <v>438</v>
      </c>
      <c r="D323" s="1" t="str">
        <f>IF(MOD(MID(pesele__58[[#This Row],[PESEL]],10,1),2)=1,"m","k")</f>
        <v>m</v>
      </c>
      <c r="E323" s="1" t="str">
        <f>MID(pesele__58[[#This Row],[Imie]],LEN(pesele__58[[#This Row],[Imie]]),1)</f>
        <v>r</v>
      </c>
    </row>
    <row r="324" spans="1:5" hidden="1" x14ac:dyDescent="0.25">
      <c r="A324" s="1" t="s">
        <v>957</v>
      </c>
      <c r="B324" s="1" t="s">
        <v>439</v>
      </c>
      <c r="C324" s="1" t="s">
        <v>56</v>
      </c>
      <c r="D324" s="1" t="str">
        <f>IF(MOD(MID(pesele__58[[#This Row],[PESEL]],10,1),2)=1,"m","k")</f>
        <v>k</v>
      </c>
      <c r="E324" s="1" t="str">
        <f>MID(pesele__58[[#This Row],[Imie]],LEN(pesele__58[[#This Row],[Imie]]),1)</f>
        <v>a</v>
      </c>
    </row>
    <row r="325" spans="1:5" hidden="1" x14ac:dyDescent="0.25">
      <c r="A325" s="1" t="s">
        <v>958</v>
      </c>
      <c r="B325" s="1" t="s">
        <v>440</v>
      </c>
      <c r="C325" s="1" t="s">
        <v>201</v>
      </c>
      <c r="D325" s="1" t="str">
        <f>IF(MOD(MID(pesele__58[[#This Row],[PESEL]],10,1),2)=1,"m","k")</f>
        <v>k</v>
      </c>
      <c r="E325" s="1" t="str">
        <f>MID(pesele__58[[#This Row],[Imie]],LEN(pesele__58[[#This Row],[Imie]]),1)</f>
        <v>a</v>
      </c>
    </row>
    <row r="326" spans="1:5" hidden="1" x14ac:dyDescent="0.25">
      <c r="A326" s="1" t="s">
        <v>959</v>
      </c>
      <c r="B326" s="1" t="s">
        <v>441</v>
      </c>
      <c r="C326" s="1" t="s">
        <v>442</v>
      </c>
      <c r="D326" s="1" t="str">
        <f>IF(MOD(MID(pesele__58[[#This Row],[PESEL]],10,1),2)=1,"m","k")</f>
        <v>k</v>
      </c>
      <c r="E326" s="1" t="str">
        <f>MID(pesele__58[[#This Row],[Imie]],LEN(pesele__58[[#This Row],[Imie]]),1)</f>
        <v>a</v>
      </c>
    </row>
    <row r="327" spans="1:5" hidden="1" x14ac:dyDescent="0.25">
      <c r="A327" s="1" t="s">
        <v>960</v>
      </c>
      <c r="B327" s="1" t="s">
        <v>443</v>
      </c>
      <c r="C327" s="1" t="s">
        <v>242</v>
      </c>
      <c r="D327" s="1" t="str">
        <f>IF(MOD(MID(pesele__58[[#This Row],[PESEL]],10,1),2)=1,"m","k")</f>
        <v>k</v>
      </c>
      <c r="E327" s="1" t="str">
        <f>MID(pesele__58[[#This Row],[Imie]],LEN(pesele__58[[#This Row],[Imie]]),1)</f>
        <v>a</v>
      </c>
    </row>
    <row r="328" spans="1:5" hidden="1" x14ac:dyDescent="0.25">
      <c r="A328" s="1" t="s">
        <v>961</v>
      </c>
      <c r="B328" s="1" t="s">
        <v>436</v>
      </c>
      <c r="C328" s="1" t="s">
        <v>70</v>
      </c>
      <c r="D328" s="1" t="str">
        <f>IF(MOD(MID(pesele__58[[#This Row],[PESEL]],10,1),2)=1,"m","k")</f>
        <v>m</v>
      </c>
      <c r="E328" s="1" t="str">
        <f>MID(pesele__58[[#This Row],[Imie]],LEN(pesele__58[[#This Row],[Imie]]),1)</f>
        <v>l</v>
      </c>
    </row>
    <row r="329" spans="1:5" hidden="1" x14ac:dyDescent="0.25">
      <c r="A329" s="1" t="s">
        <v>962</v>
      </c>
      <c r="B329" s="1" t="s">
        <v>444</v>
      </c>
      <c r="C329" s="1" t="s">
        <v>294</v>
      </c>
      <c r="D329" s="1" t="str">
        <f>IF(MOD(MID(pesele__58[[#This Row],[PESEL]],10,1),2)=1,"m","k")</f>
        <v>m</v>
      </c>
      <c r="E329" s="1" t="str">
        <f>MID(pesele__58[[#This Row],[Imie]],LEN(pesele__58[[#This Row],[Imie]]),1)</f>
        <v>m</v>
      </c>
    </row>
    <row r="330" spans="1:5" hidden="1" x14ac:dyDescent="0.25">
      <c r="A330" s="1" t="s">
        <v>963</v>
      </c>
      <c r="B330" s="1" t="s">
        <v>445</v>
      </c>
      <c r="C330" s="1" t="s">
        <v>26</v>
      </c>
      <c r="D330" s="1" t="str">
        <f>IF(MOD(MID(pesele__58[[#This Row],[PESEL]],10,1),2)=1,"m","k")</f>
        <v>m</v>
      </c>
      <c r="E330" s="1" t="str">
        <f>MID(pesele__58[[#This Row],[Imie]],LEN(pesele__58[[#This Row],[Imie]]),1)</f>
        <v>j</v>
      </c>
    </row>
    <row r="331" spans="1:5" hidden="1" x14ac:dyDescent="0.25">
      <c r="A331" s="1" t="s">
        <v>964</v>
      </c>
      <c r="B331" s="1" t="s">
        <v>446</v>
      </c>
      <c r="C331" s="1" t="s">
        <v>78</v>
      </c>
      <c r="D331" s="1" t="str">
        <f>IF(MOD(MID(pesele__58[[#This Row],[PESEL]],10,1),2)=1,"m","k")</f>
        <v>m</v>
      </c>
      <c r="E331" s="1" t="str">
        <f>MID(pesele__58[[#This Row],[Imie]],LEN(pesele__58[[#This Row],[Imie]]),1)</f>
        <v>n</v>
      </c>
    </row>
    <row r="332" spans="1:5" hidden="1" x14ac:dyDescent="0.25">
      <c r="A332" s="1" t="s">
        <v>965</v>
      </c>
      <c r="B332" s="1" t="s">
        <v>447</v>
      </c>
      <c r="C332" s="1" t="s">
        <v>166</v>
      </c>
      <c r="D332" s="1" t="str">
        <f>IF(MOD(MID(pesele__58[[#This Row],[PESEL]],10,1),2)=1,"m","k")</f>
        <v>k</v>
      </c>
      <c r="E332" s="1" t="str">
        <f>MID(pesele__58[[#This Row],[Imie]],LEN(pesele__58[[#This Row],[Imie]]),1)</f>
        <v>a</v>
      </c>
    </row>
    <row r="333" spans="1:5" hidden="1" x14ac:dyDescent="0.25">
      <c r="A333" s="1" t="s">
        <v>966</v>
      </c>
      <c r="B333" s="1" t="s">
        <v>448</v>
      </c>
      <c r="C333" s="1" t="s">
        <v>72</v>
      </c>
      <c r="D333" s="1" t="str">
        <f>IF(MOD(MID(pesele__58[[#This Row],[PESEL]],10,1),2)=1,"m","k")</f>
        <v>k</v>
      </c>
      <c r="E333" s="1" t="str">
        <f>MID(pesele__58[[#This Row],[Imie]],LEN(pesele__58[[#This Row],[Imie]]),1)</f>
        <v>a</v>
      </c>
    </row>
    <row r="334" spans="1:5" hidden="1" x14ac:dyDescent="0.25">
      <c r="A334" s="1" t="s">
        <v>967</v>
      </c>
      <c r="B334" s="1" t="s">
        <v>449</v>
      </c>
      <c r="C334" s="1" t="s">
        <v>37</v>
      </c>
      <c r="D334" s="1" t="str">
        <f>IF(MOD(MID(pesele__58[[#This Row],[PESEL]],10,1),2)=1,"m","k")</f>
        <v>k</v>
      </c>
      <c r="E334" s="1" t="str">
        <f>MID(pesele__58[[#This Row],[Imie]],LEN(pesele__58[[#This Row],[Imie]]),1)</f>
        <v>a</v>
      </c>
    </row>
    <row r="335" spans="1:5" hidden="1" x14ac:dyDescent="0.25">
      <c r="A335" s="1" t="s">
        <v>968</v>
      </c>
      <c r="B335" s="1" t="s">
        <v>450</v>
      </c>
      <c r="C335" s="1" t="s">
        <v>126</v>
      </c>
      <c r="D335" s="1" t="str">
        <f>IF(MOD(MID(pesele__58[[#This Row],[PESEL]],10,1),2)=1,"m","k")</f>
        <v>m</v>
      </c>
      <c r="E335" s="1" t="str">
        <f>MID(pesele__58[[#This Row],[Imie]],LEN(pesele__58[[#This Row],[Imie]]),1)</f>
        <v>z</v>
      </c>
    </row>
    <row r="336" spans="1:5" hidden="1" x14ac:dyDescent="0.25">
      <c r="A336" s="1" t="s">
        <v>969</v>
      </c>
      <c r="B336" s="1" t="s">
        <v>451</v>
      </c>
      <c r="C336" s="1" t="s">
        <v>452</v>
      </c>
      <c r="D336" s="1" t="str">
        <f>IF(MOD(MID(pesele__58[[#This Row],[PESEL]],10,1),2)=1,"m","k")</f>
        <v>k</v>
      </c>
      <c r="E336" s="1" t="str">
        <f>MID(pesele__58[[#This Row],[Imie]],LEN(pesele__58[[#This Row],[Imie]]),1)</f>
        <v>a</v>
      </c>
    </row>
    <row r="337" spans="1:5" hidden="1" x14ac:dyDescent="0.25">
      <c r="A337" s="1" t="s">
        <v>970</v>
      </c>
      <c r="B337" s="1" t="s">
        <v>453</v>
      </c>
      <c r="C337" s="1" t="s">
        <v>214</v>
      </c>
      <c r="D337" s="1" t="str">
        <f>IF(MOD(MID(pesele__58[[#This Row],[PESEL]],10,1),2)=1,"m","k")</f>
        <v>k</v>
      </c>
      <c r="E337" s="1" t="str">
        <f>MID(pesele__58[[#This Row],[Imie]],LEN(pesele__58[[#This Row],[Imie]]),1)</f>
        <v>a</v>
      </c>
    </row>
    <row r="338" spans="1:5" hidden="1" x14ac:dyDescent="0.25">
      <c r="A338" s="1" t="s">
        <v>971</v>
      </c>
      <c r="B338" s="1" t="s">
        <v>454</v>
      </c>
      <c r="C338" s="1" t="s">
        <v>162</v>
      </c>
      <c r="D338" s="1" t="str">
        <f>IF(MOD(MID(pesele__58[[#This Row],[PESEL]],10,1),2)=1,"m","k")</f>
        <v>m</v>
      </c>
      <c r="E338" s="1" t="str">
        <f>MID(pesele__58[[#This Row],[Imie]],LEN(pesele__58[[#This Row],[Imie]]),1)</f>
        <v>p</v>
      </c>
    </row>
    <row r="339" spans="1:5" hidden="1" x14ac:dyDescent="0.25">
      <c r="A339" s="1" t="s">
        <v>972</v>
      </c>
      <c r="B339" s="1" t="s">
        <v>371</v>
      </c>
      <c r="C339" s="1" t="s">
        <v>455</v>
      </c>
      <c r="D339" s="1" t="str">
        <f>IF(MOD(MID(pesele__58[[#This Row],[PESEL]],10,1),2)=1,"m","k")</f>
        <v>m</v>
      </c>
      <c r="E339" s="1" t="str">
        <f>MID(pesele__58[[#This Row],[Imie]],LEN(pesele__58[[#This Row],[Imie]]),1)</f>
        <v>a</v>
      </c>
    </row>
    <row r="340" spans="1:5" hidden="1" x14ac:dyDescent="0.25">
      <c r="A340" s="1" t="s">
        <v>973</v>
      </c>
      <c r="B340" s="1" t="s">
        <v>456</v>
      </c>
      <c r="C340" s="1" t="s">
        <v>70</v>
      </c>
      <c r="D340" s="1" t="str">
        <f>IF(MOD(MID(pesele__58[[#This Row],[PESEL]],10,1),2)=1,"m","k")</f>
        <v>m</v>
      </c>
      <c r="E340" s="1" t="str">
        <f>MID(pesele__58[[#This Row],[Imie]],LEN(pesele__58[[#This Row],[Imie]]),1)</f>
        <v>l</v>
      </c>
    </row>
    <row r="341" spans="1:5" hidden="1" x14ac:dyDescent="0.25">
      <c r="A341" s="1" t="s">
        <v>974</v>
      </c>
      <c r="B341" s="1" t="s">
        <v>457</v>
      </c>
      <c r="C341" s="1" t="s">
        <v>51</v>
      </c>
      <c r="D341" s="1" t="str">
        <f>IF(MOD(MID(pesele__58[[#This Row],[PESEL]],10,1),2)=1,"m","k")</f>
        <v>k</v>
      </c>
      <c r="E341" s="1" t="str">
        <f>MID(pesele__58[[#This Row],[Imie]],LEN(pesele__58[[#This Row],[Imie]]),1)</f>
        <v>a</v>
      </c>
    </row>
    <row r="342" spans="1:5" hidden="1" x14ac:dyDescent="0.25">
      <c r="A342" s="1" t="s">
        <v>975</v>
      </c>
      <c r="B342" s="1" t="s">
        <v>458</v>
      </c>
      <c r="C342" s="1" t="s">
        <v>68</v>
      </c>
      <c r="D342" s="1" t="str">
        <f>IF(MOD(MID(pesele__58[[#This Row],[PESEL]],10,1),2)=1,"m","k")</f>
        <v>m</v>
      </c>
      <c r="E342" s="1" t="str">
        <f>MID(pesele__58[[#This Row],[Imie]],LEN(pesele__58[[#This Row],[Imie]]),1)</f>
        <v>r</v>
      </c>
    </row>
    <row r="343" spans="1:5" hidden="1" x14ac:dyDescent="0.25">
      <c r="A343" s="1" t="s">
        <v>976</v>
      </c>
      <c r="B343" s="1" t="s">
        <v>459</v>
      </c>
      <c r="C343" s="1" t="s">
        <v>68</v>
      </c>
      <c r="D343" s="1" t="str">
        <f>IF(MOD(MID(pesele__58[[#This Row],[PESEL]],10,1),2)=1,"m","k")</f>
        <v>m</v>
      </c>
      <c r="E343" s="1" t="str">
        <f>MID(pesele__58[[#This Row],[Imie]],LEN(pesele__58[[#This Row],[Imie]]),1)</f>
        <v>r</v>
      </c>
    </row>
    <row r="344" spans="1:5" hidden="1" x14ac:dyDescent="0.25">
      <c r="A344" s="1" t="s">
        <v>977</v>
      </c>
      <c r="B344" s="1" t="s">
        <v>460</v>
      </c>
      <c r="C344" s="1" t="s">
        <v>8</v>
      </c>
      <c r="D344" s="1" t="str">
        <f>IF(MOD(MID(pesele__58[[#This Row],[PESEL]],10,1),2)=1,"m","k")</f>
        <v>m</v>
      </c>
      <c r="E344" s="1" t="str">
        <f>MID(pesele__58[[#This Row],[Imie]],LEN(pesele__58[[#This Row],[Imie]]),1)</f>
        <v>l</v>
      </c>
    </row>
    <row r="345" spans="1:5" hidden="1" x14ac:dyDescent="0.25">
      <c r="A345" s="1" t="s">
        <v>978</v>
      </c>
      <c r="B345" s="1" t="s">
        <v>461</v>
      </c>
      <c r="C345" s="1" t="s">
        <v>223</v>
      </c>
      <c r="D345" s="1" t="str">
        <f>IF(MOD(MID(pesele__58[[#This Row],[PESEL]],10,1),2)=1,"m","k")</f>
        <v>k</v>
      </c>
      <c r="E345" s="1" t="str">
        <f>MID(pesele__58[[#This Row],[Imie]],LEN(pesele__58[[#This Row],[Imie]]),1)</f>
        <v>a</v>
      </c>
    </row>
    <row r="346" spans="1:5" hidden="1" x14ac:dyDescent="0.25">
      <c r="A346" s="1" t="s">
        <v>979</v>
      </c>
      <c r="B346" s="1" t="s">
        <v>462</v>
      </c>
      <c r="C346" s="1" t="s">
        <v>236</v>
      </c>
      <c r="D346" s="1" t="str">
        <f>IF(MOD(MID(pesele__58[[#This Row],[PESEL]],10,1),2)=1,"m","k")</f>
        <v>k</v>
      </c>
      <c r="E346" s="1" t="str">
        <f>MID(pesele__58[[#This Row],[Imie]],LEN(pesele__58[[#This Row],[Imie]]),1)</f>
        <v>a</v>
      </c>
    </row>
    <row r="347" spans="1:5" hidden="1" x14ac:dyDescent="0.25">
      <c r="A347" s="1" t="s">
        <v>980</v>
      </c>
      <c r="B347" s="1" t="s">
        <v>463</v>
      </c>
      <c r="C347" s="1" t="s">
        <v>305</v>
      </c>
      <c r="D347" s="1" t="str">
        <f>IF(MOD(MID(pesele__58[[#This Row],[PESEL]],10,1),2)=1,"m","k")</f>
        <v>m</v>
      </c>
      <c r="E347" s="1" t="str">
        <f>MID(pesele__58[[#This Row],[Imie]],LEN(pesele__58[[#This Row],[Imie]]),1)</f>
        <v>l</v>
      </c>
    </row>
    <row r="348" spans="1:5" hidden="1" x14ac:dyDescent="0.25">
      <c r="A348" s="1" t="s">
        <v>981</v>
      </c>
      <c r="B348" s="1" t="s">
        <v>464</v>
      </c>
      <c r="C348" s="1" t="s">
        <v>465</v>
      </c>
      <c r="D348" s="1" t="str">
        <f>IF(MOD(MID(pesele__58[[#This Row],[PESEL]],10,1),2)=1,"m","k")</f>
        <v>m</v>
      </c>
      <c r="E348" s="1" t="str">
        <f>MID(pesele__58[[#This Row],[Imie]],LEN(pesele__58[[#This Row],[Imie]]),1)</f>
        <v>d</v>
      </c>
    </row>
    <row r="349" spans="1:5" hidden="1" x14ac:dyDescent="0.25">
      <c r="A349" s="1" t="s">
        <v>982</v>
      </c>
      <c r="B349" s="1" t="s">
        <v>466</v>
      </c>
      <c r="C349" s="1" t="s">
        <v>60</v>
      </c>
      <c r="D349" s="1" t="str">
        <f>IF(MOD(MID(pesele__58[[#This Row],[PESEL]],10,1),2)=1,"m","k")</f>
        <v>m</v>
      </c>
      <c r="E349" s="1" t="str">
        <f>MID(pesele__58[[#This Row],[Imie]],LEN(pesele__58[[#This Row],[Imie]]),1)</f>
        <v>r</v>
      </c>
    </row>
    <row r="350" spans="1:5" hidden="1" x14ac:dyDescent="0.25">
      <c r="A350" s="1" t="s">
        <v>983</v>
      </c>
      <c r="B350" s="1" t="s">
        <v>467</v>
      </c>
      <c r="C350" s="1" t="s">
        <v>104</v>
      </c>
      <c r="D350" s="1" t="str">
        <f>IF(MOD(MID(pesele__58[[#This Row],[PESEL]],10,1),2)=1,"m","k")</f>
        <v>m</v>
      </c>
      <c r="E350" s="1" t="str">
        <f>MID(pesele__58[[#This Row],[Imie]],LEN(pesele__58[[#This Row],[Imie]]),1)</f>
        <v>b</v>
      </c>
    </row>
    <row r="351" spans="1:5" hidden="1" x14ac:dyDescent="0.25">
      <c r="A351" s="1" t="s">
        <v>984</v>
      </c>
      <c r="B351" s="1" t="s">
        <v>468</v>
      </c>
      <c r="C351" s="1" t="s">
        <v>14</v>
      </c>
      <c r="D351" s="1" t="str">
        <f>IF(MOD(MID(pesele__58[[#This Row],[PESEL]],10,1),2)=1,"m","k")</f>
        <v>m</v>
      </c>
      <c r="E351" s="1" t="str">
        <f>MID(pesele__58[[#This Row],[Imie]],LEN(pesele__58[[#This Row],[Imie]]),1)</f>
        <v>k</v>
      </c>
    </row>
    <row r="352" spans="1:5" hidden="1" x14ac:dyDescent="0.25">
      <c r="A352" s="1" t="s">
        <v>985</v>
      </c>
      <c r="B352" s="1" t="s">
        <v>469</v>
      </c>
      <c r="C352" s="1" t="s">
        <v>470</v>
      </c>
      <c r="D352" s="1" t="str">
        <f>IF(MOD(MID(pesele__58[[#This Row],[PESEL]],10,1),2)=1,"m","k")</f>
        <v>m</v>
      </c>
      <c r="E352" s="1" t="str">
        <f>MID(pesele__58[[#This Row],[Imie]],LEN(pesele__58[[#This Row],[Imie]]),1)</f>
        <v>d</v>
      </c>
    </row>
    <row r="353" spans="1:5" hidden="1" x14ac:dyDescent="0.25">
      <c r="A353" s="1" t="s">
        <v>986</v>
      </c>
      <c r="B353" s="1" t="s">
        <v>471</v>
      </c>
      <c r="C353" s="1" t="s">
        <v>472</v>
      </c>
      <c r="D353" s="1" t="str">
        <f>IF(MOD(MID(pesele__58[[#This Row],[PESEL]],10,1),2)=1,"m","k")</f>
        <v>k</v>
      </c>
      <c r="E353" s="1" t="str">
        <f>MID(pesele__58[[#This Row],[Imie]],LEN(pesele__58[[#This Row],[Imie]]),1)</f>
        <v>a</v>
      </c>
    </row>
    <row r="354" spans="1:5" hidden="1" x14ac:dyDescent="0.25">
      <c r="A354" s="1" t="s">
        <v>987</v>
      </c>
      <c r="B354" s="1" t="s">
        <v>473</v>
      </c>
      <c r="C354" s="1" t="s">
        <v>12</v>
      </c>
      <c r="D354" s="1" t="str">
        <f>IF(MOD(MID(pesele__58[[#This Row],[PESEL]],10,1),2)=1,"m","k")</f>
        <v>m</v>
      </c>
      <c r="E354" s="1" t="str">
        <f>MID(pesele__58[[#This Row],[Imie]],LEN(pesele__58[[#This Row],[Imie]]),1)</f>
        <v>z</v>
      </c>
    </row>
    <row r="355" spans="1:5" hidden="1" x14ac:dyDescent="0.25">
      <c r="A355" s="1" t="s">
        <v>988</v>
      </c>
      <c r="B355" s="1" t="s">
        <v>474</v>
      </c>
      <c r="C355" s="1" t="s">
        <v>475</v>
      </c>
      <c r="D355" s="1" t="str">
        <f>IF(MOD(MID(pesele__58[[#This Row],[PESEL]],10,1),2)=1,"m","k")</f>
        <v>k</v>
      </c>
      <c r="E355" s="1" t="str">
        <f>MID(pesele__58[[#This Row],[Imie]],LEN(pesele__58[[#This Row],[Imie]]),1)</f>
        <v>a</v>
      </c>
    </row>
    <row r="356" spans="1:5" hidden="1" x14ac:dyDescent="0.25">
      <c r="A356" s="1" t="s">
        <v>989</v>
      </c>
      <c r="B356" s="1" t="s">
        <v>476</v>
      </c>
      <c r="C356" s="1" t="s">
        <v>477</v>
      </c>
      <c r="D356" s="1" t="str">
        <f>IF(MOD(MID(pesele__58[[#This Row],[PESEL]],10,1),2)=1,"m","k")</f>
        <v>m</v>
      </c>
      <c r="E356" s="1" t="str">
        <f>MID(pesele__58[[#This Row],[Imie]],LEN(pesele__58[[#This Row],[Imie]]),1)</f>
        <v>n</v>
      </c>
    </row>
    <row r="357" spans="1:5" hidden="1" x14ac:dyDescent="0.25">
      <c r="A357" s="1" t="s">
        <v>990</v>
      </c>
      <c r="B357" s="1" t="s">
        <v>478</v>
      </c>
      <c r="C357" s="1" t="s">
        <v>40</v>
      </c>
      <c r="D357" s="1" t="str">
        <f>IF(MOD(MID(pesele__58[[#This Row],[PESEL]],10,1),2)=1,"m","k")</f>
        <v>m</v>
      </c>
      <c r="E357" s="1" t="str">
        <f>MID(pesele__58[[#This Row],[Imie]],LEN(pesele__58[[#This Row],[Imie]]),1)</f>
        <v>r</v>
      </c>
    </row>
    <row r="358" spans="1:5" hidden="1" x14ac:dyDescent="0.25">
      <c r="A358" s="1" t="s">
        <v>991</v>
      </c>
      <c r="B358" s="1" t="s">
        <v>479</v>
      </c>
      <c r="C358" s="1" t="s">
        <v>475</v>
      </c>
      <c r="D358" s="1" t="str">
        <f>IF(MOD(MID(pesele__58[[#This Row],[PESEL]],10,1),2)=1,"m","k")</f>
        <v>k</v>
      </c>
      <c r="E358" s="1" t="str">
        <f>MID(pesele__58[[#This Row],[Imie]],LEN(pesele__58[[#This Row],[Imie]]),1)</f>
        <v>a</v>
      </c>
    </row>
    <row r="359" spans="1:5" hidden="1" x14ac:dyDescent="0.25">
      <c r="A359" s="1" t="s">
        <v>992</v>
      </c>
      <c r="B359" s="1" t="s">
        <v>480</v>
      </c>
      <c r="C359" s="1" t="s">
        <v>93</v>
      </c>
      <c r="D359" s="1" t="str">
        <f>IF(MOD(MID(pesele__58[[#This Row],[PESEL]],10,1),2)=1,"m","k")</f>
        <v>k</v>
      </c>
      <c r="E359" s="1" t="str">
        <f>MID(pesele__58[[#This Row],[Imie]],LEN(pesele__58[[#This Row],[Imie]]),1)</f>
        <v>a</v>
      </c>
    </row>
    <row r="360" spans="1:5" hidden="1" x14ac:dyDescent="0.25">
      <c r="A360" s="1" t="s">
        <v>993</v>
      </c>
      <c r="B360" s="1" t="s">
        <v>481</v>
      </c>
      <c r="C360" s="1" t="s">
        <v>482</v>
      </c>
      <c r="D360" s="1" t="str">
        <f>IF(MOD(MID(pesele__58[[#This Row],[PESEL]],10,1),2)=1,"m","k")</f>
        <v>m</v>
      </c>
      <c r="E360" s="1" t="str">
        <f>MID(pesele__58[[#This Row],[Imie]],LEN(pesele__58[[#This Row],[Imie]]),1)</f>
        <v>j</v>
      </c>
    </row>
    <row r="361" spans="1:5" hidden="1" x14ac:dyDescent="0.25">
      <c r="A361" s="1" t="s">
        <v>994</v>
      </c>
      <c r="B361" s="1" t="s">
        <v>483</v>
      </c>
      <c r="C361" s="1" t="s">
        <v>482</v>
      </c>
      <c r="D361" s="1" t="str">
        <f>IF(MOD(MID(pesele__58[[#This Row],[PESEL]],10,1),2)=1,"m","k")</f>
        <v>m</v>
      </c>
      <c r="E361" s="1" t="str">
        <f>MID(pesele__58[[#This Row],[Imie]],LEN(pesele__58[[#This Row],[Imie]]),1)</f>
        <v>j</v>
      </c>
    </row>
    <row r="362" spans="1:5" hidden="1" x14ac:dyDescent="0.25">
      <c r="A362" s="1" t="s">
        <v>995</v>
      </c>
      <c r="B362" s="1" t="s">
        <v>484</v>
      </c>
      <c r="C362" s="1" t="s">
        <v>255</v>
      </c>
      <c r="D362" s="1" t="str">
        <f>IF(MOD(MID(pesele__58[[#This Row],[PESEL]],10,1),2)=1,"m","k")</f>
        <v>k</v>
      </c>
      <c r="E362" s="1" t="str">
        <f>MID(pesele__58[[#This Row],[Imie]],LEN(pesele__58[[#This Row],[Imie]]),1)</f>
        <v>a</v>
      </c>
    </row>
    <row r="363" spans="1:5" hidden="1" x14ac:dyDescent="0.25">
      <c r="A363" s="1" t="s">
        <v>996</v>
      </c>
      <c r="B363" s="1" t="s">
        <v>485</v>
      </c>
      <c r="C363" s="1" t="s">
        <v>486</v>
      </c>
      <c r="D363" s="1" t="str">
        <f>IF(MOD(MID(pesele__58[[#This Row],[PESEL]],10,1),2)=1,"m","k")</f>
        <v>m</v>
      </c>
      <c r="E363" s="1" t="str">
        <f>MID(pesele__58[[#This Row],[Imie]],LEN(pesele__58[[#This Row],[Imie]]),1)</f>
        <v>k</v>
      </c>
    </row>
    <row r="364" spans="1:5" hidden="1" x14ac:dyDescent="0.25">
      <c r="A364" s="1" t="s">
        <v>997</v>
      </c>
      <c r="B364" s="1" t="s">
        <v>487</v>
      </c>
      <c r="C364" s="1" t="s">
        <v>294</v>
      </c>
      <c r="D364" s="1" t="str">
        <f>IF(MOD(MID(pesele__58[[#This Row],[PESEL]],10,1),2)=1,"m","k")</f>
        <v>m</v>
      </c>
      <c r="E364" s="1" t="str">
        <f>MID(pesele__58[[#This Row],[Imie]],LEN(pesele__58[[#This Row],[Imie]]),1)</f>
        <v>m</v>
      </c>
    </row>
    <row r="365" spans="1:5" hidden="1" x14ac:dyDescent="0.25">
      <c r="A365" s="1" t="s">
        <v>998</v>
      </c>
      <c r="B365" s="1" t="s">
        <v>488</v>
      </c>
      <c r="C365" s="1" t="s">
        <v>78</v>
      </c>
      <c r="D365" s="1" t="str">
        <f>IF(MOD(MID(pesele__58[[#This Row],[PESEL]],10,1),2)=1,"m","k")</f>
        <v>m</v>
      </c>
      <c r="E365" s="1" t="str">
        <f>MID(pesele__58[[#This Row],[Imie]],LEN(pesele__58[[#This Row],[Imie]]),1)</f>
        <v>n</v>
      </c>
    </row>
    <row r="366" spans="1:5" hidden="1" x14ac:dyDescent="0.25">
      <c r="A366" s="1" t="s">
        <v>999</v>
      </c>
      <c r="B366" s="1" t="s">
        <v>489</v>
      </c>
      <c r="C366" s="1" t="s">
        <v>490</v>
      </c>
      <c r="D366" s="1" t="str">
        <f>IF(MOD(MID(pesele__58[[#This Row],[PESEL]],10,1),2)=1,"m","k")</f>
        <v>m</v>
      </c>
      <c r="E366" s="1" t="str">
        <f>MID(pesele__58[[#This Row],[Imie]],LEN(pesele__58[[#This Row],[Imie]]),1)</f>
        <v>r</v>
      </c>
    </row>
    <row r="367" spans="1:5" hidden="1" x14ac:dyDescent="0.25">
      <c r="A367" s="1" t="s">
        <v>1000</v>
      </c>
      <c r="B367" s="1" t="s">
        <v>491</v>
      </c>
      <c r="C367" s="1" t="s">
        <v>193</v>
      </c>
      <c r="D367" s="1" t="str">
        <f>IF(MOD(MID(pesele__58[[#This Row],[PESEL]],10,1),2)=1,"m","k")</f>
        <v>k</v>
      </c>
      <c r="E367" s="1" t="str">
        <f>MID(pesele__58[[#This Row],[Imie]],LEN(pesele__58[[#This Row],[Imie]]),1)</f>
        <v>a</v>
      </c>
    </row>
    <row r="368" spans="1:5" hidden="1" x14ac:dyDescent="0.25">
      <c r="A368" s="1" t="s">
        <v>1001</v>
      </c>
      <c r="B368" s="1" t="s">
        <v>492</v>
      </c>
      <c r="C368" s="1" t="s">
        <v>493</v>
      </c>
      <c r="D368" s="1" t="str">
        <f>IF(MOD(MID(pesele__58[[#This Row],[PESEL]],10,1),2)=1,"m","k")</f>
        <v>m</v>
      </c>
      <c r="E368" s="1" t="str">
        <f>MID(pesele__58[[#This Row],[Imie]],LEN(pesele__58[[#This Row],[Imie]]),1)</f>
        <v>r</v>
      </c>
    </row>
    <row r="369" spans="1:5" hidden="1" x14ac:dyDescent="0.25">
      <c r="A369" s="1" t="s">
        <v>1002</v>
      </c>
      <c r="B369" s="1" t="s">
        <v>494</v>
      </c>
      <c r="C369" s="1" t="s">
        <v>48</v>
      </c>
      <c r="D369" s="1" t="str">
        <f>IF(MOD(MID(pesele__58[[#This Row],[PESEL]],10,1),2)=1,"m","k")</f>
        <v>m</v>
      </c>
      <c r="E369" s="1" t="str">
        <f>MID(pesele__58[[#This Row],[Imie]],LEN(pesele__58[[#This Row],[Imie]]),1)</f>
        <v>r</v>
      </c>
    </row>
    <row r="370" spans="1:5" hidden="1" x14ac:dyDescent="0.25">
      <c r="A370" s="1" t="s">
        <v>1003</v>
      </c>
      <c r="B370" s="1" t="s">
        <v>495</v>
      </c>
      <c r="C370" s="1" t="s">
        <v>193</v>
      </c>
      <c r="D370" s="1" t="str">
        <f>IF(MOD(MID(pesele__58[[#This Row],[PESEL]],10,1),2)=1,"m","k")</f>
        <v>k</v>
      </c>
      <c r="E370" s="1" t="str">
        <f>MID(pesele__58[[#This Row],[Imie]],LEN(pesele__58[[#This Row],[Imie]]),1)</f>
        <v>a</v>
      </c>
    </row>
    <row r="371" spans="1:5" hidden="1" x14ac:dyDescent="0.25">
      <c r="A371" s="1" t="s">
        <v>1004</v>
      </c>
      <c r="B371" s="1" t="s">
        <v>496</v>
      </c>
      <c r="C371" s="1" t="s">
        <v>12</v>
      </c>
      <c r="D371" s="1" t="str">
        <f>IF(MOD(MID(pesele__58[[#This Row],[PESEL]],10,1),2)=1,"m","k")</f>
        <v>m</v>
      </c>
      <c r="E371" s="1" t="str">
        <f>MID(pesele__58[[#This Row],[Imie]],LEN(pesele__58[[#This Row],[Imie]]),1)</f>
        <v>z</v>
      </c>
    </row>
    <row r="372" spans="1:5" hidden="1" x14ac:dyDescent="0.25">
      <c r="A372" s="1" t="s">
        <v>1005</v>
      </c>
      <c r="B372" s="1" t="s">
        <v>497</v>
      </c>
      <c r="C372" s="1" t="s">
        <v>193</v>
      </c>
      <c r="D372" s="1" t="str">
        <f>IF(MOD(MID(pesele__58[[#This Row],[PESEL]],10,1),2)=1,"m","k")</f>
        <v>k</v>
      </c>
      <c r="E372" s="1" t="str">
        <f>MID(pesele__58[[#This Row],[Imie]],LEN(pesele__58[[#This Row],[Imie]]),1)</f>
        <v>a</v>
      </c>
    </row>
    <row r="373" spans="1:5" hidden="1" x14ac:dyDescent="0.25">
      <c r="A373" s="1" t="s">
        <v>1006</v>
      </c>
      <c r="B373" s="1" t="s">
        <v>498</v>
      </c>
      <c r="C373" s="1" t="s">
        <v>162</v>
      </c>
      <c r="D373" s="1" t="str">
        <f>IF(MOD(MID(pesele__58[[#This Row],[PESEL]],10,1),2)=1,"m","k")</f>
        <v>m</v>
      </c>
      <c r="E373" s="1" t="str">
        <f>MID(pesele__58[[#This Row],[Imie]],LEN(pesele__58[[#This Row],[Imie]]),1)</f>
        <v>p</v>
      </c>
    </row>
    <row r="374" spans="1:5" hidden="1" x14ac:dyDescent="0.25">
      <c r="A374" s="1" t="s">
        <v>1007</v>
      </c>
      <c r="B374" s="1" t="s">
        <v>499</v>
      </c>
      <c r="C374" s="1" t="s">
        <v>359</v>
      </c>
      <c r="D374" s="1" t="str">
        <f>IF(MOD(MID(pesele__58[[#This Row],[PESEL]],10,1),2)=1,"m","k")</f>
        <v>k</v>
      </c>
      <c r="E374" s="1" t="str">
        <f>MID(pesele__58[[#This Row],[Imie]],LEN(pesele__58[[#This Row],[Imie]]),1)</f>
        <v>a</v>
      </c>
    </row>
    <row r="375" spans="1:5" hidden="1" x14ac:dyDescent="0.25">
      <c r="A375" s="1" t="s">
        <v>1008</v>
      </c>
      <c r="B375" s="1" t="s">
        <v>500</v>
      </c>
      <c r="C375" s="1" t="s">
        <v>273</v>
      </c>
      <c r="D375" s="1" t="str">
        <f>IF(MOD(MID(pesele__58[[#This Row],[PESEL]],10,1),2)=1,"m","k")</f>
        <v>k</v>
      </c>
      <c r="E375" s="1" t="str">
        <f>MID(pesele__58[[#This Row],[Imie]],LEN(pesele__58[[#This Row],[Imie]]),1)</f>
        <v>a</v>
      </c>
    </row>
    <row r="376" spans="1:5" hidden="1" x14ac:dyDescent="0.25">
      <c r="A376" s="1" t="s">
        <v>1009</v>
      </c>
      <c r="B376" s="1" t="s">
        <v>501</v>
      </c>
      <c r="C376" s="1" t="s">
        <v>502</v>
      </c>
      <c r="D376" s="1" t="str">
        <f>IF(MOD(MID(pesele__58[[#This Row],[PESEL]],10,1),2)=1,"m","k")</f>
        <v>m</v>
      </c>
      <c r="E376" s="1" t="str">
        <f>MID(pesele__58[[#This Row],[Imie]],LEN(pesele__58[[#This Row],[Imie]]),1)</f>
        <v>n</v>
      </c>
    </row>
    <row r="377" spans="1:5" hidden="1" x14ac:dyDescent="0.25">
      <c r="A377" s="1" t="s">
        <v>1010</v>
      </c>
      <c r="B377" s="1" t="s">
        <v>503</v>
      </c>
      <c r="C377" s="1" t="s">
        <v>504</v>
      </c>
      <c r="D377" s="1" t="str">
        <f>IF(MOD(MID(pesele__58[[#This Row],[PESEL]],10,1),2)=1,"m","k")</f>
        <v>m</v>
      </c>
      <c r="E377" s="1" t="str">
        <f>MID(pesele__58[[#This Row],[Imie]],LEN(pesele__58[[#This Row],[Imie]]),1)</f>
        <v>s</v>
      </c>
    </row>
    <row r="378" spans="1:5" hidden="1" x14ac:dyDescent="0.25">
      <c r="A378" s="1" t="s">
        <v>1011</v>
      </c>
      <c r="B378" s="1" t="s">
        <v>505</v>
      </c>
      <c r="C378" s="1" t="s">
        <v>193</v>
      </c>
      <c r="D378" s="1" t="str">
        <f>IF(MOD(MID(pesele__58[[#This Row],[PESEL]],10,1),2)=1,"m","k")</f>
        <v>k</v>
      </c>
      <c r="E378" s="1" t="str">
        <f>MID(pesele__58[[#This Row],[Imie]],LEN(pesele__58[[#This Row],[Imie]]),1)</f>
        <v>a</v>
      </c>
    </row>
    <row r="379" spans="1:5" hidden="1" x14ac:dyDescent="0.25">
      <c r="A379" s="1" t="s">
        <v>1012</v>
      </c>
      <c r="B379" s="1" t="s">
        <v>506</v>
      </c>
      <c r="C379" s="1" t="s">
        <v>507</v>
      </c>
      <c r="D379" s="1" t="str">
        <f>IF(MOD(MID(pesele__58[[#This Row],[PESEL]],10,1),2)=1,"m","k")</f>
        <v>k</v>
      </c>
      <c r="E379" s="1" t="str">
        <f>MID(pesele__58[[#This Row],[Imie]],LEN(pesele__58[[#This Row],[Imie]]),1)</f>
        <v>a</v>
      </c>
    </row>
    <row r="380" spans="1:5" hidden="1" x14ac:dyDescent="0.25">
      <c r="A380" s="1" t="s">
        <v>1013</v>
      </c>
      <c r="B380" s="1" t="s">
        <v>508</v>
      </c>
      <c r="C380" s="1" t="s">
        <v>12</v>
      </c>
      <c r="D380" s="1" t="str">
        <f>IF(MOD(MID(pesele__58[[#This Row],[PESEL]],10,1),2)=1,"m","k")</f>
        <v>m</v>
      </c>
      <c r="E380" s="1" t="str">
        <f>MID(pesele__58[[#This Row],[Imie]],LEN(pesele__58[[#This Row],[Imie]]),1)</f>
        <v>z</v>
      </c>
    </row>
    <row r="381" spans="1:5" hidden="1" x14ac:dyDescent="0.25">
      <c r="A381" s="1" t="s">
        <v>1014</v>
      </c>
      <c r="B381" s="1" t="s">
        <v>509</v>
      </c>
      <c r="C381" s="1" t="s">
        <v>223</v>
      </c>
      <c r="D381" s="1" t="str">
        <f>IF(MOD(MID(pesele__58[[#This Row],[PESEL]],10,1),2)=1,"m","k")</f>
        <v>k</v>
      </c>
      <c r="E381" s="1" t="str">
        <f>MID(pesele__58[[#This Row],[Imie]],LEN(pesele__58[[#This Row],[Imie]]),1)</f>
        <v>a</v>
      </c>
    </row>
    <row r="382" spans="1:5" hidden="1" x14ac:dyDescent="0.25">
      <c r="A382" s="1" t="s">
        <v>1015</v>
      </c>
      <c r="B382" s="1" t="s">
        <v>510</v>
      </c>
      <c r="C382" s="1" t="s">
        <v>511</v>
      </c>
      <c r="D382" s="1" t="str">
        <f>IF(MOD(MID(pesele__58[[#This Row],[PESEL]],10,1),2)=1,"m","k")</f>
        <v>k</v>
      </c>
      <c r="E382" s="1" t="str">
        <f>MID(pesele__58[[#This Row],[Imie]],LEN(pesele__58[[#This Row],[Imie]]),1)</f>
        <v>a</v>
      </c>
    </row>
    <row r="383" spans="1:5" hidden="1" x14ac:dyDescent="0.25">
      <c r="A383" s="1" t="s">
        <v>1016</v>
      </c>
      <c r="B383" s="1" t="s">
        <v>512</v>
      </c>
      <c r="C383" s="1" t="s">
        <v>193</v>
      </c>
      <c r="D383" s="1" t="str">
        <f>IF(MOD(MID(pesele__58[[#This Row],[PESEL]],10,1),2)=1,"m","k")</f>
        <v>k</v>
      </c>
      <c r="E383" s="1" t="str">
        <f>MID(pesele__58[[#This Row],[Imie]],LEN(pesele__58[[#This Row],[Imie]]),1)</f>
        <v>a</v>
      </c>
    </row>
    <row r="384" spans="1:5" hidden="1" x14ac:dyDescent="0.25">
      <c r="A384" s="1" t="s">
        <v>1017</v>
      </c>
      <c r="B384" s="1" t="s">
        <v>513</v>
      </c>
      <c r="C384" s="1" t="s">
        <v>6</v>
      </c>
      <c r="D384" s="1" t="str">
        <f>IF(MOD(MID(pesele__58[[#This Row],[PESEL]],10,1),2)=1,"m","k")</f>
        <v>m</v>
      </c>
      <c r="E384" s="1" t="str">
        <f>MID(pesele__58[[#This Row],[Imie]],LEN(pesele__58[[#This Row],[Imie]]),1)</f>
        <v>m</v>
      </c>
    </row>
    <row r="385" spans="1:5" hidden="1" x14ac:dyDescent="0.25">
      <c r="A385" s="1" t="s">
        <v>1018</v>
      </c>
      <c r="B385" s="1" t="s">
        <v>514</v>
      </c>
      <c r="C385" s="1" t="s">
        <v>8</v>
      </c>
      <c r="D385" s="1" t="str">
        <f>IF(MOD(MID(pesele__58[[#This Row],[PESEL]],10,1),2)=1,"m","k")</f>
        <v>m</v>
      </c>
      <c r="E385" s="1" t="str">
        <f>MID(pesele__58[[#This Row],[Imie]],LEN(pesele__58[[#This Row],[Imie]]),1)</f>
        <v>l</v>
      </c>
    </row>
    <row r="386" spans="1:5" hidden="1" x14ac:dyDescent="0.25">
      <c r="A386" s="1" t="s">
        <v>1019</v>
      </c>
      <c r="B386" s="1" t="s">
        <v>515</v>
      </c>
      <c r="C386" s="1" t="s">
        <v>104</v>
      </c>
      <c r="D386" s="1" t="str">
        <f>IF(MOD(MID(pesele__58[[#This Row],[PESEL]],10,1),2)=1,"m","k")</f>
        <v>m</v>
      </c>
      <c r="E386" s="1" t="str">
        <f>MID(pesele__58[[#This Row],[Imie]],LEN(pesele__58[[#This Row],[Imie]]),1)</f>
        <v>b</v>
      </c>
    </row>
    <row r="387" spans="1:5" hidden="1" x14ac:dyDescent="0.25">
      <c r="A387" s="1" t="s">
        <v>1020</v>
      </c>
      <c r="B387" s="1" t="s">
        <v>516</v>
      </c>
      <c r="C387" s="1" t="s">
        <v>517</v>
      </c>
      <c r="D387" s="1" t="str">
        <f>IF(MOD(MID(pesele__58[[#This Row],[PESEL]],10,1),2)=1,"m","k")</f>
        <v>k</v>
      </c>
      <c r="E387" s="1" t="str">
        <f>MID(pesele__58[[#This Row],[Imie]],LEN(pesele__58[[#This Row],[Imie]]),1)</f>
        <v>a</v>
      </c>
    </row>
    <row r="388" spans="1:5" hidden="1" x14ac:dyDescent="0.25">
      <c r="A388" s="1" t="s">
        <v>1021</v>
      </c>
      <c r="B388" s="1" t="s">
        <v>518</v>
      </c>
      <c r="C388" s="1" t="s">
        <v>519</v>
      </c>
      <c r="D388" s="1" t="str">
        <f>IF(MOD(MID(pesele__58[[#This Row],[PESEL]],10,1),2)=1,"m","k")</f>
        <v>m</v>
      </c>
      <c r="E388" s="1" t="str">
        <f>MID(pesele__58[[#This Row],[Imie]],LEN(pesele__58[[#This Row],[Imie]]),1)</f>
        <v>i</v>
      </c>
    </row>
    <row r="389" spans="1:5" hidden="1" x14ac:dyDescent="0.25">
      <c r="A389" s="1" t="s">
        <v>1022</v>
      </c>
      <c r="B389" s="1" t="s">
        <v>520</v>
      </c>
      <c r="C389" s="1" t="s">
        <v>521</v>
      </c>
      <c r="D389" s="1" t="str">
        <f>IF(MOD(MID(pesele__58[[#This Row],[PESEL]],10,1),2)=1,"m","k")</f>
        <v>m</v>
      </c>
      <c r="E389" s="1" t="str">
        <f>MID(pesele__58[[#This Row],[Imie]],LEN(pesele__58[[#This Row],[Imie]]),1)</f>
        <v>y</v>
      </c>
    </row>
    <row r="390" spans="1:5" hidden="1" x14ac:dyDescent="0.25">
      <c r="A390" s="1" t="s">
        <v>1023</v>
      </c>
      <c r="B390" s="1" t="s">
        <v>522</v>
      </c>
      <c r="C390" s="1" t="s">
        <v>26</v>
      </c>
      <c r="D390" s="1" t="str">
        <f>IF(MOD(MID(pesele__58[[#This Row],[PESEL]],10,1),2)=1,"m","k")</f>
        <v>m</v>
      </c>
      <c r="E390" s="1" t="str">
        <f>MID(pesele__58[[#This Row],[Imie]],LEN(pesele__58[[#This Row],[Imie]]),1)</f>
        <v>j</v>
      </c>
    </row>
    <row r="391" spans="1:5" hidden="1" x14ac:dyDescent="0.25">
      <c r="A391" s="1" t="s">
        <v>1024</v>
      </c>
      <c r="B391" s="1" t="s">
        <v>496</v>
      </c>
      <c r="C391" s="1" t="s">
        <v>12</v>
      </c>
      <c r="D391" s="1" t="str">
        <f>IF(MOD(MID(pesele__58[[#This Row],[PESEL]],10,1),2)=1,"m","k")</f>
        <v>m</v>
      </c>
      <c r="E391" s="1" t="str">
        <f>MID(pesele__58[[#This Row],[Imie]],LEN(pesele__58[[#This Row],[Imie]]),1)</f>
        <v>z</v>
      </c>
    </row>
    <row r="392" spans="1:5" hidden="1" x14ac:dyDescent="0.25">
      <c r="A392" s="1" t="s">
        <v>1025</v>
      </c>
      <c r="B392" s="1" t="s">
        <v>523</v>
      </c>
      <c r="C392" s="1" t="s">
        <v>262</v>
      </c>
      <c r="D392" s="1" t="str">
        <f>IF(MOD(MID(pesele__58[[#This Row],[PESEL]],10,1),2)=1,"m","k")</f>
        <v>k</v>
      </c>
      <c r="E392" s="1" t="str">
        <f>MID(pesele__58[[#This Row],[Imie]],LEN(pesele__58[[#This Row],[Imie]]),1)</f>
        <v>a</v>
      </c>
    </row>
    <row r="393" spans="1:5" hidden="1" x14ac:dyDescent="0.25">
      <c r="A393" s="1" t="s">
        <v>1026</v>
      </c>
      <c r="B393" s="1" t="s">
        <v>524</v>
      </c>
      <c r="C393" s="1" t="s">
        <v>132</v>
      </c>
      <c r="D393" s="1" t="str">
        <f>IF(MOD(MID(pesele__58[[#This Row],[PESEL]],10,1),2)=1,"m","k")</f>
        <v>k</v>
      </c>
      <c r="E393" s="1" t="str">
        <f>MID(pesele__58[[#This Row],[Imie]],LEN(pesele__58[[#This Row],[Imie]]),1)</f>
        <v>a</v>
      </c>
    </row>
    <row r="394" spans="1:5" hidden="1" x14ac:dyDescent="0.25">
      <c r="A394" s="1" t="s">
        <v>1027</v>
      </c>
      <c r="B394" s="1" t="s">
        <v>525</v>
      </c>
      <c r="C394" s="1" t="s">
        <v>486</v>
      </c>
      <c r="D394" s="1" t="str">
        <f>IF(MOD(MID(pesele__58[[#This Row],[PESEL]],10,1),2)=1,"m","k")</f>
        <v>m</v>
      </c>
      <c r="E394" s="1" t="str">
        <f>MID(pesele__58[[#This Row],[Imie]],LEN(pesele__58[[#This Row],[Imie]]),1)</f>
        <v>k</v>
      </c>
    </row>
    <row r="395" spans="1:5" hidden="1" x14ac:dyDescent="0.25">
      <c r="A395" s="1" t="s">
        <v>1028</v>
      </c>
      <c r="B395" s="1" t="s">
        <v>526</v>
      </c>
      <c r="C395" s="1" t="s">
        <v>193</v>
      </c>
      <c r="D395" s="1" t="str">
        <f>IF(MOD(MID(pesele__58[[#This Row],[PESEL]],10,1),2)=1,"m","k")</f>
        <v>k</v>
      </c>
      <c r="E395" s="1" t="str">
        <f>MID(pesele__58[[#This Row],[Imie]],LEN(pesele__58[[#This Row],[Imie]]),1)</f>
        <v>a</v>
      </c>
    </row>
    <row r="396" spans="1:5" hidden="1" x14ac:dyDescent="0.25">
      <c r="A396" s="1" t="s">
        <v>1029</v>
      </c>
      <c r="B396" s="1" t="s">
        <v>217</v>
      </c>
      <c r="C396" s="1" t="s">
        <v>218</v>
      </c>
      <c r="D396" s="1" t="str">
        <f>IF(MOD(MID(pesele__58[[#This Row],[PESEL]],10,1),2)=1,"m","k")</f>
        <v>k</v>
      </c>
      <c r="E396" s="1" t="str">
        <f>MID(pesele__58[[#This Row],[Imie]],LEN(pesele__58[[#This Row],[Imie]]),1)</f>
        <v>a</v>
      </c>
    </row>
    <row r="397" spans="1:5" hidden="1" x14ac:dyDescent="0.25">
      <c r="A397" s="1" t="s">
        <v>1030</v>
      </c>
      <c r="B397" s="1" t="s">
        <v>527</v>
      </c>
      <c r="C397" s="1" t="s">
        <v>104</v>
      </c>
      <c r="D397" s="1" t="str">
        <f>IF(MOD(MID(pesele__58[[#This Row],[PESEL]],10,1),2)=1,"m","k")</f>
        <v>m</v>
      </c>
      <c r="E397" s="1" t="str">
        <f>MID(pesele__58[[#This Row],[Imie]],LEN(pesele__58[[#This Row],[Imie]]),1)</f>
        <v>b</v>
      </c>
    </row>
    <row r="398" spans="1:5" hidden="1" x14ac:dyDescent="0.25">
      <c r="A398" s="1" t="s">
        <v>1031</v>
      </c>
      <c r="B398" s="1" t="s">
        <v>528</v>
      </c>
      <c r="C398" s="1" t="s">
        <v>193</v>
      </c>
      <c r="D398" s="1" t="str">
        <f>IF(MOD(MID(pesele__58[[#This Row],[PESEL]],10,1),2)=1,"m","k")</f>
        <v>k</v>
      </c>
      <c r="E398" s="1" t="str">
        <f>MID(pesele__58[[#This Row],[Imie]],LEN(pesele__58[[#This Row],[Imie]]),1)</f>
        <v>a</v>
      </c>
    </row>
    <row r="399" spans="1:5" hidden="1" x14ac:dyDescent="0.25">
      <c r="A399" s="1" t="s">
        <v>1032</v>
      </c>
      <c r="B399" s="1" t="s">
        <v>529</v>
      </c>
      <c r="C399" s="1" t="s">
        <v>162</v>
      </c>
      <c r="D399" s="1" t="str">
        <f>IF(MOD(MID(pesele__58[[#This Row],[PESEL]],10,1),2)=1,"m","k")</f>
        <v>m</v>
      </c>
      <c r="E399" s="1" t="str">
        <f>MID(pesele__58[[#This Row],[Imie]],LEN(pesele__58[[#This Row],[Imie]]),1)</f>
        <v>p</v>
      </c>
    </row>
    <row r="400" spans="1:5" hidden="1" x14ac:dyDescent="0.25">
      <c r="A400" s="1" t="s">
        <v>1033</v>
      </c>
      <c r="B400" s="1" t="s">
        <v>530</v>
      </c>
      <c r="C400" s="1" t="s">
        <v>26</v>
      </c>
      <c r="D400" s="1" t="str">
        <f>IF(MOD(MID(pesele__58[[#This Row],[PESEL]],10,1),2)=1,"m","k")</f>
        <v>m</v>
      </c>
      <c r="E400" s="1" t="str">
        <f>MID(pesele__58[[#This Row],[Imie]],LEN(pesele__58[[#This Row],[Imie]]),1)</f>
        <v>j</v>
      </c>
    </row>
    <row r="401" spans="1:5" hidden="1" x14ac:dyDescent="0.25">
      <c r="A401" s="1" t="s">
        <v>1034</v>
      </c>
      <c r="B401" s="1" t="s">
        <v>531</v>
      </c>
      <c r="C401" s="1" t="s">
        <v>294</v>
      </c>
      <c r="D401" s="1" t="str">
        <f>IF(MOD(MID(pesele__58[[#This Row],[PESEL]],10,1),2)=1,"m","k")</f>
        <v>m</v>
      </c>
      <c r="E401" s="1" t="str">
        <f>MID(pesele__58[[#This Row],[Imie]],LEN(pesele__58[[#This Row],[Imie]]),1)</f>
        <v>m</v>
      </c>
    </row>
    <row r="402" spans="1:5" hidden="1" x14ac:dyDescent="0.25">
      <c r="A402" s="1" t="s">
        <v>1035</v>
      </c>
      <c r="B402" s="1" t="s">
        <v>532</v>
      </c>
      <c r="C402" s="1" t="s">
        <v>104</v>
      </c>
      <c r="D402" s="1" t="str">
        <f>IF(MOD(MID(pesele__58[[#This Row],[PESEL]],10,1),2)=1,"m","k")</f>
        <v>m</v>
      </c>
      <c r="E402" s="1" t="str">
        <f>MID(pesele__58[[#This Row],[Imie]],LEN(pesele__58[[#This Row],[Imie]]),1)</f>
        <v>b</v>
      </c>
    </row>
    <row r="403" spans="1:5" hidden="1" x14ac:dyDescent="0.25">
      <c r="A403" s="1" t="s">
        <v>1036</v>
      </c>
      <c r="B403" s="1" t="s">
        <v>533</v>
      </c>
      <c r="C403" s="1" t="s">
        <v>534</v>
      </c>
      <c r="D403" s="1" t="str">
        <f>IF(MOD(MID(pesele__58[[#This Row],[PESEL]],10,1),2)=1,"m","k")</f>
        <v>m</v>
      </c>
      <c r="E403" s="1" t="str">
        <f>MID(pesele__58[[#This Row],[Imie]],LEN(pesele__58[[#This Row],[Imie]]),1)</f>
        <v>k</v>
      </c>
    </row>
    <row r="404" spans="1:5" hidden="1" x14ac:dyDescent="0.25">
      <c r="A404" s="1" t="s">
        <v>1037</v>
      </c>
      <c r="B404" s="1" t="s">
        <v>535</v>
      </c>
      <c r="C404" s="1" t="s">
        <v>166</v>
      </c>
      <c r="D404" s="1" t="str">
        <f>IF(MOD(MID(pesele__58[[#This Row],[PESEL]],10,1),2)=1,"m","k")</f>
        <v>k</v>
      </c>
      <c r="E404" s="1" t="str">
        <f>MID(pesele__58[[#This Row],[Imie]],LEN(pesele__58[[#This Row],[Imie]]),1)</f>
        <v>a</v>
      </c>
    </row>
    <row r="405" spans="1:5" hidden="1" x14ac:dyDescent="0.25">
      <c r="A405" s="1" t="s">
        <v>1038</v>
      </c>
      <c r="B405" s="1" t="s">
        <v>536</v>
      </c>
      <c r="C405" s="1" t="s">
        <v>294</v>
      </c>
      <c r="D405" s="1" t="str">
        <f>IF(MOD(MID(pesele__58[[#This Row],[PESEL]],10,1),2)=1,"m","k")</f>
        <v>m</v>
      </c>
      <c r="E405" s="1" t="str">
        <f>MID(pesele__58[[#This Row],[Imie]],LEN(pesele__58[[#This Row],[Imie]]),1)</f>
        <v>m</v>
      </c>
    </row>
    <row r="406" spans="1:5" hidden="1" x14ac:dyDescent="0.25">
      <c r="A406" s="1" t="s">
        <v>1039</v>
      </c>
      <c r="B406" s="1" t="s">
        <v>537</v>
      </c>
      <c r="C406" s="1" t="s">
        <v>104</v>
      </c>
      <c r="D406" s="1" t="str">
        <f>IF(MOD(MID(pesele__58[[#This Row],[PESEL]],10,1),2)=1,"m","k")</f>
        <v>m</v>
      </c>
      <c r="E406" s="1" t="str">
        <f>MID(pesele__58[[#This Row],[Imie]],LEN(pesele__58[[#This Row],[Imie]]),1)</f>
        <v>b</v>
      </c>
    </row>
    <row r="407" spans="1:5" hidden="1" x14ac:dyDescent="0.25">
      <c r="A407" s="1" t="s">
        <v>1040</v>
      </c>
      <c r="B407" s="1" t="s">
        <v>538</v>
      </c>
      <c r="C407" s="1" t="s">
        <v>273</v>
      </c>
      <c r="D407" s="1" t="str">
        <f>IF(MOD(MID(pesele__58[[#This Row],[PESEL]],10,1),2)=1,"m","k")</f>
        <v>k</v>
      </c>
      <c r="E407" s="1" t="str">
        <f>MID(pesele__58[[#This Row],[Imie]],LEN(pesele__58[[#This Row],[Imie]]),1)</f>
        <v>a</v>
      </c>
    </row>
    <row r="408" spans="1:5" hidden="1" x14ac:dyDescent="0.25">
      <c r="A408" s="1" t="s">
        <v>1041</v>
      </c>
      <c r="B408" s="1" t="s">
        <v>539</v>
      </c>
      <c r="C408" s="1" t="s">
        <v>435</v>
      </c>
      <c r="D408" s="1" t="str">
        <f>IF(MOD(MID(pesele__58[[#This Row],[PESEL]],10,1),2)=1,"m","k")</f>
        <v>m</v>
      </c>
      <c r="E408" s="1" t="str">
        <f>MID(pesele__58[[#This Row],[Imie]],LEN(pesele__58[[#This Row],[Imie]]),1)</f>
        <v>n</v>
      </c>
    </row>
    <row r="409" spans="1:5" hidden="1" x14ac:dyDescent="0.25">
      <c r="A409" s="1" t="s">
        <v>1042</v>
      </c>
      <c r="B409" s="1" t="s">
        <v>540</v>
      </c>
      <c r="C409" s="1" t="s">
        <v>359</v>
      </c>
      <c r="D409" s="1" t="str">
        <f>IF(MOD(MID(pesele__58[[#This Row],[PESEL]],10,1),2)=1,"m","k")</f>
        <v>k</v>
      </c>
      <c r="E409" s="1" t="str">
        <f>MID(pesele__58[[#This Row],[Imie]],LEN(pesele__58[[#This Row],[Imie]]),1)</f>
        <v>a</v>
      </c>
    </row>
    <row r="410" spans="1:5" hidden="1" x14ac:dyDescent="0.25">
      <c r="A410" s="1" t="s">
        <v>1043</v>
      </c>
      <c r="B410" s="1" t="s">
        <v>541</v>
      </c>
      <c r="C410" s="1" t="s">
        <v>542</v>
      </c>
      <c r="D410" s="1" t="str">
        <f>IF(MOD(MID(pesele__58[[#This Row],[PESEL]],10,1),2)=1,"m","k")</f>
        <v>k</v>
      </c>
      <c r="E410" s="1" t="str">
        <f>MID(pesele__58[[#This Row],[Imie]],LEN(pesele__58[[#This Row],[Imie]]),1)</f>
        <v>a</v>
      </c>
    </row>
    <row r="411" spans="1:5" hidden="1" x14ac:dyDescent="0.25">
      <c r="A411" s="1" t="s">
        <v>1044</v>
      </c>
      <c r="B411" s="1" t="s">
        <v>543</v>
      </c>
      <c r="C411" s="1" t="s">
        <v>48</v>
      </c>
      <c r="D411" s="1" t="str">
        <f>IF(MOD(MID(pesele__58[[#This Row],[PESEL]],10,1),2)=1,"m","k")</f>
        <v>m</v>
      </c>
      <c r="E411" s="1" t="str">
        <f>MID(pesele__58[[#This Row],[Imie]],LEN(pesele__58[[#This Row],[Imie]]),1)</f>
        <v>r</v>
      </c>
    </row>
    <row r="412" spans="1:5" hidden="1" x14ac:dyDescent="0.25">
      <c r="A412" s="1" t="s">
        <v>1045</v>
      </c>
      <c r="B412" s="1" t="s">
        <v>544</v>
      </c>
      <c r="C412" s="1" t="s">
        <v>58</v>
      </c>
      <c r="D412" s="1" t="str">
        <f>IF(MOD(MID(pesele__58[[#This Row],[PESEL]],10,1),2)=1,"m","k")</f>
        <v>k</v>
      </c>
      <c r="E412" s="1" t="str">
        <f>MID(pesele__58[[#This Row],[Imie]],LEN(pesele__58[[#This Row],[Imie]]),1)</f>
        <v>a</v>
      </c>
    </row>
    <row r="413" spans="1:5" hidden="1" x14ac:dyDescent="0.25">
      <c r="A413" s="1" t="s">
        <v>1046</v>
      </c>
      <c r="B413" s="1" t="s">
        <v>545</v>
      </c>
      <c r="C413" s="1" t="s">
        <v>273</v>
      </c>
      <c r="D413" s="1" t="str">
        <f>IF(MOD(MID(pesele__58[[#This Row],[PESEL]],10,1),2)=1,"m","k")</f>
        <v>k</v>
      </c>
      <c r="E413" s="1" t="str">
        <f>MID(pesele__58[[#This Row],[Imie]],LEN(pesele__58[[#This Row],[Imie]]),1)</f>
        <v>a</v>
      </c>
    </row>
    <row r="414" spans="1:5" hidden="1" x14ac:dyDescent="0.25">
      <c r="A414" s="1" t="s">
        <v>1047</v>
      </c>
      <c r="B414" s="1" t="s">
        <v>129</v>
      </c>
      <c r="C414" s="1" t="s">
        <v>519</v>
      </c>
      <c r="D414" s="1" t="str">
        <f>IF(MOD(MID(pesele__58[[#This Row],[PESEL]],10,1),2)=1,"m","k")</f>
        <v>m</v>
      </c>
      <c r="E414" s="1" t="str">
        <f>MID(pesele__58[[#This Row],[Imie]],LEN(pesele__58[[#This Row],[Imie]]),1)</f>
        <v>i</v>
      </c>
    </row>
    <row r="415" spans="1:5" hidden="1" x14ac:dyDescent="0.25">
      <c r="A415" s="1" t="s">
        <v>1048</v>
      </c>
      <c r="B415" s="1" t="s">
        <v>546</v>
      </c>
      <c r="C415" s="1" t="s">
        <v>282</v>
      </c>
      <c r="D415" s="1" t="str">
        <f>IF(MOD(MID(pesele__58[[#This Row],[PESEL]],10,1),2)=1,"m","k")</f>
        <v>m</v>
      </c>
      <c r="E415" s="1" t="str">
        <f>MID(pesele__58[[#This Row],[Imie]],LEN(pesele__58[[#This Row],[Imie]]),1)</f>
        <v>n</v>
      </c>
    </row>
    <row r="416" spans="1:5" hidden="1" x14ac:dyDescent="0.25">
      <c r="A416" s="1" t="s">
        <v>1049</v>
      </c>
      <c r="B416" s="1" t="s">
        <v>547</v>
      </c>
      <c r="C416" s="1" t="s">
        <v>262</v>
      </c>
      <c r="D416" s="1" t="str">
        <f>IF(MOD(MID(pesele__58[[#This Row],[PESEL]],10,1),2)=1,"m","k")</f>
        <v>k</v>
      </c>
      <c r="E416" s="1" t="str">
        <f>MID(pesele__58[[#This Row],[Imie]],LEN(pesele__58[[#This Row],[Imie]]),1)</f>
        <v>a</v>
      </c>
    </row>
    <row r="417" spans="1:5" hidden="1" x14ac:dyDescent="0.25">
      <c r="A417" s="1" t="s">
        <v>1050</v>
      </c>
      <c r="B417" s="1" t="s">
        <v>548</v>
      </c>
      <c r="C417" s="1" t="s">
        <v>282</v>
      </c>
      <c r="D417" s="1" t="str">
        <f>IF(MOD(MID(pesele__58[[#This Row],[PESEL]],10,1),2)=1,"m","k")</f>
        <v>m</v>
      </c>
      <c r="E417" s="1" t="str">
        <f>MID(pesele__58[[#This Row],[Imie]],LEN(pesele__58[[#This Row],[Imie]]),1)</f>
        <v>n</v>
      </c>
    </row>
    <row r="418" spans="1:5" hidden="1" x14ac:dyDescent="0.25">
      <c r="A418" s="1" t="s">
        <v>1051</v>
      </c>
      <c r="B418" s="1" t="s">
        <v>549</v>
      </c>
      <c r="C418" s="1" t="s">
        <v>236</v>
      </c>
      <c r="D418" s="1" t="str">
        <f>IF(MOD(MID(pesele__58[[#This Row],[PESEL]],10,1),2)=1,"m","k")</f>
        <v>k</v>
      </c>
      <c r="E418" s="1" t="str">
        <f>MID(pesele__58[[#This Row],[Imie]],LEN(pesele__58[[#This Row],[Imie]]),1)</f>
        <v>a</v>
      </c>
    </row>
    <row r="419" spans="1:5" hidden="1" x14ac:dyDescent="0.25">
      <c r="A419" s="1" t="s">
        <v>1052</v>
      </c>
      <c r="B419" s="1" t="s">
        <v>550</v>
      </c>
      <c r="C419" s="1" t="s">
        <v>48</v>
      </c>
      <c r="D419" s="1" t="str">
        <f>IF(MOD(MID(pesele__58[[#This Row],[PESEL]],10,1),2)=1,"m","k")</f>
        <v>m</v>
      </c>
      <c r="E419" s="1" t="str">
        <f>MID(pesele__58[[#This Row],[Imie]],LEN(pesele__58[[#This Row],[Imie]]),1)</f>
        <v>r</v>
      </c>
    </row>
    <row r="420" spans="1:5" hidden="1" x14ac:dyDescent="0.25">
      <c r="A420" s="1" t="s">
        <v>1053</v>
      </c>
      <c r="B420" s="1" t="s">
        <v>551</v>
      </c>
      <c r="C420" s="1" t="s">
        <v>58</v>
      </c>
      <c r="D420" s="1" t="str">
        <f>IF(MOD(MID(pesele__58[[#This Row],[PESEL]],10,1),2)=1,"m","k")</f>
        <v>k</v>
      </c>
      <c r="E420" s="1" t="str">
        <f>MID(pesele__58[[#This Row],[Imie]],LEN(pesele__58[[#This Row],[Imie]]),1)</f>
        <v>a</v>
      </c>
    </row>
    <row r="421" spans="1:5" hidden="1" x14ac:dyDescent="0.25">
      <c r="A421" s="1" t="s">
        <v>1054</v>
      </c>
      <c r="B421" s="1" t="s">
        <v>552</v>
      </c>
      <c r="C421" s="1" t="s">
        <v>553</v>
      </c>
      <c r="D421" s="1" t="str">
        <f>IF(MOD(MID(pesele__58[[#This Row],[PESEL]],10,1),2)=1,"m","k")</f>
        <v>k</v>
      </c>
      <c r="E421" s="1" t="str">
        <f>MID(pesele__58[[#This Row],[Imie]],LEN(pesele__58[[#This Row],[Imie]]),1)</f>
        <v>a</v>
      </c>
    </row>
    <row r="422" spans="1:5" hidden="1" x14ac:dyDescent="0.25">
      <c r="A422" s="1" t="s">
        <v>1055</v>
      </c>
      <c r="B422" s="1" t="s">
        <v>107</v>
      </c>
      <c r="C422" s="1" t="s">
        <v>68</v>
      </c>
      <c r="D422" s="1" t="str">
        <f>IF(MOD(MID(pesele__58[[#This Row],[PESEL]],10,1),2)=1,"m","k")</f>
        <v>m</v>
      </c>
      <c r="E422" s="1" t="str">
        <f>MID(pesele__58[[#This Row],[Imie]],LEN(pesele__58[[#This Row],[Imie]]),1)</f>
        <v>r</v>
      </c>
    </row>
    <row r="423" spans="1:5" hidden="1" x14ac:dyDescent="0.25">
      <c r="A423" s="1" t="s">
        <v>1056</v>
      </c>
      <c r="B423" s="1" t="s">
        <v>554</v>
      </c>
      <c r="C423" s="1" t="s">
        <v>26</v>
      </c>
      <c r="D423" s="1" t="str">
        <f>IF(MOD(MID(pesele__58[[#This Row],[PESEL]],10,1),2)=1,"m","k")</f>
        <v>m</v>
      </c>
      <c r="E423" s="1" t="str">
        <f>MID(pesele__58[[#This Row],[Imie]],LEN(pesele__58[[#This Row],[Imie]]),1)</f>
        <v>j</v>
      </c>
    </row>
    <row r="424" spans="1:5" hidden="1" x14ac:dyDescent="0.25">
      <c r="A424" s="1" t="s">
        <v>1057</v>
      </c>
      <c r="B424" s="1" t="s">
        <v>555</v>
      </c>
      <c r="C424" s="1" t="s">
        <v>556</v>
      </c>
      <c r="D424" s="1" t="str">
        <f>IF(MOD(MID(pesele__58[[#This Row],[PESEL]],10,1),2)=1,"m","k")</f>
        <v>k</v>
      </c>
      <c r="E424" s="1" t="str">
        <f>MID(pesele__58[[#This Row],[Imie]],LEN(pesele__58[[#This Row],[Imie]]),1)</f>
        <v>a</v>
      </c>
    </row>
    <row r="425" spans="1:5" hidden="1" x14ac:dyDescent="0.25">
      <c r="A425" s="1" t="s">
        <v>1058</v>
      </c>
      <c r="B425" s="1" t="s">
        <v>557</v>
      </c>
      <c r="C425" s="1" t="s">
        <v>141</v>
      </c>
      <c r="D425" s="1" t="str">
        <f>IF(MOD(MID(pesele__58[[#This Row],[PESEL]],10,1),2)=1,"m","k")</f>
        <v>k</v>
      </c>
      <c r="E425" s="1" t="str">
        <f>MID(pesele__58[[#This Row],[Imie]],LEN(pesele__58[[#This Row],[Imie]]),1)</f>
        <v>a</v>
      </c>
    </row>
    <row r="426" spans="1:5" hidden="1" x14ac:dyDescent="0.25">
      <c r="A426" s="1" t="s">
        <v>1059</v>
      </c>
      <c r="B426" s="1" t="s">
        <v>558</v>
      </c>
      <c r="C426" s="1" t="s">
        <v>556</v>
      </c>
      <c r="D426" s="1" t="str">
        <f>IF(MOD(MID(pesele__58[[#This Row],[PESEL]],10,1),2)=1,"m","k")</f>
        <v>k</v>
      </c>
      <c r="E426" s="1" t="str">
        <f>MID(pesele__58[[#This Row],[Imie]],LEN(pesele__58[[#This Row],[Imie]]),1)</f>
        <v>a</v>
      </c>
    </row>
    <row r="427" spans="1:5" hidden="1" x14ac:dyDescent="0.25">
      <c r="A427" s="1" t="s">
        <v>1060</v>
      </c>
      <c r="B427" s="1" t="s">
        <v>559</v>
      </c>
      <c r="C427" s="1" t="s">
        <v>162</v>
      </c>
      <c r="D427" s="1" t="str">
        <f>IF(MOD(MID(pesele__58[[#This Row],[PESEL]],10,1),2)=1,"m","k")</f>
        <v>m</v>
      </c>
      <c r="E427" s="1" t="str">
        <f>MID(pesele__58[[#This Row],[Imie]],LEN(pesele__58[[#This Row],[Imie]]),1)</f>
        <v>p</v>
      </c>
    </row>
    <row r="428" spans="1:5" hidden="1" x14ac:dyDescent="0.25">
      <c r="A428" s="1" t="s">
        <v>1061</v>
      </c>
      <c r="B428" s="1" t="s">
        <v>560</v>
      </c>
      <c r="C428" s="1" t="s">
        <v>193</v>
      </c>
      <c r="D428" s="1" t="str">
        <f>IF(MOD(MID(pesele__58[[#This Row],[PESEL]],10,1),2)=1,"m","k")</f>
        <v>k</v>
      </c>
      <c r="E428" s="1" t="str">
        <f>MID(pesele__58[[#This Row],[Imie]],LEN(pesele__58[[#This Row],[Imie]]),1)</f>
        <v>a</v>
      </c>
    </row>
    <row r="429" spans="1:5" hidden="1" x14ac:dyDescent="0.25">
      <c r="A429" s="1" t="s">
        <v>1062</v>
      </c>
      <c r="B429" s="1" t="s">
        <v>561</v>
      </c>
      <c r="C429" s="1" t="s">
        <v>257</v>
      </c>
      <c r="D429" s="1" t="str">
        <f>IF(MOD(MID(pesele__58[[#This Row],[PESEL]],10,1),2)=1,"m","k")</f>
        <v>k</v>
      </c>
      <c r="E429" s="1" t="str">
        <f>MID(pesele__58[[#This Row],[Imie]],LEN(pesele__58[[#This Row],[Imie]]),1)</f>
        <v>a</v>
      </c>
    </row>
    <row r="430" spans="1:5" hidden="1" x14ac:dyDescent="0.25">
      <c r="A430" s="1" t="s">
        <v>1063</v>
      </c>
      <c r="B430" s="1" t="s">
        <v>136</v>
      </c>
      <c r="C430" s="1" t="s">
        <v>104</v>
      </c>
      <c r="D430" s="1" t="str">
        <f>IF(MOD(MID(pesele__58[[#This Row],[PESEL]],10,1),2)=1,"m","k")</f>
        <v>m</v>
      </c>
      <c r="E430" s="1" t="str">
        <f>MID(pesele__58[[#This Row],[Imie]],LEN(pesele__58[[#This Row],[Imie]]),1)</f>
        <v>b</v>
      </c>
    </row>
    <row r="431" spans="1:5" hidden="1" x14ac:dyDescent="0.25">
      <c r="A431" s="1" t="s">
        <v>1064</v>
      </c>
      <c r="B431" s="1" t="s">
        <v>562</v>
      </c>
      <c r="C431" s="1" t="s">
        <v>338</v>
      </c>
      <c r="D431" s="1" t="str">
        <f>IF(MOD(MID(pesele__58[[#This Row],[PESEL]],10,1),2)=1,"m","k")</f>
        <v>m</v>
      </c>
      <c r="E431" s="1" t="str">
        <f>MID(pesele__58[[#This Row],[Imie]],LEN(pesele__58[[#This Row],[Imie]]),1)</f>
        <v>l</v>
      </c>
    </row>
    <row r="432" spans="1:5" hidden="1" x14ac:dyDescent="0.25">
      <c r="A432" s="1" t="s">
        <v>1065</v>
      </c>
      <c r="B432" s="1" t="s">
        <v>563</v>
      </c>
      <c r="C432" s="1" t="s">
        <v>257</v>
      </c>
      <c r="D432" s="1" t="str">
        <f>IF(MOD(MID(pesele__58[[#This Row],[PESEL]],10,1),2)=1,"m","k")</f>
        <v>k</v>
      </c>
      <c r="E432" s="1" t="str">
        <f>MID(pesele__58[[#This Row],[Imie]],LEN(pesele__58[[#This Row],[Imie]]),1)</f>
        <v>a</v>
      </c>
    </row>
    <row r="433" spans="1:5" hidden="1" x14ac:dyDescent="0.25">
      <c r="A433" s="1" t="s">
        <v>1066</v>
      </c>
      <c r="B433" s="1" t="s">
        <v>564</v>
      </c>
      <c r="C433" s="1" t="s">
        <v>19</v>
      </c>
      <c r="D433" s="1" t="str">
        <f>IF(MOD(MID(pesele__58[[#This Row],[PESEL]],10,1),2)=1,"m","k")</f>
        <v>m</v>
      </c>
      <c r="E433" s="1" t="str">
        <f>MID(pesele__58[[#This Row],[Imie]],LEN(pesele__58[[#This Row],[Imie]]),1)</f>
        <v>o</v>
      </c>
    </row>
    <row r="434" spans="1:5" hidden="1" x14ac:dyDescent="0.25">
      <c r="A434" s="1" t="s">
        <v>1067</v>
      </c>
      <c r="B434" s="1" t="s">
        <v>565</v>
      </c>
      <c r="C434" s="1" t="s">
        <v>162</v>
      </c>
      <c r="D434" s="1" t="str">
        <f>IF(MOD(MID(pesele__58[[#This Row],[PESEL]],10,1),2)=1,"m","k")</f>
        <v>m</v>
      </c>
      <c r="E434" s="1" t="str">
        <f>MID(pesele__58[[#This Row],[Imie]],LEN(pesele__58[[#This Row],[Imie]]),1)</f>
        <v>p</v>
      </c>
    </row>
    <row r="435" spans="1:5" hidden="1" x14ac:dyDescent="0.25">
      <c r="A435" s="1" t="s">
        <v>1068</v>
      </c>
      <c r="B435" s="1" t="s">
        <v>566</v>
      </c>
      <c r="C435" s="1" t="s">
        <v>178</v>
      </c>
      <c r="D435" s="1" t="str">
        <f>IF(MOD(MID(pesele__58[[#This Row],[PESEL]],10,1),2)=1,"m","k")</f>
        <v>k</v>
      </c>
      <c r="E435" s="1" t="str">
        <f>MID(pesele__58[[#This Row],[Imie]],LEN(pesele__58[[#This Row],[Imie]]),1)</f>
        <v>a</v>
      </c>
    </row>
    <row r="436" spans="1:5" hidden="1" x14ac:dyDescent="0.25">
      <c r="A436" s="1" t="s">
        <v>1069</v>
      </c>
      <c r="B436" s="1" t="s">
        <v>567</v>
      </c>
      <c r="C436" s="1" t="s">
        <v>568</v>
      </c>
      <c r="D436" s="1" t="str">
        <f>IF(MOD(MID(pesele__58[[#This Row],[PESEL]],10,1),2)=1,"m","k")</f>
        <v>k</v>
      </c>
      <c r="E436" s="1" t="str">
        <f>MID(pesele__58[[#This Row],[Imie]],LEN(pesele__58[[#This Row],[Imie]]),1)</f>
        <v>a</v>
      </c>
    </row>
    <row r="437" spans="1:5" hidden="1" x14ac:dyDescent="0.25">
      <c r="A437" s="1" t="s">
        <v>1070</v>
      </c>
      <c r="B437" s="1" t="s">
        <v>569</v>
      </c>
      <c r="C437" s="1" t="s">
        <v>162</v>
      </c>
      <c r="D437" s="1" t="str">
        <f>IF(MOD(MID(pesele__58[[#This Row],[PESEL]],10,1),2)=1,"m","k")</f>
        <v>m</v>
      </c>
      <c r="E437" s="1" t="str">
        <f>MID(pesele__58[[#This Row],[Imie]],LEN(pesele__58[[#This Row],[Imie]]),1)</f>
        <v>p</v>
      </c>
    </row>
    <row r="438" spans="1:5" hidden="1" x14ac:dyDescent="0.25">
      <c r="A438" s="1" t="s">
        <v>1071</v>
      </c>
      <c r="B438" s="1" t="s">
        <v>570</v>
      </c>
      <c r="C438" s="1" t="s">
        <v>164</v>
      </c>
      <c r="D438" s="1" t="str">
        <f>IF(MOD(MID(pesele__58[[#This Row],[PESEL]],10,1),2)=1,"m","k")</f>
        <v>k</v>
      </c>
      <c r="E438" s="1" t="str">
        <f>MID(pesele__58[[#This Row],[Imie]],LEN(pesele__58[[#This Row],[Imie]]),1)</f>
        <v>a</v>
      </c>
    </row>
    <row r="439" spans="1:5" hidden="1" x14ac:dyDescent="0.25">
      <c r="A439" s="1" t="s">
        <v>1072</v>
      </c>
      <c r="B439" s="1" t="s">
        <v>571</v>
      </c>
      <c r="C439" s="1" t="s">
        <v>572</v>
      </c>
      <c r="D439" s="1" t="str">
        <f>IF(MOD(MID(pesele__58[[#This Row],[PESEL]],10,1),2)=1,"m","k")</f>
        <v>k</v>
      </c>
      <c r="E439" s="1" t="str">
        <f>MID(pesele__58[[#This Row],[Imie]],LEN(pesele__58[[#This Row],[Imie]]),1)</f>
        <v>a</v>
      </c>
    </row>
    <row r="440" spans="1:5" hidden="1" x14ac:dyDescent="0.25">
      <c r="A440" s="1" t="s">
        <v>1073</v>
      </c>
      <c r="B440" s="1" t="s">
        <v>573</v>
      </c>
      <c r="C440" s="1" t="s">
        <v>72</v>
      </c>
      <c r="D440" s="1" t="str">
        <f>IF(MOD(MID(pesele__58[[#This Row],[PESEL]],10,1),2)=1,"m","k")</f>
        <v>k</v>
      </c>
      <c r="E440" s="1" t="str">
        <f>MID(pesele__58[[#This Row],[Imie]],LEN(pesele__58[[#This Row],[Imie]]),1)</f>
        <v>a</v>
      </c>
    </row>
    <row r="441" spans="1:5" hidden="1" x14ac:dyDescent="0.25">
      <c r="A441" s="1" t="s">
        <v>1074</v>
      </c>
      <c r="B441" s="1" t="s">
        <v>574</v>
      </c>
      <c r="C441" s="1" t="s">
        <v>534</v>
      </c>
      <c r="D441" s="1" t="str">
        <f>IF(MOD(MID(pesele__58[[#This Row],[PESEL]],10,1),2)=1,"m","k")</f>
        <v>m</v>
      </c>
      <c r="E441" s="1" t="str">
        <f>MID(pesele__58[[#This Row],[Imie]],LEN(pesele__58[[#This Row],[Imie]]),1)</f>
        <v>k</v>
      </c>
    </row>
    <row r="442" spans="1:5" x14ac:dyDescent="0.25">
      <c r="A442" s="1" t="s">
        <v>1075</v>
      </c>
      <c r="B442" s="1" t="s">
        <v>575</v>
      </c>
      <c r="C442" s="1" t="s">
        <v>576</v>
      </c>
      <c r="D442" s="1" t="str">
        <f>IF(MOD(MID(pesele__58[[#This Row],[PESEL]],10,1),2)=1,"m","k")</f>
        <v>k</v>
      </c>
      <c r="E442" s="1" t="str">
        <f>MID(pesele__58[[#This Row],[Imie]],LEN(pesele__58[[#This Row],[Imie]]),1)</f>
        <v>s</v>
      </c>
    </row>
    <row r="443" spans="1:5" x14ac:dyDescent="0.25">
      <c r="A443" s="1" t="s">
        <v>1076</v>
      </c>
      <c r="B443" s="1" t="s">
        <v>577</v>
      </c>
      <c r="C443" s="1" t="s">
        <v>578</v>
      </c>
      <c r="D443" s="1" t="str">
        <f>IF(MOD(MID(pesele__58[[#This Row],[PESEL]],10,1),2)=1,"m","k")</f>
        <v>k</v>
      </c>
      <c r="E443" s="1" t="str">
        <f>MID(pesele__58[[#This Row],[Imie]],LEN(pesele__58[[#This Row],[Imie]]),1)</f>
        <v>s</v>
      </c>
    </row>
    <row r="444" spans="1:5" hidden="1" x14ac:dyDescent="0.25">
      <c r="A444" s="1" t="s">
        <v>1077</v>
      </c>
      <c r="B444" s="1" t="s">
        <v>579</v>
      </c>
      <c r="C444" s="1" t="s">
        <v>257</v>
      </c>
      <c r="D444" s="1" t="str">
        <f>IF(MOD(MID(pesele__58[[#This Row],[PESEL]],10,1),2)=1,"m","k")</f>
        <v>k</v>
      </c>
      <c r="E444" s="1" t="str">
        <f>MID(pesele__58[[#This Row],[Imie]],LEN(pesele__58[[#This Row],[Imie]]),1)</f>
        <v>a</v>
      </c>
    </row>
    <row r="445" spans="1:5" hidden="1" x14ac:dyDescent="0.25">
      <c r="A445" s="1" t="s">
        <v>1078</v>
      </c>
      <c r="B445" s="1" t="s">
        <v>580</v>
      </c>
      <c r="C445" s="1" t="s">
        <v>104</v>
      </c>
      <c r="D445" s="1" t="str">
        <f>IF(MOD(MID(pesele__58[[#This Row],[PESEL]],10,1),2)=1,"m","k")</f>
        <v>m</v>
      </c>
      <c r="E445" s="1" t="str">
        <f>MID(pesele__58[[#This Row],[Imie]],LEN(pesele__58[[#This Row],[Imie]]),1)</f>
        <v>b</v>
      </c>
    </row>
    <row r="446" spans="1:5" hidden="1" x14ac:dyDescent="0.25">
      <c r="A446" s="1" t="s">
        <v>1079</v>
      </c>
      <c r="B446" s="1" t="s">
        <v>581</v>
      </c>
      <c r="C446" s="1" t="s">
        <v>172</v>
      </c>
      <c r="D446" s="1" t="str">
        <f>IF(MOD(MID(pesele__58[[#This Row],[PESEL]],10,1),2)=1,"m","k")</f>
        <v>k</v>
      </c>
      <c r="E446" s="1" t="str">
        <f>MID(pesele__58[[#This Row],[Imie]],LEN(pesele__58[[#This Row],[Imie]]),1)</f>
        <v>a</v>
      </c>
    </row>
    <row r="447" spans="1:5" hidden="1" x14ac:dyDescent="0.25">
      <c r="A447" s="1" t="s">
        <v>1080</v>
      </c>
      <c r="B447" s="1" t="s">
        <v>582</v>
      </c>
      <c r="C447" s="1" t="s">
        <v>14</v>
      </c>
      <c r="D447" s="1" t="str">
        <f>IF(MOD(MID(pesele__58[[#This Row],[PESEL]],10,1),2)=1,"m","k")</f>
        <v>m</v>
      </c>
      <c r="E447" s="1" t="str">
        <f>MID(pesele__58[[#This Row],[Imie]],LEN(pesele__58[[#This Row],[Imie]]),1)</f>
        <v>k</v>
      </c>
    </row>
    <row r="448" spans="1:5" hidden="1" x14ac:dyDescent="0.25">
      <c r="A448" s="1" t="s">
        <v>1081</v>
      </c>
      <c r="B448" s="1" t="s">
        <v>583</v>
      </c>
      <c r="C448" s="1" t="s">
        <v>584</v>
      </c>
      <c r="D448" s="1" t="str">
        <f>IF(MOD(MID(pesele__58[[#This Row],[PESEL]],10,1),2)=1,"m","k")</f>
        <v>k</v>
      </c>
      <c r="E448" s="1" t="str">
        <f>MID(pesele__58[[#This Row],[Imie]],LEN(pesele__58[[#This Row],[Imie]]),1)</f>
        <v>a</v>
      </c>
    </row>
    <row r="449" spans="1:5" hidden="1" x14ac:dyDescent="0.25">
      <c r="A449" s="1" t="s">
        <v>1082</v>
      </c>
      <c r="B449" s="1" t="s">
        <v>585</v>
      </c>
      <c r="C449" s="1" t="s">
        <v>166</v>
      </c>
      <c r="D449" s="1" t="str">
        <f>IF(MOD(MID(pesele__58[[#This Row],[PESEL]],10,1),2)=1,"m","k")</f>
        <v>k</v>
      </c>
      <c r="E449" s="1" t="str">
        <f>MID(pesele__58[[#This Row],[Imie]],LEN(pesele__58[[#This Row],[Imie]]),1)</f>
        <v>a</v>
      </c>
    </row>
    <row r="450" spans="1:5" hidden="1" x14ac:dyDescent="0.25">
      <c r="A450" s="1" t="s">
        <v>1083</v>
      </c>
      <c r="B450" s="1" t="s">
        <v>570</v>
      </c>
      <c r="C450" s="1" t="s">
        <v>253</v>
      </c>
      <c r="D450" s="1" t="str">
        <f>IF(MOD(MID(pesele__58[[#This Row],[PESEL]],10,1),2)=1,"m","k")</f>
        <v>k</v>
      </c>
      <c r="E450" s="1" t="str">
        <f>MID(pesele__58[[#This Row],[Imie]],LEN(pesele__58[[#This Row],[Imie]]),1)</f>
        <v>a</v>
      </c>
    </row>
    <row r="451" spans="1:5" hidden="1" x14ac:dyDescent="0.25">
      <c r="A451" s="1" t="s">
        <v>1084</v>
      </c>
      <c r="B451" s="1" t="s">
        <v>586</v>
      </c>
      <c r="C451" s="1" t="s">
        <v>134</v>
      </c>
      <c r="D451" s="1" t="str">
        <f>IF(MOD(MID(pesele__58[[#This Row],[PESEL]],10,1),2)=1,"m","k")</f>
        <v>k</v>
      </c>
      <c r="E451" s="1" t="str">
        <f>MID(pesele__58[[#This Row],[Imie]],LEN(pesele__58[[#This Row],[Imie]]),1)</f>
        <v>a</v>
      </c>
    </row>
    <row r="452" spans="1:5" hidden="1" x14ac:dyDescent="0.25">
      <c r="A452" s="1" t="s">
        <v>1085</v>
      </c>
      <c r="B452" s="1" t="s">
        <v>587</v>
      </c>
      <c r="C452" s="1" t="s">
        <v>588</v>
      </c>
      <c r="D452" s="1" t="str">
        <f>IF(MOD(MID(pesele__58[[#This Row],[PESEL]],10,1),2)=1,"m","k")</f>
        <v>k</v>
      </c>
      <c r="E452" s="1" t="str">
        <f>MID(pesele__58[[#This Row],[Imie]],LEN(pesele__58[[#This Row],[Imie]]),1)</f>
        <v>a</v>
      </c>
    </row>
    <row r="453" spans="1:5" hidden="1" x14ac:dyDescent="0.25">
      <c r="A453" s="1" t="s">
        <v>1086</v>
      </c>
      <c r="B453" s="1" t="s">
        <v>589</v>
      </c>
      <c r="C453" s="1" t="s">
        <v>145</v>
      </c>
      <c r="D453" s="1" t="str">
        <f>IF(MOD(MID(pesele__58[[#This Row],[PESEL]],10,1),2)=1,"m","k")</f>
        <v>k</v>
      </c>
      <c r="E453" s="1" t="str">
        <f>MID(pesele__58[[#This Row],[Imie]],LEN(pesele__58[[#This Row],[Imie]]),1)</f>
        <v>a</v>
      </c>
    </row>
    <row r="454" spans="1:5" hidden="1" x14ac:dyDescent="0.25">
      <c r="A454" s="1" t="s">
        <v>1087</v>
      </c>
      <c r="B454" s="1" t="s">
        <v>590</v>
      </c>
      <c r="C454" s="1" t="s">
        <v>58</v>
      </c>
      <c r="D454" s="1" t="str">
        <f>IF(MOD(MID(pesele__58[[#This Row],[PESEL]],10,1),2)=1,"m","k")</f>
        <v>k</v>
      </c>
      <c r="E454" s="1" t="str">
        <f>MID(pesele__58[[#This Row],[Imie]],LEN(pesele__58[[#This Row],[Imie]]),1)</f>
        <v>a</v>
      </c>
    </row>
    <row r="455" spans="1:5" hidden="1" x14ac:dyDescent="0.25">
      <c r="A455" s="1" t="s">
        <v>1088</v>
      </c>
      <c r="B455" s="1" t="s">
        <v>591</v>
      </c>
      <c r="C455" s="1" t="s">
        <v>592</v>
      </c>
      <c r="D455" s="1" t="str">
        <f>IF(MOD(MID(pesele__58[[#This Row],[PESEL]],10,1),2)=1,"m","k")</f>
        <v>m</v>
      </c>
      <c r="E455" s="1" t="str">
        <f>MID(pesele__58[[#This Row],[Imie]],LEN(pesele__58[[#This Row],[Imie]]),1)</f>
        <v>z</v>
      </c>
    </row>
    <row r="456" spans="1:5" hidden="1" x14ac:dyDescent="0.25">
      <c r="A456" s="1" t="s">
        <v>1089</v>
      </c>
      <c r="B456" s="1" t="s">
        <v>593</v>
      </c>
      <c r="C456" s="1" t="s">
        <v>54</v>
      </c>
      <c r="D456" s="1" t="str">
        <f>IF(MOD(MID(pesele__58[[#This Row],[PESEL]],10,1),2)=1,"m","k")</f>
        <v>k</v>
      </c>
      <c r="E456" s="1" t="str">
        <f>MID(pesele__58[[#This Row],[Imie]],LEN(pesele__58[[#This Row],[Imie]]),1)</f>
        <v>a</v>
      </c>
    </row>
    <row r="457" spans="1:5" hidden="1" x14ac:dyDescent="0.25">
      <c r="A457" s="1" t="s">
        <v>1090</v>
      </c>
      <c r="B457" s="1" t="s">
        <v>594</v>
      </c>
      <c r="C457" s="1" t="s">
        <v>121</v>
      </c>
      <c r="D457" s="1" t="str">
        <f>IF(MOD(MID(pesele__58[[#This Row],[PESEL]],10,1),2)=1,"m","k")</f>
        <v>k</v>
      </c>
      <c r="E457" s="1" t="str">
        <f>MID(pesele__58[[#This Row],[Imie]],LEN(pesele__58[[#This Row],[Imie]]),1)</f>
        <v>a</v>
      </c>
    </row>
    <row r="458" spans="1:5" hidden="1" x14ac:dyDescent="0.25">
      <c r="A458" s="1" t="s">
        <v>1091</v>
      </c>
      <c r="B458" s="1" t="s">
        <v>595</v>
      </c>
      <c r="C458" s="1" t="s">
        <v>121</v>
      </c>
      <c r="D458" s="1" t="str">
        <f>IF(MOD(MID(pesele__58[[#This Row],[PESEL]],10,1),2)=1,"m","k")</f>
        <v>k</v>
      </c>
      <c r="E458" s="1" t="str">
        <f>MID(pesele__58[[#This Row],[Imie]],LEN(pesele__58[[#This Row],[Imie]]),1)</f>
        <v>a</v>
      </c>
    </row>
    <row r="459" spans="1:5" hidden="1" x14ac:dyDescent="0.25">
      <c r="A459" s="1" t="s">
        <v>1092</v>
      </c>
      <c r="B459" s="1" t="s">
        <v>596</v>
      </c>
      <c r="C459" s="1" t="s">
        <v>104</v>
      </c>
      <c r="D459" s="1" t="str">
        <f>IF(MOD(MID(pesele__58[[#This Row],[PESEL]],10,1),2)=1,"m","k")</f>
        <v>m</v>
      </c>
      <c r="E459" s="1" t="str">
        <f>MID(pesele__58[[#This Row],[Imie]],LEN(pesele__58[[#This Row],[Imie]]),1)</f>
        <v>b</v>
      </c>
    </row>
    <row r="460" spans="1:5" hidden="1" x14ac:dyDescent="0.25">
      <c r="A460" s="1" t="s">
        <v>1093</v>
      </c>
      <c r="B460" s="1" t="s">
        <v>597</v>
      </c>
      <c r="C460" s="1" t="s">
        <v>46</v>
      </c>
      <c r="D460" s="1" t="str">
        <f>IF(MOD(MID(pesele__58[[#This Row],[PESEL]],10,1),2)=1,"m","k")</f>
        <v>k</v>
      </c>
      <c r="E460" s="1" t="str">
        <f>MID(pesele__58[[#This Row],[Imie]],LEN(pesele__58[[#This Row],[Imie]]),1)</f>
        <v>a</v>
      </c>
    </row>
    <row r="461" spans="1:5" hidden="1" x14ac:dyDescent="0.25">
      <c r="A461" s="1" t="s">
        <v>1094</v>
      </c>
      <c r="B461" s="1" t="s">
        <v>598</v>
      </c>
      <c r="C461" s="1" t="s">
        <v>139</v>
      </c>
      <c r="D461" s="1" t="str">
        <f>IF(MOD(MID(pesele__58[[#This Row],[PESEL]],10,1),2)=1,"m","k")</f>
        <v>m</v>
      </c>
      <c r="E461" s="1" t="str">
        <f>MID(pesele__58[[#This Row],[Imie]],LEN(pesele__58[[#This Row],[Imie]]),1)</f>
        <v>w</v>
      </c>
    </row>
    <row r="462" spans="1:5" hidden="1" x14ac:dyDescent="0.25">
      <c r="A462" s="1" t="s">
        <v>1095</v>
      </c>
      <c r="B462" s="1" t="s">
        <v>599</v>
      </c>
      <c r="C462" s="1" t="s">
        <v>257</v>
      </c>
      <c r="D462" s="1" t="str">
        <f>IF(MOD(MID(pesele__58[[#This Row],[PESEL]],10,1),2)=1,"m","k")</f>
        <v>k</v>
      </c>
      <c r="E462" s="1" t="str">
        <f>MID(pesele__58[[#This Row],[Imie]],LEN(pesele__58[[#This Row],[Imie]]),1)</f>
        <v>a</v>
      </c>
    </row>
    <row r="463" spans="1:5" hidden="1" x14ac:dyDescent="0.25">
      <c r="A463" s="1" t="s">
        <v>1096</v>
      </c>
      <c r="B463" s="1" t="s">
        <v>600</v>
      </c>
      <c r="C463" s="1" t="s">
        <v>58</v>
      </c>
      <c r="D463" s="1" t="str">
        <f>IF(MOD(MID(pesele__58[[#This Row],[PESEL]],10,1),2)=1,"m","k")</f>
        <v>k</v>
      </c>
      <c r="E463" s="1" t="str">
        <f>MID(pesele__58[[#This Row],[Imie]],LEN(pesele__58[[#This Row],[Imie]]),1)</f>
        <v>a</v>
      </c>
    </row>
    <row r="464" spans="1:5" hidden="1" x14ac:dyDescent="0.25">
      <c r="A464" s="1" t="s">
        <v>1097</v>
      </c>
      <c r="B464" s="1" t="s">
        <v>601</v>
      </c>
      <c r="C464" s="1" t="s">
        <v>93</v>
      </c>
      <c r="D464" s="1" t="str">
        <f>IF(MOD(MID(pesele__58[[#This Row],[PESEL]],10,1),2)=1,"m","k")</f>
        <v>k</v>
      </c>
      <c r="E464" s="1" t="str">
        <f>MID(pesele__58[[#This Row],[Imie]],LEN(pesele__58[[#This Row],[Imie]]),1)</f>
        <v>a</v>
      </c>
    </row>
    <row r="465" spans="1:5" hidden="1" x14ac:dyDescent="0.25">
      <c r="A465" s="1" t="s">
        <v>1098</v>
      </c>
      <c r="B465" s="1" t="s">
        <v>602</v>
      </c>
      <c r="C465" s="1" t="s">
        <v>90</v>
      </c>
      <c r="D465" s="1" t="str">
        <f>IF(MOD(MID(pesele__58[[#This Row],[PESEL]],10,1),2)=1,"m","k")</f>
        <v>k</v>
      </c>
      <c r="E465" s="1" t="str">
        <f>MID(pesele__58[[#This Row],[Imie]],LEN(pesele__58[[#This Row],[Imie]]),1)</f>
        <v>a</v>
      </c>
    </row>
    <row r="466" spans="1:5" hidden="1" x14ac:dyDescent="0.25">
      <c r="A466" s="1" t="s">
        <v>1099</v>
      </c>
      <c r="B466" s="1" t="s">
        <v>603</v>
      </c>
      <c r="C466" s="1" t="s">
        <v>37</v>
      </c>
      <c r="D466" s="1" t="str">
        <f>IF(MOD(MID(pesele__58[[#This Row],[PESEL]],10,1),2)=1,"m","k")</f>
        <v>k</v>
      </c>
      <c r="E466" s="1" t="str">
        <f>MID(pesele__58[[#This Row],[Imie]],LEN(pesele__58[[#This Row],[Imie]]),1)</f>
        <v>a</v>
      </c>
    </row>
    <row r="467" spans="1:5" hidden="1" x14ac:dyDescent="0.25">
      <c r="A467" s="1" t="s">
        <v>1100</v>
      </c>
      <c r="B467" s="1" t="s">
        <v>604</v>
      </c>
      <c r="C467" s="1" t="s">
        <v>162</v>
      </c>
      <c r="D467" s="1" t="str">
        <f>IF(MOD(MID(pesele__58[[#This Row],[PESEL]],10,1),2)=1,"m","k")</f>
        <v>m</v>
      </c>
      <c r="E467" s="1" t="str">
        <f>MID(pesele__58[[#This Row],[Imie]],LEN(pesele__58[[#This Row],[Imie]]),1)</f>
        <v>p</v>
      </c>
    </row>
    <row r="468" spans="1:5" hidden="1" x14ac:dyDescent="0.25">
      <c r="A468" s="1" t="s">
        <v>1101</v>
      </c>
      <c r="B468" s="1" t="s">
        <v>605</v>
      </c>
      <c r="C468" s="1" t="s">
        <v>78</v>
      </c>
      <c r="D468" s="1" t="str">
        <f>IF(MOD(MID(pesele__58[[#This Row],[PESEL]],10,1),2)=1,"m","k")</f>
        <v>m</v>
      </c>
      <c r="E468" s="1" t="str">
        <f>MID(pesele__58[[#This Row],[Imie]],LEN(pesele__58[[#This Row],[Imie]]),1)</f>
        <v>n</v>
      </c>
    </row>
    <row r="469" spans="1:5" hidden="1" x14ac:dyDescent="0.25">
      <c r="A469" s="1" t="s">
        <v>1102</v>
      </c>
      <c r="B469" s="1" t="s">
        <v>606</v>
      </c>
      <c r="C469" s="1" t="s">
        <v>104</v>
      </c>
      <c r="D469" s="1" t="str">
        <f>IF(MOD(MID(pesele__58[[#This Row],[PESEL]],10,1),2)=1,"m","k")</f>
        <v>m</v>
      </c>
      <c r="E469" s="1" t="str">
        <f>MID(pesele__58[[#This Row],[Imie]],LEN(pesele__58[[#This Row],[Imie]]),1)</f>
        <v>b</v>
      </c>
    </row>
    <row r="470" spans="1:5" hidden="1" x14ac:dyDescent="0.25">
      <c r="A470" s="1" t="s">
        <v>1103</v>
      </c>
      <c r="B470" s="1" t="s">
        <v>607</v>
      </c>
      <c r="C470" s="1" t="s">
        <v>78</v>
      </c>
      <c r="D470" s="1" t="str">
        <f>IF(MOD(MID(pesele__58[[#This Row],[PESEL]],10,1),2)=1,"m","k")</f>
        <v>m</v>
      </c>
      <c r="E470" s="1" t="str">
        <f>MID(pesele__58[[#This Row],[Imie]],LEN(pesele__58[[#This Row],[Imie]]),1)</f>
        <v>n</v>
      </c>
    </row>
    <row r="471" spans="1:5" hidden="1" x14ac:dyDescent="0.25">
      <c r="A471" s="1" t="s">
        <v>1104</v>
      </c>
      <c r="B471" s="1" t="s">
        <v>79</v>
      </c>
      <c r="C471" s="1" t="s">
        <v>139</v>
      </c>
      <c r="D471" s="1" t="str">
        <f>IF(MOD(MID(pesele__58[[#This Row],[PESEL]],10,1),2)=1,"m","k")</f>
        <v>m</v>
      </c>
      <c r="E471" s="1" t="str">
        <f>MID(pesele__58[[#This Row],[Imie]],LEN(pesele__58[[#This Row],[Imie]]),1)</f>
        <v>w</v>
      </c>
    </row>
    <row r="472" spans="1:5" hidden="1" x14ac:dyDescent="0.25">
      <c r="A472" s="1" t="s">
        <v>1105</v>
      </c>
      <c r="B472" s="1" t="s">
        <v>608</v>
      </c>
      <c r="C472" s="1" t="s">
        <v>42</v>
      </c>
      <c r="D472" s="1" t="str">
        <f>IF(MOD(MID(pesele__58[[#This Row],[PESEL]],10,1),2)=1,"m","k")</f>
        <v>m</v>
      </c>
      <c r="E472" s="1" t="str">
        <f>MID(pesele__58[[#This Row],[Imie]],LEN(pesele__58[[#This Row],[Imie]]),1)</f>
        <v>j</v>
      </c>
    </row>
    <row r="473" spans="1:5" hidden="1" x14ac:dyDescent="0.25">
      <c r="A473" s="1" t="s">
        <v>1106</v>
      </c>
      <c r="B473" s="1" t="s">
        <v>609</v>
      </c>
      <c r="C473" s="1" t="s">
        <v>12</v>
      </c>
      <c r="D473" s="1" t="str">
        <f>IF(MOD(MID(pesele__58[[#This Row],[PESEL]],10,1),2)=1,"m","k")</f>
        <v>m</v>
      </c>
      <c r="E473" s="1" t="str">
        <f>MID(pesele__58[[#This Row],[Imie]],LEN(pesele__58[[#This Row],[Imie]]),1)</f>
        <v>z</v>
      </c>
    </row>
    <row r="474" spans="1:5" hidden="1" x14ac:dyDescent="0.25">
      <c r="A474" s="1" t="s">
        <v>1107</v>
      </c>
      <c r="B474" s="1" t="s">
        <v>610</v>
      </c>
      <c r="C474" s="1" t="s">
        <v>611</v>
      </c>
      <c r="D474" s="1" t="str">
        <f>IF(MOD(MID(pesele__58[[#This Row],[PESEL]],10,1),2)=1,"m","k")</f>
        <v>k</v>
      </c>
      <c r="E474" s="1" t="str">
        <f>MID(pesele__58[[#This Row],[Imie]],LEN(pesele__58[[#This Row],[Imie]]),1)</f>
        <v>a</v>
      </c>
    </row>
    <row r="475" spans="1:5" hidden="1" x14ac:dyDescent="0.25">
      <c r="A475" s="1" t="s">
        <v>1108</v>
      </c>
      <c r="B475" s="1" t="s">
        <v>612</v>
      </c>
      <c r="C475" s="1" t="s">
        <v>262</v>
      </c>
      <c r="D475" s="1" t="str">
        <f>IF(MOD(MID(pesele__58[[#This Row],[PESEL]],10,1),2)=1,"m","k")</f>
        <v>k</v>
      </c>
      <c r="E475" s="1" t="str">
        <f>MID(pesele__58[[#This Row],[Imie]],LEN(pesele__58[[#This Row],[Imie]]),1)</f>
        <v>a</v>
      </c>
    </row>
    <row r="476" spans="1:5" hidden="1" x14ac:dyDescent="0.25">
      <c r="A476" s="1" t="s">
        <v>1109</v>
      </c>
      <c r="B476" s="1" t="s">
        <v>613</v>
      </c>
      <c r="C476" s="1" t="s">
        <v>172</v>
      </c>
      <c r="D476" s="1" t="str">
        <f>IF(MOD(MID(pesele__58[[#This Row],[PESEL]],10,1),2)=1,"m","k")</f>
        <v>k</v>
      </c>
      <c r="E476" s="1" t="str">
        <f>MID(pesele__58[[#This Row],[Imie]],LEN(pesele__58[[#This Row],[Imie]]),1)</f>
        <v>a</v>
      </c>
    </row>
    <row r="477" spans="1:5" hidden="1" x14ac:dyDescent="0.25">
      <c r="A477" s="1" t="s">
        <v>1110</v>
      </c>
      <c r="B477" s="1" t="s">
        <v>614</v>
      </c>
      <c r="C477" s="1" t="s">
        <v>17</v>
      </c>
      <c r="D477" s="1" t="str">
        <f>IF(MOD(MID(pesele__58[[#This Row],[PESEL]],10,1),2)=1,"m","k")</f>
        <v>m</v>
      </c>
      <c r="E477" s="1" t="str">
        <f>MID(pesele__58[[#This Row],[Imie]],LEN(pesele__58[[#This Row],[Imie]]),1)</f>
        <v>k</v>
      </c>
    </row>
    <row r="478" spans="1:5" hidden="1" x14ac:dyDescent="0.25">
      <c r="A478" s="1" t="s">
        <v>1111</v>
      </c>
      <c r="B478" s="1" t="s">
        <v>615</v>
      </c>
      <c r="C478" s="1" t="s">
        <v>137</v>
      </c>
      <c r="D478" s="1" t="str">
        <f>IF(MOD(MID(pesele__58[[#This Row],[PESEL]],10,1),2)=1,"m","k")</f>
        <v>m</v>
      </c>
      <c r="E478" s="1" t="str">
        <f>MID(pesele__58[[#This Row],[Imie]],LEN(pesele__58[[#This Row],[Imie]]),1)</f>
        <v>z</v>
      </c>
    </row>
    <row r="479" spans="1:5" hidden="1" x14ac:dyDescent="0.25">
      <c r="A479" s="1" t="s">
        <v>1112</v>
      </c>
      <c r="B479" s="1" t="s">
        <v>616</v>
      </c>
      <c r="C479" s="1" t="s">
        <v>617</v>
      </c>
      <c r="D479" s="1" t="str">
        <f>IF(MOD(MID(pesele__58[[#This Row],[PESEL]],10,1),2)=1,"m","k")</f>
        <v>m</v>
      </c>
      <c r="E479" s="1" t="str">
        <f>MID(pesele__58[[#This Row],[Imie]],LEN(pesele__58[[#This Row],[Imie]]),1)</f>
        <v>a</v>
      </c>
    </row>
    <row r="480" spans="1:5" hidden="1" x14ac:dyDescent="0.25">
      <c r="A480" s="1" t="s">
        <v>1113</v>
      </c>
      <c r="B480" s="1" t="s">
        <v>618</v>
      </c>
      <c r="C480" s="1" t="s">
        <v>104</v>
      </c>
      <c r="D480" s="1" t="str">
        <f>IF(MOD(MID(pesele__58[[#This Row],[PESEL]],10,1),2)=1,"m","k")</f>
        <v>m</v>
      </c>
      <c r="E480" s="1" t="str">
        <f>MID(pesele__58[[#This Row],[Imie]],LEN(pesele__58[[#This Row],[Imie]]),1)</f>
        <v>b</v>
      </c>
    </row>
    <row r="481" spans="1:5" hidden="1" x14ac:dyDescent="0.25">
      <c r="A481" s="1" t="s">
        <v>1114</v>
      </c>
      <c r="B481" s="1" t="s">
        <v>619</v>
      </c>
      <c r="C481" s="1" t="s">
        <v>87</v>
      </c>
      <c r="D481" s="1" t="str">
        <f>IF(MOD(MID(pesele__58[[#This Row],[PESEL]],10,1),2)=1,"m","k")</f>
        <v>k</v>
      </c>
      <c r="E481" s="1" t="str">
        <f>MID(pesele__58[[#This Row],[Imie]],LEN(pesele__58[[#This Row],[Imie]]),1)</f>
        <v>a</v>
      </c>
    </row>
    <row r="482" spans="1:5" hidden="1" x14ac:dyDescent="0.25">
      <c r="A482" s="1" t="s">
        <v>1115</v>
      </c>
      <c r="B482" s="1" t="s">
        <v>620</v>
      </c>
      <c r="C482" s="1" t="s">
        <v>180</v>
      </c>
      <c r="D482" s="1" t="str">
        <f>IF(MOD(MID(pesele__58[[#This Row],[PESEL]],10,1),2)=1,"m","k")</f>
        <v>m</v>
      </c>
      <c r="E482" s="1" t="str">
        <f>MID(pesele__58[[#This Row],[Imie]],LEN(pesele__58[[#This Row],[Imie]]),1)</f>
        <v>d</v>
      </c>
    </row>
    <row r="483" spans="1:5" hidden="1" x14ac:dyDescent="0.25">
      <c r="A483" s="1" t="s">
        <v>1116</v>
      </c>
      <c r="B483" s="1" t="s">
        <v>621</v>
      </c>
      <c r="C483" s="1" t="s">
        <v>364</v>
      </c>
      <c r="D483" s="1" t="str">
        <f>IF(MOD(MID(pesele__58[[#This Row],[PESEL]],10,1),2)=1,"m","k")</f>
        <v>k</v>
      </c>
      <c r="E483" s="1" t="str">
        <f>MID(pesele__58[[#This Row],[Imie]],LEN(pesele__58[[#This Row],[Imie]]),1)</f>
        <v>a</v>
      </c>
    </row>
    <row r="484" spans="1:5" hidden="1" x14ac:dyDescent="0.25">
      <c r="A484" s="1" t="s">
        <v>1117</v>
      </c>
      <c r="B484" s="1" t="s">
        <v>622</v>
      </c>
      <c r="C484" s="1" t="s">
        <v>58</v>
      </c>
      <c r="D484" s="1" t="str">
        <f>IF(MOD(MID(pesele__58[[#This Row],[PESEL]],10,1),2)=1,"m","k")</f>
        <v>k</v>
      </c>
      <c r="E484" s="1" t="str">
        <f>MID(pesele__58[[#This Row],[Imie]],LEN(pesele__58[[#This Row],[Imie]]),1)</f>
        <v>a</v>
      </c>
    </row>
    <row r="485" spans="1:5" hidden="1" x14ac:dyDescent="0.25">
      <c r="A485" s="1" t="s">
        <v>1118</v>
      </c>
      <c r="B485" s="1" t="s">
        <v>623</v>
      </c>
      <c r="C485" s="1" t="s">
        <v>33</v>
      </c>
      <c r="D485" s="1" t="str">
        <f>IF(MOD(MID(pesele__58[[#This Row],[PESEL]],10,1),2)=1,"m","k")</f>
        <v>m</v>
      </c>
      <c r="E485" s="1" t="str">
        <f>MID(pesele__58[[#This Row],[Imie]],LEN(pesele__58[[#This Row],[Imie]]),1)</f>
        <v>f</v>
      </c>
    </row>
    <row r="486" spans="1:5" hidden="1" x14ac:dyDescent="0.25">
      <c r="A486" s="1" t="s">
        <v>1119</v>
      </c>
      <c r="B486" s="1" t="s">
        <v>348</v>
      </c>
      <c r="C486" s="1" t="s">
        <v>139</v>
      </c>
      <c r="D486" s="1" t="str">
        <f>IF(MOD(MID(pesele__58[[#This Row],[PESEL]],10,1),2)=1,"m","k")</f>
        <v>m</v>
      </c>
      <c r="E486" s="1" t="str">
        <f>MID(pesele__58[[#This Row],[Imie]],LEN(pesele__58[[#This Row],[Imie]]),1)</f>
        <v>w</v>
      </c>
    </row>
    <row r="487" spans="1:5" hidden="1" x14ac:dyDescent="0.25">
      <c r="A487" s="1" t="s">
        <v>1120</v>
      </c>
      <c r="B487" s="1" t="s">
        <v>624</v>
      </c>
      <c r="C487" s="1" t="s">
        <v>625</v>
      </c>
      <c r="D487" s="1" t="str">
        <f>IF(MOD(MID(pesele__58[[#This Row],[PESEL]],10,1),2)=1,"m","k")</f>
        <v>m</v>
      </c>
      <c r="E487" s="1" t="str">
        <f>MID(pesele__58[[#This Row],[Imie]],LEN(pesele__58[[#This Row],[Imie]]),1)</f>
        <v>l</v>
      </c>
    </row>
    <row r="488" spans="1:5" hidden="1" x14ac:dyDescent="0.25">
      <c r="A488" s="1" t="s">
        <v>1121</v>
      </c>
      <c r="B488" s="1" t="s">
        <v>626</v>
      </c>
      <c r="C488" s="1" t="s">
        <v>24</v>
      </c>
      <c r="D488" s="1" t="str">
        <f>IF(MOD(MID(pesele__58[[#This Row],[PESEL]],10,1),2)=1,"m","k")</f>
        <v>m</v>
      </c>
      <c r="E488" s="1" t="str">
        <f>MID(pesele__58[[#This Row],[Imie]],LEN(pesele__58[[#This Row],[Imie]]),1)</f>
        <v>n</v>
      </c>
    </row>
    <row r="489" spans="1:5" hidden="1" x14ac:dyDescent="0.25">
      <c r="A489" s="1" t="s">
        <v>1122</v>
      </c>
      <c r="B489" s="1" t="s">
        <v>627</v>
      </c>
      <c r="C489" s="1" t="s">
        <v>282</v>
      </c>
      <c r="D489" s="1" t="str">
        <f>IF(MOD(MID(pesele__58[[#This Row],[PESEL]],10,1),2)=1,"m","k")</f>
        <v>m</v>
      </c>
      <c r="E489" s="1" t="str">
        <f>MID(pesele__58[[#This Row],[Imie]],LEN(pesele__58[[#This Row],[Imie]]),1)</f>
        <v>n</v>
      </c>
    </row>
    <row r="490" spans="1:5" hidden="1" x14ac:dyDescent="0.25">
      <c r="A490" s="1" t="s">
        <v>1123</v>
      </c>
      <c r="B490" s="1" t="s">
        <v>628</v>
      </c>
      <c r="C490" s="1" t="s">
        <v>211</v>
      </c>
      <c r="D490" s="1" t="str">
        <f>IF(MOD(MID(pesele__58[[#This Row],[PESEL]],10,1),2)=1,"m","k")</f>
        <v>k</v>
      </c>
      <c r="E490" s="1" t="str">
        <f>MID(pesele__58[[#This Row],[Imie]],LEN(pesele__58[[#This Row],[Imie]]),1)</f>
        <v>a</v>
      </c>
    </row>
    <row r="491" spans="1:5" hidden="1" x14ac:dyDescent="0.25">
      <c r="A491" s="1" t="s">
        <v>1124</v>
      </c>
      <c r="B491" s="1" t="s">
        <v>629</v>
      </c>
      <c r="C491" s="1" t="s">
        <v>56</v>
      </c>
      <c r="D491" s="1" t="str">
        <f>IF(MOD(MID(pesele__58[[#This Row],[PESEL]],10,1),2)=1,"m","k")</f>
        <v>k</v>
      </c>
      <c r="E491" s="1" t="str">
        <f>MID(pesele__58[[#This Row],[Imie]],LEN(pesele__58[[#This Row],[Imie]]),1)</f>
        <v>a</v>
      </c>
    </row>
    <row r="492" spans="1:5" hidden="1" x14ac:dyDescent="0.25">
      <c r="A492" s="1" t="s">
        <v>1125</v>
      </c>
      <c r="B492" s="1" t="s">
        <v>630</v>
      </c>
      <c r="C492" s="1" t="s">
        <v>139</v>
      </c>
      <c r="D492" s="1" t="str">
        <f>IF(MOD(MID(pesele__58[[#This Row],[PESEL]],10,1),2)=1,"m","k")</f>
        <v>m</v>
      </c>
      <c r="E492" s="1" t="str">
        <f>MID(pesele__58[[#This Row],[Imie]],LEN(pesele__58[[#This Row],[Imie]]),1)</f>
        <v>w</v>
      </c>
    </row>
    <row r="493" spans="1:5" hidden="1" x14ac:dyDescent="0.25">
      <c r="A493" s="1" t="s">
        <v>1126</v>
      </c>
      <c r="B493" s="1" t="s">
        <v>631</v>
      </c>
      <c r="C493" s="1" t="s">
        <v>60</v>
      </c>
      <c r="D493" s="1" t="str">
        <f>IF(MOD(MID(pesele__58[[#This Row],[PESEL]],10,1),2)=1,"m","k")</f>
        <v>m</v>
      </c>
      <c r="E493" s="1" t="str">
        <f>MID(pesele__58[[#This Row],[Imie]],LEN(pesele__58[[#This Row],[Imie]]),1)</f>
        <v>r</v>
      </c>
    </row>
    <row r="494" spans="1:5" hidden="1" x14ac:dyDescent="0.25">
      <c r="A494" s="1" t="s">
        <v>1127</v>
      </c>
      <c r="B494" s="1" t="s">
        <v>105</v>
      </c>
      <c r="C494" s="1" t="s">
        <v>504</v>
      </c>
      <c r="D494" s="1" t="str">
        <f>IF(MOD(MID(pesele__58[[#This Row],[PESEL]],10,1),2)=1,"m","k")</f>
        <v>m</v>
      </c>
      <c r="E494" s="1" t="str">
        <f>MID(pesele__58[[#This Row],[Imie]],LEN(pesele__58[[#This Row],[Imie]]),1)</f>
        <v>s</v>
      </c>
    </row>
    <row r="495" spans="1:5" hidden="1" x14ac:dyDescent="0.25">
      <c r="A495" s="1" t="s">
        <v>1128</v>
      </c>
      <c r="B495" s="1" t="s">
        <v>632</v>
      </c>
      <c r="C495" s="1" t="s">
        <v>78</v>
      </c>
      <c r="D495" s="1" t="str">
        <f>IF(MOD(MID(pesele__58[[#This Row],[PESEL]],10,1),2)=1,"m","k")</f>
        <v>m</v>
      </c>
      <c r="E495" s="1" t="str">
        <f>MID(pesele__58[[#This Row],[Imie]],LEN(pesele__58[[#This Row],[Imie]]),1)</f>
        <v>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ACA5-9467-49F1-8280-D8EEB3129153}">
  <dimension ref="A1:F495"/>
  <sheetViews>
    <sheetView zoomScale="130" zoomScaleNormal="130" workbookViewId="0">
      <selection activeCell="E1" sqref="E1:E1048576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2.140625" bestFit="1" customWidth="1"/>
    <col min="4" max="4" width="0" hidden="1" customWidth="1"/>
    <col min="5" max="5" width="24.7109375" hidden="1" customWidth="1"/>
    <col min="6" max="6" width="0" hidden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634</v>
      </c>
      <c r="E1" t="s">
        <v>1129</v>
      </c>
      <c r="F1" t="s">
        <v>1130</v>
      </c>
    </row>
    <row r="2" spans="1:6" hidden="1" x14ac:dyDescent="0.25">
      <c r="A2" s="1" t="s">
        <v>635</v>
      </c>
      <c r="B2" s="1" t="s">
        <v>3</v>
      </c>
      <c r="C2" s="1" t="s">
        <v>4</v>
      </c>
      <c r="D2" s="1" t="str">
        <f>IF(MOD(MID(pesele__59[[#This Row],[PESEL]],10,1),2)=1,"m","k")</f>
        <v>m</v>
      </c>
      <c r="E2" s="1" t="str">
        <f>pesele__59[[#This Row],[Imie]]&amp;pesele__59[[#This Row],[Nazwisko]]</f>
        <v>KrzysztofMicun</v>
      </c>
      <c r="F2" s="1">
        <f>COUNTIF(pesele__59[nazwa],pesele__59[[#This Row],[nazwa]])</f>
        <v>1</v>
      </c>
    </row>
    <row r="3" spans="1:6" hidden="1" x14ac:dyDescent="0.25">
      <c r="A3" s="1" t="s">
        <v>636</v>
      </c>
      <c r="B3" s="1" t="s">
        <v>5</v>
      </c>
      <c r="C3" s="1" t="s">
        <v>6</v>
      </c>
      <c r="D3" s="1" t="str">
        <f>IF(MOD(MID(pesele__59[[#This Row],[PESEL]],10,1),2)=1,"m","k")</f>
        <v>m</v>
      </c>
      <c r="E3" s="1" t="str">
        <f>pesele__59[[#This Row],[Imie]]&amp;pesele__59[[#This Row],[Nazwisko]]</f>
        <v>NikodemJablonski</v>
      </c>
      <c r="F3" s="1">
        <f>COUNTIF(pesele__59[nazwa],pesele__59[[#This Row],[nazwa]])</f>
        <v>1</v>
      </c>
    </row>
    <row r="4" spans="1:6" hidden="1" x14ac:dyDescent="0.25">
      <c r="A4" s="1" t="s">
        <v>637</v>
      </c>
      <c r="B4" s="1" t="s">
        <v>7</v>
      </c>
      <c r="C4" s="1" t="s">
        <v>8</v>
      </c>
      <c r="D4" s="1" t="str">
        <f>IF(MOD(MID(pesele__59[[#This Row],[PESEL]],10,1),2)=1,"m","k")</f>
        <v>m</v>
      </c>
      <c r="E4" s="1" t="str">
        <f>pesele__59[[#This Row],[Imie]]&amp;pesele__59[[#This Row],[Nazwisko]]</f>
        <v>MarcelLeoniuk</v>
      </c>
      <c r="F4" s="1">
        <f>COUNTIF(pesele__59[nazwa],pesele__59[[#This Row],[nazwa]])</f>
        <v>1</v>
      </c>
    </row>
    <row r="5" spans="1:6" hidden="1" x14ac:dyDescent="0.25">
      <c r="A5" s="1" t="s">
        <v>638</v>
      </c>
      <c r="B5" s="1" t="s">
        <v>9</v>
      </c>
      <c r="C5" s="1" t="s">
        <v>10</v>
      </c>
      <c r="D5" s="1" t="str">
        <f>IF(MOD(MID(pesele__59[[#This Row],[PESEL]],10,1),2)=1,"m","k")</f>
        <v>m</v>
      </c>
      <c r="E5" s="1" t="str">
        <f>pesele__59[[#This Row],[Imie]]&amp;pesele__59[[#This Row],[Nazwisko]]</f>
        <v>MarcinKurasik</v>
      </c>
      <c r="F5" s="1">
        <f>COUNTIF(pesele__59[nazwa],pesele__59[[#This Row],[nazwa]])</f>
        <v>1</v>
      </c>
    </row>
    <row r="6" spans="1:6" hidden="1" x14ac:dyDescent="0.25">
      <c r="A6" s="1" t="s">
        <v>639</v>
      </c>
      <c r="B6" s="1" t="s">
        <v>11</v>
      </c>
      <c r="C6" s="1" t="s">
        <v>12</v>
      </c>
      <c r="D6" s="1" t="str">
        <f>IF(MOD(MID(pesele__59[[#This Row],[PESEL]],10,1),2)=1,"m","k")</f>
        <v>m</v>
      </c>
      <c r="E6" s="1" t="str">
        <f>pesele__59[[#This Row],[Imie]]&amp;pesele__59[[#This Row],[Nazwisko]]</f>
        <v>MateuszKrynicki</v>
      </c>
      <c r="F6" s="1">
        <f>COUNTIF(pesele__59[nazwa],pesele__59[[#This Row],[nazwa]])</f>
        <v>1</v>
      </c>
    </row>
    <row r="7" spans="1:6" hidden="1" x14ac:dyDescent="0.25">
      <c r="A7" s="1" t="s">
        <v>640</v>
      </c>
      <c r="B7" s="1" t="s">
        <v>13</v>
      </c>
      <c r="C7" s="1" t="s">
        <v>14</v>
      </c>
      <c r="D7" s="1" t="str">
        <f>IF(MOD(MID(pesele__59[[#This Row],[PESEL]],10,1),2)=1,"m","k")</f>
        <v>m</v>
      </c>
      <c r="E7" s="1" t="str">
        <f>pesele__59[[#This Row],[Imie]]&amp;pesele__59[[#This Row],[Nazwisko]]</f>
        <v>PatrykGibas</v>
      </c>
      <c r="F7" s="1">
        <f>COUNTIF(pesele__59[nazwa],pesele__59[[#This Row],[nazwa]])</f>
        <v>1</v>
      </c>
    </row>
    <row r="8" spans="1:6" hidden="1" x14ac:dyDescent="0.25">
      <c r="A8" s="1" t="s">
        <v>641</v>
      </c>
      <c r="B8" s="1" t="s">
        <v>15</v>
      </c>
      <c r="C8" s="1" t="s">
        <v>6</v>
      </c>
      <c r="D8" s="1" t="str">
        <f>IF(MOD(MID(pesele__59[[#This Row],[PESEL]],10,1),2)=1,"m","k")</f>
        <v>m</v>
      </c>
      <c r="E8" s="1" t="str">
        <f>pesele__59[[#This Row],[Imie]]&amp;pesele__59[[#This Row],[Nazwisko]]</f>
        <v>NikodemJama</v>
      </c>
      <c r="F8" s="1">
        <f>COUNTIF(pesele__59[nazwa],pesele__59[[#This Row],[nazwa]])</f>
        <v>1</v>
      </c>
    </row>
    <row r="9" spans="1:6" hidden="1" x14ac:dyDescent="0.25">
      <c r="A9" s="1" t="s">
        <v>642</v>
      </c>
      <c r="B9" s="1" t="s">
        <v>16</v>
      </c>
      <c r="C9" s="1" t="s">
        <v>17</v>
      </c>
      <c r="D9" s="1" t="str">
        <f>IF(MOD(MID(pesele__59[[#This Row],[PESEL]],10,1),2)=1,"m","k")</f>
        <v>m</v>
      </c>
      <c r="E9" s="1" t="str">
        <f>pesele__59[[#This Row],[Imie]]&amp;pesele__59[[#This Row],[Nazwisko]]</f>
        <v>JacekChojnacki</v>
      </c>
      <c r="F9" s="1">
        <f>COUNTIF(pesele__59[nazwa],pesele__59[[#This Row],[nazwa]])</f>
        <v>1</v>
      </c>
    </row>
    <row r="10" spans="1:6" hidden="1" x14ac:dyDescent="0.25">
      <c r="A10" s="1" t="s">
        <v>643</v>
      </c>
      <c r="B10" s="1" t="s">
        <v>18</v>
      </c>
      <c r="C10" s="1" t="s">
        <v>19</v>
      </c>
      <c r="D10" s="1" t="str">
        <f>IF(MOD(MID(pesele__59[[#This Row],[PESEL]],10,1),2)=1,"m","k")</f>
        <v>m</v>
      </c>
      <c r="E10" s="1" t="str">
        <f>pesele__59[[#This Row],[Imie]]&amp;pesele__59[[#This Row],[Nazwisko]]</f>
        <v>BrunoTomczyk</v>
      </c>
      <c r="F10" s="1">
        <f>COUNTIF(pesele__59[nazwa],pesele__59[[#This Row],[nazwa]])</f>
        <v>1</v>
      </c>
    </row>
    <row r="11" spans="1:6" hidden="1" x14ac:dyDescent="0.25">
      <c r="A11" s="1" t="s">
        <v>644</v>
      </c>
      <c r="B11" s="1" t="s">
        <v>20</v>
      </c>
      <c r="C11" s="1" t="s">
        <v>21</v>
      </c>
      <c r="D11" s="1" t="str">
        <f>IF(MOD(MID(pesele__59[[#This Row],[PESEL]],10,1),2)=1,"m","k")</f>
        <v>m</v>
      </c>
      <c r="E11" s="1" t="str">
        <f>pesele__59[[#This Row],[Imie]]&amp;pesele__59[[#This Row],[Nazwisko]]</f>
        <v>AlojzyWojciechowski</v>
      </c>
      <c r="F11" s="1">
        <f>COUNTIF(pesele__59[nazwa],pesele__59[[#This Row],[nazwa]])</f>
        <v>1</v>
      </c>
    </row>
    <row r="12" spans="1:6" hidden="1" x14ac:dyDescent="0.25">
      <c r="A12" s="1" t="s">
        <v>645</v>
      </c>
      <c r="B12" s="1" t="s">
        <v>22</v>
      </c>
      <c r="C12" s="1" t="s">
        <v>14</v>
      </c>
      <c r="D12" s="1" t="str">
        <f>IF(MOD(MID(pesele__59[[#This Row],[PESEL]],10,1),2)=1,"m","k")</f>
        <v>m</v>
      </c>
      <c r="E12" s="1" t="str">
        <f>pesele__59[[#This Row],[Imie]]&amp;pesele__59[[#This Row],[Nazwisko]]</f>
        <v>PatrykGlac</v>
      </c>
      <c r="F12" s="1">
        <f>COUNTIF(pesele__59[nazwa],pesele__59[[#This Row],[nazwa]])</f>
        <v>1</v>
      </c>
    </row>
    <row r="13" spans="1:6" hidden="1" x14ac:dyDescent="0.25">
      <c r="A13" s="1" t="s">
        <v>646</v>
      </c>
      <c r="B13" s="1" t="s">
        <v>23</v>
      </c>
      <c r="C13" s="1" t="s">
        <v>24</v>
      </c>
      <c r="D13" s="1" t="str">
        <f>IF(MOD(MID(pesele__59[[#This Row],[PESEL]],10,1),2)=1,"m","k")</f>
        <v>m</v>
      </c>
      <c r="E13" s="1" t="str">
        <f>pesele__59[[#This Row],[Imie]]&amp;pesele__59[[#This Row],[Nazwisko]]</f>
        <v>MaksymilianLewita</v>
      </c>
      <c r="F13" s="1">
        <f>COUNTIF(pesele__59[nazwa],pesele__59[[#This Row],[nazwa]])</f>
        <v>1</v>
      </c>
    </row>
    <row r="14" spans="1:6" hidden="1" x14ac:dyDescent="0.25">
      <c r="A14" s="1" t="s">
        <v>647</v>
      </c>
      <c r="B14" s="1" t="s">
        <v>25</v>
      </c>
      <c r="C14" s="1" t="s">
        <v>26</v>
      </c>
      <c r="D14" s="1" t="str">
        <f>IF(MOD(MID(pesele__59[[#This Row],[PESEL]],10,1),2)=1,"m","k")</f>
        <v>m</v>
      </c>
      <c r="E14" s="1" t="str">
        <f>pesele__59[[#This Row],[Imie]]&amp;pesele__59[[#This Row],[Nazwisko]]</f>
        <v>MaciejLutczyk</v>
      </c>
      <c r="F14" s="1">
        <f>COUNTIF(pesele__59[nazwa],pesele__59[[#This Row],[nazwa]])</f>
        <v>1</v>
      </c>
    </row>
    <row r="15" spans="1:6" hidden="1" x14ac:dyDescent="0.25">
      <c r="A15" s="1" t="s">
        <v>648</v>
      </c>
      <c r="B15" s="1" t="s">
        <v>27</v>
      </c>
      <c r="C15" s="1" t="s">
        <v>26</v>
      </c>
      <c r="D15" s="1" t="str">
        <f>IF(MOD(MID(pesele__59[[#This Row],[PESEL]],10,1),2)=1,"m","k")</f>
        <v>m</v>
      </c>
      <c r="E15" s="1" t="str">
        <f>pesele__59[[#This Row],[Imie]]&amp;pesele__59[[#This Row],[Nazwisko]]</f>
        <v>MaciejLaskowski</v>
      </c>
      <c r="F15" s="1">
        <f>COUNTIF(pesele__59[nazwa],pesele__59[[#This Row],[nazwa]])</f>
        <v>1</v>
      </c>
    </row>
    <row r="16" spans="1:6" hidden="1" x14ac:dyDescent="0.25">
      <c r="A16" s="1" t="s">
        <v>649</v>
      </c>
      <c r="B16" s="1" t="s">
        <v>28</v>
      </c>
      <c r="C16" s="1" t="s">
        <v>29</v>
      </c>
      <c r="D16" s="1" t="str">
        <f>IF(MOD(MID(pesele__59[[#This Row],[PESEL]],10,1),2)=1,"m","k")</f>
        <v>m</v>
      </c>
      <c r="E16" s="1" t="str">
        <f>pesele__59[[#This Row],[Imie]]&amp;pesele__59[[#This Row],[Nazwisko]]</f>
        <v>AleksanderWolski</v>
      </c>
      <c r="F16" s="1">
        <f>COUNTIF(pesele__59[nazwa],pesele__59[[#This Row],[nazwa]])</f>
        <v>1</v>
      </c>
    </row>
    <row r="17" spans="1:6" hidden="1" x14ac:dyDescent="0.25">
      <c r="A17" s="1" t="s">
        <v>650</v>
      </c>
      <c r="B17" s="1" t="s">
        <v>30</v>
      </c>
      <c r="C17" s="1" t="s">
        <v>31</v>
      </c>
      <c r="D17" s="1" t="str">
        <f>IF(MOD(MID(pesele__59[[#This Row],[PESEL]],10,1),2)=1,"m","k")</f>
        <v>m</v>
      </c>
      <c r="E17" s="1" t="str">
        <f>pesele__59[[#This Row],[Imie]]&amp;pesele__59[[#This Row],[Nazwisko]]</f>
        <v>SzymonDabrowa</v>
      </c>
      <c r="F17" s="1">
        <f>COUNTIF(pesele__59[nazwa],pesele__59[[#This Row],[nazwa]])</f>
        <v>1</v>
      </c>
    </row>
    <row r="18" spans="1:6" hidden="1" x14ac:dyDescent="0.25">
      <c r="A18" s="1" t="s">
        <v>651</v>
      </c>
      <c r="B18" s="1" t="s">
        <v>32</v>
      </c>
      <c r="C18" s="1" t="s">
        <v>33</v>
      </c>
      <c r="D18" s="1" t="str">
        <f>IF(MOD(MID(pesele__59[[#This Row],[PESEL]],10,1),2)=1,"m","k")</f>
        <v>m</v>
      </c>
      <c r="E18" s="1" t="str">
        <f>pesele__59[[#This Row],[Imie]]&amp;pesele__59[[#This Row],[Nazwisko]]</f>
        <v>OlafIwanowski</v>
      </c>
      <c r="F18" s="1">
        <f>COUNTIF(pesele__59[nazwa],pesele__59[[#This Row],[nazwa]])</f>
        <v>1</v>
      </c>
    </row>
    <row r="19" spans="1:6" hidden="1" x14ac:dyDescent="0.25">
      <c r="A19" s="1" t="s">
        <v>652</v>
      </c>
      <c r="B19" s="1" t="s">
        <v>34</v>
      </c>
      <c r="C19" s="1" t="s">
        <v>35</v>
      </c>
      <c r="D19" s="1" t="str">
        <f>IF(MOD(MID(pesele__59[[#This Row],[PESEL]],10,1),2)=1,"m","k")</f>
        <v>m</v>
      </c>
      <c r="E19" s="1" t="str">
        <f>pesele__59[[#This Row],[Imie]]&amp;pesele__59[[#This Row],[Nazwisko]]</f>
        <v>WojciechArendt</v>
      </c>
      <c r="F19" s="1">
        <f>COUNTIF(pesele__59[nazwa],pesele__59[[#This Row],[nazwa]])</f>
        <v>1</v>
      </c>
    </row>
    <row r="20" spans="1:6" hidden="1" x14ac:dyDescent="0.25">
      <c r="A20" s="1" t="s">
        <v>653</v>
      </c>
      <c r="B20" s="1" t="s">
        <v>36</v>
      </c>
      <c r="C20" s="1" t="s">
        <v>37</v>
      </c>
      <c r="D20" s="1" t="str">
        <f>IF(MOD(MID(pesele__59[[#This Row],[PESEL]],10,1),2)=1,"m","k")</f>
        <v>k</v>
      </c>
      <c r="E20" s="1" t="str">
        <f>pesele__59[[#This Row],[Imie]]&amp;pesele__59[[#This Row],[Nazwisko]]</f>
        <v>AmeliaWieczerzak</v>
      </c>
      <c r="F20" s="1">
        <f>COUNTIF(pesele__59[nazwa],pesele__59[[#This Row],[nazwa]])</f>
        <v>1</v>
      </c>
    </row>
    <row r="21" spans="1:6" hidden="1" x14ac:dyDescent="0.25">
      <c r="A21" s="1" t="s">
        <v>654</v>
      </c>
      <c r="B21" s="1" t="s">
        <v>38</v>
      </c>
      <c r="C21" s="1" t="s">
        <v>6</v>
      </c>
      <c r="D21" s="1" t="str">
        <f>IF(MOD(MID(pesele__59[[#This Row],[PESEL]],10,1),2)=1,"m","k")</f>
        <v>m</v>
      </c>
      <c r="E21" s="1" t="str">
        <f>pesele__59[[#This Row],[Imie]]&amp;pesele__59[[#This Row],[Nazwisko]]</f>
        <v>NikodemJakudczyk</v>
      </c>
      <c r="F21" s="1">
        <f>COUNTIF(pesele__59[nazwa],pesele__59[[#This Row],[nazwa]])</f>
        <v>1</v>
      </c>
    </row>
    <row r="22" spans="1:6" hidden="1" x14ac:dyDescent="0.25">
      <c r="A22" s="1" t="s">
        <v>655</v>
      </c>
      <c r="B22" s="1" t="s">
        <v>39</v>
      </c>
      <c r="C22" s="1" t="s">
        <v>40</v>
      </c>
      <c r="D22" s="1" t="str">
        <f>IF(MOD(MID(pesele__59[[#This Row],[PESEL]],10,1),2)=1,"m","k")</f>
        <v>m</v>
      </c>
      <c r="E22" s="1" t="str">
        <f>pesele__59[[#This Row],[Imie]]&amp;pesele__59[[#This Row],[Nazwisko]]</f>
        <v>OliwierGryniewicz</v>
      </c>
      <c r="F22" s="1">
        <f>COUNTIF(pesele__59[nazwa],pesele__59[[#This Row],[nazwa]])</f>
        <v>1</v>
      </c>
    </row>
    <row r="23" spans="1:6" hidden="1" x14ac:dyDescent="0.25">
      <c r="A23" s="1" t="s">
        <v>656</v>
      </c>
      <c r="B23" s="1" t="s">
        <v>41</v>
      </c>
      <c r="C23" s="1" t="s">
        <v>42</v>
      </c>
      <c r="D23" s="1" t="str">
        <f>IF(MOD(MID(pesele__59[[#This Row],[PESEL]],10,1),2)=1,"m","k")</f>
        <v>m</v>
      </c>
      <c r="E23" s="1" t="str">
        <f>pesele__59[[#This Row],[Imie]]&amp;pesele__59[[#This Row],[Nazwisko]]</f>
        <v>MikolajKaliszuk</v>
      </c>
      <c r="F23" s="1">
        <f>COUNTIF(pesele__59[nazwa],pesele__59[[#This Row],[nazwa]])</f>
        <v>1</v>
      </c>
    </row>
    <row r="24" spans="1:6" hidden="1" x14ac:dyDescent="0.25">
      <c r="A24" s="1" t="s">
        <v>657</v>
      </c>
      <c r="B24" s="1" t="s">
        <v>43</v>
      </c>
      <c r="C24" s="1" t="s">
        <v>44</v>
      </c>
      <c r="D24" s="1" t="str">
        <f>IF(MOD(MID(pesele__59[[#This Row],[PESEL]],10,1),2)=1,"m","k")</f>
        <v>k</v>
      </c>
      <c r="E24" s="1" t="str">
        <f>pesele__59[[#This Row],[Imie]]&amp;pesele__59[[#This Row],[Nazwisko]]</f>
        <v>LucjaMajtas</v>
      </c>
      <c r="F24" s="1">
        <f>COUNTIF(pesele__59[nazwa],pesele__59[[#This Row],[nazwa]])</f>
        <v>1</v>
      </c>
    </row>
    <row r="25" spans="1:6" hidden="1" x14ac:dyDescent="0.25">
      <c r="A25" s="1" t="s">
        <v>658</v>
      </c>
      <c r="B25" s="1" t="s">
        <v>45</v>
      </c>
      <c r="C25" s="1" t="s">
        <v>46</v>
      </c>
      <c r="D25" s="1" t="str">
        <f>IF(MOD(MID(pesele__59[[#This Row],[PESEL]],10,1),2)=1,"m","k")</f>
        <v>k</v>
      </c>
      <c r="E25" s="1" t="str">
        <f>pesele__59[[#This Row],[Imie]]&amp;pesele__59[[#This Row],[Nazwisko]]</f>
        <v>NinaGrzesiak</v>
      </c>
      <c r="F25" s="1">
        <f>COUNTIF(pesele__59[nazwa],pesele__59[[#This Row],[nazwa]])</f>
        <v>1</v>
      </c>
    </row>
    <row r="26" spans="1:6" hidden="1" x14ac:dyDescent="0.25">
      <c r="A26" s="1" t="s">
        <v>659</v>
      </c>
      <c r="B26" s="1" t="s">
        <v>47</v>
      </c>
      <c r="C26" s="1" t="s">
        <v>48</v>
      </c>
      <c r="D26" s="1" t="str">
        <f>IF(MOD(MID(pesele__59[[#This Row],[PESEL]],10,1),2)=1,"m","k")</f>
        <v>m</v>
      </c>
      <c r="E26" s="1" t="str">
        <f>pesele__59[[#This Row],[Imie]]&amp;pesele__59[[#This Row],[Nazwisko]]</f>
        <v>PiotrFreda</v>
      </c>
      <c r="F26" s="1">
        <f>COUNTIF(pesele__59[nazwa],pesele__59[[#This Row],[nazwa]])</f>
        <v>1</v>
      </c>
    </row>
    <row r="27" spans="1:6" hidden="1" x14ac:dyDescent="0.25">
      <c r="A27" s="1" t="s">
        <v>660</v>
      </c>
      <c r="B27" s="1" t="s">
        <v>49</v>
      </c>
      <c r="C27" s="1" t="s">
        <v>6</v>
      </c>
      <c r="D27" s="1" t="str">
        <f>IF(MOD(MID(pesele__59[[#This Row],[PESEL]],10,1),2)=1,"m","k")</f>
        <v>m</v>
      </c>
      <c r="E27" s="1" t="str">
        <f>pesele__59[[#This Row],[Imie]]&amp;pesele__59[[#This Row],[Nazwisko]]</f>
        <v>NikodemJanczynski</v>
      </c>
      <c r="F27" s="1">
        <f>COUNTIF(pesele__59[nazwa],pesele__59[[#This Row],[nazwa]])</f>
        <v>1</v>
      </c>
    </row>
    <row r="28" spans="1:6" hidden="1" x14ac:dyDescent="0.25">
      <c r="A28" s="1" t="s">
        <v>661</v>
      </c>
      <c r="B28" s="1" t="s">
        <v>50</v>
      </c>
      <c r="C28" s="1" t="s">
        <v>51</v>
      </c>
      <c r="D28" s="1" t="str">
        <f>IF(MOD(MID(pesele__59[[#This Row],[PESEL]],10,1),2)=1,"m","k")</f>
        <v>k</v>
      </c>
      <c r="E28" s="1" t="str">
        <f>pesele__59[[#This Row],[Imie]]&amp;pesele__59[[#This Row],[Nazwisko]]</f>
        <v>MartynaKossakowska</v>
      </c>
      <c r="F28" s="1">
        <f>COUNTIF(pesele__59[nazwa],pesele__59[[#This Row],[nazwa]])</f>
        <v>1</v>
      </c>
    </row>
    <row r="29" spans="1:6" hidden="1" x14ac:dyDescent="0.25">
      <c r="A29" s="1" t="s">
        <v>662</v>
      </c>
      <c r="B29" s="1" t="s">
        <v>52</v>
      </c>
      <c r="C29" s="1" t="s">
        <v>26</v>
      </c>
      <c r="D29" s="1" t="str">
        <f>IF(MOD(MID(pesele__59[[#This Row],[PESEL]],10,1),2)=1,"m","k")</f>
        <v>m</v>
      </c>
      <c r="E29" s="1" t="str">
        <f>pesele__59[[#This Row],[Imie]]&amp;pesele__59[[#This Row],[Nazwisko]]</f>
        <v>MaciejKorda</v>
      </c>
      <c r="F29" s="1">
        <f>COUNTIF(pesele__59[nazwa],pesele__59[[#This Row],[nazwa]])</f>
        <v>1</v>
      </c>
    </row>
    <row r="30" spans="1:6" hidden="1" x14ac:dyDescent="0.25">
      <c r="A30" s="1" t="s">
        <v>663</v>
      </c>
      <c r="B30" s="1" t="s">
        <v>53</v>
      </c>
      <c r="C30" s="1" t="s">
        <v>54</v>
      </c>
      <c r="D30" s="1" t="str">
        <f>IF(MOD(MID(pesele__59[[#This Row],[PESEL]],10,1),2)=1,"m","k")</f>
        <v>k</v>
      </c>
      <c r="E30" s="1" t="str">
        <f>pesele__59[[#This Row],[Imie]]&amp;pesele__59[[#This Row],[Nazwisko]]</f>
        <v>MatyldaKlukowska</v>
      </c>
      <c r="F30" s="1">
        <f>COUNTIF(pesele__59[nazwa],pesele__59[[#This Row],[nazwa]])</f>
        <v>1</v>
      </c>
    </row>
    <row r="31" spans="1:6" hidden="1" x14ac:dyDescent="0.25">
      <c r="A31" s="1" t="s">
        <v>664</v>
      </c>
      <c r="B31" s="1" t="s">
        <v>55</v>
      </c>
      <c r="C31" s="1" t="s">
        <v>56</v>
      </c>
      <c r="D31" s="1" t="str">
        <f>IF(MOD(MID(pesele__59[[#This Row],[PESEL]],10,1),2)=1,"m","k")</f>
        <v>k</v>
      </c>
      <c r="E31" s="1" t="str">
        <f>pesele__59[[#This Row],[Imie]]&amp;pesele__59[[#This Row],[Nazwisko]]</f>
        <v>ZuzannaAraucz</v>
      </c>
      <c r="F31" s="1">
        <f>COUNTIF(pesele__59[nazwa],pesele__59[[#This Row],[nazwa]])</f>
        <v>1</v>
      </c>
    </row>
    <row r="32" spans="1:6" hidden="1" x14ac:dyDescent="0.25">
      <c r="A32" s="1" t="s">
        <v>665</v>
      </c>
      <c r="B32" s="1" t="s">
        <v>57</v>
      </c>
      <c r="C32" s="1" t="s">
        <v>58</v>
      </c>
      <c r="D32" s="1" t="str">
        <f>IF(MOD(MID(pesele__59[[#This Row],[PESEL]],10,1),2)=1,"m","k")</f>
        <v>k</v>
      </c>
      <c r="E32" s="1" t="str">
        <f>pesele__59[[#This Row],[Imie]]&amp;pesele__59[[#This Row],[Nazwisko]]</f>
        <v>MajaKuban</v>
      </c>
      <c r="F32" s="1">
        <f>COUNTIF(pesele__59[nazwa],pesele__59[[#This Row],[nazwa]])</f>
        <v>1</v>
      </c>
    </row>
    <row r="33" spans="1:6" hidden="1" x14ac:dyDescent="0.25">
      <c r="A33" s="1" t="s">
        <v>666</v>
      </c>
      <c r="B33" s="1" t="s">
        <v>59</v>
      </c>
      <c r="C33" s="1" t="s">
        <v>60</v>
      </c>
      <c r="D33" s="1" t="str">
        <f>IF(MOD(MID(pesele__59[[#This Row],[PESEL]],10,1),2)=1,"m","k")</f>
        <v>m</v>
      </c>
      <c r="E33" s="1" t="str">
        <f>pesele__59[[#This Row],[Imie]]&amp;pesele__59[[#This Row],[Nazwisko]]</f>
        <v>IgorRutkowski</v>
      </c>
      <c r="F33" s="1">
        <f>COUNTIF(pesele__59[nazwa],pesele__59[[#This Row],[nazwa]])</f>
        <v>1</v>
      </c>
    </row>
    <row r="34" spans="1:6" hidden="1" x14ac:dyDescent="0.25">
      <c r="A34" s="1" t="s">
        <v>667</v>
      </c>
      <c r="B34" s="1" t="s">
        <v>61</v>
      </c>
      <c r="C34" s="1" t="s">
        <v>4</v>
      </c>
      <c r="D34" s="1" t="str">
        <f>IF(MOD(MID(pesele__59[[#This Row],[PESEL]],10,1),2)=1,"m","k")</f>
        <v>m</v>
      </c>
      <c r="E34" s="1" t="str">
        <f>pesele__59[[#This Row],[Imie]]&amp;pesele__59[[#This Row],[Nazwisko]]</f>
        <v>KrzysztofMazniewski</v>
      </c>
      <c r="F34" s="1">
        <f>COUNTIF(pesele__59[nazwa],pesele__59[[#This Row],[nazwa]])</f>
        <v>1</v>
      </c>
    </row>
    <row r="35" spans="1:6" hidden="1" x14ac:dyDescent="0.25">
      <c r="A35" s="1" t="s">
        <v>668</v>
      </c>
      <c r="B35" s="1" t="s">
        <v>62</v>
      </c>
      <c r="C35" s="1" t="s">
        <v>63</v>
      </c>
      <c r="D35" s="1" t="str">
        <f>IF(MOD(MID(pesele__59[[#This Row],[PESEL]],10,1),2)=1,"m","k")</f>
        <v>m</v>
      </c>
      <c r="E35" s="1" t="str">
        <f>pesele__59[[#This Row],[Imie]]&amp;pesele__59[[#This Row],[Nazwisko]]</f>
        <v>JerzyPawlak</v>
      </c>
      <c r="F35" s="1">
        <f>COUNTIF(pesele__59[nazwa],pesele__59[[#This Row],[nazwa]])</f>
        <v>1</v>
      </c>
    </row>
    <row r="36" spans="1:6" hidden="1" x14ac:dyDescent="0.25">
      <c r="A36" s="1" t="s">
        <v>669</v>
      </c>
      <c r="B36" s="1" t="s">
        <v>64</v>
      </c>
      <c r="C36" s="1" t="s">
        <v>65</v>
      </c>
      <c r="D36" s="1" t="str">
        <f>IF(MOD(MID(pesele__59[[#This Row],[PESEL]],10,1),2)=1,"m","k")</f>
        <v>k</v>
      </c>
      <c r="E36" s="1" t="str">
        <f>pesele__59[[#This Row],[Imie]]&amp;pesele__59[[#This Row],[Nazwisko]]</f>
        <v>AgnieszkaZasowska</v>
      </c>
      <c r="F36" s="1">
        <f>COUNTIF(pesele__59[nazwa],pesele__59[[#This Row],[nazwa]])</f>
        <v>1</v>
      </c>
    </row>
    <row r="37" spans="1:6" hidden="1" x14ac:dyDescent="0.25">
      <c r="A37" s="1" t="s">
        <v>670</v>
      </c>
      <c r="B37" s="1" t="s">
        <v>66</v>
      </c>
      <c r="C37" s="1" t="s">
        <v>12</v>
      </c>
      <c r="D37" s="1" t="str">
        <f>IF(MOD(MID(pesele__59[[#This Row],[PESEL]],10,1),2)=1,"m","k")</f>
        <v>m</v>
      </c>
      <c r="E37" s="1" t="str">
        <f>pesele__59[[#This Row],[Imie]]&amp;pesele__59[[#This Row],[Nazwisko]]</f>
        <v>MateuszKorkosz</v>
      </c>
      <c r="F37" s="1">
        <f>COUNTIF(pesele__59[nazwa],pesele__59[[#This Row],[nazwa]])</f>
        <v>1</v>
      </c>
    </row>
    <row r="38" spans="1:6" hidden="1" x14ac:dyDescent="0.25">
      <c r="A38" s="1" t="s">
        <v>671</v>
      </c>
      <c r="B38" s="1" t="s">
        <v>67</v>
      </c>
      <c r="C38" s="1" t="s">
        <v>68</v>
      </c>
      <c r="D38" s="1" t="str">
        <f>IF(MOD(MID(pesele__59[[#This Row],[PESEL]],10,1),2)=1,"m","k")</f>
        <v>m</v>
      </c>
      <c r="E38" s="1" t="str">
        <f>pesele__59[[#This Row],[Imie]]&amp;pesele__59[[#This Row],[Nazwisko]]</f>
        <v>KacperOlczak</v>
      </c>
      <c r="F38" s="1">
        <f>COUNTIF(pesele__59[nazwa],pesele__59[[#This Row],[nazwa]])</f>
        <v>1</v>
      </c>
    </row>
    <row r="39" spans="1:6" hidden="1" x14ac:dyDescent="0.25">
      <c r="A39" s="1" t="s">
        <v>672</v>
      </c>
      <c r="B39" s="1" t="s">
        <v>69</v>
      </c>
      <c r="C39" s="1" t="s">
        <v>70</v>
      </c>
      <c r="D39" s="1" t="str">
        <f>IF(MOD(MID(pesele__59[[#This Row],[PESEL]],10,1),2)=1,"m","k")</f>
        <v>m</v>
      </c>
      <c r="E39" s="1" t="str">
        <f>pesele__59[[#This Row],[Imie]]&amp;pesele__59[[#This Row],[Nazwisko]]</f>
        <v>MichalKaminski</v>
      </c>
      <c r="F39" s="1">
        <f>COUNTIF(pesele__59[nazwa],pesele__59[[#This Row],[nazwa]])</f>
        <v>1</v>
      </c>
    </row>
    <row r="40" spans="1:6" hidden="1" x14ac:dyDescent="0.25">
      <c r="A40" s="1" t="s">
        <v>673</v>
      </c>
      <c r="B40" s="1" t="s">
        <v>71</v>
      </c>
      <c r="C40" s="1" t="s">
        <v>72</v>
      </c>
      <c r="D40" s="1" t="str">
        <f>IF(MOD(MID(pesele__59[[#This Row],[PESEL]],10,1),2)=1,"m","k")</f>
        <v>k</v>
      </c>
      <c r="E40" s="1" t="str">
        <f>pesele__59[[#This Row],[Imie]]&amp;pesele__59[[#This Row],[Nazwisko]]</f>
        <v>AlicjaWlodarczyk</v>
      </c>
      <c r="F40" s="1">
        <f>COUNTIF(pesele__59[nazwa],pesele__59[[#This Row],[nazwa]])</f>
        <v>1</v>
      </c>
    </row>
    <row r="41" spans="1:6" hidden="1" x14ac:dyDescent="0.25">
      <c r="A41" s="1" t="s">
        <v>674</v>
      </c>
      <c r="B41" s="1" t="s">
        <v>73</v>
      </c>
      <c r="C41" s="1" t="s">
        <v>74</v>
      </c>
      <c r="D41" s="1" t="str">
        <f>IF(MOD(MID(pesele__59[[#This Row],[PESEL]],10,1),2)=1,"m","k")</f>
        <v>m</v>
      </c>
      <c r="E41" s="1" t="str">
        <f>pesele__59[[#This Row],[Imie]]&amp;pesele__59[[#This Row],[Nazwisko]]</f>
        <v>OskarGrubba</v>
      </c>
      <c r="F41" s="1">
        <f>COUNTIF(pesele__59[nazwa],pesele__59[[#This Row],[nazwa]])</f>
        <v>1</v>
      </c>
    </row>
    <row r="42" spans="1:6" hidden="1" x14ac:dyDescent="0.25">
      <c r="A42" s="1" t="s">
        <v>675</v>
      </c>
      <c r="B42" s="1" t="s">
        <v>75</v>
      </c>
      <c r="C42" s="1" t="s">
        <v>24</v>
      </c>
      <c r="D42" s="1" t="str">
        <f>IF(MOD(MID(pesele__59[[#This Row],[PESEL]],10,1),2)=1,"m","k")</f>
        <v>m</v>
      </c>
      <c r="E42" s="1" t="str">
        <f>pesele__59[[#This Row],[Imie]]&amp;pesele__59[[#This Row],[Nazwisko]]</f>
        <v>MaksymilianLigman</v>
      </c>
      <c r="F42" s="1">
        <f>COUNTIF(pesele__59[nazwa],pesele__59[[#This Row],[nazwa]])</f>
        <v>1</v>
      </c>
    </row>
    <row r="43" spans="1:6" hidden="1" x14ac:dyDescent="0.25">
      <c r="A43" s="1" t="s">
        <v>676</v>
      </c>
      <c r="B43" s="1" t="s">
        <v>76</v>
      </c>
      <c r="C43" s="1" t="s">
        <v>48</v>
      </c>
      <c r="D43" s="1" t="str">
        <f>IF(MOD(MID(pesele__59[[#This Row],[PESEL]],10,1),2)=1,"m","k")</f>
        <v>m</v>
      </c>
      <c r="E43" s="1" t="str">
        <f>pesele__59[[#This Row],[Imie]]&amp;pesele__59[[#This Row],[Nazwisko]]</f>
        <v>PiotrFilbrandt</v>
      </c>
      <c r="F43" s="1">
        <f>COUNTIF(pesele__59[nazwa],pesele__59[[#This Row],[nazwa]])</f>
        <v>1</v>
      </c>
    </row>
    <row r="44" spans="1:6" hidden="1" x14ac:dyDescent="0.25">
      <c r="A44" s="1" t="s">
        <v>677</v>
      </c>
      <c r="B44" s="1" t="s">
        <v>77</v>
      </c>
      <c r="C44" s="1" t="s">
        <v>78</v>
      </c>
      <c r="D44" s="1" t="str">
        <f>IF(MOD(MID(pesele__59[[#This Row],[PESEL]],10,1),2)=1,"m","k")</f>
        <v>m</v>
      </c>
      <c r="E44" s="1" t="str">
        <f>pesele__59[[#This Row],[Imie]]&amp;pesele__59[[#This Row],[Nazwisko]]</f>
        <v>JanFormela</v>
      </c>
      <c r="F44" s="1">
        <f>COUNTIF(pesele__59[nazwa],pesele__59[[#This Row],[nazwa]])</f>
        <v>1</v>
      </c>
    </row>
    <row r="45" spans="1:6" hidden="1" x14ac:dyDescent="0.25">
      <c r="A45" s="1" t="s">
        <v>678</v>
      </c>
      <c r="B45" s="1" t="s">
        <v>79</v>
      </c>
      <c r="C45" s="1" t="s">
        <v>31</v>
      </c>
      <c r="D45" s="1" t="str">
        <f>IF(MOD(MID(pesele__59[[#This Row],[PESEL]],10,1),2)=1,"m","k")</f>
        <v>m</v>
      </c>
      <c r="E45" s="1" t="str">
        <f>pesele__59[[#This Row],[Imie]]&amp;pesele__59[[#This Row],[Nazwisko]]</f>
        <v>SzymonDabrowski</v>
      </c>
      <c r="F45" s="1">
        <f>COUNTIF(pesele__59[nazwa],pesele__59[[#This Row],[nazwa]])</f>
        <v>1</v>
      </c>
    </row>
    <row r="46" spans="1:6" hidden="1" x14ac:dyDescent="0.25">
      <c r="A46" s="1" t="s">
        <v>679</v>
      </c>
      <c r="B46" s="1" t="s">
        <v>80</v>
      </c>
      <c r="C46" s="1" t="s">
        <v>17</v>
      </c>
      <c r="D46" s="1" t="str">
        <f>IF(MOD(MID(pesele__59[[#This Row],[PESEL]],10,1),2)=1,"m","k")</f>
        <v>m</v>
      </c>
      <c r="E46" s="1" t="str">
        <f>pesele__59[[#This Row],[Imie]]&amp;pesele__59[[#This Row],[Nazwisko]]</f>
        <v>JacekRowinski</v>
      </c>
      <c r="F46" s="1">
        <f>COUNTIF(pesele__59[nazwa],pesele__59[[#This Row],[nazwa]])</f>
        <v>1</v>
      </c>
    </row>
    <row r="47" spans="1:6" hidden="1" x14ac:dyDescent="0.25">
      <c r="A47" s="1" t="s">
        <v>680</v>
      </c>
      <c r="B47" s="1" t="s">
        <v>81</v>
      </c>
      <c r="C47" s="1" t="s">
        <v>82</v>
      </c>
      <c r="D47" s="1" t="str">
        <f>IF(MOD(MID(pesele__59[[#This Row],[PESEL]],10,1),2)=1,"m","k")</f>
        <v>k</v>
      </c>
      <c r="E47" s="1" t="str">
        <f>pesele__59[[#This Row],[Imie]]&amp;pesele__59[[#This Row],[Nazwisko]]</f>
        <v>AriunaSzymanska</v>
      </c>
      <c r="F47" s="1">
        <f>COUNTIF(pesele__59[nazwa],pesele__59[[#This Row],[nazwa]])</f>
        <v>1</v>
      </c>
    </row>
    <row r="48" spans="1:6" hidden="1" x14ac:dyDescent="0.25">
      <c r="A48" s="1" t="s">
        <v>681</v>
      </c>
      <c r="B48" s="1" t="s">
        <v>83</v>
      </c>
      <c r="C48" s="1" t="s">
        <v>84</v>
      </c>
      <c r="D48" s="1" t="str">
        <f>IF(MOD(MID(pesele__59[[#This Row],[PESEL]],10,1),2)=1,"m","k")</f>
        <v>k</v>
      </c>
      <c r="E48" s="1" t="str">
        <f>pesele__59[[#This Row],[Imie]]&amp;pesele__59[[#This Row],[Nazwisko]]</f>
        <v>OliwiaGozdalik</v>
      </c>
      <c r="F48" s="1">
        <f>COUNTIF(pesele__59[nazwa],pesele__59[[#This Row],[nazwa]])</f>
        <v>1</v>
      </c>
    </row>
    <row r="49" spans="1:6" hidden="1" x14ac:dyDescent="0.25">
      <c r="A49" s="1" t="s">
        <v>682</v>
      </c>
      <c r="B49" s="1" t="s">
        <v>85</v>
      </c>
      <c r="C49" s="1" t="s">
        <v>78</v>
      </c>
      <c r="D49" s="1" t="str">
        <f>IF(MOD(MID(pesele__59[[#This Row],[PESEL]],10,1),2)=1,"m","k")</f>
        <v>m</v>
      </c>
      <c r="E49" s="1" t="str">
        <f>pesele__59[[#This Row],[Imie]]&amp;pesele__59[[#This Row],[Nazwisko]]</f>
        <v>JanPinker</v>
      </c>
      <c r="F49" s="1">
        <f>COUNTIF(pesele__59[nazwa],pesele__59[[#This Row],[nazwa]])</f>
        <v>1</v>
      </c>
    </row>
    <row r="50" spans="1:6" hidden="1" x14ac:dyDescent="0.25">
      <c r="A50" s="1" t="s">
        <v>683</v>
      </c>
      <c r="B50" s="1" t="s">
        <v>86</v>
      </c>
      <c r="C50" s="1" t="s">
        <v>6</v>
      </c>
      <c r="D50" s="1" t="str">
        <f>IF(MOD(MID(pesele__59[[#This Row],[PESEL]],10,1),2)=1,"m","k")</f>
        <v>m</v>
      </c>
      <c r="E50" s="1" t="str">
        <f>pesele__59[[#This Row],[Imie]]&amp;pesele__59[[#This Row],[Nazwisko]]</f>
        <v>NikodemJaglowski</v>
      </c>
      <c r="F50" s="1">
        <f>COUNTIF(pesele__59[nazwa],pesele__59[[#This Row],[nazwa]])</f>
        <v>1</v>
      </c>
    </row>
    <row r="51" spans="1:6" hidden="1" x14ac:dyDescent="0.25">
      <c r="A51" s="1" t="s">
        <v>684</v>
      </c>
      <c r="B51" s="1" t="s">
        <v>50</v>
      </c>
      <c r="C51" s="1" t="s">
        <v>87</v>
      </c>
      <c r="D51" s="1" t="str">
        <f>IF(MOD(MID(pesele__59[[#This Row],[PESEL]],10,1),2)=1,"m","k")</f>
        <v>k</v>
      </c>
      <c r="E51" s="1" t="str">
        <f>pesele__59[[#This Row],[Imie]]&amp;pesele__59[[#This Row],[Nazwisko]]</f>
        <v>MarikaKossakowska</v>
      </c>
      <c r="F51" s="1">
        <f>COUNTIF(pesele__59[nazwa],pesele__59[[#This Row],[nazwa]])</f>
        <v>1</v>
      </c>
    </row>
    <row r="52" spans="1:6" hidden="1" x14ac:dyDescent="0.25">
      <c r="A52" s="1" t="s">
        <v>685</v>
      </c>
      <c r="B52" s="1" t="s">
        <v>88</v>
      </c>
      <c r="C52" s="1" t="s">
        <v>37</v>
      </c>
      <c r="D52" s="1" t="str">
        <f>IF(MOD(MID(pesele__59[[#This Row],[PESEL]],10,1),2)=1,"m","k")</f>
        <v>k</v>
      </c>
      <c r="E52" s="1" t="str">
        <f>pesele__59[[#This Row],[Imie]]&amp;pesele__59[[#This Row],[Nazwisko]]</f>
        <v>AmeliaWendt</v>
      </c>
      <c r="F52" s="1">
        <f>COUNTIF(pesele__59[nazwa],pesele__59[[#This Row],[nazwa]])</f>
        <v>1</v>
      </c>
    </row>
    <row r="53" spans="1:6" hidden="1" x14ac:dyDescent="0.25">
      <c r="A53" s="1" t="s">
        <v>686</v>
      </c>
      <c r="B53" s="1" t="s">
        <v>89</v>
      </c>
      <c r="C53" s="1" t="s">
        <v>90</v>
      </c>
      <c r="D53" s="1" t="str">
        <f>IF(MOD(MID(pesele__59[[#This Row],[PESEL]],10,1),2)=1,"m","k")</f>
        <v>k</v>
      </c>
      <c r="E53" s="1" t="str">
        <f>pesele__59[[#This Row],[Imie]]&amp;pesele__59[[#This Row],[Nazwisko]]</f>
        <v>KorneliaObarowska</v>
      </c>
      <c r="F53" s="1">
        <f>COUNTIF(pesele__59[nazwa],pesele__59[[#This Row],[nazwa]])</f>
        <v>1</v>
      </c>
    </row>
    <row r="54" spans="1:6" hidden="1" x14ac:dyDescent="0.25">
      <c r="A54" s="1" t="s">
        <v>687</v>
      </c>
      <c r="B54" s="1" t="s">
        <v>91</v>
      </c>
      <c r="C54" s="1" t="s">
        <v>56</v>
      </c>
      <c r="D54" s="1" t="str">
        <f>IF(MOD(MID(pesele__59[[#This Row],[PESEL]],10,1),2)=1,"m","k")</f>
        <v>k</v>
      </c>
      <c r="E54" s="1" t="str">
        <f>pesele__59[[#This Row],[Imie]]&amp;pesele__59[[#This Row],[Nazwisko]]</f>
        <v>ZuzannaBaranowska</v>
      </c>
      <c r="F54" s="1">
        <f>COUNTIF(pesele__59[nazwa],pesele__59[[#This Row],[nazwa]])</f>
        <v>1</v>
      </c>
    </row>
    <row r="55" spans="1:6" hidden="1" x14ac:dyDescent="0.25">
      <c r="A55" s="1" t="s">
        <v>688</v>
      </c>
      <c r="B55" s="1" t="s">
        <v>92</v>
      </c>
      <c r="C55" s="1" t="s">
        <v>93</v>
      </c>
      <c r="D55" s="1" t="str">
        <f>IF(MOD(MID(pesele__59[[#This Row],[PESEL]],10,1),2)=1,"m","k")</f>
        <v>k</v>
      </c>
      <c r="E55" s="1" t="str">
        <f>pesele__59[[#This Row],[Imie]]&amp;pesele__59[[#This Row],[Nazwisko]]</f>
        <v>MonikaBonislawska</v>
      </c>
      <c r="F55" s="1">
        <f>COUNTIF(pesele__59[nazwa],pesele__59[[#This Row],[nazwa]])</f>
        <v>1</v>
      </c>
    </row>
    <row r="56" spans="1:6" hidden="1" x14ac:dyDescent="0.25">
      <c r="A56" s="1" t="s">
        <v>689</v>
      </c>
      <c r="B56" s="1" t="s">
        <v>94</v>
      </c>
      <c r="C56" s="1" t="s">
        <v>42</v>
      </c>
      <c r="D56" s="1" t="str">
        <f>IF(MOD(MID(pesele__59[[#This Row],[PESEL]],10,1),2)=1,"m","k")</f>
        <v>m</v>
      </c>
      <c r="E56" s="1" t="str">
        <f>pesele__59[[#This Row],[Imie]]&amp;pesele__59[[#This Row],[Nazwisko]]</f>
        <v>MikolajJozwiak</v>
      </c>
      <c r="F56" s="1">
        <f>COUNTIF(pesele__59[nazwa],pesele__59[[#This Row],[nazwa]])</f>
        <v>1</v>
      </c>
    </row>
    <row r="57" spans="1:6" hidden="1" x14ac:dyDescent="0.25">
      <c r="A57" s="1" t="s">
        <v>690</v>
      </c>
      <c r="B57" s="1" t="s">
        <v>95</v>
      </c>
      <c r="C57" s="1" t="s">
        <v>37</v>
      </c>
      <c r="D57" s="1" t="str">
        <f>IF(MOD(MID(pesele__59[[#This Row],[PESEL]],10,1),2)=1,"m","k")</f>
        <v>k</v>
      </c>
      <c r="E57" s="1" t="str">
        <f>pesele__59[[#This Row],[Imie]]&amp;pesele__59[[#This Row],[Nazwisko]]</f>
        <v>AmeliaWejner</v>
      </c>
      <c r="F57" s="1">
        <f>COUNTIF(pesele__59[nazwa],pesele__59[[#This Row],[nazwa]])</f>
        <v>1</v>
      </c>
    </row>
    <row r="58" spans="1:6" hidden="1" x14ac:dyDescent="0.25">
      <c r="A58" s="1" t="s">
        <v>691</v>
      </c>
      <c r="B58" s="1" t="s">
        <v>96</v>
      </c>
      <c r="C58" s="1" t="s">
        <v>72</v>
      </c>
      <c r="D58" s="1" t="str">
        <f>IF(MOD(MID(pesele__59[[#This Row],[PESEL]],10,1),2)=1,"m","k")</f>
        <v>k</v>
      </c>
      <c r="E58" s="1" t="str">
        <f>pesele__59[[#This Row],[Imie]]&amp;pesele__59[[#This Row],[Nazwisko]]</f>
        <v>AlicjaWojcicka</v>
      </c>
      <c r="F58" s="1">
        <f>COUNTIF(pesele__59[nazwa],pesele__59[[#This Row],[nazwa]])</f>
        <v>1</v>
      </c>
    </row>
    <row r="59" spans="1:6" hidden="1" x14ac:dyDescent="0.25">
      <c r="A59" s="1" t="s">
        <v>692</v>
      </c>
      <c r="B59" s="1" t="s">
        <v>97</v>
      </c>
      <c r="C59" s="1" t="s">
        <v>98</v>
      </c>
      <c r="D59" s="1" t="str">
        <f>IF(MOD(MID(pesele__59[[#This Row],[PESEL]],10,1),2)=1,"m","k")</f>
        <v>m</v>
      </c>
      <c r="E59" s="1" t="str">
        <f>pesele__59[[#This Row],[Imie]]&amp;pesele__59[[#This Row],[Nazwisko]]</f>
        <v>MaurycyKoprowski</v>
      </c>
      <c r="F59" s="1">
        <f>COUNTIF(pesele__59[nazwa],pesele__59[[#This Row],[nazwa]])</f>
        <v>1</v>
      </c>
    </row>
    <row r="60" spans="1:6" hidden="1" x14ac:dyDescent="0.25">
      <c r="A60" s="1" t="s">
        <v>693</v>
      </c>
      <c r="B60" s="1" t="s">
        <v>99</v>
      </c>
      <c r="C60" s="1" t="s">
        <v>31</v>
      </c>
      <c r="D60" s="1" t="str">
        <f>IF(MOD(MID(pesele__59[[#This Row],[PESEL]],10,1),2)=1,"m","k")</f>
        <v>m</v>
      </c>
      <c r="E60" s="1" t="str">
        <f>pesele__59[[#This Row],[Imie]]&amp;pesele__59[[#This Row],[Nazwisko]]</f>
        <v>SzymonCicherski</v>
      </c>
      <c r="F60" s="1">
        <f>COUNTIF(pesele__59[nazwa],pesele__59[[#This Row],[nazwa]])</f>
        <v>1</v>
      </c>
    </row>
    <row r="61" spans="1:6" hidden="1" x14ac:dyDescent="0.25">
      <c r="A61" s="1" t="s">
        <v>694</v>
      </c>
      <c r="B61" s="1" t="s">
        <v>100</v>
      </c>
      <c r="C61" s="1" t="s">
        <v>101</v>
      </c>
      <c r="D61" s="1" t="str">
        <f>IF(MOD(MID(pesele__59[[#This Row],[PESEL]],10,1),2)=1,"m","k")</f>
        <v>k</v>
      </c>
      <c r="E61" s="1" t="str">
        <f>pesele__59[[#This Row],[Imie]]&amp;pesele__59[[#This Row],[Nazwisko]]</f>
        <v>KlaudiaOlitkowska</v>
      </c>
      <c r="F61" s="1">
        <f>COUNTIF(pesele__59[nazwa],pesele__59[[#This Row],[nazwa]])</f>
        <v>1</v>
      </c>
    </row>
    <row r="62" spans="1:6" hidden="1" x14ac:dyDescent="0.25">
      <c r="A62" s="1" t="s">
        <v>695</v>
      </c>
      <c r="B62" s="1" t="s">
        <v>102</v>
      </c>
      <c r="C62" s="1" t="s">
        <v>26</v>
      </c>
      <c r="D62" s="1" t="str">
        <f>IF(MOD(MID(pesele__59[[#This Row],[PESEL]],10,1),2)=1,"m","k")</f>
        <v>m</v>
      </c>
      <c r="E62" s="1" t="str">
        <f>pesele__59[[#This Row],[Imie]]&amp;pesele__59[[#This Row],[Nazwisko]]</f>
        <v>MaciejMajewski</v>
      </c>
      <c r="F62" s="1">
        <f>COUNTIF(pesele__59[nazwa],pesele__59[[#This Row],[nazwa]])</f>
        <v>1</v>
      </c>
    </row>
    <row r="63" spans="1:6" hidden="1" x14ac:dyDescent="0.25">
      <c r="A63" s="1" t="s">
        <v>696</v>
      </c>
      <c r="B63" s="1" t="s">
        <v>103</v>
      </c>
      <c r="C63" s="1" t="s">
        <v>104</v>
      </c>
      <c r="D63" s="1" t="str">
        <f>IF(MOD(MID(pesele__59[[#This Row],[PESEL]],10,1),2)=1,"m","k")</f>
        <v>m</v>
      </c>
      <c r="E63" s="1" t="str">
        <f>pesele__59[[#This Row],[Imie]]&amp;pesele__59[[#This Row],[Nazwisko]]</f>
        <v>JakubPodbereski</v>
      </c>
      <c r="F63" s="1">
        <f>COUNTIF(pesele__59[nazwa],pesele__59[[#This Row],[nazwa]])</f>
        <v>1</v>
      </c>
    </row>
    <row r="64" spans="1:6" hidden="1" x14ac:dyDescent="0.25">
      <c r="A64" s="1" t="s">
        <v>697</v>
      </c>
      <c r="B64" s="1" t="s">
        <v>105</v>
      </c>
      <c r="C64" s="1" t="s">
        <v>106</v>
      </c>
      <c r="D64" s="1" t="str">
        <f>IF(MOD(MID(pesele__59[[#This Row],[PESEL]],10,1),2)=1,"m","k")</f>
        <v>m</v>
      </c>
      <c r="E64" s="1" t="str">
        <f>pesele__59[[#This Row],[Imie]]&amp;pesele__59[[#This Row],[Nazwisko]]</f>
        <v>AlanWojcik</v>
      </c>
      <c r="F64" s="1">
        <f>COUNTIF(pesele__59[nazwa],pesele__59[[#This Row],[nazwa]])</f>
        <v>1</v>
      </c>
    </row>
    <row r="65" spans="1:6" hidden="1" x14ac:dyDescent="0.25">
      <c r="A65" s="1" t="s">
        <v>698</v>
      </c>
      <c r="B65" s="1" t="s">
        <v>107</v>
      </c>
      <c r="C65" s="1" t="s">
        <v>108</v>
      </c>
      <c r="D65" s="1" t="str">
        <f>IF(MOD(MID(pesele__59[[#This Row],[PESEL]],10,1),2)=1,"m","k")</f>
        <v>k</v>
      </c>
      <c r="E65" s="1" t="str">
        <f>pesele__59[[#This Row],[Imie]]&amp;pesele__59[[#This Row],[Nazwisko]]</f>
        <v>LatikaNowak</v>
      </c>
      <c r="F65" s="1">
        <f>COUNTIF(pesele__59[nazwa],pesele__59[[#This Row],[nazwa]])</f>
        <v>1</v>
      </c>
    </row>
    <row r="66" spans="1:6" hidden="1" x14ac:dyDescent="0.25">
      <c r="A66" s="1" t="s">
        <v>699</v>
      </c>
      <c r="B66" s="1" t="s">
        <v>109</v>
      </c>
      <c r="C66" s="1" t="s">
        <v>17</v>
      </c>
      <c r="D66" s="1" t="str">
        <f>IF(MOD(MID(pesele__59[[#This Row],[PESEL]],10,1),2)=1,"m","k")</f>
        <v>m</v>
      </c>
      <c r="E66" s="1" t="str">
        <f>pesele__59[[#This Row],[Imie]]&amp;pesele__59[[#This Row],[Nazwisko]]</f>
        <v>JacekPiotrowski</v>
      </c>
      <c r="F66" s="1">
        <f>COUNTIF(pesele__59[nazwa],pesele__59[[#This Row],[nazwa]])</f>
        <v>1</v>
      </c>
    </row>
    <row r="67" spans="1:6" hidden="1" x14ac:dyDescent="0.25">
      <c r="A67" s="1" t="s">
        <v>700</v>
      </c>
      <c r="B67" s="1" t="s">
        <v>110</v>
      </c>
      <c r="C67" s="1" t="s">
        <v>56</v>
      </c>
      <c r="D67" s="1" t="str">
        <f>IF(MOD(MID(pesele__59[[#This Row],[PESEL]],10,1),2)=1,"m","k")</f>
        <v>k</v>
      </c>
      <c r="E67" s="1" t="str">
        <f>pesele__59[[#This Row],[Imie]]&amp;pesele__59[[#This Row],[Nazwisko]]</f>
        <v>ZuzannaBialek</v>
      </c>
      <c r="F67" s="1">
        <f>COUNTIF(pesele__59[nazwa],pesele__59[[#This Row],[nazwa]])</f>
        <v>1</v>
      </c>
    </row>
    <row r="68" spans="1:6" hidden="1" x14ac:dyDescent="0.25">
      <c r="A68" s="1" t="s">
        <v>701</v>
      </c>
      <c r="B68" s="1" t="s">
        <v>111</v>
      </c>
      <c r="C68" s="1" t="s">
        <v>112</v>
      </c>
      <c r="D68" s="1" t="str">
        <f>IF(MOD(MID(pesele__59[[#This Row],[PESEL]],10,1),2)=1,"m","k")</f>
        <v>k</v>
      </c>
      <c r="E68" s="1" t="str">
        <f>pesele__59[[#This Row],[Imie]]&amp;pesele__59[[#This Row],[Nazwisko]]</f>
        <v>PaulinaGalla</v>
      </c>
      <c r="F68" s="1">
        <f>COUNTIF(pesele__59[nazwa],pesele__59[[#This Row],[nazwa]])</f>
        <v>1</v>
      </c>
    </row>
    <row r="69" spans="1:6" hidden="1" x14ac:dyDescent="0.25">
      <c r="A69" s="1" t="s">
        <v>702</v>
      </c>
      <c r="B69" s="1" t="s">
        <v>113</v>
      </c>
      <c r="C69" s="1" t="s">
        <v>114</v>
      </c>
      <c r="D69" s="1" t="str">
        <f>IF(MOD(MID(pesele__59[[#This Row],[PESEL]],10,1),2)=1,"m","k")</f>
        <v>k</v>
      </c>
      <c r="E69" s="1" t="str">
        <f>pesele__59[[#This Row],[Imie]]&amp;pesele__59[[#This Row],[Nazwisko]]</f>
        <v>PaulaGlasmann</v>
      </c>
      <c r="F69" s="1">
        <f>COUNTIF(pesele__59[nazwa],pesele__59[[#This Row],[nazwa]])</f>
        <v>1</v>
      </c>
    </row>
    <row r="70" spans="1:6" hidden="1" x14ac:dyDescent="0.25">
      <c r="A70" s="1" t="s">
        <v>703</v>
      </c>
      <c r="B70" s="1" t="s">
        <v>115</v>
      </c>
      <c r="C70" s="1" t="s">
        <v>35</v>
      </c>
      <c r="D70" s="1" t="str">
        <f>IF(MOD(MID(pesele__59[[#This Row],[PESEL]],10,1),2)=1,"m","k")</f>
        <v>m</v>
      </c>
      <c r="E70" s="1" t="str">
        <f>pesele__59[[#This Row],[Imie]]&amp;pesele__59[[#This Row],[Nazwisko]]</f>
        <v>WojciechAniol</v>
      </c>
      <c r="F70" s="1">
        <f>COUNTIF(pesele__59[nazwa],pesele__59[[#This Row],[nazwa]])</f>
        <v>1</v>
      </c>
    </row>
    <row r="71" spans="1:6" hidden="1" x14ac:dyDescent="0.25">
      <c r="A71" s="1" t="s">
        <v>704</v>
      </c>
      <c r="B71" s="1" t="s">
        <v>116</v>
      </c>
      <c r="C71" s="1" t="s">
        <v>117</v>
      </c>
      <c r="D71" s="1" t="str">
        <f>IF(MOD(MID(pesele__59[[#This Row],[PESEL]],10,1),2)=1,"m","k")</f>
        <v>k</v>
      </c>
      <c r="E71" s="1" t="str">
        <f>pesele__59[[#This Row],[Imie]]&amp;pesele__59[[#This Row],[Nazwisko]]</f>
        <v>OlgaCuper</v>
      </c>
      <c r="F71" s="1">
        <f>COUNTIF(pesele__59[nazwa],pesele__59[[#This Row],[nazwa]])</f>
        <v>1</v>
      </c>
    </row>
    <row r="72" spans="1:6" hidden="1" x14ac:dyDescent="0.25">
      <c r="A72" s="1" t="s">
        <v>705</v>
      </c>
      <c r="B72" s="1" t="s">
        <v>118</v>
      </c>
      <c r="C72" s="1" t="s">
        <v>29</v>
      </c>
      <c r="D72" s="1" t="str">
        <f>IF(MOD(MID(pesele__59[[#This Row],[PESEL]],10,1),2)=1,"m","k")</f>
        <v>m</v>
      </c>
      <c r="E72" s="1" t="str">
        <f>pesele__59[[#This Row],[Imie]]&amp;pesele__59[[#This Row],[Nazwisko]]</f>
        <v>AleksanderBecla</v>
      </c>
      <c r="F72" s="1">
        <f>COUNTIF(pesele__59[nazwa],pesele__59[[#This Row],[nazwa]])</f>
        <v>1</v>
      </c>
    </row>
    <row r="73" spans="1:6" hidden="1" x14ac:dyDescent="0.25">
      <c r="A73" s="1" t="s">
        <v>706</v>
      </c>
      <c r="B73" s="1" t="s">
        <v>119</v>
      </c>
      <c r="C73" s="1" t="s">
        <v>74</v>
      </c>
      <c r="D73" s="1" t="str">
        <f>IF(MOD(MID(pesele__59[[#This Row],[PESEL]],10,1),2)=1,"m","k")</f>
        <v>m</v>
      </c>
      <c r="E73" s="1" t="str">
        <f>pesele__59[[#This Row],[Imie]]&amp;pesele__59[[#This Row],[Nazwisko]]</f>
        <v>OskarGrodzki</v>
      </c>
      <c r="F73" s="1">
        <f>COUNTIF(pesele__59[nazwa],pesele__59[[#This Row],[nazwa]])</f>
        <v>1</v>
      </c>
    </row>
    <row r="74" spans="1:6" hidden="1" x14ac:dyDescent="0.25">
      <c r="A74" s="1" t="s">
        <v>707</v>
      </c>
      <c r="B74" s="1" t="s">
        <v>120</v>
      </c>
      <c r="C74" s="1" t="s">
        <v>121</v>
      </c>
      <c r="D74" s="1" t="str">
        <f>IF(MOD(MID(pesele__59[[#This Row],[PESEL]],10,1),2)=1,"m","k")</f>
        <v>k</v>
      </c>
      <c r="E74" s="1" t="str">
        <f>pesele__59[[#This Row],[Imie]]&amp;pesele__59[[#This Row],[Nazwisko]]</f>
        <v>AnnaUlwan</v>
      </c>
      <c r="F74" s="1">
        <f>COUNTIF(pesele__59[nazwa],pesele__59[[#This Row],[nazwa]])</f>
        <v>1</v>
      </c>
    </row>
    <row r="75" spans="1:6" hidden="1" x14ac:dyDescent="0.25">
      <c r="A75" s="1" t="s">
        <v>708</v>
      </c>
      <c r="B75" s="1" t="s">
        <v>122</v>
      </c>
      <c r="C75" s="1" t="s">
        <v>14</v>
      </c>
      <c r="D75" s="1" t="str">
        <f>IF(MOD(MID(pesele__59[[#This Row],[PESEL]],10,1),2)=1,"m","k")</f>
        <v>m</v>
      </c>
      <c r="E75" s="1" t="str">
        <f>pesele__59[[#This Row],[Imie]]&amp;pesele__59[[#This Row],[Nazwisko]]</f>
        <v>PatrykGoszczynski</v>
      </c>
      <c r="F75" s="1">
        <f>COUNTIF(pesele__59[nazwa],pesele__59[[#This Row],[nazwa]])</f>
        <v>1</v>
      </c>
    </row>
    <row r="76" spans="1:6" hidden="1" x14ac:dyDescent="0.25">
      <c r="A76" s="1" t="s">
        <v>709</v>
      </c>
      <c r="B76" s="1" t="s">
        <v>123</v>
      </c>
      <c r="C76" s="1" t="s">
        <v>124</v>
      </c>
      <c r="D76" s="1" t="str">
        <f>IF(MOD(MID(pesele__59[[#This Row],[PESEL]],10,1),2)=1,"m","k")</f>
        <v>k</v>
      </c>
      <c r="E76" s="1" t="str">
        <f>pesele__59[[#This Row],[Imie]]&amp;pesele__59[[#This Row],[Nazwisko]]</f>
        <v>ZosiaBigos</v>
      </c>
      <c r="F76" s="1">
        <f>COUNTIF(pesele__59[nazwa],pesele__59[[#This Row],[nazwa]])</f>
        <v>1</v>
      </c>
    </row>
    <row r="77" spans="1:6" hidden="1" x14ac:dyDescent="0.25">
      <c r="A77" s="1" t="s">
        <v>710</v>
      </c>
      <c r="B77" s="1" t="s">
        <v>125</v>
      </c>
      <c r="C77" s="1" t="s">
        <v>126</v>
      </c>
      <c r="D77" s="1" t="str">
        <f>IF(MOD(MID(pesele__59[[#This Row],[PESEL]],10,1),2)=1,"m","k")</f>
        <v>m</v>
      </c>
      <c r="E77" s="1" t="str">
        <f>pesele__59[[#This Row],[Imie]]&amp;pesele__59[[#This Row],[Nazwisko]]</f>
        <v>BartoszWaclawski</v>
      </c>
      <c r="F77" s="1">
        <f>COUNTIF(pesele__59[nazwa],pesele__59[[#This Row],[nazwa]])</f>
        <v>1</v>
      </c>
    </row>
    <row r="78" spans="1:6" hidden="1" x14ac:dyDescent="0.25">
      <c r="A78" s="1" t="s">
        <v>711</v>
      </c>
      <c r="B78" s="1" t="s">
        <v>127</v>
      </c>
      <c r="C78" s="1" t="s">
        <v>128</v>
      </c>
      <c r="D78" s="1" t="str">
        <f>IF(MOD(MID(pesele__59[[#This Row],[PESEL]],10,1),2)=1,"m","k")</f>
        <v>m</v>
      </c>
      <c r="E78" s="1" t="str">
        <f>pesele__59[[#This Row],[Imie]]&amp;pesele__59[[#This Row],[Nazwisko]]</f>
        <v>AlexanderWladyka</v>
      </c>
      <c r="F78" s="1">
        <f>COUNTIF(pesele__59[nazwa],pesele__59[[#This Row],[nazwa]])</f>
        <v>1</v>
      </c>
    </row>
    <row r="79" spans="1:6" x14ac:dyDescent="0.25">
      <c r="A79" s="1" t="s">
        <v>712</v>
      </c>
      <c r="B79" s="1" t="s">
        <v>129</v>
      </c>
      <c r="C79" s="1" t="s">
        <v>130</v>
      </c>
      <c r="D79" s="1" t="str">
        <f>IF(MOD(MID(pesele__59[[#This Row],[PESEL]],10,1),2)=1,"m","k")</f>
        <v>m</v>
      </c>
      <c r="E79" s="1" t="str">
        <f>pesele__59[[#This Row],[Imie]]&amp;pesele__59[[#This Row],[Nazwisko]]</f>
        <v>AndrzejWizniewski</v>
      </c>
      <c r="F79" s="1">
        <f>COUNTIF(pesele__59[nazwa],pesele__59[[#This Row],[nazwa]])</f>
        <v>2</v>
      </c>
    </row>
    <row r="80" spans="1:6" hidden="1" x14ac:dyDescent="0.25">
      <c r="A80" s="1" t="s">
        <v>713</v>
      </c>
      <c r="B80" s="1" t="s">
        <v>131</v>
      </c>
      <c r="C80" s="1" t="s">
        <v>132</v>
      </c>
      <c r="D80" s="1" t="str">
        <f>IF(MOD(MID(pesele__59[[#This Row],[PESEL]],10,1),2)=1,"m","k")</f>
        <v>k</v>
      </c>
      <c r="E80" s="1" t="str">
        <f>pesele__59[[#This Row],[Imie]]&amp;pesele__59[[#This Row],[Nazwisko]]</f>
        <v>SandraFlorek</v>
      </c>
      <c r="F80" s="1">
        <f>COUNTIF(pesele__59[nazwa],pesele__59[[#This Row],[nazwa]])</f>
        <v>1</v>
      </c>
    </row>
    <row r="81" spans="1:6" hidden="1" x14ac:dyDescent="0.25">
      <c r="A81" s="1" t="s">
        <v>714</v>
      </c>
      <c r="B81" s="1" t="s">
        <v>133</v>
      </c>
      <c r="C81" s="1" t="s">
        <v>134</v>
      </c>
      <c r="D81" s="1" t="str">
        <f>IF(MOD(MID(pesele__59[[#This Row],[PESEL]],10,1),2)=1,"m","k")</f>
        <v>k</v>
      </c>
      <c r="E81" s="1" t="str">
        <f>pesele__59[[#This Row],[Imie]]&amp;pesele__59[[#This Row],[Nazwisko]]</f>
        <v>MartaKorbus</v>
      </c>
      <c r="F81" s="1">
        <f>COUNTIF(pesele__59[nazwa],pesele__59[[#This Row],[nazwa]])</f>
        <v>1</v>
      </c>
    </row>
    <row r="82" spans="1:6" hidden="1" x14ac:dyDescent="0.25">
      <c r="A82" s="1" t="s">
        <v>715</v>
      </c>
      <c r="B82" s="1" t="s">
        <v>135</v>
      </c>
      <c r="C82" s="1" t="s">
        <v>78</v>
      </c>
      <c r="D82" s="1" t="str">
        <f>IF(MOD(MID(pesele__59[[#This Row],[PESEL]],10,1),2)=1,"m","k")</f>
        <v>m</v>
      </c>
      <c r="E82" s="1" t="str">
        <f>pesele__59[[#This Row],[Imie]]&amp;pesele__59[[#This Row],[Nazwisko]]</f>
        <v>JanPiechalski</v>
      </c>
      <c r="F82" s="1">
        <f>COUNTIF(pesele__59[nazwa],pesele__59[[#This Row],[nazwa]])</f>
        <v>1</v>
      </c>
    </row>
    <row r="83" spans="1:6" hidden="1" x14ac:dyDescent="0.25">
      <c r="A83" s="1" t="s">
        <v>716</v>
      </c>
      <c r="B83" s="1" t="s">
        <v>136</v>
      </c>
      <c r="C83" s="1" t="s">
        <v>137</v>
      </c>
      <c r="D83" s="1" t="str">
        <f>IF(MOD(MID(pesele__59[[#This Row],[PESEL]],10,1),2)=1,"m","k")</f>
        <v>m</v>
      </c>
      <c r="E83" s="1" t="str">
        <f>pesele__59[[#This Row],[Imie]]&amp;pesele__59[[#This Row],[Nazwisko]]</f>
        <v>MariuszPotocki</v>
      </c>
      <c r="F83" s="1">
        <f>COUNTIF(pesele__59[nazwa],pesele__59[[#This Row],[nazwa]])</f>
        <v>1</v>
      </c>
    </row>
    <row r="84" spans="1:6" hidden="1" x14ac:dyDescent="0.25">
      <c r="A84" s="1" t="s">
        <v>717</v>
      </c>
      <c r="B84" s="1" t="s">
        <v>52</v>
      </c>
      <c r="C84" s="1" t="s">
        <v>12</v>
      </c>
      <c r="D84" s="1" t="str">
        <f>IF(MOD(MID(pesele__59[[#This Row],[PESEL]],10,1),2)=1,"m","k")</f>
        <v>m</v>
      </c>
      <c r="E84" s="1" t="str">
        <f>pesele__59[[#This Row],[Imie]]&amp;pesele__59[[#This Row],[Nazwisko]]</f>
        <v>MateuszKorda</v>
      </c>
      <c r="F84" s="1">
        <f>COUNTIF(pesele__59[nazwa],pesele__59[[#This Row],[nazwa]])</f>
        <v>1</v>
      </c>
    </row>
    <row r="85" spans="1:6" hidden="1" x14ac:dyDescent="0.25">
      <c r="A85" s="1" t="s">
        <v>718</v>
      </c>
      <c r="B85" s="1" t="s">
        <v>138</v>
      </c>
      <c r="C85" s="1" t="s">
        <v>139</v>
      </c>
      <c r="D85" s="1" t="str">
        <f>IF(MOD(MID(pesele__59[[#This Row],[PESEL]],10,1),2)=1,"m","k")</f>
        <v>m</v>
      </c>
      <c r="E85" s="1" t="str">
        <f>pesele__59[[#This Row],[Imie]]&amp;pesele__59[[#This Row],[Nazwisko]]</f>
        <v>StanislawDepczynski</v>
      </c>
      <c r="F85" s="1">
        <f>COUNTIF(pesele__59[nazwa],pesele__59[[#This Row],[nazwa]])</f>
        <v>1</v>
      </c>
    </row>
    <row r="86" spans="1:6" hidden="1" x14ac:dyDescent="0.25">
      <c r="A86" s="1" t="s">
        <v>719</v>
      </c>
      <c r="B86" s="1" t="s">
        <v>140</v>
      </c>
      <c r="C86" s="1" t="s">
        <v>141</v>
      </c>
      <c r="D86" s="1" t="str">
        <f>IF(MOD(MID(pesele__59[[#This Row],[PESEL]],10,1),2)=1,"m","k")</f>
        <v>k</v>
      </c>
      <c r="E86" s="1" t="str">
        <f>pesele__59[[#This Row],[Imie]]&amp;pesele__59[[#This Row],[Nazwisko]]</f>
        <v>UrszulaErbel</v>
      </c>
      <c r="F86" s="1">
        <f>COUNTIF(pesele__59[nazwa],pesele__59[[#This Row],[nazwa]])</f>
        <v>1</v>
      </c>
    </row>
    <row r="87" spans="1:6" hidden="1" x14ac:dyDescent="0.25">
      <c r="A87" s="1" t="s">
        <v>720</v>
      </c>
      <c r="B87" s="1" t="s">
        <v>142</v>
      </c>
      <c r="C87" s="1" t="s">
        <v>10</v>
      </c>
      <c r="D87" s="1" t="str">
        <f>IF(MOD(MID(pesele__59[[#This Row],[PESEL]],10,1),2)=1,"m","k")</f>
        <v>m</v>
      </c>
      <c r="E87" s="1" t="str">
        <f>pesele__59[[#This Row],[Imie]]&amp;pesele__59[[#This Row],[Nazwisko]]</f>
        <v>MarcinKutnik</v>
      </c>
      <c r="F87" s="1">
        <f>COUNTIF(pesele__59[nazwa],pesele__59[[#This Row],[nazwa]])</f>
        <v>1</v>
      </c>
    </row>
    <row r="88" spans="1:6" hidden="1" x14ac:dyDescent="0.25">
      <c r="A88" s="1" t="s">
        <v>721</v>
      </c>
      <c r="B88" s="1" t="s">
        <v>79</v>
      </c>
      <c r="C88" s="1" t="s">
        <v>143</v>
      </c>
      <c r="D88" s="1" t="str">
        <f>IF(MOD(MID(pesele__59[[#This Row],[PESEL]],10,1),2)=1,"m","k")</f>
        <v>m</v>
      </c>
      <c r="E88" s="1" t="str">
        <f>pesele__59[[#This Row],[Imie]]&amp;pesele__59[[#This Row],[Nazwisko]]</f>
        <v>SzczepanDabrowski</v>
      </c>
      <c r="F88" s="1">
        <f>COUNTIF(pesele__59[nazwa],pesele__59[[#This Row],[nazwa]])</f>
        <v>1</v>
      </c>
    </row>
    <row r="89" spans="1:6" hidden="1" x14ac:dyDescent="0.25">
      <c r="A89" s="1" t="s">
        <v>722</v>
      </c>
      <c r="B89" s="1" t="s">
        <v>144</v>
      </c>
      <c r="C89" s="1" t="s">
        <v>145</v>
      </c>
      <c r="D89" s="1" t="str">
        <f>IF(MOD(MID(pesele__59[[#This Row],[PESEL]],10,1),2)=1,"m","k")</f>
        <v>k</v>
      </c>
      <c r="E89" s="1" t="str">
        <f>pesele__59[[#This Row],[Imie]]&amp;pesele__59[[#This Row],[Nazwisko]]</f>
        <v>WiktoriaCiupa</v>
      </c>
      <c r="F89" s="1">
        <f>COUNTIF(pesele__59[nazwa],pesele__59[[#This Row],[nazwa]])</f>
        <v>1</v>
      </c>
    </row>
    <row r="90" spans="1:6" x14ac:dyDescent="0.25">
      <c r="A90" s="1" t="s">
        <v>723</v>
      </c>
      <c r="B90" s="1" t="s">
        <v>146</v>
      </c>
      <c r="C90" s="1" t="s">
        <v>4</v>
      </c>
      <c r="D90" s="1" t="str">
        <f>IF(MOD(MID(pesele__59[[#This Row],[PESEL]],10,1),2)=1,"m","k")</f>
        <v>m</v>
      </c>
      <c r="E90" s="1" t="str">
        <f>pesele__59[[#This Row],[Imie]]&amp;pesele__59[[#This Row],[Nazwisko]]</f>
        <v>KrzysztofMichalak</v>
      </c>
      <c r="F90" s="1">
        <f>COUNTIF(pesele__59[nazwa],pesele__59[[#This Row],[nazwa]])</f>
        <v>2</v>
      </c>
    </row>
    <row r="91" spans="1:6" hidden="1" x14ac:dyDescent="0.25">
      <c r="A91" s="1" t="s">
        <v>724</v>
      </c>
      <c r="B91" s="1" t="s">
        <v>147</v>
      </c>
      <c r="C91" s="1" t="s">
        <v>148</v>
      </c>
      <c r="D91" s="1" t="str">
        <f>IF(MOD(MID(pesele__59[[#This Row],[PESEL]],10,1),2)=1,"m","k")</f>
        <v>m</v>
      </c>
      <c r="E91" s="1" t="str">
        <f>pesele__59[[#This Row],[Imie]]&amp;pesele__59[[#This Row],[Nazwisko]]</f>
        <v>KrystianMieczkowski</v>
      </c>
      <c r="F91" s="1">
        <f>COUNTIF(pesele__59[nazwa],pesele__59[[#This Row],[nazwa]])</f>
        <v>1</v>
      </c>
    </row>
    <row r="92" spans="1:6" hidden="1" x14ac:dyDescent="0.25">
      <c r="A92" s="1" t="s">
        <v>725</v>
      </c>
      <c r="B92" s="1" t="s">
        <v>149</v>
      </c>
      <c r="C92" s="1" t="s">
        <v>150</v>
      </c>
      <c r="D92" s="1" t="str">
        <f>IF(MOD(MID(pesele__59[[#This Row],[PESEL]],10,1),2)=1,"m","k")</f>
        <v>k</v>
      </c>
      <c r="E92" s="1" t="str">
        <f>pesele__59[[#This Row],[Imie]]&amp;pesele__59[[#This Row],[Nazwisko]]</f>
        <v>NataliaJaglowska</v>
      </c>
      <c r="F92" s="1">
        <f>COUNTIF(pesele__59[nazwa],pesele__59[[#This Row],[nazwa]])</f>
        <v>1</v>
      </c>
    </row>
    <row r="93" spans="1:6" hidden="1" x14ac:dyDescent="0.25">
      <c r="A93" s="1" t="s">
        <v>726</v>
      </c>
      <c r="B93" s="1" t="s">
        <v>151</v>
      </c>
      <c r="C93" s="1" t="s">
        <v>145</v>
      </c>
      <c r="D93" s="1" t="str">
        <f>IF(MOD(MID(pesele__59[[#This Row],[PESEL]],10,1),2)=1,"m","k")</f>
        <v>k</v>
      </c>
      <c r="E93" s="1" t="str">
        <f>pesele__59[[#This Row],[Imie]]&amp;pesele__59[[#This Row],[Nazwisko]]</f>
        <v>WiktoriaCzechowska</v>
      </c>
      <c r="F93" s="1">
        <f>COUNTIF(pesele__59[nazwa],pesele__59[[#This Row],[nazwa]])</f>
        <v>1</v>
      </c>
    </row>
    <row r="94" spans="1:6" hidden="1" x14ac:dyDescent="0.25">
      <c r="A94" s="1" t="s">
        <v>727</v>
      </c>
      <c r="B94" s="1" t="s">
        <v>152</v>
      </c>
      <c r="C94" s="1" t="s">
        <v>153</v>
      </c>
      <c r="D94" s="1" t="str">
        <f>IF(MOD(MID(pesele__59[[#This Row],[PESEL]],10,1),2)=1,"m","k")</f>
        <v>m</v>
      </c>
      <c r="E94" s="1" t="str">
        <f>pesele__59[[#This Row],[Imie]]&amp;pesele__59[[#This Row],[Nazwisko]]</f>
        <v>SebastianDomanski</v>
      </c>
      <c r="F94" s="1">
        <f>COUNTIF(pesele__59[nazwa],pesele__59[[#This Row],[nazwa]])</f>
        <v>1</v>
      </c>
    </row>
    <row r="95" spans="1:6" hidden="1" x14ac:dyDescent="0.25">
      <c r="A95" s="1" t="s">
        <v>728</v>
      </c>
      <c r="B95" s="1" t="s">
        <v>154</v>
      </c>
      <c r="C95" s="1" t="s">
        <v>155</v>
      </c>
      <c r="D95" s="1" t="str">
        <f>IF(MOD(MID(pesele__59[[#This Row],[PESEL]],10,1),2)=1,"m","k")</f>
        <v>k</v>
      </c>
      <c r="E95" s="1" t="str">
        <f>pesele__59[[#This Row],[Imie]]&amp;pesele__59[[#This Row],[Nazwisko]]</f>
        <v>MariannaKotowska</v>
      </c>
      <c r="F95" s="1">
        <f>COUNTIF(pesele__59[nazwa],pesele__59[[#This Row],[nazwa]])</f>
        <v>1</v>
      </c>
    </row>
    <row r="96" spans="1:6" hidden="1" x14ac:dyDescent="0.25">
      <c r="A96" s="1" t="s">
        <v>729</v>
      </c>
      <c r="B96" s="1" t="s">
        <v>156</v>
      </c>
      <c r="C96" s="1" t="s">
        <v>157</v>
      </c>
      <c r="D96" s="1" t="str">
        <f>IF(MOD(MID(pesele__59[[#This Row],[PESEL]],10,1),2)=1,"m","k")</f>
        <v>m</v>
      </c>
      <c r="E96" s="1" t="str">
        <f>pesele__59[[#This Row],[Imie]]&amp;pesele__59[[#This Row],[Nazwisko]]</f>
        <v>KajetanNieradko</v>
      </c>
      <c r="F96" s="1">
        <f>COUNTIF(pesele__59[nazwa],pesele__59[[#This Row],[nazwa]])</f>
        <v>1</v>
      </c>
    </row>
    <row r="97" spans="1:6" hidden="1" x14ac:dyDescent="0.25">
      <c r="A97" s="1" t="s">
        <v>730</v>
      </c>
      <c r="B97" s="1" t="s">
        <v>158</v>
      </c>
      <c r="C97" s="1" t="s">
        <v>4</v>
      </c>
      <c r="D97" s="1" t="str">
        <f>IF(MOD(MID(pesele__59[[#This Row],[PESEL]],10,1),2)=1,"m","k")</f>
        <v>m</v>
      </c>
      <c r="E97" s="1" t="str">
        <f>pesele__59[[#This Row],[Imie]]&amp;pesele__59[[#This Row],[Nazwisko]]</f>
        <v>KrzysztofMendrek</v>
      </c>
      <c r="F97" s="1">
        <f>COUNTIF(pesele__59[nazwa],pesele__59[[#This Row],[nazwa]])</f>
        <v>1</v>
      </c>
    </row>
    <row r="98" spans="1:6" hidden="1" x14ac:dyDescent="0.25">
      <c r="A98" s="1" t="s">
        <v>731</v>
      </c>
      <c r="B98" s="1" t="s">
        <v>159</v>
      </c>
      <c r="C98" s="1" t="s">
        <v>160</v>
      </c>
      <c r="D98" s="1" t="str">
        <f>IF(MOD(MID(pesele__59[[#This Row],[PESEL]],10,1),2)=1,"m","k")</f>
        <v>m</v>
      </c>
      <c r="E98" s="1" t="str">
        <f>pesele__59[[#This Row],[Imie]]&amp;pesele__59[[#This Row],[Nazwisko]]</f>
        <v>BorysTrawicki</v>
      </c>
      <c r="F98" s="1">
        <f>COUNTIF(pesele__59[nazwa],pesele__59[[#This Row],[nazwa]])</f>
        <v>1</v>
      </c>
    </row>
    <row r="99" spans="1:6" hidden="1" x14ac:dyDescent="0.25">
      <c r="A99" s="1" t="s">
        <v>732</v>
      </c>
      <c r="B99" s="1" t="s">
        <v>161</v>
      </c>
      <c r="C99" s="1" t="s">
        <v>162</v>
      </c>
      <c r="D99" s="1" t="str">
        <f>IF(MOD(MID(pesele__59[[#This Row],[PESEL]],10,1),2)=1,"m","k")</f>
        <v>m</v>
      </c>
      <c r="E99" s="1" t="str">
        <f>pesele__59[[#This Row],[Imie]]&amp;pesele__59[[#This Row],[Nazwisko]]</f>
        <v>FilipSobon</v>
      </c>
      <c r="F99" s="1">
        <f>COUNTIF(pesele__59[nazwa],pesele__59[[#This Row],[nazwa]])</f>
        <v>1</v>
      </c>
    </row>
    <row r="100" spans="1:6" hidden="1" x14ac:dyDescent="0.25">
      <c r="A100" s="1" t="s">
        <v>733</v>
      </c>
      <c r="B100" s="1" t="s">
        <v>163</v>
      </c>
      <c r="C100" s="1" t="s">
        <v>164</v>
      </c>
      <c r="D100" s="1" t="str">
        <f>IF(MOD(MID(pesele__59[[#This Row],[PESEL]],10,1),2)=1,"m","k")</f>
        <v>k</v>
      </c>
      <c r="E100" s="1" t="str">
        <f>pesele__59[[#This Row],[Imie]]&amp;pesele__59[[#This Row],[Nazwisko]]</f>
        <v>KamilaCejnog</v>
      </c>
      <c r="F100" s="1">
        <f>COUNTIF(pesele__59[nazwa],pesele__59[[#This Row],[nazwa]])</f>
        <v>1</v>
      </c>
    </row>
    <row r="101" spans="1:6" hidden="1" x14ac:dyDescent="0.25">
      <c r="A101" s="1" t="s">
        <v>734</v>
      </c>
      <c r="B101" s="1" t="s">
        <v>165</v>
      </c>
      <c r="C101" s="1" t="s">
        <v>166</v>
      </c>
      <c r="D101" s="1" t="str">
        <f>IF(MOD(MID(pesele__59[[#This Row],[PESEL]],10,1),2)=1,"m","k")</f>
        <v>k</v>
      </c>
      <c r="E101" s="1" t="str">
        <f>pesele__59[[#This Row],[Imie]]&amp;pesele__59[[#This Row],[Nazwisko]]</f>
        <v>NadiaJazkowiec</v>
      </c>
      <c r="F101" s="1">
        <f>COUNTIF(pesele__59[nazwa],pesele__59[[#This Row],[nazwa]])</f>
        <v>1</v>
      </c>
    </row>
    <row r="102" spans="1:6" hidden="1" x14ac:dyDescent="0.25">
      <c r="A102" s="1" t="s">
        <v>735</v>
      </c>
      <c r="B102" s="1" t="s">
        <v>167</v>
      </c>
      <c r="C102" s="1" t="s">
        <v>168</v>
      </c>
      <c r="D102" s="1" t="str">
        <f>IF(MOD(MID(pesele__59[[#This Row],[PESEL]],10,1),2)=1,"m","k")</f>
        <v>m</v>
      </c>
      <c r="E102" s="1" t="str">
        <f>pesele__59[[#This Row],[Imie]]&amp;pesele__59[[#This Row],[Nazwisko]]</f>
        <v>MiloszJarosiewicz</v>
      </c>
      <c r="F102" s="1">
        <f>COUNTIF(pesele__59[nazwa],pesele__59[[#This Row],[nazwa]])</f>
        <v>1</v>
      </c>
    </row>
    <row r="103" spans="1:6" hidden="1" x14ac:dyDescent="0.25">
      <c r="A103" s="1" t="s">
        <v>736</v>
      </c>
      <c r="B103" s="1" t="s">
        <v>169</v>
      </c>
      <c r="C103" s="1" t="s">
        <v>170</v>
      </c>
      <c r="D103" s="1" t="str">
        <f>IF(MOD(MID(pesele__59[[#This Row],[PESEL]],10,1),2)=1,"m","k")</f>
        <v>k</v>
      </c>
      <c r="E103" s="1" t="str">
        <f>pesele__59[[#This Row],[Imie]]&amp;pesele__59[[#This Row],[Nazwisko]]</f>
        <v>MalwinaKmiecik</v>
      </c>
      <c r="F103" s="1">
        <f>COUNTIF(pesele__59[nazwa],pesele__59[[#This Row],[nazwa]])</f>
        <v>1</v>
      </c>
    </row>
    <row r="104" spans="1:6" hidden="1" x14ac:dyDescent="0.25">
      <c r="A104" s="1" t="s">
        <v>737</v>
      </c>
      <c r="B104" s="1" t="s">
        <v>171</v>
      </c>
      <c r="C104" s="1" t="s">
        <v>172</v>
      </c>
      <c r="D104" s="1" t="str">
        <f>IF(MOD(MID(pesele__59[[#This Row],[PESEL]],10,1),2)=1,"m","k")</f>
        <v>k</v>
      </c>
      <c r="E104" s="1" t="str">
        <f>pesele__59[[#This Row],[Imie]]&amp;pesele__59[[#This Row],[Nazwisko]]</f>
        <v>MichalinaKilanowska</v>
      </c>
      <c r="F104" s="1">
        <f>COUNTIF(pesele__59[nazwa],pesele__59[[#This Row],[nazwa]])</f>
        <v>1</v>
      </c>
    </row>
    <row r="105" spans="1:6" hidden="1" x14ac:dyDescent="0.25">
      <c r="A105" s="1" t="s">
        <v>738</v>
      </c>
      <c r="B105" s="1" t="s">
        <v>173</v>
      </c>
      <c r="C105" s="1" t="s">
        <v>174</v>
      </c>
      <c r="D105" s="1" t="str">
        <f>IF(MOD(MID(pesele__59[[#This Row],[PESEL]],10,1),2)=1,"m","k")</f>
        <v>m</v>
      </c>
      <c r="E105" s="1" t="str">
        <f>pesele__59[[#This Row],[Imie]]&amp;pesele__59[[#This Row],[Nazwisko]]</f>
        <v>LeonMarkowiak</v>
      </c>
      <c r="F105" s="1">
        <f>COUNTIF(pesele__59[nazwa],pesele__59[[#This Row],[nazwa]])</f>
        <v>1</v>
      </c>
    </row>
    <row r="106" spans="1:6" hidden="1" x14ac:dyDescent="0.25">
      <c r="A106" s="1" t="s">
        <v>739</v>
      </c>
      <c r="B106" s="1" t="s">
        <v>175</v>
      </c>
      <c r="C106" s="1" t="s">
        <v>176</v>
      </c>
      <c r="D106" s="1" t="str">
        <f>IF(MOD(MID(pesele__59[[#This Row],[PESEL]],10,1),2)=1,"m","k")</f>
        <v>m</v>
      </c>
      <c r="E106" s="1" t="str">
        <f>pesele__59[[#This Row],[Imie]]&amp;pesele__59[[#This Row],[Nazwisko]]</f>
        <v>HubertSikora</v>
      </c>
      <c r="F106" s="1">
        <f>COUNTIF(pesele__59[nazwa],pesele__59[[#This Row],[nazwa]])</f>
        <v>1</v>
      </c>
    </row>
    <row r="107" spans="1:6" hidden="1" x14ac:dyDescent="0.25">
      <c r="A107" s="1" t="s">
        <v>740</v>
      </c>
      <c r="B107" s="1" t="s">
        <v>177</v>
      </c>
      <c r="C107" s="1" t="s">
        <v>178</v>
      </c>
      <c r="D107" s="1" t="str">
        <f>IF(MOD(MID(pesele__59[[#This Row],[PESEL]],10,1),2)=1,"m","k")</f>
        <v>k</v>
      </c>
      <c r="E107" s="1" t="str">
        <f>pesele__59[[#This Row],[Imie]]&amp;pesele__59[[#This Row],[Nazwisko]]</f>
        <v>EmiliaSzczuplinska</v>
      </c>
      <c r="F107" s="1">
        <f>COUNTIF(pesele__59[nazwa],pesele__59[[#This Row],[nazwa]])</f>
        <v>1</v>
      </c>
    </row>
    <row r="108" spans="1:6" hidden="1" x14ac:dyDescent="0.25">
      <c r="A108" s="1" t="s">
        <v>741</v>
      </c>
      <c r="B108" s="1" t="s">
        <v>179</v>
      </c>
      <c r="C108" s="1" t="s">
        <v>180</v>
      </c>
      <c r="D108" s="1" t="str">
        <f>IF(MOD(MID(pesele__59[[#This Row],[PESEL]],10,1),2)=1,"m","k")</f>
        <v>m</v>
      </c>
      <c r="E108" s="1" t="str">
        <f>pesele__59[[#This Row],[Imie]]&amp;pesele__59[[#This Row],[Nazwisko]]</f>
        <v>DawidSzubarczyk</v>
      </c>
      <c r="F108" s="1">
        <f>COUNTIF(pesele__59[nazwa],pesele__59[[#This Row],[nazwa]])</f>
        <v>1</v>
      </c>
    </row>
    <row r="109" spans="1:6" hidden="1" x14ac:dyDescent="0.25">
      <c r="A109" s="1" t="s">
        <v>742</v>
      </c>
      <c r="B109" s="1" t="s">
        <v>181</v>
      </c>
      <c r="C109" s="1" t="s">
        <v>12</v>
      </c>
      <c r="D109" s="1" t="str">
        <f>IF(MOD(MID(pesele__59[[#This Row],[PESEL]],10,1),2)=1,"m","k")</f>
        <v>m</v>
      </c>
      <c r="E109" s="1" t="str">
        <f>pesele__59[[#This Row],[Imie]]&amp;pesele__59[[#This Row],[Nazwisko]]</f>
        <v>MateuszKrefta</v>
      </c>
      <c r="F109" s="1">
        <f>COUNTIF(pesele__59[nazwa],pesele__59[[#This Row],[nazwa]])</f>
        <v>1</v>
      </c>
    </row>
    <row r="110" spans="1:6" hidden="1" x14ac:dyDescent="0.25">
      <c r="A110" s="1" t="s">
        <v>743</v>
      </c>
      <c r="B110" s="1" t="s">
        <v>182</v>
      </c>
      <c r="C110" s="1" t="s">
        <v>183</v>
      </c>
      <c r="D110" s="1" t="str">
        <f>IF(MOD(MID(pesele__59[[#This Row],[PESEL]],10,1),2)=1,"m","k")</f>
        <v>m</v>
      </c>
      <c r="E110" s="1" t="str">
        <f>pesele__59[[#This Row],[Imie]]&amp;pesele__59[[#This Row],[Nazwisko]]</f>
        <v>LukaszMalinowski</v>
      </c>
      <c r="F110" s="1">
        <f>COUNTIF(pesele__59[nazwa],pesele__59[[#This Row],[nazwa]])</f>
        <v>1</v>
      </c>
    </row>
    <row r="111" spans="1:6" hidden="1" x14ac:dyDescent="0.25">
      <c r="A111" s="1" t="s">
        <v>744</v>
      </c>
      <c r="B111" s="1" t="s">
        <v>184</v>
      </c>
      <c r="C111" s="1" t="s">
        <v>185</v>
      </c>
      <c r="D111" s="1" t="str">
        <f>IF(MOD(MID(pesele__59[[#This Row],[PESEL]],10,1),2)=1,"m","k")</f>
        <v>k</v>
      </c>
      <c r="E111" s="1" t="str">
        <f>pesele__59[[#This Row],[Imie]]&amp;pesele__59[[#This Row],[Nazwisko]]</f>
        <v>WeronikaCzerlonek</v>
      </c>
      <c r="F111" s="1">
        <f>COUNTIF(pesele__59[nazwa],pesele__59[[#This Row],[nazwa]])</f>
        <v>1</v>
      </c>
    </row>
    <row r="112" spans="1:6" hidden="1" x14ac:dyDescent="0.25">
      <c r="A112" s="1" t="s">
        <v>745</v>
      </c>
      <c r="B112" s="1" t="s">
        <v>186</v>
      </c>
      <c r="C112" s="1" t="s">
        <v>187</v>
      </c>
      <c r="D112" s="1" t="str">
        <f>IF(MOD(MID(pesele__59[[#This Row],[PESEL]],10,1),2)=1,"m","k")</f>
        <v>k</v>
      </c>
      <c r="E112" s="1" t="str">
        <f>pesele__59[[#This Row],[Imie]]&amp;pesele__59[[#This Row],[Nazwisko]]</f>
        <v>DominikaSzostakowska</v>
      </c>
      <c r="F112" s="1">
        <f>COUNTIF(pesele__59[nazwa],pesele__59[[#This Row],[nazwa]])</f>
        <v>1</v>
      </c>
    </row>
    <row r="113" spans="1:6" hidden="1" x14ac:dyDescent="0.25">
      <c r="A113" s="1" t="s">
        <v>746</v>
      </c>
      <c r="B113" s="1" t="s">
        <v>188</v>
      </c>
      <c r="C113" s="1" t="s">
        <v>42</v>
      </c>
      <c r="D113" s="1" t="str">
        <f>IF(MOD(MID(pesele__59[[#This Row],[PESEL]],10,1),2)=1,"m","k")</f>
        <v>m</v>
      </c>
      <c r="E113" s="1" t="str">
        <f>pesele__59[[#This Row],[Imie]]&amp;pesele__59[[#This Row],[Nazwisko]]</f>
        <v>MikolajKaleta</v>
      </c>
      <c r="F113" s="1">
        <f>COUNTIF(pesele__59[nazwa],pesele__59[[#This Row],[nazwa]])</f>
        <v>1</v>
      </c>
    </row>
    <row r="114" spans="1:6" hidden="1" x14ac:dyDescent="0.25">
      <c r="A114" s="1" t="s">
        <v>747</v>
      </c>
      <c r="B114" s="1" t="s">
        <v>189</v>
      </c>
      <c r="C114" s="1" t="s">
        <v>51</v>
      </c>
      <c r="D114" s="1" t="str">
        <f>IF(MOD(MID(pesele__59[[#This Row],[PESEL]],10,1),2)=1,"m","k")</f>
        <v>k</v>
      </c>
      <c r="E114" s="1" t="str">
        <f>pesele__59[[#This Row],[Imie]]&amp;pesele__59[[#This Row],[Nazwisko]]</f>
        <v>MartynaKocur</v>
      </c>
      <c r="F114" s="1">
        <f>COUNTIF(pesele__59[nazwa],pesele__59[[#This Row],[nazwa]])</f>
        <v>1</v>
      </c>
    </row>
    <row r="115" spans="1:6" hidden="1" x14ac:dyDescent="0.25">
      <c r="A115" s="1" t="s">
        <v>748</v>
      </c>
      <c r="B115" s="1" t="s">
        <v>190</v>
      </c>
      <c r="C115" s="1" t="s">
        <v>130</v>
      </c>
      <c r="D115" s="1" t="str">
        <f>IF(MOD(MID(pesele__59[[#This Row],[PESEL]],10,1),2)=1,"m","k")</f>
        <v>m</v>
      </c>
      <c r="E115" s="1" t="str">
        <f>pesele__59[[#This Row],[Imie]]&amp;pesele__59[[#This Row],[Nazwisko]]</f>
        <v>AndrzejWit</v>
      </c>
      <c r="F115" s="1">
        <f>COUNTIF(pesele__59[nazwa],pesele__59[[#This Row],[nazwa]])</f>
        <v>1</v>
      </c>
    </row>
    <row r="116" spans="1:6" hidden="1" x14ac:dyDescent="0.25">
      <c r="A116" s="1" t="s">
        <v>749</v>
      </c>
      <c r="B116" s="1" t="s">
        <v>191</v>
      </c>
      <c r="C116" s="1" t="s">
        <v>60</v>
      </c>
      <c r="D116" s="1" t="str">
        <f>IF(MOD(MID(pesele__59[[#This Row],[PESEL]],10,1),2)=1,"m","k")</f>
        <v>m</v>
      </c>
      <c r="E116" s="1" t="str">
        <f>pesele__59[[#This Row],[Imie]]&amp;pesele__59[[#This Row],[Nazwisko]]</f>
        <v>IgorRybienik</v>
      </c>
      <c r="F116" s="1">
        <f>COUNTIF(pesele__59[nazwa],pesele__59[[#This Row],[nazwa]])</f>
        <v>1</v>
      </c>
    </row>
    <row r="117" spans="1:6" hidden="1" x14ac:dyDescent="0.25">
      <c r="A117" s="1" t="s">
        <v>750</v>
      </c>
      <c r="B117" s="1" t="s">
        <v>192</v>
      </c>
      <c r="C117" s="1" t="s">
        <v>193</v>
      </c>
      <c r="D117" s="1" t="str">
        <f>IF(MOD(MID(pesele__59[[#This Row],[PESEL]],10,1),2)=1,"m","k")</f>
        <v>k</v>
      </c>
      <c r="E117" s="1" t="str">
        <f>pesele__59[[#This Row],[Imie]]&amp;pesele__59[[#This Row],[Nazwisko]]</f>
        <v>JuliaPuzlecka</v>
      </c>
      <c r="F117" s="1">
        <f>COUNTIF(pesele__59[nazwa],pesele__59[[#This Row],[nazwa]])</f>
        <v>1</v>
      </c>
    </row>
    <row r="118" spans="1:6" hidden="1" x14ac:dyDescent="0.25">
      <c r="A118" s="1" t="s">
        <v>751</v>
      </c>
      <c r="B118" s="1" t="s">
        <v>194</v>
      </c>
      <c r="C118" s="1" t="s">
        <v>42</v>
      </c>
      <c r="D118" s="1" t="str">
        <f>IF(MOD(MID(pesele__59[[#This Row],[PESEL]],10,1),2)=1,"m","k")</f>
        <v>m</v>
      </c>
      <c r="E118" s="1" t="str">
        <f>pesele__59[[#This Row],[Imie]]&amp;pesele__59[[#This Row],[Nazwisko]]</f>
        <v>MikolajJuralewicz</v>
      </c>
      <c r="F118" s="1">
        <f>COUNTIF(pesele__59[nazwa],pesele__59[[#This Row],[nazwa]])</f>
        <v>1</v>
      </c>
    </row>
    <row r="119" spans="1:6" hidden="1" x14ac:dyDescent="0.25">
      <c r="A119" s="1" t="s">
        <v>752</v>
      </c>
      <c r="B119" s="1" t="s">
        <v>195</v>
      </c>
      <c r="C119" s="1" t="s">
        <v>78</v>
      </c>
      <c r="D119" s="1" t="str">
        <f>IF(MOD(MID(pesele__59[[#This Row],[PESEL]],10,1),2)=1,"m","k")</f>
        <v>m</v>
      </c>
      <c r="E119" s="1" t="str">
        <f>pesele__59[[#This Row],[Imie]]&amp;pesele__59[[#This Row],[Nazwisko]]</f>
        <v>JanPiwowarek</v>
      </c>
      <c r="F119" s="1">
        <f>COUNTIF(pesele__59[nazwa],pesele__59[[#This Row],[nazwa]])</f>
        <v>1</v>
      </c>
    </row>
    <row r="120" spans="1:6" hidden="1" x14ac:dyDescent="0.25">
      <c r="A120" s="1" t="s">
        <v>753</v>
      </c>
      <c r="B120" s="1" t="s">
        <v>196</v>
      </c>
      <c r="C120" s="1" t="s">
        <v>42</v>
      </c>
      <c r="D120" s="1" t="str">
        <f>IF(MOD(MID(pesele__59[[#This Row],[PESEL]],10,1),2)=1,"m","k")</f>
        <v>m</v>
      </c>
      <c r="E120" s="1" t="str">
        <f>pesele__59[[#This Row],[Imie]]&amp;pesele__59[[#This Row],[Nazwisko]]</f>
        <v>MikolajJurczak</v>
      </c>
      <c r="F120" s="1">
        <f>COUNTIF(pesele__59[nazwa],pesele__59[[#This Row],[nazwa]])</f>
        <v>1</v>
      </c>
    </row>
    <row r="121" spans="1:6" hidden="1" x14ac:dyDescent="0.25">
      <c r="A121" s="1" t="s">
        <v>754</v>
      </c>
      <c r="B121" s="1" t="s">
        <v>197</v>
      </c>
      <c r="C121" s="1" t="s">
        <v>198</v>
      </c>
      <c r="D121" s="1" t="str">
        <f>IF(MOD(MID(pesele__59[[#This Row],[PESEL]],10,1),2)=1,"m","k")</f>
        <v>k</v>
      </c>
      <c r="E121" s="1" t="str">
        <f>pesele__59[[#This Row],[Imie]]&amp;pesele__59[[#This Row],[Nazwisko]]</f>
        <v>KonstancjaOgrodowczyk</v>
      </c>
      <c r="F121" s="1">
        <f>COUNTIF(pesele__59[nazwa],pesele__59[[#This Row],[nazwa]])</f>
        <v>1</v>
      </c>
    </row>
    <row r="122" spans="1:6" hidden="1" x14ac:dyDescent="0.25">
      <c r="A122" s="1" t="s">
        <v>755</v>
      </c>
      <c r="B122" s="1" t="s">
        <v>199</v>
      </c>
      <c r="C122" s="1" t="s">
        <v>162</v>
      </c>
      <c r="D122" s="1" t="str">
        <f>IF(MOD(MID(pesele__59[[#This Row],[PESEL]],10,1),2)=1,"m","k")</f>
        <v>m</v>
      </c>
      <c r="E122" s="1" t="str">
        <f>pesele__59[[#This Row],[Imie]]&amp;pesele__59[[#This Row],[Nazwisko]]</f>
        <v>FilipStrojek</v>
      </c>
      <c r="F122" s="1">
        <f>COUNTIF(pesele__59[nazwa],pesele__59[[#This Row],[nazwa]])</f>
        <v>1</v>
      </c>
    </row>
    <row r="123" spans="1:6" hidden="1" x14ac:dyDescent="0.25">
      <c r="A123" s="1" t="s">
        <v>756</v>
      </c>
      <c r="B123" s="1" t="s">
        <v>200</v>
      </c>
      <c r="C123" s="1" t="s">
        <v>201</v>
      </c>
      <c r="D123" s="1" t="str">
        <f>IF(MOD(MID(pesele__59[[#This Row],[PESEL]],10,1),2)=1,"m","k")</f>
        <v>k</v>
      </c>
      <c r="E123" s="1" t="str">
        <f>pesele__59[[#This Row],[Imie]]&amp;pesele__59[[#This Row],[Nazwisko]]</f>
        <v>AleksandraZaremba</v>
      </c>
      <c r="F123" s="1">
        <f>COUNTIF(pesele__59[nazwa],pesele__59[[#This Row],[nazwa]])</f>
        <v>1</v>
      </c>
    </row>
    <row r="124" spans="1:6" hidden="1" x14ac:dyDescent="0.25">
      <c r="A124" s="1" t="s">
        <v>757</v>
      </c>
      <c r="B124" s="1" t="s">
        <v>202</v>
      </c>
      <c r="C124" s="1" t="s">
        <v>84</v>
      </c>
      <c r="D124" s="1" t="str">
        <f>IF(MOD(MID(pesele__59[[#This Row],[PESEL]],10,1),2)=1,"m","k")</f>
        <v>k</v>
      </c>
      <c r="E124" s="1" t="str">
        <f>pesele__59[[#This Row],[Imie]]&amp;pesele__59[[#This Row],[Nazwisko]]</f>
        <v>OliwiaGorska</v>
      </c>
      <c r="F124" s="1">
        <f>COUNTIF(pesele__59[nazwa],pesele__59[[#This Row],[nazwa]])</f>
        <v>1</v>
      </c>
    </row>
    <row r="125" spans="1:6" hidden="1" x14ac:dyDescent="0.25">
      <c r="A125" s="1" t="s">
        <v>758</v>
      </c>
      <c r="B125" s="1" t="s">
        <v>203</v>
      </c>
      <c r="C125" s="1" t="s">
        <v>112</v>
      </c>
      <c r="D125" s="1" t="str">
        <f>IF(MOD(MID(pesele__59[[#This Row],[PESEL]],10,1),2)=1,"m","k")</f>
        <v>k</v>
      </c>
      <c r="E125" s="1" t="str">
        <f>pesele__59[[#This Row],[Imie]]&amp;pesele__59[[#This Row],[Nazwisko]]</f>
        <v>PaulinaKwidzinska</v>
      </c>
      <c r="F125" s="1">
        <f>COUNTIF(pesele__59[nazwa],pesele__59[[#This Row],[nazwa]])</f>
        <v>1</v>
      </c>
    </row>
    <row r="126" spans="1:6" hidden="1" x14ac:dyDescent="0.25">
      <c r="A126" s="1" t="s">
        <v>759</v>
      </c>
      <c r="B126" s="1" t="s">
        <v>204</v>
      </c>
      <c r="C126" s="1" t="s">
        <v>205</v>
      </c>
      <c r="D126" s="1" t="str">
        <f>IF(MOD(MID(pesele__59[[#This Row],[PESEL]],10,1),2)=1,"m","k")</f>
        <v>k</v>
      </c>
      <c r="E126" s="1" t="str">
        <f>pesele__59[[#This Row],[Imie]]&amp;pesele__59[[#This Row],[Nazwisko]]</f>
        <v>JagodaSiemistkowska</v>
      </c>
      <c r="F126" s="1">
        <f>COUNTIF(pesele__59[nazwa],pesele__59[[#This Row],[nazwa]])</f>
        <v>1</v>
      </c>
    </row>
    <row r="127" spans="1:6" hidden="1" x14ac:dyDescent="0.25">
      <c r="A127" s="1" t="s">
        <v>760</v>
      </c>
      <c r="B127" s="1" t="s">
        <v>206</v>
      </c>
      <c r="C127" s="1" t="s">
        <v>126</v>
      </c>
      <c r="D127" s="1" t="str">
        <f>IF(MOD(MID(pesele__59[[#This Row],[PESEL]],10,1),2)=1,"m","k")</f>
        <v>m</v>
      </c>
      <c r="E127" s="1" t="str">
        <f>pesele__59[[#This Row],[Imie]]&amp;pesele__59[[#This Row],[Nazwisko]]</f>
        <v>BartoszUlewicz</v>
      </c>
      <c r="F127" s="1">
        <f>COUNTIF(pesele__59[nazwa],pesele__59[[#This Row],[nazwa]])</f>
        <v>1</v>
      </c>
    </row>
    <row r="128" spans="1:6" hidden="1" x14ac:dyDescent="0.25">
      <c r="A128" s="1" t="s">
        <v>761</v>
      </c>
      <c r="B128" s="1" t="s">
        <v>207</v>
      </c>
      <c r="C128" s="1" t="s">
        <v>208</v>
      </c>
      <c r="D128" s="1" t="str">
        <f>IF(MOD(MID(pesele__59[[#This Row],[PESEL]],10,1),2)=1,"m","k")</f>
        <v>k</v>
      </c>
      <c r="E128" s="1" t="str">
        <f>pesele__59[[#This Row],[Imie]]&amp;pesele__59[[#This Row],[Nazwisko]]</f>
        <v>AntoniaTokarska</v>
      </c>
      <c r="F128" s="1">
        <f>COUNTIF(pesele__59[nazwa],pesele__59[[#This Row],[nazwa]])</f>
        <v>1</v>
      </c>
    </row>
    <row r="129" spans="1:6" hidden="1" x14ac:dyDescent="0.25">
      <c r="A129" s="1" t="s">
        <v>762</v>
      </c>
      <c r="B129" s="1" t="s">
        <v>209</v>
      </c>
      <c r="C129" s="1" t="s">
        <v>12</v>
      </c>
      <c r="D129" s="1" t="str">
        <f>IF(MOD(MID(pesele__59[[#This Row],[PESEL]],10,1),2)=1,"m","k")</f>
        <v>m</v>
      </c>
      <c r="E129" s="1" t="str">
        <f>pesele__59[[#This Row],[Imie]]&amp;pesele__59[[#This Row],[Nazwisko]]</f>
        <v>MateuszKrupa</v>
      </c>
      <c r="F129" s="1">
        <f>COUNTIF(pesele__59[nazwa],pesele__59[[#This Row],[nazwa]])</f>
        <v>1</v>
      </c>
    </row>
    <row r="130" spans="1:6" hidden="1" x14ac:dyDescent="0.25">
      <c r="A130" s="1" t="s">
        <v>763</v>
      </c>
      <c r="B130" s="1" t="s">
        <v>210</v>
      </c>
      <c r="C130" s="1" t="s">
        <v>211</v>
      </c>
      <c r="D130" s="1" t="str">
        <f>IF(MOD(MID(pesele__59[[#This Row],[PESEL]],10,1),2)=1,"m","k")</f>
        <v>k</v>
      </c>
      <c r="E130" s="1" t="str">
        <f>pesele__59[[#This Row],[Imie]]&amp;pesele__59[[#This Row],[Nazwisko]]</f>
        <v>AntoninaSwirk</v>
      </c>
      <c r="F130" s="1">
        <f>COUNTIF(pesele__59[nazwa],pesele__59[[#This Row],[nazwa]])</f>
        <v>1</v>
      </c>
    </row>
    <row r="131" spans="1:6" hidden="1" x14ac:dyDescent="0.25">
      <c r="A131" s="1" t="s">
        <v>764</v>
      </c>
      <c r="B131" s="1" t="s">
        <v>212</v>
      </c>
      <c r="C131" s="1" t="s">
        <v>70</v>
      </c>
      <c r="D131" s="1" t="str">
        <f>IF(MOD(MID(pesele__59[[#This Row],[PESEL]],10,1),2)=1,"m","k")</f>
        <v>m</v>
      </c>
      <c r="E131" s="1" t="str">
        <f>pesele__59[[#This Row],[Imie]]&amp;pesele__59[[#This Row],[Nazwisko]]</f>
        <v>MichalKizielewicz</v>
      </c>
      <c r="F131" s="1">
        <f>COUNTIF(pesele__59[nazwa],pesele__59[[#This Row],[nazwa]])</f>
        <v>1</v>
      </c>
    </row>
    <row r="132" spans="1:6" hidden="1" x14ac:dyDescent="0.25">
      <c r="A132" s="1" t="s">
        <v>765</v>
      </c>
      <c r="B132" s="1" t="s">
        <v>213</v>
      </c>
      <c r="C132" s="1" t="s">
        <v>214</v>
      </c>
      <c r="D132" s="1" t="str">
        <f>IF(MOD(MID(pesele__59[[#This Row],[PESEL]],10,1),2)=1,"m","k")</f>
        <v>k</v>
      </c>
      <c r="E132" s="1" t="str">
        <f>pesele__59[[#This Row],[Imie]]&amp;pesele__59[[#This Row],[Nazwisko]]</f>
        <v>MilenaKecler</v>
      </c>
      <c r="F132" s="1">
        <f>COUNTIF(pesele__59[nazwa],pesele__59[[#This Row],[nazwa]])</f>
        <v>1</v>
      </c>
    </row>
    <row r="133" spans="1:6" hidden="1" x14ac:dyDescent="0.25">
      <c r="A133" s="1" t="s">
        <v>766</v>
      </c>
      <c r="B133" s="1" t="s">
        <v>215</v>
      </c>
      <c r="C133" s="1" t="s">
        <v>216</v>
      </c>
      <c r="D133" s="1" t="str">
        <f>IF(MOD(MID(pesele__59[[#This Row],[PESEL]],10,1),2)=1,"m","k")</f>
        <v>k</v>
      </c>
      <c r="E133" s="1" t="str">
        <f>pesele__59[[#This Row],[Imie]]&amp;pesele__59[[#This Row],[Nazwisko]]</f>
        <v>AdrianaZochowska</v>
      </c>
      <c r="F133" s="1">
        <f>COUNTIF(pesele__59[nazwa],pesele__59[[#This Row],[nazwa]])</f>
        <v>1</v>
      </c>
    </row>
    <row r="134" spans="1:6" x14ac:dyDescent="0.25">
      <c r="A134" s="1" t="s">
        <v>767</v>
      </c>
      <c r="B134" s="1" t="s">
        <v>217</v>
      </c>
      <c r="C134" s="1" t="s">
        <v>218</v>
      </c>
      <c r="D134" s="1" t="str">
        <f>IF(MOD(MID(pesele__59[[#This Row],[PESEL]],10,1),2)=1,"m","k")</f>
        <v>k</v>
      </c>
      <c r="E134" s="1" t="str">
        <f>pesele__59[[#This Row],[Imie]]&amp;pesele__59[[#This Row],[Nazwisko]]</f>
        <v>MalgorzataKozlowska</v>
      </c>
      <c r="F134" s="1">
        <f>COUNTIF(pesele__59[nazwa],pesele__59[[#This Row],[nazwa]])</f>
        <v>3</v>
      </c>
    </row>
    <row r="135" spans="1:6" hidden="1" x14ac:dyDescent="0.25">
      <c r="A135" s="1" t="s">
        <v>768</v>
      </c>
      <c r="B135" s="1" t="s">
        <v>219</v>
      </c>
      <c r="C135" s="1" t="s">
        <v>58</v>
      </c>
      <c r="D135" s="1" t="str">
        <f>IF(MOD(MID(pesele__59[[#This Row],[PESEL]],10,1),2)=1,"m","k")</f>
        <v>k</v>
      </c>
      <c r="E135" s="1" t="str">
        <f>pesele__59[[#This Row],[Imie]]&amp;pesele__59[[#This Row],[Nazwisko]]</f>
        <v>MajaLewandowska</v>
      </c>
      <c r="F135" s="1">
        <f>COUNTIF(pesele__59[nazwa],pesele__59[[#This Row],[nazwa]])</f>
        <v>1</v>
      </c>
    </row>
    <row r="136" spans="1:6" hidden="1" x14ac:dyDescent="0.25">
      <c r="A136" s="1" t="s">
        <v>769</v>
      </c>
      <c r="B136" s="1" t="s">
        <v>220</v>
      </c>
      <c r="C136" s="1" t="s">
        <v>221</v>
      </c>
      <c r="D136" s="1" t="str">
        <f>IF(MOD(MID(pesele__59[[#This Row],[PESEL]],10,1),2)=1,"m","k")</f>
        <v>m</v>
      </c>
      <c r="E136" s="1" t="str">
        <f>pesele__59[[#This Row],[Imie]]&amp;pesele__59[[#This Row],[Nazwisko]]</f>
        <v>PatrickGorlikowski</v>
      </c>
      <c r="F136" s="1">
        <f>COUNTIF(pesele__59[nazwa],pesele__59[[#This Row],[nazwa]])</f>
        <v>1</v>
      </c>
    </row>
    <row r="137" spans="1:6" hidden="1" x14ac:dyDescent="0.25">
      <c r="A137" s="1" t="s">
        <v>770</v>
      </c>
      <c r="B137" s="1" t="s">
        <v>222</v>
      </c>
      <c r="C137" s="1" t="s">
        <v>223</v>
      </c>
      <c r="D137" s="1" t="str">
        <f>IF(MOD(MID(pesele__59[[#This Row],[PESEL]],10,1),2)=1,"m","k")</f>
        <v>k</v>
      </c>
      <c r="E137" s="1" t="str">
        <f>pesele__59[[#This Row],[Imie]]&amp;pesele__59[[#This Row],[Nazwisko]]</f>
        <v>MariaKowalska</v>
      </c>
      <c r="F137" s="1">
        <f>COUNTIF(pesele__59[nazwa],pesele__59[[#This Row],[nazwa]])</f>
        <v>1</v>
      </c>
    </row>
    <row r="138" spans="1:6" hidden="1" x14ac:dyDescent="0.25">
      <c r="A138" s="1" t="s">
        <v>771</v>
      </c>
      <c r="B138" s="1" t="s">
        <v>224</v>
      </c>
      <c r="C138" s="1" t="s">
        <v>214</v>
      </c>
      <c r="D138" s="1" t="str">
        <f>IF(MOD(MID(pesele__59[[#This Row],[PESEL]],10,1),2)=1,"m","k")</f>
        <v>k</v>
      </c>
      <c r="E138" s="1" t="str">
        <f>pesele__59[[#This Row],[Imie]]&amp;pesele__59[[#This Row],[Nazwisko]]</f>
        <v>MilenaKatende</v>
      </c>
      <c r="F138" s="1">
        <f>COUNTIF(pesele__59[nazwa],pesele__59[[#This Row],[nazwa]])</f>
        <v>1</v>
      </c>
    </row>
    <row r="139" spans="1:6" hidden="1" x14ac:dyDescent="0.25">
      <c r="A139" s="1" t="s">
        <v>772</v>
      </c>
      <c r="B139" s="1" t="s">
        <v>225</v>
      </c>
      <c r="C139" s="1" t="s">
        <v>121</v>
      </c>
      <c r="D139" s="1" t="str">
        <f>IF(MOD(MID(pesele__59[[#This Row],[PESEL]],10,1),2)=1,"m","k")</f>
        <v>k</v>
      </c>
      <c r="E139" s="1" t="str">
        <f>pesele__59[[#This Row],[Imie]]&amp;pesele__59[[#This Row],[Nazwisko]]</f>
        <v>AnnaTokarz</v>
      </c>
      <c r="F139" s="1">
        <f>COUNTIF(pesele__59[nazwa],pesele__59[[#This Row],[nazwa]])</f>
        <v>1</v>
      </c>
    </row>
    <row r="140" spans="1:6" hidden="1" x14ac:dyDescent="0.25">
      <c r="A140" s="1" t="s">
        <v>773</v>
      </c>
      <c r="B140" s="1" t="s">
        <v>226</v>
      </c>
      <c r="C140" s="1" t="s">
        <v>193</v>
      </c>
      <c r="D140" s="1" t="str">
        <f>IF(MOD(MID(pesele__59[[#This Row],[PESEL]],10,1),2)=1,"m","k")</f>
        <v>k</v>
      </c>
      <c r="E140" s="1" t="str">
        <f>pesele__59[[#This Row],[Imie]]&amp;pesele__59[[#This Row],[Nazwisko]]</f>
        <v>JuliaRadosz</v>
      </c>
      <c r="F140" s="1">
        <f>COUNTIF(pesele__59[nazwa],pesele__59[[#This Row],[nazwa]])</f>
        <v>1</v>
      </c>
    </row>
    <row r="141" spans="1:6" hidden="1" x14ac:dyDescent="0.25">
      <c r="A141" s="1" t="s">
        <v>774</v>
      </c>
      <c r="B141" s="1" t="s">
        <v>227</v>
      </c>
      <c r="C141" s="1" t="s">
        <v>70</v>
      </c>
      <c r="D141" s="1" t="str">
        <f>IF(MOD(MID(pesele__59[[#This Row],[PESEL]],10,1),2)=1,"m","k")</f>
        <v>m</v>
      </c>
      <c r="E141" s="1" t="str">
        <f>pesele__59[[#This Row],[Imie]]&amp;pesele__59[[#This Row],[Nazwisko]]</f>
        <v>MichalKomorowska</v>
      </c>
      <c r="F141" s="1">
        <f>COUNTIF(pesele__59[nazwa],pesele__59[[#This Row],[nazwa]])</f>
        <v>1</v>
      </c>
    </row>
    <row r="142" spans="1:6" hidden="1" x14ac:dyDescent="0.25">
      <c r="A142" s="1" t="s">
        <v>775</v>
      </c>
      <c r="B142" s="1" t="s">
        <v>228</v>
      </c>
      <c r="C142" s="1" t="s">
        <v>117</v>
      </c>
      <c r="D142" s="1" t="str">
        <f>IF(MOD(MID(pesele__59[[#This Row],[PESEL]],10,1),2)=1,"m","k")</f>
        <v>k</v>
      </c>
      <c r="E142" s="1" t="str">
        <f>pesele__59[[#This Row],[Imie]]&amp;pesele__59[[#This Row],[Nazwisko]]</f>
        <v>OlgaZakrzewska</v>
      </c>
      <c r="F142" s="1">
        <f>COUNTIF(pesele__59[nazwa],pesele__59[[#This Row],[nazwa]])</f>
        <v>1</v>
      </c>
    </row>
    <row r="143" spans="1:6" hidden="1" x14ac:dyDescent="0.25">
      <c r="A143" s="1" t="s">
        <v>776</v>
      </c>
      <c r="B143" s="1" t="s">
        <v>228</v>
      </c>
      <c r="C143" s="1" t="s">
        <v>229</v>
      </c>
      <c r="D143" s="1" t="str">
        <f>IF(MOD(MID(pesele__59[[#This Row],[PESEL]],10,1),2)=1,"m","k")</f>
        <v>k</v>
      </c>
      <c r="E143" s="1" t="str">
        <f>pesele__59[[#This Row],[Imie]]&amp;pesele__59[[#This Row],[Nazwisko]]</f>
        <v>EwaZakrzewska</v>
      </c>
      <c r="F143" s="1">
        <f>COUNTIF(pesele__59[nazwa],pesele__59[[#This Row],[nazwa]])</f>
        <v>1</v>
      </c>
    </row>
    <row r="144" spans="1:6" hidden="1" x14ac:dyDescent="0.25">
      <c r="A144" s="1" t="s">
        <v>777</v>
      </c>
      <c r="B144" s="1" t="s">
        <v>230</v>
      </c>
      <c r="C144" s="1" t="s">
        <v>104</v>
      </c>
      <c r="D144" s="1" t="str">
        <f>IF(MOD(MID(pesele__59[[#This Row],[PESEL]],10,1),2)=1,"m","k")</f>
        <v>m</v>
      </c>
      <c r="E144" s="1" t="str">
        <f>pesele__59[[#This Row],[Imie]]&amp;pesele__59[[#This Row],[Nazwisko]]</f>
        <v>JakubRohde</v>
      </c>
      <c r="F144" s="1">
        <f>COUNTIF(pesele__59[nazwa],pesele__59[[#This Row],[nazwa]])</f>
        <v>1</v>
      </c>
    </row>
    <row r="145" spans="1:6" hidden="1" x14ac:dyDescent="0.25">
      <c r="A145" s="1" t="s">
        <v>778</v>
      </c>
      <c r="B145" s="1" t="s">
        <v>231</v>
      </c>
      <c r="C145" s="1" t="s">
        <v>232</v>
      </c>
      <c r="D145" s="1" t="str">
        <f>IF(MOD(MID(pesele__59[[#This Row],[PESEL]],10,1),2)=1,"m","k")</f>
        <v>m</v>
      </c>
      <c r="E145" s="1" t="str">
        <f>pesele__59[[#This Row],[Imie]]&amp;pesele__59[[#This Row],[Nazwisko]]</f>
        <v>FranciszekSmoliniec</v>
      </c>
      <c r="F145" s="1">
        <f>COUNTIF(pesele__59[nazwa],pesele__59[[#This Row],[nazwa]])</f>
        <v>1</v>
      </c>
    </row>
    <row r="146" spans="1:6" hidden="1" x14ac:dyDescent="0.25">
      <c r="A146" s="1" t="s">
        <v>779</v>
      </c>
      <c r="B146" s="1" t="s">
        <v>233</v>
      </c>
      <c r="C146" s="1" t="s">
        <v>234</v>
      </c>
      <c r="D146" s="1" t="str">
        <f>IF(MOD(MID(pesele__59[[#This Row],[PESEL]],10,1),2)=1,"m","k")</f>
        <v>m</v>
      </c>
      <c r="E146" s="1" t="str">
        <f>pesele__59[[#This Row],[Imie]]&amp;pesele__59[[#This Row],[Nazwisko]]</f>
        <v>JulianPaluchowski</v>
      </c>
      <c r="F146" s="1">
        <f>COUNTIF(pesele__59[nazwa],pesele__59[[#This Row],[nazwa]])</f>
        <v>1</v>
      </c>
    </row>
    <row r="147" spans="1:6" hidden="1" x14ac:dyDescent="0.25">
      <c r="A147" s="1" t="s">
        <v>780</v>
      </c>
      <c r="B147" s="1" t="s">
        <v>235</v>
      </c>
      <c r="C147" s="1" t="s">
        <v>236</v>
      </c>
      <c r="D147" s="1" t="str">
        <f>IF(MOD(MID(pesele__59[[#This Row],[PESEL]],10,1),2)=1,"m","k")</f>
        <v>k</v>
      </c>
      <c r="E147" s="1" t="str">
        <f>pesele__59[[#This Row],[Imie]]&amp;pesele__59[[#This Row],[Nazwisko]]</f>
        <v>KarolinaPawlun</v>
      </c>
      <c r="F147" s="1">
        <f>COUNTIF(pesele__59[nazwa],pesele__59[[#This Row],[nazwa]])</f>
        <v>1</v>
      </c>
    </row>
    <row r="148" spans="1:6" hidden="1" x14ac:dyDescent="0.25">
      <c r="A148" s="1" t="s">
        <v>781</v>
      </c>
      <c r="B148" s="1" t="s">
        <v>237</v>
      </c>
      <c r="C148" s="1" t="s">
        <v>44</v>
      </c>
      <c r="D148" s="1" t="str">
        <f>IF(MOD(MID(pesele__59[[#This Row],[PESEL]],10,1),2)=1,"m","k")</f>
        <v>k</v>
      </c>
      <c r="E148" s="1" t="str">
        <f>pesele__59[[#This Row],[Imie]]&amp;pesele__59[[#This Row],[Nazwisko]]</f>
        <v>LucjaMajchrzak</v>
      </c>
      <c r="F148" s="1">
        <f>COUNTIF(pesele__59[nazwa],pesele__59[[#This Row],[nazwa]])</f>
        <v>1</v>
      </c>
    </row>
    <row r="149" spans="1:6" hidden="1" x14ac:dyDescent="0.25">
      <c r="A149" s="1" t="s">
        <v>782</v>
      </c>
      <c r="B149" s="1" t="s">
        <v>238</v>
      </c>
      <c r="C149" s="1" t="s">
        <v>134</v>
      </c>
      <c r="D149" s="1" t="str">
        <f>IF(MOD(MID(pesele__59[[#This Row],[PESEL]],10,1),2)=1,"m","k")</f>
        <v>k</v>
      </c>
      <c r="E149" s="1" t="str">
        <f>pesele__59[[#This Row],[Imie]]&amp;pesele__59[[#This Row],[Nazwisko]]</f>
        <v>MartaKoczakowska</v>
      </c>
      <c r="F149" s="1">
        <f>COUNTIF(pesele__59[nazwa],pesele__59[[#This Row],[nazwa]])</f>
        <v>1</v>
      </c>
    </row>
    <row r="150" spans="1:6" hidden="1" x14ac:dyDescent="0.25">
      <c r="A150" s="1" t="s">
        <v>783</v>
      </c>
      <c r="B150" s="1" t="s">
        <v>239</v>
      </c>
      <c r="C150" s="1" t="s">
        <v>150</v>
      </c>
      <c r="D150" s="1" t="str">
        <f>IF(MOD(MID(pesele__59[[#This Row],[PESEL]],10,1),2)=1,"m","k")</f>
        <v>k</v>
      </c>
      <c r="E150" s="1" t="str">
        <f>pesele__59[[#This Row],[Imie]]&amp;pesele__59[[#This Row],[Nazwisko]]</f>
        <v>NataliaJakubczyk</v>
      </c>
      <c r="F150" s="1">
        <f>COUNTIF(pesele__59[nazwa],pesele__59[[#This Row],[nazwa]])</f>
        <v>1</v>
      </c>
    </row>
    <row r="151" spans="1:6" hidden="1" x14ac:dyDescent="0.25">
      <c r="A151" s="1" t="s">
        <v>784</v>
      </c>
      <c r="B151" s="1" t="s">
        <v>240</v>
      </c>
      <c r="C151" s="1" t="s">
        <v>218</v>
      </c>
      <c r="D151" s="1" t="str">
        <f>IF(MOD(MID(pesele__59[[#This Row],[PESEL]],10,1),2)=1,"m","k")</f>
        <v>k</v>
      </c>
      <c r="E151" s="1" t="str">
        <f>pesele__59[[#This Row],[Imie]]&amp;pesele__59[[#This Row],[Nazwisko]]</f>
        <v>MalgorzataKrol</v>
      </c>
      <c r="F151" s="1">
        <f>COUNTIF(pesele__59[nazwa],pesele__59[[#This Row],[nazwa]])</f>
        <v>1</v>
      </c>
    </row>
    <row r="152" spans="1:6" hidden="1" x14ac:dyDescent="0.25">
      <c r="A152" s="1" t="s">
        <v>785</v>
      </c>
      <c r="B152" s="1" t="s">
        <v>241</v>
      </c>
      <c r="C152" s="1" t="s">
        <v>242</v>
      </c>
      <c r="D152" s="1" t="str">
        <f>IF(MOD(MID(pesele__59[[#This Row],[PESEL]],10,1),2)=1,"m","k")</f>
        <v>k</v>
      </c>
      <c r="E152" s="1" t="str">
        <f>pesele__59[[#This Row],[Imie]]&amp;pesele__59[[#This Row],[Nazwisko]]</f>
        <v>HelenaSrokowska</v>
      </c>
      <c r="F152" s="1">
        <f>COUNTIF(pesele__59[nazwa],pesele__59[[#This Row],[nazwa]])</f>
        <v>1</v>
      </c>
    </row>
    <row r="153" spans="1:6" hidden="1" x14ac:dyDescent="0.25">
      <c r="A153" s="1" t="s">
        <v>786</v>
      </c>
      <c r="B153" s="1" t="s">
        <v>241</v>
      </c>
      <c r="C153" s="1" t="s">
        <v>243</v>
      </c>
      <c r="D153" s="1" t="str">
        <f>IF(MOD(MID(pesele__59[[#This Row],[PESEL]],10,1),2)=1,"m","k")</f>
        <v>k</v>
      </c>
      <c r="E153" s="1" t="str">
        <f>pesele__59[[#This Row],[Imie]]&amp;pesele__59[[#This Row],[Nazwisko]]</f>
        <v>IgaSrokowska</v>
      </c>
      <c r="F153" s="1">
        <f>COUNTIF(pesele__59[nazwa],pesele__59[[#This Row],[nazwa]])</f>
        <v>1</v>
      </c>
    </row>
    <row r="154" spans="1:6" hidden="1" x14ac:dyDescent="0.25">
      <c r="A154" s="1" t="s">
        <v>787</v>
      </c>
      <c r="B154" s="1" t="s">
        <v>244</v>
      </c>
      <c r="C154" s="1" t="s">
        <v>242</v>
      </c>
      <c r="D154" s="1" t="str">
        <f>IF(MOD(MID(pesele__59[[#This Row],[PESEL]],10,1),2)=1,"m","k")</f>
        <v>k</v>
      </c>
      <c r="E154" s="1" t="str">
        <f>pesele__59[[#This Row],[Imie]]&amp;pesele__59[[#This Row],[Nazwisko]]</f>
        <v>HelenaStambuldzys</v>
      </c>
      <c r="F154" s="1">
        <f>COUNTIF(pesele__59[nazwa],pesele__59[[#This Row],[nazwa]])</f>
        <v>1</v>
      </c>
    </row>
    <row r="155" spans="1:6" hidden="1" x14ac:dyDescent="0.25">
      <c r="A155" s="1" t="s">
        <v>788</v>
      </c>
      <c r="B155" s="1" t="s">
        <v>245</v>
      </c>
      <c r="C155" s="1" t="s">
        <v>246</v>
      </c>
      <c r="D155" s="1" t="str">
        <f>IF(MOD(MID(pesele__59[[#This Row],[PESEL]],10,1),2)=1,"m","k")</f>
        <v>k</v>
      </c>
      <c r="E155" s="1" t="str">
        <f>pesele__59[[#This Row],[Imie]]&amp;pesele__59[[#This Row],[Nazwisko]]</f>
        <v>BeatryczeOstrowska</v>
      </c>
      <c r="F155" s="1">
        <f>COUNTIF(pesele__59[nazwa],pesele__59[[#This Row],[nazwa]])</f>
        <v>1</v>
      </c>
    </row>
    <row r="156" spans="1:6" hidden="1" x14ac:dyDescent="0.25">
      <c r="A156" s="1" t="s">
        <v>789</v>
      </c>
      <c r="B156" s="1" t="s">
        <v>247</v>
      </c>
      <c r="C156" s="1" t="s">
        <v>211</v>
      </c>
      <c r="D156" s="1" t="str">
        <f>IF(MOD(MID(pesele__59[[#This Row],[PESEL]],10,1),2)=1,"m","k")</f>
        <v>k</v>
      </c>
      <c r="E156" s="1" t="str">
        <f>pesele__59[[#This Row],[Imie]]&amp;pesele__59[[#This Row],[Nazwisko]]</f>
        <v>AntoninaSmiecinska</v>
      </c>
      <c r="F156" s="1">
        <f>COUNTIF(pesele__59[nazwa],pesele__59[[#This Row],[nazwa]])</f>
        <v>1</v>
      </c>
    </row>
    <row r="157" spans="1:6" hidden="1" x14ac:dyDescent="0.25">
      <c r="A157" s="1" t="s">
        <v>790</v>
      </c>
      <c r="B157" s="1" t="s">
        <v>151</v>
      </c>
      <c r="C157" s="1" t="s">
        <v>248</v>
      </c>
      <c r="D157" s="1" t="str">
        <f>IF(MOD(MID(pesele__59[[#This Row],[PESEL]],10,1),2)=1,"m","k")</f>
        <v>k</v>
      </c>
      <c r="E157" s="1" t="str">
        <f>pesele__59[[#This Row],[Imie]]&amp;pesele__59[[#This Row],[Nazwisko]]</f>
        <v>WandaCzechowska</v>
      </c>
      <c r="F157" s="1">
        <f>COUNTIF(pesele__59[nazwa],pesele__59[[#This Row],[nazwa]])</f>
        <v>1</v>
      </c>
    </row>
    <row r="158" spans="1:6" hidden="1" x14ac:dyDescent="0.25">
      <c r="A158" s="1" t="s">
        <v>791</v>
      </c>
      <c r="B158" s="1" t="s">
        <v>249</v>
      </c>
      <c r="C158" s="1" t="s">
        <v>51</v>
      </c>
      <c r="D158" s="1" t="str">
        <f>IF(MOD(MID(pesele__59[[#This Row],[PESEL]],10,1),2)=1,"m","k")</f>
        <v>k</v>
      </c>
      <c r="E158" s="1" t="str">
        <f>pesele__59[[#This Row],[Imie]]&amp;pesele__59[[#This Row],[Nazwisko]]</f>
        <v>MartynaKmita</v>
      </c>
      <c r="F158" s="1">
        <f>COUNTIF(pesele__59[nazwa],pesele__59[[#This Row],[nazwa]])</f>
        <v>1</v>
      </c>
    </row>
    <row r="159" spans="1:6" hidden="1" x14ac:dyDescent="0.25">
      <c r="A159" s="1" t="s">
        <v>792</v>
      </c>
      <c r="B159" s="1" t="s">
        <v>250</v>
      </c>
      <c r="C159" s="1" t="s">
        <v>251</v>
      </c>
      <c r="D159" s="1" t="str">
        <f>IF(MOD(MID(pesele__59[[#This Row],[PESEL]],10,1),2)=1,"m","k")</f>
        <v>k</v>
      </c>
      <c r="E159" s="1" t="str">
        <f>pesele__59[[#This Row],[Imie]]&amp;pesele__59[[#This Row],[Nazwisko]]</f>
        <v>PolaGachewicz</v>
      </c>
      <c r="F159" s="1">
        <f>COUNTIF(pesele__59[nazwa],pesele__59[[#This Row],[nazwa]])</f>
        <v>1</v>
      </c>
    </row>
    <row r="160" spans="1:6" hidden="1" x14ac:dyDescent="0.25">
      <c r="A160" s="1" t="s">
        <v>793</v>
      </c>
      <c r="B160" s="1" t="s">
        <v>219</v>
      </c>
      <c r="C160" s="1" t="s">
        <v>229</v>
      </c>
      <c r="D160" s="1" t="str">
        <f>IF(MOD(MID(pesele__59[[#This Row],[PESEL]],10,1),2)=1,"m","k")</f>
        <v>k</v>
      </c>
      <c r="E160" s="1" t="str">
        <f>pesele__59[[#This Row],[Imie]]&amp;pesele__59[[#This Row],[Nazwisko]]</f>
        <v>EwaLewandowska</v>
      </c>
      <c r="F160" s="1">
        <f>COUNTIF(pesele__59[nazwa],pesele__59[[#This Row],[nazwa]])</f>
        <v>1</v>
      </c>
    </row>
    <row r="161" spans="1:6" hidden="1" x14ac:dyDescent="0.25">
      <c r="A161" s="1" t="s">
        <v>794</v>
      </c>
      <c r="B161" s="1" t="s">
        <v>252</v>
      </c>
      <c r="C161" s="1" t="s">
        <v>253</v>
      </c>
      <c r="D161" s="1" t="str">
        <f>IF(MOD(MID(pesele__59[[#This Row],[PESEL]],10,1),2)=1,"m","k")</f>
        <v>k</v>
      </c>
      <c r="E161" s="1" t="str">
        <f>pesele__59[[#This Row],[Imie]]&amp;pesele__59[[#This Row],[Nazwisko]]</f>
        <v>KatarzynaPaliniewicz</v>
      </c>
      <c r="F161" s="1">
        <f>COUNTIF(pesele__59[nazwa],pesele__59[[#This Row],[nazwa]])</f>
        <v>1</v>
      </c>
    </row>
    <row r="162" spans="1:6" hidden="1" x14ac:dyDescent="0.25">
      <c r="A162" s="1" t="s">
        <v>795</v>
      </c>
      <c r="B162" s="1" t="s">
        <v>254</v>
      </c>
      <c r="C162" s="1" t="s">
        <v>255</v>
      </c>
      <c r="D162" s="1" t="str">
        <f>IF(MOD(MID(pesele__59[[#This Row],[PESEL]],10,1),2)=1,"m","k")</f>
        <v>k</v>
      </c>
      <c r="E162" s="1" t="str">
        <f>pesele__59[[#This Row],[Imie]]&amp;pesele__59[[#This Row],[Nazwisko]]</f>
        <v>MagdalenaLubinska</v>
      </c>
      <c r="F162" s="1">
        <f>COUNTIF(pesele__59[nazwa],pesele__59[[#This Row],[nazwa]])</f>
        <v>1</v>
      </c>
    </row>
    <row r="163" spans="1:6" hidden="1" x14ac:dyDescent="0.25">
      <c r="A163" s="1" t="s">
        <v>796</v>
      </c>
      <c r="B163" s="1" t="s">
        <v>256</v>
      </c>
      <c r="C163" s="1" t="s">
        <v>257</v>
      </c>
      <c r="D163" s="1" t="str">
        <f>IF(MOD(MID(pesele__59[[#This Row],[PESEL]],10,1),2)=1,"m","k")</f>
        <v>k</v>
      </c>
      <c r="E163" s="1" t="str">
        <f>pesele__59[[#This Row],[Imie]]&amp;pesele__59[[#This Row],[Nazwisko]]</f>
        <v>LenaMrozek</v>
      </c>
      <c r="F163" s="1">
        <f>COUNTIF(pesele__59[nazwa],pesele__59[[#This Row],[nazwa]])</f>
        <v>1</v>
      </c>
    </row>
    <row r="164" spans="1:6" hidden="1" x14ac:dyDescent="0.25">
      <c r="A164" s="1" t="s">
        <v>797</v>
      </c>
      <c r="B164" s="1" t="s">
        <v>258</v>
      </c>
      <c r="C164" s="1" t="s">
        <v>185</v>
      </c>
      <c r="D164" s="1" t="str">
        <f>IF(MOD(MID(pesele__59[[#This Row],[PESEL]],10,1),2)=1,"m","k")</f>
        <v>k</v>
      </c>
      <c r="E164" s="1" t="str">
        <f>pesele__59[[#This Row],[Imie]]&amp;pesele__59[[#This Row],[Nazwisko]]</f>
        <v>WeronikaDrapinska</v>
      </c>
      <c r="F164" s="1">
        <f>COUNTIF(pesele__59[nazwa],pesele__59[[#This Row],[nazwa]])</f>
        <v>1</v>
      </c>
    </row>
    <row r="165" spans="1:6" hidden="1" x14ac:dyDescent="0.25">
      <c r="A165" s="1" t="s">
        <v>798</v>
      </c>
      <c r="B165" s="1" t="s">
        <v>259</v>
      </c>
      <c r="C165" s="1" t="s">
        <v>185</v>
      </c>
      <c r="D165" s="1" t="str">
        <f>IF(MOD(MID(pesele__59[[#This Row],[PESEL]],10,1),2)=1,"m","k")</f>
        <v>k</v>
      </c>
      <c r="E165" s="1" t="str">
        <f>pesele__59[[#This Row],[Imie]]&amp;pesele__59[[#This Row],[Nazwisko]]</f>
        <v>WeronikaDawidowska</v>
      </c>
      <c r="F165" s="1">
        <f>COUNTIF(pesele__59[nazwa],pesele__59[[#This Row],[nazwa]])</f>
        <v>1</v>
      </c>
    </row>
    <row r="166" spans="1:6" hidden="1" x14ac:dyDescent="0.25">
      <c r="A166" s="1" t="s">
        <v>799</v>
      </c>
      <c r="B166" s="1" t="s">
        <v>260</v>
      </c>
      <c r="C166" s="1" t="s">
        <v>229</v>
      </c>
      <c r="D166" s="1" t="str">
        <f>IF(MOD(MID(pesele__59[[#This Row],[PESEL]],10,1),2)=1,"m","k")</f>
        <v>k</v>
      </c>
      <c r="E166" s="1" t="str">
        <f>pesele__59[[#This Row],[Imie]]&amp;pesele__59[[#This Row],[Nazwisko]]</f>
        <v>EwaSzarmach</v>
      </c>
      <c r="F166" s="1">
        <f>COUNTIF(pesele__59[nazwa],pesele__59[[#This Row],[nazwa]])</f>
        <v>1</v>
      </c>
    </row>
    <row r="167" spans="1:6" hidden="1" x14ac:dyDescent="0.25">
      <c r="A167" s="1" t="s">
        <v>800</v>
      </c>
      <c r="B167" s="1" t="s">
        <v>261</v>
      </c>
      <c r="C167" s="1" t="s">
        <v>262</v>
      </c>
      <c r="D167" s="1" t="str">
        <f>IF(MOD(MID(pesele__59[[#This Row],[PESEL]],10,1),2)=1,"m","k")</f>
        <v>k</v>
      </c>
      <c r="E167" s="1" t="str">
        <f>pesele__59[[#This Row],[Imie]]&amp;pesele__59[[#This Row],[Nazwisko]]</f>
        <v>ZofiaBurghard</v>
      </c>
      <c r="F167" s="1">
        <f>COUNTIF(pesele__59[nazwa],pesele__59[[#This Row],[nazwa]])</f>
        <v>1</v>
      </c>
    </row>
    <row r="168" spans="1:6" hidden="1" x14ac:dyDescent="0.25">
      <c r="A168" s="1" t="s">
        <v>801</v>
      </c>
      <c r="B168" s="1" t="s">
        <v>263</v>
      </c>
      <c r="C168" s="1" t="s">
        <v>257</v>
      </c>
      <c r="D168" s="1" t="str">
        <f>IF(MOD(MID(pesele__59[[#This Row],[PESEL]],10,1),2)=1,"m","k")</f>
        <v>k</v>
      </c>
      <c r="E168" s="1" t="str">
        <f>pesele__59[[#This Row],[Imie]]&amp;pesele__59[[#This Row],[Nazwisko]]</f>
        <v>LenaMichalska</v>
      </c>
      <c r="F168" s="1">
        <f>COUNTIF(pesele__59[nazwa],pesele__59[[#This Row],[nazwa]])</f>
        <v>1</v>
      </c>
    </row>
    <row r="169" spans="1:6" hidden="1" x14ac:dyDescent="0.25">
      <c r="A169" s="1" t="s">
        <v>802</v>
      </c>
      <c r="B169" s="1" t="s">
        <v>264</v>
      </c>
      <c r="C169" s="1" t="s">
        <v>257</v>
      </c>
      <c r="D169" s="1" t="str">
        <f>IF(MOD(MID(pesele__59[[#This Row],[PESEL]],10,1),2)=1,"m","k")</f>
        <v>k</v>
      </c>
      <c r="E169" s="1" t="str">
        <f>pesele__59[[#This Row],[Imie]]&amp;pesele__59[[#This Row],[Nazwisko]]</f>
        <v>LenaMezynska</v>
      </c>
      <c r="F169" s="1">
        <f>COUNTIF(pesele__59[nazwa],pesele__59[[#This Row],[nazwa]])</f>
        <v>1</v>
      </c>
    </row>
    <row r="170" spans="1:6" hidden="1" x14ac:dyDescent="0.25">
      <c r="A170" s="1" t="s">
        <v>803</v>
      </c>
      <c r="B170" s="1" t="s">
        <v>265</v>
      </c>
      <c r="C170" s="1" t="s">
        <v>93</v>
      </c>
      <c r="D170" s="1" t="str">
        <f>IF(MOD(MID(pesele__59[[#This Row],[PESEL]],10,1),2)=1,"m","k")</f>
        <v>k</v>
      </c>
      <c r="E170" s="1" t="str">
        <f>pesele__59[[#This Row],[Imie]]&amp;pesele__59[[#This Row],[Nazwisko]]</f>
        <v>MonikaKaminska</v>
      </c>
      <c r="F170" s="1">
        <f>COUNTIF(pesele__59[nazwa],pesele__59[[#This Row],[nazwa]])</f>
        <v>1</v>
      </c>
    </row>
    <row r="171" spans="1:6" hidden="1" x14ac:dyDescent="0.25">
      <c r="A171" s="1" t="s">
        <v>804</v>
      </c>
      <c r="B171" s="1" t="s">
        <v>266</v>
      </c>
      <c r="C171" s="1" t="s">
        <v>267</v>
      </c>
      <c r="D171" s="1" t="str">
        <f>IF(MOD(MID(pesele__59[[#This Row],[PESEL]],10,1),2)=1,"m","k")</f>
        <v>k</v>
      </c>
      <c r="E171" s="1" t="str">
        <f>pesele__59[[#This Row],[Imie]]&amp;pesele__59[[#This Row],[Nazwisko]]</f>
        <v>VanessaEdel</v>
      </c>
      <c r="F171" s="1">
        <f>COUNTIF(pesele__59[nazwa],pesele__59[[#This Row],[nazwa]])</f>
        <v>1</v>
      </c>
    </row>
    <row r="172" spans="1:6" hidden="1" x14ac:dyDescent="0.25">
      <c r="A172" s="1" t="s">
        <v>805</v>
      </c>
      <c r="B172" s="1" t="s">
        <v>268</v>
      </c>
      <c r="C172" s="1" t="s">
        <v>251</v>
      </c>
      <c r="D172" s="1" t="str">
        <f>IF(MOD(MID(pesele__59[[#This Row],[PESEL]],10,1),2)=1,"m","k")</f>
        <v>k</v>
      </c>
      <c r="E172" s="1" t="str">
        <f>pesele__59[[#This Row],[Imie]]&amp;pesele__59[[#This Row],[Nazwisko]]</f>
        <v>PolaGadomska</v>
      </c>
      <c r="F172" s="1">
        <f>COUNTIF(pesele__59[nazwa],pesele__59[[#This Row],[nazwa]])</f>
        <v>1</v>
      </c>
    </row>
    <row r="173" spans="1:6" hidden="1" x14ac:dyDescent="0.25">
      <c r="A173" s="1" t="s">
        <v>806</v>
      </c>
      <c r="B173" s="1" t="s">
        <v>269</v>
      </c>
      <c r="C173" s="1" t="s">
        <v>56</v>
      </c>
      <c r="D173" s="1" t="str">
        <f>IF(MOD(MID(pesele__59[[#This Row],[PESEL]],10,1),2)=1,"m","k")</f>
        <v>k</v>
      </c>
      <c r="E173" s="1" t="str">
        <f>pesele__59[[#This Row],[Imie]]&amp;pesele__59[[#This Row],[Nazwisko]]</f>
        <v>ZuzannaKrzywiec</v>
      </c>
      <c r="F173" s="1">
        <f>COUNTIF(pesele__59[nazwa],pesele__59[[#This Row],[nazwa]])</f>
        <v>1</v>
      </c>
    </row>
    <row r="174" spans="1:6" hidden="1" x14ac:dyDescent="0.25">
      <c r="A174" s="1" t="s">
        <v>807</v>
      </c>
      <c r="B174" s="1" t="s">
        <v>270</v>
      </c>
      <c r="C174" s="1" t="s">
        <v>257</v>
      </c>
      <c r="D174" s="1" t="str">
        <f>IF(MOD(MID(pesele__59[[#This Row],[PESEL]],10,1),2)=1,"m","k")</f>
        <v>k</v>
      </c>
      <c r="E174" s="1" t="str">
        <f>pesele__59[[#This Row],[Imie]]&amp;pesele__59[[#This Row],[Nazwisko]]</f>
        <v>LenaMielcarz</v>
      </c>
      <c r="F174" s="1">
        <f>COUNTIF(pesele__59[nazwa],pesele__59[[#This Row],[nazwa]])</f>
        <v>1</v>
      </c>
    </row>
    <row r="175" spans="1:6" hidden="1" x14ac:dyDescent="0.25">
      <c r="A175" s="1" t="s">
        <v>808</v>
      </c>
      <c r="B175" s="1" t="s">
        <v>271</v>
      </c>
      <c r="C175" s="1" t="s">
        <v>150</v>
      </c>
      <c r="D175" s="1" t="str">
        <f>IF(MOD(MID(pesele__59[[#This Row],[PESEL]],10,1),2)=1,"m","k")</f>
        <v>k</v>
      </c>
      <c r="E175" s="1" t="str">
        <f>pesele__59[[#This Row],[Imie]]&amp;pesele__59[[#This Row],[Nazwisko]]</f>
        <v>NataliaJanik</v>
      </c>
      <c r="F175" s="1">
        <f>COUNTIF(pesele__59[nazwa],pesele__59[[#This Row],[nazwa]])</f>
        <v>1</v>
      </c>
    </row>
    <row r="176" spans="1:6" hidden="1" x14ac:dyDescent="0.25">
      <c r="A176" s="1" t="s">
        <v>809</v>
      </c>
      <c r="B176" s="1" t="s">
        <v>272</v>
      </c>
      <c r="C176" s="1" t="s">
        <v>273</v>
      </c>
      <c r="D176" s="1" t="str">
        <f>IF(MOD(MID(pesele__59[[#This Row],[PESEL]],10,1),2)=1,"m","k")</f>
        <v>k</v>
      </c>
      <c r="E176" s="1" t="str">
        <f>pesele__59[[#This Row],[Imie]]&amp;pesele__59[[#This Row],[Nazwisko]]</f>
        <v>HannaStawirej</v>
      </c>
      <c r="F176" s="1">
        <f>COUNTIF(pesele__59[nazwa],pesele__59[[#This Row],[nazwa]])</f>
        <v>1</v>
      </c>
    </row>
    <row r="177" spans="1:6" hidden="1" x14ac:dyDescent="0.25">
      <c r="A177" s="1" t="s">
        <v>810</v>
      </c>
      <c r="B177" s="1" t="s">
        <v>274</v>
      </c>
      <c r="C177" s="1" t="s">
        <v>121</v>
      </c>
      <c r="D177" s="1" t="str">
        <f>IF(MOD(MID(pesele__59[[#This Row],[PESEL]],10,1),2)=1,"m","k")</f>
        <v>k</v>
      </c>
      <c r="E177" s="1" t="str">
        <f>pesele__59[[#This Row],[Imie]]&amp;pesele__59[[#This Row],[Nazwisko]]</f>
        <v>AnnaBrankiewicz</v>
      </c>
      <c r="F177" s="1">
        <f>COUNTIF(pesele__59[nazwa],pesele__59[[#This Row],[nazwa]])</f>
        <v>1</v>
      </c>
    </row>
    <row r="178" spans="1:6" hidden="1" x14ac:dyDescent="0.25">
      <c r="A178" s="1" t="s">
        <v>811</v>
      </c>
      <c r="B178" s="1" t="s">
        <v>275</v>
      </c>
      <c r="C178" s="1" t="s">
        <v>58</v>
      </c>
      <c r="D178" s="1" t="str">
        <f>IF(MOD(MID(pesele__59[[#This Row],[PESEL]],10,1),2)=1,"m","k")</f>
        <v>k</v>
      </c>
      <c r="E178" s="1" t="str">
        <f>pesele__59[[#This Row],[Imie]]&amp;pesele__59[[#This Row],[Nazwisko]]</f>
        <v>MajaKuszner</v>
      </c>
      <c r="F178" s="1">
        <f>COUNTIF(pesele__59[nazwa],pesele__59[[#This Row],[nazwa]])</f>
        <v>1</v>
      </c>
    </row>
    <row r="179" spans="1:6" hidden="1" x14ac:dyDescent="0.25">
      <c r="A179" s="1" t="s">
        <v>812</v>
      </c>
      <c r="B179" s="1" t="s">
        <v>276</v>
      </c>
      <c r="C179" s="1" t="s">
        <v>24</v>
      </c>
      <c r="D179" s="1" t="str">
        <f>IF(MOD(MID(pesele__59[[#This Row],[PESEL]],10,1),2)=1,"m","k")</f>
        <v>m</v>
      </c>
      <c r="E179" s="1" t="str">
        <f>pesele__59[[#This Row],[Imie]]&amp;pesele__59[[#This Row],[Nazwisko]]</f>
        <v>MaksymilianLuchowski</v>
      </c>
      <c r="F179" s="1">
        <f>COUNTIF(pesele__59[nazwa],pesele__59[[#This Row],[nazwa]])</f>
        <v>1</v>
      </c>
    </row>
    <row r="180" spans="1:6" hidden="1" x14ac:dyDescent="0.25">
      <c r="A180" s="1" t="s">
        <v>813</v>
      </c>
      <c r="B180" s="1" t="s">
        <v>277</v>
      </c>
      <c r="C180" s="1" t="s">
        <v>278</v>
      </c>
      <c r="D180" s="1" t="str">
        <f>IF(MOD(MID(pesele__59[[#This Row],[PESEL]],10,1),2)=1,"m","k")</f>
        <v>m</v>
      </c>
      <c r="E180" s="1" t="str">
        <f>pesele__59[[#This Row],[Imie]]&amp;pesele__59[[#This Row],[Nazwisko]]</f>
        <v>NicoJaniak</v>
      </c>
      <c r="F180" s="1">
        <f>COUNTIF(pesele__59[nazwa],pesele__59[[#This Row],[nazwa]])</f>
        <v>1</v>
      </c>
    </row>
    <row r="181" spans="1:6" hidden="1" x14ac:dyDescent="0.25">
      <c r="A181" s="1" t="s">
        <v>814</v>
      </c>
      <c r="B181" s="1" t="s">
        <v>279</v>
      </c>
      <c r="C181" s="1" t="s">
        <v>78</v>
      </c>
      <c r="D181" s="1" t="str">
        <f>IF(MOD(MID(pesele__59[[#This Row],[PESEL]],10,1),2)=1,"m","k")</f>
        <v>m</v>
      </c>
      <c r="E181" s="1" t="str">
        <f>pesele__59[[#This Row],[Imie]]&amp;pesele__59[[#This Row],[Nazwisko]]</f>
        <v>JanPinkowski</v>
      </c>
      <c r="F181" s="1">
        <f>COUNTIF(pesele__59[nazwa],pesele__59[[#This Row],[nazwa]])</f>
        <v>1</v>
      </c>
    </row>
    <row r="182" spans="1:6" hidden="1" x14ac:dyDescent="0.25">
      <c r="A182" s="1" t="s">
        <v>815</v>
      </c>
      <c r="B182" s="1" t="s">
        <v>280</v>
      </c>
      <c r="C182" s="1" t="s">
        <v>104</v>
      </c>
      <c r="D182" s="1" t="str">
        <f>IF(MOD(MID(pesele__59[[#This Row],[PESEL]],10,1),2)=1,"m","k")</f>
        <v>m</v>
      </c>
      <c r="E182" s="1" t="str">
        <f>pesele__59[[#This Row],[Imie]]&amp;pesele__59[[#This Row],[Nazwisko]]</f>
        <v>JakubProchniewicz</v>
      </c>
      <c r="F182" s="1">
        <f>COUNTIF(pesele__59[nazwa],pesele__59[[#This Row],[nazwa]])</f>
        <v>1</v>
      </c>
    </row>
    <row r="183" spans="1:6" hidden="1" x14ac:dyDescent="0.25">
      <c r="A183" s="1" t="s">
        <v>816</v>
      </c>
      <c r="B183" s="1" t="s">
        <v>281</v>
      </c>
      <c r="C183" s="1" t="s">
        <v>282</v>
      </c>
      <c r="D183" s="1" t="str">
        <f>IF(MOD(MID(pesele__59[[#This Row],[PESEL]],10,1),2)=1,"m","k")</f>
        <v>m</v>
      </c>
      <c r="E183" s="1" t="str">
        <f>pesele__59[[#This Row],[Imie]]&amp;pesele__59[[#This Row],[Nazwisko]]</f>
        <v>AdrianZaleski</v>
      </c>
      <c r="F183" s="1">
        <f>COUNTIF(pesele__59[nazwa],pesele__59[[#This Row],[nazwa]])</f>
        <v>1</v>
      </c>
    </row>
    <row r="184" spans="1:6" hidden="1" x14ac:dyDescent="0.25">
      <c r="A184" s="1" t="s">
        <v>817</v>
      </c>
      <c r="B184" s="1" t="s">
        <v>283</v>
      </c>
      <c r="C184" s="1" t="s">
        <v>104</v>
      </c>
      <c r="D184" s="1" t="str">
        <f>IF(MOD(MID(pesele__59[[#This Row],[PESEL]],10,1),2)=1,"m","k")</f>
        <v>m</v>
      </c>
      <c r="E184" s="1" t="str">
        <f>pesele__59[[#This Row],[Imie]]&amp;pesele__59[[#This Row],[Nazwisko]]</f>
        <v>JakubPupp</v>
      </c>
      <c r="F184" s="1">
        <f>COUNTIF(pesele__59[nazwa],pesele__59[[#This Row],[nazwa]])</f>
        <v>1</v>
      </c>
    </row>
    <row r="185" spans="1:6" hidden="1" x14ac:dyDescent="0.25">
      <c r="A185" s="1" t="s">
        <v>818</v>
      </c>
      <c r="B185" s="1" t="s">
        <v>284</v>
      </c>
      <c r="C185" s="1" t="s">
        <v>14</v>
      </c>
      <c r="D185" s="1" t="str">
        <f>IF(MOD(MID(pesele__59[[#This Row],[PESEL]],10,1),2)=1,"m","k")</f>
        <v>m</v>
      </c>
      <c r="E185" s="1" t="str">
        <f>pesele__59[[#This Row],[Imie]]&amp;pesele__59[[#This Row],[Nazwisko]]</f>
        <v>PatrykGorazdowski</v>
      </c>
      <c r="F185" s="1">
        <f>COUNTIF(pesele__59[nazwa],pesele__59[[#This Row],[nazwa]])</f>
        <v>1</v>
      </c>
    </row>
    <row r="186" spans="1:6" hidden="1" x14ac:dyDescent="0.25">
      <c r="A186" s="1" t="s">
        <v>819</v>
      </c>
      <c r="B186" s="1" t="s">
        <v>285</v>
      </c>
      <c r="C186" s="1" t="s">
        <v>104</v>
      </c>
      <c r="D186" s="1" t="str">
        <f>IF(MOD(MID(pesele__59[[#This Row],[PESEL]],10,1),2)=1,"m","k")</f>
        <v>m</v>
      </c>
      <c r="E186" s="1" t="str">
        <f>pesele__59[[#This Row],[Imie]]&amp;pesele__59[[#This Row],[Nazwisko]]</f>
        <v>JakubRodak</v>
      </c>
      <c r="F186" s="1">
        <f>COUNTIF(pesele__59[nazwa],pesele__59[[#This Row],[nazwa]])</f>
        <v>1</v>
      </c>
    </row>
    <row r="187" spans="1:6" hidden="1" x14ac:dyDescent="0.25">
      <c r="A187" s="1" t="s">
        <v>820</v>
      </c>
      <c r="B187" s="1" t="s">
        <v>286</v>
      </c>
      <c r="C187" s="1" t="s">
        <v>126</v>
      </c>
      <c r="D187" s="1" t="str">
        <f>IF(MOD(MID(pesele__59[[#This Row],[PESEL]],10,1),2)=1,"m","k")</f>
        <v>m</v>
      </c>
      <c r="E187" s="1" t="str">
        <f>pesele__59[[#This Row],[Imie]]&amp;pesele__59[[#This Row],[Nazwisko]]</f>
        <v>BartoszUkomski</v>
      </c>
      <c r="F187" s="1">
        <f>COUNTIF(pesele__59[nazwa],pesele__59[[#This Row],[nazwa]])</f>
        <v>1</v>
      </c>
    </row>
    <row r="188" spans="1:6" hidden="1" x14ac:dyDescent="0.25">
      <c r="A188" s="1" t="s">
        <v>821</v>
      </c>
      <c r="B188" s="1" t="s">
        <v>287</v>
      </c>
      <c r="C188" s="1" t="s">
        <v>288</v>
      </c>
      <c r="D188" s="1" t="str">
        <f>IF(MOD(MID(pesele__59[[#This Row],[PESEL]],10,1),2)=1,"m","k")</f>
        <v>m</v>
      </c>
      <c r="E188" s="1" t="str">
        <f>pesele__59[[#This Row],[Imie]]&amp;pesele__59[[#This Row],[Nazwisko]]</f>
        <v>NatanielJanowski</v>
      </c>
      <c r="F188" s="1">
        <f>COUNTIF(pesele__59[nazwa],pesele__59[[#This Row],[nazwa]])</f>
        <v>1</v>
      </c>
    </row>
    <row r="189" spans="1:6" hidden="1" x14ac:dyDescent="0.25">
      <c r="A189" s="1" t="s">
        <v>822</v>
      </c>
      <c r="B189" s="1" t="s">
        <v>289</v>
      </c>
      <c r="C189" s="1" t="s">
        <v>234</v>
      </c>
      <c r="D189" s="1" t="str">
        <f>IF(MOD(MID(pesele__59[[#This Row],[PESEL]],10,1),2)=1,"m","k")</f>
        <v>m</v>
      </c>
      <c r="E189" s="1" t="str">
        <f>pesele__59[[#This Row],[Imie]]&amp;pesele__59[[#This Row],[Nazwisko]]</f>
        <v>JulianPanow</v>
      </c>
      <c r="F189" s="1">
        <f>COUNTIF(pesele__59[nazwa],pesele__59[[#This Row],[nazwa]])</f>
        <v>1</v>
      </c>
    </row>
    <row r="190" spans="1:6" hidden="1" x14ac:dyDescent="0.25">
      <c r="A190" s="1" t="s">
        <v>823</v>
      </c>
      <c r="B190" s="1" t="s">
        <v>290</v>
      </c>
      <c r="C190" s="1" t="s">
        <v>291</v>
      </c>
      <c r="D190" s="1" t="str">
        <f>IF(MOD(MID(pesele__59[[#This Row],[PESEL]],10,1),2)=1,"m","k")</f>
        <v>m</v>
      </c>
      <c r="E190" s="1" t="str">
        <f>pesele__59[[#This Row],[Imie]]&amp;pesele__59[[#This Row],[Nazwisko]]</f>
        <v>KarolMuzyka</v>
      </c>
      <c r="F190" s="1">
        <f>COUNTIF(pesele__59[nazwa],pesele__59[[#This Row],[nazwa]])</f>
        <v>1</v>
      </c>
    </row>
    <row r="191" spans="1:6" hidden="1" x14ac:dyDescent="0.25">
      <c r="A191" s="1" t="s">
        <v>824</v>
      </c>
      <c r="B191" s="1" t="s">
        <v>292</v>
      </c>
      <c r="C191" s="1" t="s">
        <v>104</v>
      </c>
      <c r="D191" s="1" t="str">
        <f>IF(MOD(MID(pesele__59[[#This Row],[PESEL]],10,1),2)=1,"m","k")</f>
        <v>m</v>
      </c>
      <c r="E191" s="1" t="str">
        <f>pesele__59[[#This Row],[Imie]]&amp;pesele__59[[#This Row],[Nazwisko]]</f>
        <v>JakubPlichta</v>
      </c>
      <c r="F191" s="1">
        <f>COUNTIF(pesele__59[nazwa],pesele__59[[#This Row],[nazwa]])</f>
        <v>1</v>
      </c>
    </row>
    <row r="192" spans="1:6" hidden="1" x14ac:dyDescent="0.25">
      <c r="A192" s="1" t="s">
        <v>825</v>
      </c>
      <c r="B192" s="1" t="s">
        <v>293</v>
      </c>
      <c r="C192" s="1" t="s">
        <v>294</v>
      </c>
      <c r="D192" s="1" t="str">
        <f>IF(MOD(MID(pesele__59[[#This Row],[PESEL]],10,1),2)=1,"m","k")</f>
        <v>m</v>
      </c>
      <c r="E192" s="1" t="str">
        <f>pesele__59[[#This Row],[Imie]]&amp;pesele__59[[#This Row],[Nazwisko]]</f>
        <v>AdamZurawski</v>
      </c>
      <c r="F192" s="1">
        <f>COUNTIF(pesele__59[nazwa],pesele__59[[#This Row],[nazwa]])</f>
        <v>1</v>
      </c>
    </row>
    <row r="193" spans="1:6" hidden="1" x14ac:dyDescent="0.25">
      <c r="A193" s="1" t="s">
        <v>826</v>
      </c>
      <c r="B193" s="1" t="s">
        <v>295</v>
      </c>
      <c r="C193" s="1" t="s">
        <v>296</v>
      </c>
      <c r="D193" s="1" t="str">
        <f>IF(MOD(MID(pesele__59[[#This Row],[PESEL]],10,1),2)=1,"m","k")</f>
        <v>m</v>
      </c>
      <c r="E193" s="1" t="str">
        <f>pesele__59[[#This Row],[Imie]]&amp;pesele__59[[#This Row],[Nazwisko]]</f>
        <v>TymonBobel</v>
      </c>
      <c r="F193" s="1">
        <f>COUNTIF(pesele__59[nazwa],pesele__59[[#This Row],[nazwa]])</f>
        <v>1</v>
      </c>
    </row>
    <row r="194" spans="1:6" hidden="1" x14ac:dyDescent="0.25">
      <c r="A194" s="1" t="s">
        <v>827</v>
      </c>
      <c r="B194" s="1" t="s">
        <v>297</v>
      </c>
      <c r="C194" s="1" t="s">
        <v>162</v>
      </c>
      <c r="D194" s="1" t="str">
        <f>IF(MOD(MID(pesele__59[[#This Row],[PESEL]],10,1),2)=1,"m","k")</f>
        <v>m</v>
      </c>
      <c r="E194" s="1" t="str">
        <f>pesele__59[[#This Row],[Imie]]&amp;pesele__59[[#This Row],[Nazwisko]]</f>
        <v>FilipSosnowski</v>
      </c>
      <c r="F194" s="1">
        <f>COUNTIF(pesele__59[nazwa],pesele__59[[#This Row],[nazwa]])</f>
        <v>1</v>
      </c>
    </row>
    <row r="195" spans="1:6" hidden="1" x14ac:dyDescent="0.25">
      <c r="A195" s="1" t="s">
        <v>828</v>
      </c>
      <c r="B195" s="1" t="s">
        <v>298</v>
      </c>
      <c r="C195" s="1" t="s">
        <v>139</v>
      </c>
      <c r="D195" s="1" t="str">
        <f>IF(MOD(MID(pesele__59[[#This Row],[PESEL]],10,1),2)=1,"m","k")</f>
        <v>m</v>
      </c>
      <c r="E195" s="1" t="str">
        <f>pesele__59[[#This Row],[Imie]]&amp;pesele__59[[#This Row],[Nazwisko]]</f>
        <v>StanislawDegowski</v>
      </c>
      <c r="F195" s="1">
        <f>COUNTIF(pesele__59[nazwa],pesele__59[[#This Row],[nazwa]])</f>
        <v>1</v>
      </c>
    </row>
    <row r="196" spans="1:6" hidden="1" x14ac:dyDescent="0.25">
      <c r="A196" s="1" t="s">
        <v>829</v>
      </c>
      <c r="B196" s="1" t="s">
        <v>299</v>
      </c>
      <c r="C196" s="1" t="s">
        <v>232</v>
      </c>
      <c r="D196" s="1" t="str">
        <f>IF(MOD(MID(pesele__59[[#This Row],[PESEL]],10,1),2)=1,"m","k")</f>
        <v>m</v>
      </c>
      <c r="E196" s="1" t="str">
        <f>pesele__59[[#This Row],[Imie]]&amp;pesele__59[[#This Row],[Nazwisko]]</f>
        <v>FranciszekSnarski</v>
      </c>
      <c r="F196" s="1">
        <f>COUNTIF(pesele__59[nazwa],pesele__59[[#This Row],[nazwa]])</f>
        <v>1</v>
      </c>
    </row>
    <row r="197" spans="1:6" hidden="1" x14ac:dyDescent="0.25">
      <c r="A197" s="1" t="s">
        <v>830</v>
      </c>
      <c r="B197" s="1" t="s">
        <v>300</v>
      </c>
      <c r="C197" s="1" t="s">
        <v>234</v>
      </c>
      <c r="D197" s="1" t="str">
        <f>IF(MOD(MID(pesele__59[[#This Row],[PESEL]],10,1),2)=1,"m","k")</f>
        <v>m</v>
      </c>
      <c r="E197" s="1" t="str">
        <f>pesele__59[[#This Row],[Imie]]&amp;pesele__59[[#This Row],[Nazwisko]]</f>
        <v>JulianPaciorek</v>
      </c>
      <c r="F197" s="1">
        <f>COUNTIF(pesele__59[nazwa],pesele__59[[#This Row],[nazwa]])</f>
        <v>1</v>
      </c>
    </row>
    <row r="198" spans="1:6" hidden="1" x14ac:dyDescent="0.25">
      <c r="A198" s="1" t="s">
        <v>831</v>
      </c>
      <c r="B198" s="1" t="s">
        <v>301</v>
      </c>
      <c r="C198" s="1" t="s">
        <v>302</v>
      </c>
      <c r="D198" s="1" t="str">
        <f>IF(MOD(MID(pesele__59[[#This Row],[PESEL]],10,1),2)=1,"m","k")</f>
        <v>m</v>
      </c>
      <c r="E198" s="1" t="str">
        <f>pesele__59[[#This Row],[Imie]]&amp;pesele__59[[#This Row],[Nazwisko]]</f>
        <v>TomaszBrzoskowski</v>
      </c>
      <c r="F198" s="1">
        <f>COUNTIF(pesele__59[nazwa],pesele__59[[#This Row],[nazwa]])</f>
        <v>1</v>
      </c>
    </row>
    <row r="199" spans="1:6" hidden="1" x14ac:dyDescent="0.25">
      <c r="A199" s="1" t="s">
        <v>832</v>
      </c>
      <c r="B199" s="1" t="s">
        <v>27</v>
      </c>
      <c r="C199" s="1" t="s">
        <v>137</v>
      </c>
      <c r="D199" s="1" t="str">
        <f>IF(MOD(MID(pesele__59[[#This Row],[PESEL]],10,1),2)=1,"m","k")</f>
        <v>m</v>
      </c>
      <c r="E199" s="1" t="str">
        <f>pesele__59[[#This Row],[Imie]]&amp;pesele__59[[#This Row],[Nazwisko]]</f>
        <v>MariuszLaskowski</v>
      </c>
      <c r="F199" s="1">
        <f>COUNTIF(pesele__59[nazwa],pesele__59[[#This Row],[nazwa]])</f>
        <v>1</v>
      </c>
    </row>
    <row r="200" spans="1:6" hidden="1" x14ac:dyDescent="0.25">
      <c r="A200" s="1" t="s">
        <v>833</v>
      </c>
      <c r="B200" s="1" t="s">
        <v>303</v>
      </c>
      <c r="C200" s="1" t="s">
        <v>291</v>
      </c>
      <c r="D200" s="1" t="str">
        <f>IF(MOD(MID(pesele__59[[#This Row],[PESEL]],10,1),2)=1,"m","k")</f>
        <v>m</v>
      </c>
      <c r="E200" s="1" t="str">
        <f>pesele__59[[#This Row],[Imie]]&amp;pesele__59[[#This Row],[Nazwisko]]</f>
        <v>KarolMystkowski</v>
      </c>
      <c r="F200" s="1">
        <f>COUNTIF(pesele__59[nazwa],pesele__59[[#This Row],[nazwa]])</f>
        <v>1</v>
      </c>
    </row>
    <row r="201" spans="1:6" hidden="1" x14ac:dyDescent="0.25">
      <c r="A201" s="1" t="s">
        <v>834</v>
      </c>
      <c r="B201" s="1" t="s">
        <v>304</v>
      </c>
      <c r="C201" s="1" t="s">
        <v>305</v>
      </c>
      <c r="D201" s="1" t="str">
        <f>IF(MOD(MID(pesele__59[[#This Row],[PESEL]],10,1),2)=1,"m","k")</f>
        <v>m</v>
      </c>
      <c r="E201" s="1" t="str">
        <f>pesele__59[[#This Row],[Imie]]&amp;pesele__59[[#This Row],[Nazwisko]]</f>
        <v>KamilNagorski</v>
      </c>
      <c r="F201" s="1">
        <f>COUNTIF(pesele__59[nazwa],pesele__59[[#This Row],[nazwa]])</f>
        <v>1</v>
      </c>
    </row>
    <row r="202" spans="1:6" hidden="1" x14ac:dyDescent="0.25">
      <c r="A202" s="1" t="s">
        <v>835</v>
      </c>
      <c r="B202" s="1" t="s">
        <v>306</v>
      </c>
      <c r="C202" s="1" t="s">
        <v>307</v>
      </c>
      <c r="D202" s="1" t="str">
        <f>IF(MOD(MID(pesele__59[[#This Row],[PESEL]],10,1),2)=1,"m","k")</f>
        <v>m</v>
      </c>
      <c r="E202" s="1" t="str">
        <f>pesele__59[[#This Row],[Imie]]&amp;pesele__59[[#This Row],[Nazwisko]]</f>
        <v>FabianSykus</v>
      </c>
      <c r="F202" s="1">
        <f>COUNTIF(pesele__59[nazwa],pesele__59[[#This Row],[nazwa]])</f>
        <v>1</v>
      </c>
    </row>
    <row r="203" spans="1:6" hidden="1" x14ac:dyDescent="0.25">
      <c r="A203" s="1" t="s">
        <v>836</v>
      </c>
      <c r="B203" s="1" t="s">
        <v>308</v>
      </c>
      <c r="C203" s="1" t="s">
        <v>309</v>
      </c>
      <c r="D203" s="1" t="str">
        <f>IF(MOD(MID(pesele__59[[#This Row],[PESEL]],10,1),2)=1,"m","k")</f>
        <v>m</v>
      </c>
      <c r="E203" s="1" t="str">
        <f>pesele__59[[#This Row],[Imie]]&amp;pesele__59[[#This Row],[Nazwisko]]</f>
        <v>WitoldBaranowski</v>
      </c>
      <c r="F203" s="1">
        <f>COUNTIF(pesele__59[nazwa],pesele__59[[#This Row],[nazwa]])</f>
        <v>1</v>
      </c>
    </row>
    <row r="204" spans="1:6" hidden="1" x14ac:dyDescent="0.25">
      <c r="A204" s="1" t="s">
        <v>837</v>
      </c>
      <c r="B204" s="1" t="s">
        <v>310</v>
      </c>
      <c r="C204" s="1" t="s">
        <v>126</v>
      </c>
      <c r="D204" s="1" t="str">
        <f>IF(MOD(MID(pesele__59[[#This Row],[PESEL]],10,1),2)=1,"m","k")</f>
        <v>m</v>
      </c>
      <c r="E204" s="1" t="str">
        <f>pesele__59[[#This Row],[Imie]]&amp;pesele__59[[#This Row],[Nazwisko]]</f>
        <v>BartoszTrwoga</v>
      </c>
      <c r="F204" s="1">
        <f>COUNTIF(pesele__59[nazwa],pesele__59[[#This Row],[nazwa]])</f>
        <v>1</v>
      </c>
    </row>
    <row r="205" spans="1:6" hidden="1" x14ac:dyDescent="0.25">
      <c r="A205" s="1" t="s">
        <v>838</v>
      </c>
      <c r="B205" s="1" t="s">
        <v>311</v>
      </c>
      <c r="C205" s="1" t="s">
        <v>26</v>
      </c>
      <c r="D205" s="1" t="str">
        <f>IF(MOD(MID(pesele__59[[#This Row],[PESEL]],10,1),2)=1,"m","k")</f>
        <v>m</v>
      </c>
      <c r="E205" s="1" t="str">
        <f>pesele__59[[#This Row],[Imie]]&amp;pesele__59[[#This Row],[Nazwisko]]</f>
        <v>MaciejMagulski</v>
      </c>
      <c r="F205" s="1">
        <f>COUNTIF(pesele__59[nazwa],pesele__59[[#This Row],[nazwa]])</f>
        <v>1</v>
      </c>
    </row>
    <row r="206" spans="1:6" hidden="1" x14ac:dyDescent="0.25">
      <c r="A206" s="1" t="s">
        <v>839</v>
      </c>
      <c r="B206" s="1" t="s">
        <v>312</v>
      </c>
      <c r="C206" s="1" t="s">
        <v>8</v>
      </c>
      <c r="D206" s="1" t="str">
        <f>IF(MOD(MID(pesele__59[[#This Row],[PESEL]],10,1),2)=1,"m","k")</f>
        <v>m</v>
      </c>
      <c r="E206" s="1" t="str">
        <f>pesele__59[[#This Row],[Imie]]&amp;pesele__59[[#This Row],[Nazwisko]]</f>
        <v>MarcelLangiewicz</v>
      </c>
      <c r="F206" s="1">
        <f>COUNTIF(pesele__59[nazwa],pesele__59[[#This Row],[nazwa]])</f>
        <v>1</v>
      </c>
    </row>
    <row r="207" spans="1:6" hidden="1" x14ac:dyDescent="0.25">
      <c r="A207" s="1" t="s">
        <v>840</v>
      </c>
      <c r="B207" s="1" t="s">
        <v>313</v>
      </c>
      <c r="C207" s="1" t="s">
        <v>104</v>
      </c>
      <c r="D207" s="1" t="str">
        <f>IF(MOD(MID(pesele__59[[#This Row],[PESEL]],10,1),2)=1,"m","k")</f>
        <v>m</v>
      </c>
      <c r="E207" s="1" t="str">
        <f>pesele__59[[#This Row],[Imie]]&amp;pesele__59[[#This Row],[Nazwisko]]</f>
        <v>JakubPolonski</v>
      </c>
      <c r="F207" s="1">
        <f>COUNTIF(pesele__59[nazwa],pesele__59[[#This Row],[nazwa]])</f>
        <v>1</v>
      </c>
    </row>
    <row r="208" spans="1:6" hidden="1" x14ac:dyDescent="0.25">
      <c r="A208" s="1" t="s">
        <v>841</v>
      </c>
      <c r="B208" s="1" t="s">
        <v>314</v>
      </c>
      <c r="C208" s="1" t="s">
        <v>137</v>
      </c>
      <c r="D208" s="1" t="str">
        <f>IF(MOD(MID(pesele__59[[#This Row],[PESEL]],10,1),2)=1,"m","k")</f>
        <v>m</v>
      </c>
      <c r="E208" s="1" t="str">
        <f>pesele__59[[#This Row],[Imie]]&amp;pesele__59[[#This Row],[Nazwisko]]</f>
        <v>MariuszKubisiak</v>
      </c>
      <c r="F208" s="1">
        <f>COUNTIF(pesele__59[nazwa],pesele__59[[#This Row],[nazwa]])</f>
        <v>1</v>
      </c>
    </row>
    <row r="209" spans="1:6" hidden="1" x14ac:dyDescent="0.25">
      <c r="A209" s="1" t="s">
        <v>842</v>
      </c>
      <c r="B209" s="1" t="s">
        <v>314</v>
      </c>
      <c r="C209" s="1" t="s">
        <v>12</v>
      </c>
      <c r="D209" s="1" t="str">
        <f>IF(MOD(MID(pesele__59[[#This Row],[PESEL]],10,1),2)=1,"m","k")</f>
        <v>m</v>
      </c>
      <c r="E209" s="1" t="str">
        <f>pesele__59[[#This Row],[Imie]]&amp;pesele__59[[#This Row],[Nazwisko]]</f>
        <v>MateuszKubisiak</v>
      </c>
      <c r="F209" s="1">
        <f>COUNTIF(pesele__59[nazwa],pesele__59[[#This Row],[nazwa]])</f>
        <v>1</v>
      </c>
    </row>
    <row r="210" spans="1:6" hidden="1" x14ac:dyDescent="0.25">
      <c r="A210" s="1" t="s">
        <v>843</v>
      </c>
      <c r="B210" s="1" t="s">
        <v>315</v>
      </c>
      <c r="C210" s="1" t="s">
        <v>48</v>
      </c>
      <c r="D210" s="1" t="str">
        <f>IF(MOD(MID(pesele__59[[#This Row],[PESEL]],10,1),2)=1,"m","k")</f>
        <v>m</v>
      </c>
      <c r="E210" s="1" t="str">
        <f>pesele__59[[#This Row],[Imie]]&amp;pesele__59[[#This Row],[Nazwisko]]</f>
        <v>PiotrDuraj</v>
      </c>
      <c r="F210" s="1">
        <f>COUNTIF(pesele__59[nazwa],pesele__59[[#This Row],[nazwa]])</f>
        <v>1</v>
      </c>
    </row>
    <row r="211" spans="1:6" hidden="1" x14ac:dyDescent="0.25">
      <c r="A211" s="1" t="s">
        <v>844</v>
      </c>
      <c r="B211" s="1" t="s">
        <v>316</v>
      </c>
      <c r="C211" s="1" t="s">
        <v>74</v>
      </c>
      <c r="D211" s="1" t="str">
        <f>IF(MOD(MID(pesele__59[[#This Row],[PESEL]],10,1),2)=1,"m","k")</f>
        <v>m</v>
      </c>
      <c r="E211" s="1" t="str">
        <f>pesele__59[[#This Row],[Imie]]&amp;pesele__59[[#This Row],[Nazwisko]]</f>
        <v>OskarGrabek</v>
      </c>
      <c r="F211" s="1">
        <f>COUNTIF(pesele__59[nazwa],pesele__59[[#This Row],[nazwa]])</f>
        <v>1</v>
      </c>
    </row>
    <row r="212" spans="1:6" hidden="1" x14ac:dyDescent="0.25">
      <c r="A212" s="1" t="s">
        <v>845</v>
      </c>
      <c r="B212" s="1" t="s">
        <v>317</v>
      </c>
      <c r="C212" s="1" t="s">
        <v>211</v>
      </c>
      <c r="D212" s="1" t="str">
        <f>IF(MOD(MID(pesele__59[[#This Row],[PESEL]],10,1),2)=1,"m","k")</f>
        <v>k</v>
      </c>
      <c r="E212" s="1" t="str">
        <f>pesele__59[[#This Row],[Imie]]&amp;pesele__59[[#This Row],[Nazwisko]]</f>
        <v>AntoninaTarnacka</v>
      </c>
      <c r="F212" s="1">
        <f>COUNTIF(pesele__59[nazwa],pesele__59[[#This Row],[nazwa]])</f>
        <v>1</v>
      </c>
    </row>
    <row r="213" spans="1:6" hidden="1" x14ac:dyDescent="0.25">
      <c r="A213" s="1" t="s">
        <v>846</v>
      </c>
      <c r="B213" s="1" t="s">
        <v>318</v>
      </c>
      <c r="C213" s="1" t="s">
        <v>26</v>
      </c>
      <c r="D213" s="1" t="str">
        <f>IF(MOD(MID(pesele__59[[#This Row],[PESEL]],10,1),2)=1,"m","k")</f>
        <v>m</v>
      </c>
      <c r="E213" s="1" t="str">
        <f>pesele__59[[#This Row],[Imie]]&amp;pesele__59[[#This Row],[Nazwisko]]</f>
        <v>MaciejLunkiewicz</v>
      </c>
      <c r="F213" s="1">
        <f>COUNTIF(pesele__59[nazwa],pesele__59[[#This Row],[nazwa]])</f>
        <v>1</v>
      </c>
    </row>
    <row r="214" spans="1:6" hidden="1" x14ac:dyDescent="0.25">
      <c r="A214" s="1" t="s">
        <v>847</v>
      </c>
      <c r="B214" s="1" t="s">
        <v>20</v>
      </c>
      <c r="C214" s="1" t="s">
        <v>29</v>
      </c>
      <c r="D214" s="1" t="str">
        <f>IF(MOD(MID(pesele__59[[#This Row],[PESEL]],10,1),2)=1,"m","k")</f>
        <v>m</v>
      </c>
      <c r="E214" s="1" t="str">
        <f>pesele__59[[#This Row],[Imie]]&amp;pesele__59[[#This Row],[Nazwisko]]</f>
        <v>AleksanderWojciechowski</v>
      </c>
      <c r="F214" s="1">
        <f>COUNTIF(pesele__59[nazwa],pesele__59[[#This Row],[nazwa]])</f>
        <v>1</v>
      </c>
    </row>
    <row r="215" spans="1:6" hidden="1" x14ac:dyDescent="0.25">
      <c r="A215" s="1" t="s">
        <v>848</v>
      </c>
      <c r="B215" s="1" t="s">
        <v>319</v>
      </c>
      <c r="C215" s="1" t="s">
        <v>320</v>
      </c>
      <c r="D215" s="1" t="str">
        <f>IF(MOD(MID(pesele__59[[#This Row],[PESEL]],10,1),2)=1,"m","k")</f>
        <v>k</v>
      </c>
      <c r="E215" s="1" t="str">
        <f>pesele__59[[#This Row],[Imie]]&amp;pesele__59[[#This Row],[Nazwisko]]</f>
        <v>KajaPochmara</v>
      </c>
      <c r="F215" s="1">
        <f>COUNTIF(pesele__59[nazwa],pesele__59[[#This Row],[nazwa]])</f>
        <v>1</v>
      </c>
    </row>
    <row r="216" spans="1:6" hidden="1" x14ac:dyDescent="0.25">
      <c r="A216" s="1" t="s">
        <v>849</v>
      </c>
      <c r="B216" s="1" t="s">
        <v>321</v>
      </c>
      <c r="C216" s="1" t="s">
        <v>58</v>
      </c>
      <c r="D216" s="1" t="str">
        <f>IF(MOD(MID(pesele__59[[#This Row],[PESEL]],10,1),2)=1,"m","k")</f>
        <v>k</v>
      </c>
      <c r="E216" s="1" t="str">
        <f>pesele__59[[#This Row],[Imie]]&amp;pesele__59[[#This Row],[Nazwisko]]</f>
        <v>MajaLeszczynska</v>
      </c>
      <c r="F216" s="1">
        <f>COUNTIF(pesele__59[nazwa],pesele__59[[#This Row],[nazwa]])</f>
        <v>1</v>
      </c>
    </row>
    <row r="217" spans="1:6" hidden="1" x14ac:dyDescent="0.25">
      <c r="A217" s="1" t="s">
        <v>850</v>
      </c>
      <c r="B217" s="1" t="s">
        <v>322</v>
      </c>
      <c r="C217" s="1" t="s">
        <v>255</v>
      </c>
      <c r="D217" s="1" t="str">
        <f>IF(MOD(MID(pesele__59[[#This Row],[PESEL]],10,1),2)=1,"m","k")</f>
        <v>k</v>
      </c>
      <c r="E217" s="1" t="str">
        <f>pesele__59[[#This Row],[Imie]]&amp;pesele__59[[#This Row],[Nazwisko]]</f>
        <v>MagdalenaLorenc</v>
      </c>
      <c r="F217" s="1">
        <f>COUNTIF(pesele__59[nazwa],pesele__59[[#This Row],[nazwa]])</f>
        <v>1</v>
      </c>
    </row>
    <row r="218" spans="1:6" hidden="1" x14ac:dyDescent="0.25">
      <c r="A218" s="1" t="s">
        <v>851</v>
      </c>
      <c r="B218" s="1" t="s">
        <v>323</v>
      </c>
      <c r="C218" s="1" t="s">
        <v>201</v>
      </c>
      <c r="D218" s="1" t="str">
        <f>IF(MOD(MID(pesele__59[[#This Row],[PESEL]],10,1),2)=1,"m","k")</f>
        <v>k</v>
      </c>
      <c r="E218" s="1" t="str">
        <f>pesele__59[[#This Row],[Imie]]&amp;pesele__59[[#This Row],[Nazwisko]]</f>
        <v>AleksandraZalewska</v>
      </c>
      <c r="F218" s="1">
        <f>COUNTIF(pesele__59[nazwa],pesele__59[[#This Row],[nazwa]])</f>
        <v>1</v>
      </c>
    </row>
    <row r="219" spans="1:6" hidden="1" x14ac:dyDescent="0.25">
      <c r="A219" s="1" t="s">
        <v>852</v>
      </c>
      <c r="B219" s="1" t="s">
        <v>324</v>
      </c>
      <c r="C219" s="1" t="s">
        <v>112</v>
      </c>
      <c r="D219" s="1" t="str">
        <f>IF(MOD(MID(pesele__59[[#This Row],[PESEL]],10,1),2)=1,"m","k")</f>
        <v>k</v>
      </c>
      <c r="E219" s="1" t="str">
        <f>pesele__59[[#This Row],[Imie]]&amp;pesele__59[[#This Row],[Nazwisko]]</f>
        <v>PaulinaGosiewska</v>
      </c>
      <c r="F219" s="1">
        <f>COUNTIF(pesele__59[nazwa],pesele__59[[#This Row],[nazwa]])</f>
        <v>1</v>
      </c>
    </row>
    <row r="220" spans="1:6" hidden="1" x14ac:dyDescent="0.25">
      <c r="A220" s="1" t="s">
        <v>853</v>
      </c>
      <c r="B220" s="1" t="s">
        <v>325</v>
      </c>
      <c r="C220" s="1" t="s">
        <v>257</v>
      </c>
      <c r="D220" s="1" t="str">
        <f>IF(MOD(MID(pesele__59[[#This Row],[PESEL]],10,1),2)=1,"m","k")</f>
        <v>k</v>
      </c>
      <c r="E220" s="1" t="str">
        <f>pesele__59[[#This Row],[Imie]]&amp;pesele__59[[#This Row],[Nazwisko]]</f>
        <v>LenaMauruszewicz</v>
      </c>
      <c r="F220" s="1">
        <f>COUNTIF(pesele__59[nazwa],pesele__59[[#This Row],[nazwa]])</f>
        <v>1</v>
      </c>
    </row>
    <row r="221" spans="1:6" hidden="1" x14ac:dyDescent="0.25">
      <c r="A221" s="1" t="s">
        <v>854</v>
      </c>
      <c r="B221" s="1" t="s">
        <v>326</v>
      </c>
      <c r="C221" s="1" t="s">
        <v>12</v>
      </c>
      <c r="D221" s="1" t="str">
        <f>IF(MOD(MID(pesele__59[[#This Row],[PESEL]],10,1),2)=1,"m","k")</f>
        <v>m</v>
      </c>
      <c r="E221" s="1" t="str">
        <f>pesele__59[[#This Row],[Imie]]&amp;pesele__59[[#This Row],[Nazwisko]]</f>
        <v>MateuszBuczkowski</v>
      </c>
      <c r="F221" s="1">
        <f>COUNTIF(pesele__59[nazwa],pesele__59[[#This Row],[nazwa]])</f>
        <v>1</v>
      </c>
    </row>
    <row r="222" spans="1:6" hidden="1" x14ac:dyDescent="0.25">
      <c r="A222" s="1" t="s">
        <v>855</v>
      </c>
      <c r="B222" s="1" t="s">
        <v>327</v>
      </c>
      <c r="C222" s="1" t="s">
        <v>257</v>
      </c>
      <c r="D222" s="1" t="str">
        <f>IF(MOD(MID(pesele__59[[#This Row],[PESEL]],10,1),2)=1,"m","k")</f>
        <v>k</v>
      </c>
      <c r="E222" s="1" t="str">
        <f>pesele__59[[#This Row],[Imie]]&amp;pesele__59[[#This Row],[Nazwisko]]</f>
        <v>LenaMielewczyk</v>
      </c>
      <c r="F222" s="1">
        <f>COUNTIF(pesele__59[nazwa],pesele__59[[#This Row],[nazwa]])</f>
        <v>1</v>
      </c>
    </row>
    <row r="223" spans="1:6" hidden="1" x14ac:dyDescent="0.25">
      <c r="A223" s="1" t="s">
        <v>856</v>
      </c>
      <c r="B223" s="1" t="s">
        <v>328</v>
      </c>
      <c r="C223" s="1" t="s">
        <v>193</v>
      </c>
      <c r="D223" s="1" t="str">
        <f>IF(MOD(MID(pesele__59[[#This Row],[PESEL]],10,1),2)=1,"m","k")</f>
        <v>k</v>
      </c>
      <c r="E223" s="1" t="str">
        <f>pesele__59[[#This Row],[Imie]]&amp;pesele__59[[#This Row],[Nazwisko]]</f>
        <v>JuliaRamlo</v>
      </c>
      <c r="F223" s="1">
        <f>COUNTIF(pesele__59[nazwa],pesele__59[[#This Row],[nazwa]])</f>
        <v>1</v>
      </c>
    </row>
    <row r="224" spans="1:6" hidden="1" x14ac:dyDescent="0.25">
      <c r="A224" s="1" t="s">
        <v>857</v>
      </c>
      <c r="B224" s="1" t="s">
        <v>329</v>
      </c>
      <c r="C224" s="1" t="s">
        <v>193</v>
      </c>
      <c r="D224" s="1" t="str">
        <f>IF(MOD(MID(pesele__59[[#This Row],[PESEL]],10,1),2)=1,"m","k")</f>
        <v>k</v>
      </c>
      <c r="E224" s="1" t="str">
        <f>pesele__59[[#This Row],[Imie]]&amp;pesele__59[[#This Row],[Nazwisko]]</f>
        <v>JuliaRafinska</v>
      </c>
      <c r="F224" s="1">
        <f>COUNTIF(pesele__59[nazwa],pesele__59[[#This Row],[nazwa]])</f>
        <v>1</v>
      </c>
    </row>
    <row r="225" spans="1:6" hidden="1" x14ac:dyDescent="0.25">
      <c r="A225" s="1" t="s">
        <v>858</v>
      </c>
      <c r="B225" s="1" t="s">
        <v>330</v>
      </c>
      <c r="C225" s="1" t="s">
        <v>117</v>
      </c>
      <c r="D225" s="1" t="str">
        <f>IF(MOD(MID(pesele__59[[#This Row],[PESEL]],10,1),2)=1,"m","k")</f>
        <v>k</v>
      </c>
      <c r="E225" s="1" t="str">
        <f>pesele__59[[#This Row],[Imie]]&amp;pesele__59[[#This Row],[Nazwisko]]</f>
        <v>OlgaBroszczak</v>
      </c>
      <c r="F225" s="1">
        <f>COUNTIF(pesele__59[nazwa],pesele__59[[#This Row],[nazwa]])</f>
        <v>1</v>
      </c>
    </row>
    <row r="226" spans="1:6" hidden="1" x14ac:dyDescent="0.25">
      <c r="A226" s="1" t="s">
        <v>859</v>
      </c>
      <c r="B226" s="1" t="s">
        <v>331</v>
      </c>
      <c r="C226" s="1" t="s">
        <v>262</v>
      </c>
      <c r="D226" s="1" t="str">
        <f>IF(MOD(MID(pesele__59[[#This Row],[PESEL]],10,1),2)=1,"m","k")</f>
        <v>k</v>
      </c>
      <c r="E226" s="1" t="str">
        <f>pesele__59[[#This Row],[Imie]]&amp;pesele__59[[#This Row],[Nazwisko]]</f>
        <v>ZofiaBikonis</v>
      </c>
      <c r="F226" s="1">
        <f>COUNTIF(pesele__59[nazwa],pesele__59[[#This Row],[nazwa]])</f>
        <v>1</v>
      </c>
    </row>
    <row r="227" spans="1:6" hidden="1" x14ac:dyDescent="0.25">
      <c r="A227" s="1" t="s">
        <v>860</v>
      </c>
      <c r="B227" s="1" t="s">
        <v>332</v>
      </c>
      <c r="C227" s="1" t="s">
        <v>333</v>
      </c>
      <c r="D227" s="1" t="str">
        <f>IF(MOD(MID(pesele__59[[#This Row],[PESEL]],10,1),2)=1,"m","k")</f>
        <v>k</v>
      </c>
      <c r="E227" s="1" t="str">
        <f>pesele__59[[#This Row],[Imie]]&amp;pesele__59[[#This Row],[Nazwisko]]</f>
        <v>LilianaMarczynska</v>
      </c>
      <c r="F227" s="1">
        <f>COUNTIF(pesele__59[nazwa],pesele__59[[#This Row],[nazwa]])</f>
        <v>1</v>
      </c>
    </row>
    <row r="228" spans="1:6" hidden="1" x14ac:dyDescent="0.25">
      <c r="A228" s="1" t="s">
        <v>861</v>
      </c>
      <c r="B228" s="1" t="s">
        <v>334</v>
      </c>
      <c r="C228" s="1" t="s">
        <v>218</v>
      </c>
      <c r="D228" s="1" t="str">
        <f>IF(MOD(MID(pesele__59[[#This Row],[PESEL]],10,1),2)=1,"m","k")</f>
        <v>k</v>
      </c>
      <c r="E228" s="1" t="str">
        <f>pesele__59[[#This Row],[Imie]]&amp;pesele__59[[#This Row],[Nazwisko]]</f>
        <v>MalgorzataKrainska</v>
      </c>
      <c r="F228" s="1">
        <f>COUNTIF(pesele__59[nazwa],pesele__59[[#This Row],[nazwa]])</f>
        <v>1</v>
      </c>
    </row>
    <row r="229" spans="1:6" hidden="1" x14ac:dyDescent="0.25">
      <c r="A229" s="1" t="s">
        <v>862</v>
      </c>
      <c r="B229" s="1" t="s">
        <v>335</v>
      </c>
      <c r="C229" s="1" t="s">
        <v>336</v>
      </c>
      <c r="D229" s="1" t="str">
        <f>IF(MOD(MID(pesele__59[[#This Row],[PESEL]],10,1),2)=1,"m","k")</f>
        <v>k</v>
      </c>
      <c r="E229" s="1" t="str">
        <f>pesele__59[[#This Row],[Imie]]&amp;pesele__59[[#This Row],[Nazwisko]]</f>
        <v>KingaOldakowska</v>
      </c>
      <c r="F229" s="1">
        <f>COUNTIF(pesele__59[nazwa],pesele__59[[#This Row],[nazwa]])</f>
        <v>1</v>
      </c>
    </row>
    <row r="230" spans="1:6" hidden="1" x14ac:dyDescent="0.25">
      <c r="A230" s="1" t="s">
        <v>863</v>
      </c>
      <c r="B230" s="1" t="s">
        <v>337</v>
      </c>
      <c r="C230" s="1" t="s">
        <v>338</v>
      </c>
      <c r="D230" s="1" t="str">
        <f>IF(MOD(MID(pesele__59[[#This Row],[PESEL]],10,1),2)=1,"m","k")</f>
        <v>m</v>
      </c>
      <c r="E230" s="1" t="str">
        <f>pesele__59[[#This Row],[Imie]]&amp;pesele__59[[#This Row],[Nazwisko]]</f>
        <v>PawelGdaniec</v>
      </c>
      <c r="F230" s="1">
        <f>COUNTIF(pesele__59[nazwa],pesele__59[[#This Row],[nazwa]])</f>
        <v>1</v>
      </c>
    </row>
    <row r="231" spans="1:6" hidden="1" x14ac:dyDescent="0.25">
      <c r="A231" s="1" t="s">
        <v>864</v>
      </c>
      <c r="B231" s="1" t="s">
        <v>339</v>
      </c>
      <c r="C231" s="1" t="s">
        <v>340</v>
      </c>
      <c r="D231" s="1" t="str">
        <f>IF(MOD(MID(pesele__59[[#This Row],[PESEL]],10,1),2)=1,"m","k")</f>
        <v>m</v>
      </c>
      <c r="E231" s="1" t="str">
        <f>pesele__59[[#This Row],[Imie]]&amp;pesele__59[[#This Row],[Nazwisko]]</f>
        <v>GabrielSkaluba</v>
      </c>
      <c r="F231" s="1">
        <f>COUNTIF(pesele__59[nazwa],pesele__59[[#This Row],[nazwa]])</f>
        <v>1</v>
      </c>
    </row>
    <row r="232" spans="1:6" hidden="1" x14ac:dyDescent="0.25">
      <c r="A232" s="1" t="s">
        <v>865</v>
      </c>
      <c r="B232" s="1" t="s">
        <v>341</v>
      </c>
      <c r="C232" s="1" t="s">
        <v>172</v>
      </c>
      <c r="D232" s="1" t="str">
        <f>IF(MOD(MID(pesele__59[[#This Row],[PESEL]],10,1),2)=1,"m","k")</f>
        <v>k</v>
      </c>
      <c r="E232" s="1" t="str">
        <f>pesele__59[[#This Row],[Imie]]&amp;pesele__59[[#This Row],[Nazwisko]]</f>
        <v>MichalinaKlaus</v>
      </c>
      <c r="F232" s="1">
        <f>COUNTIF(pesele__59[nazwa],pesele__59[[#This Row],[nazwa]])</f>
        <v>1</v>
      </c>
    </row>
    <row r="233" spans="1:6" hidden="1" x14ac:dyDescent="0.25">
      <c r="A233" s="1" t="s">
        <v>866</v>
      </c>
      <c r="B233" s="1" t="s">
        <v>342</v>
      </c>
      <c r="C233" s="1" t="s">
        <v>70</v>
      </c>
      <c r="D233" s="1" t="str">
        <f>IF(MOD(MID(pesele__59[[#This Row],[PESEL]],10,1),2)=1,"m","k")</f>
        <v>m</v>
      </c>
      <c r="E233" s="1" t="str">
        <f>pesele__59[[#This Row],[Imie]]&amp;pesele__59[[#This Row],[Nazwisko]]</f>
        <v>MichalKiryk</v>
      </c>
      <c r="F233" s="1">
        <f>COUNTIF(pesele__59[nazwa],pesele__59[[#This Row],[nazwa]])</f>
        <v>1</v>
      </c>
    </row>
    <row r="234" spans="1:6" hidden="1" x14ac:dyDescent="0.25">
      <c r="A234" s="1" t="s">
        <v>867</v>
      </c>
      <c r="B234" s="1" t="s">
        <v>343</v>
      </c>
      <c r="C234" s="1" t="s">
        <v>12</v>
      </c>
      <c r="D234" s="1" t="str">
        <f>IF(MOD(MID(pesele__59[[#This Row],[PESEL]],10,1),2)=1,"m","k")</f>
        <v>m</v>
      </c>
      <c r="E234" s="1" t="str">
        <f>pesele__59[[#This Row],[Imie]]&amp;pesele__59[[#This Row],[Nazwisko]]</f>
        <v>MateuszKowalski</v>
      </c>
      <c r="F234" s="1">
        <f>COUNTIF(pesele__59[nazwa],pesele__59[[#This Row],[nazwa]])</f>
        <v>1</v>
      </c>
    </row>
    <row r="235" spans="1:6" hidden="1" x14ac:dyDescent="0.25">
      <c r="A235" s="1" t="s">
        <v>868</v>
      </c>
      <c r="B235" s="1" t="s">
        <v>344</v>
      </c>
      <c r="C235" s="1" t="s">
        <v>282</v>
      </c>
      <c r="D235" s="1" t="str">
        <f>IF(MOD(MID(pesele__59[[#This Row],[PESEL]],10,1),2)=1,"m","k")</f>
        <v>m</v>
      </c>
      <c r="E235" s="1" t="str">
        <f>pesele__59[[#This Row],[Imie]]&amp;pesele__59[[#This Row],[Nazwisko]]</f>
        <v>AdrianWysokinski</v>
      </c>
      <c r="F235" s="1">
        <f>COUNTIF(pesele__59[nazwa],pesele__59[[#This Row],[nazwa]])</f>
        <v>1</v>
      </c>
    </row>
    <row r="236" spans="1:6" hidden="1" x14ac:dyDescent="0.25">
      <c r="A236" s="1" t="s">
        <v>869</v>
      </c>
      <c r="B236" s="1" t="s">
        <v>345</v>
      </c>
      <c r="C236" s="1" t="s">
        <v>180</v>
      </c>
      <c r="D236" s="1" t="str">
        <f>IF(MOD(MID(pesele__59[[#This Row],[PESEL]],10,1),2)=1,"m","k")</f>
        <v>m</v>
      </c>
      <c r="E236" s="1" t="str">
        <f>pesele__59[[#This Row],[Imie]]&amp;pesele__59[[#This Row],[Nazwisko]]</f>
        <v>DawidSzpak</v>
      </c>
      <c r="F236" s="1">
        <f>COUNTIF(pesele__59[nazwa],pesele__59[[#This Row],[nazwa]])</f>
        <v>1</v>
      </c>
    </row>
    <row r="237" spans="1:6" hidden="1" x14ac:dyDescent="0.25">
      <c r="A237" s="1" t="s">
        <v>870</v>
      </c>
      <c r="B237" s="1" t="s">
        <v>346</v>
      </c>
      <c r="C237" s="1" t="s">
        <v>44</v>
      </c>
      <c r="D237" s="1" t="str">
        <f>IF(MOD(MID(pesele__59[[#This Row],[PESEL]],10,1),2)=1,"m","k")</f>
        <v>k</v>
      </c>
      <c r="E237" s="1" t="str">
        <f>pesele__59[[#This Row],[Imie]]&amp;pesele__59[[#This Row],[Nazwisko]]</f>
        <v>LucjaMadej</v>
      </c>
      <c r="F237" s="1">
        <f>COUNTIF(pesele__59[nazwa],pesele__59[[#This Row],[nazwa]])</f>
        <v>1</v>
      </c>
    </row>
    <row r="238" spans="1:6" hidden="1" x14ac:dyDescent="0.25">
      <c r="A238" s="1" t="s">
        <v>871</v>
      </c>
      <c r="B238" s="1" t="s">
        <v>347</v>
      </c>
      <c r="C238" s="1" t="s">
        <v>178</v>
      </c>
      <c r="D238" s="1" t="str">
        <f>IF(MOD(MID(pesele__59[[#This Row],[PESEL]],10,1),2)=1,"m","k")</f>
        <v>k</v>
      </c>
      <c r="E238" s="1" t="str">
        <f>pesele__59[[#This Row],[Imie]]&amp;pesele__59[[#This Row],[Nazwisko]]</f>
        <v>EmiliaSymoszyn</v>
      </c>
      <c r="F238" s="1">
        <f>COUNTIF(pesele__59[nazwa],pesele__59[[#This Row],[nazwa]])</f>
        <v>1</v>
      </c>
    </row>
    <row r="239" spans="1:6" hidden="1" x14ac:dyDescent="0.25">
      <c r="A239" s="1" t="s">
        <v>872</v>
      </c>
      <c r="B239" s="1" t="s">
        <v>348</v>
      </c>
      <c r="C239" s="1" t="s">
        <v>31</v>
      </c>
      <c r="D239" s="1" t="str">
        <f>IF(MOD(MID(pesele__59[[#This Row],[PESEL]],10,1),2)=1,"m","k")</f>
        <v>m</v>
      </c>
      <c r="E239" s="1" t="str">
        <f>pesele__59[[#This Row],[Imie]]&amp;pesele__59[[#This Row],[Nazwisko]]</f>
        <v>SzymonCieslik</v>
      </c>
      <c r="F239" s="1">
        <f>COUNTIF(pesele__59[nazwa],pesele__59[[#This Row],[nazwa]])</f>
        <v>1</v>
      </c>
    </row>
    <row r="240" spans="1:6" hidden="1" x14ac:dyDescent="0.25">
      <c r="A240" s="1" t="s">
        <v>873</v>
      </c>
      <c r="B240" s="1" t="s">
        <v>62</v>
      </c>
      <c r="C240" s="1" t="s">
        <v>78</v>
      </c>
      <c r="D240" s="1" t="str">
        <f>IF(MOD(MID(pesele__59[[#This Row],[PESEL]],10,1),2)=1,"m","k")</f>
        <v>m</v>
      </c>
      <c r="E240" s="1" t="str">
        <f>pesele__59[[#This Row],[Imie]]&amp;pesele__59[[#This Row],[Nazwisko]]</f>
        <v>JanPawlak</v>
      </c>
      <c r="F240" s="1">
        <f>COUNTIF(pesele__59[nazwa],pesele__59[[#This Row],[nazwa]])</f>
        <v>1</v>
      </c>
    </row>
    <row r="241" spans="1:6" hidden="1" x14ac:dyDescent="0.25">
      <c r="A241" s="1" t="s">
        <v>874</v>
      </c>
      <c r="B241" s="1" t="s">
        <v>349</v>
      </c>
      <c r="C241" s="1" t="s">
        <v>187</v>
      </c>
      <c r="D241" s="1" t="str">
        <f>IF(MOD(MID(pesele__59[[#This Row],[PESEL]],10,1),2)=1,"m","k")</f>
        <v>k</v>
      </c>
      <c r="E241" s="1" t="str">
        <f>pesele__59[[#This Row],[Imie]]&amp;pesele__59[[#This Row],[Nazwisko]]</f>
        <v>DominikaSznejder</v>
      </c>
      <c r="F241" s="1">
        <f>COUNTIF(pesele__59[nazwa],pesele__59[[#This Row],[nazwa]])</f>
        <v>1</v>
      </c>
    </row>
    <row r="242" spans="1:6" hidden="1" x14ac:dyDescent="0.25">
      <c r="A242" s="1" t="s">
        <v>875</v>
      </c>
      <c r="B242" s="1" t="s">
        <v>350</v>
      </c>
      <c r="C242" s="1" t="s">
        <v>104</v>
      </c>
      <c r="D242" s="1" t="str">
        <f>IF(MOD(MID(pesele__59[[#This Row],[PESEL]],10,1),2)=1,"m","k")</f>
        <v>m</v>
      </c>
      <c r="E242" s="1" t="str">
        <f>pesele__59[[#This Row],[Imie]]&amp;pesele__59[[#This Row],[Nazwisko]]</f>
        <v>JakubChmielewski</v>
      </c>
      <c r="F242" s="1">
        <f>COUNTIF(pesele__59[nazwa],pesele__59[[#This Row],[nazwa]])</f>
        <v>1</v>
      </c>
    </row>
    <row r="243" spans="1:6" hidden="1" x14ac:dyDescent="0.25">
      <c r="A243" s="1" t="s">
        <v>876</v>
      </c>
      <c r="B243" s="1" t="s">
        <v>351</v>
      </c>
      <c r="C243" s="1" t="s">
        <v>60</v>
      </c>
      <c r="D243" s="1" t="str">
        <f>IF(MOD(MID(pesele__59[[#This Row],[PESEL]],10,1),2)=1,"m","k")</f>
        <v>m</v>
      </c>
      <c r="E243" s="1" t="str">
        <f>pesele__59[[#This Row],[Imie]]&amp;pesele__59[[#This Row],[Nazwisko]]</f>
        <v>IgorRysak</v>
      </c>
      <c r="F243" s="1">
        <f>COUNTIF(pesele__59[nazwa],pesele__59[[#This Row],[nazwa]])</f>
        <v>1</v>
      </c>
    </row>
    <row r="244" spans="1:6" hidden="1" x14ac:dyDescent="0.25">
      <c r="A244" s="1" t="s">
        <v>877</v>
      </c>
      <c r="B244" s="1" t="s">
        <v>352</v>
      </c>
      <c r="C244" s="1" t="s">
        <v>353</v>
      </c>
      <c r="D244" s="1" t="str">
        <f>IF(MOD(MID(pesele__59[[#This Row],[PESEL]],10,1),2)=1,"m","k")</f>
        <v>m</v>
      </c>
      <c r="E244" s="1" t="str">
        <f>pesele__59[[#This Row],[Imie]]&amp;pesele__59[[#This Row],[Nazwisko]]</f>
        <v>DariuszSzumilewicz</v>
      </c>
      <c r="F244" s="1">
        <f>COUNTIF(pesele__59[nazwa],pesele__59[[#This Row],[nazwa]])</f>
        <v>1</v>
      </c>
    </row>
    <row r="245" spans="1:6" hidden="1" x14ac:dyDescent="0.25">
      <c r="A245" s="1" t="s">
        <v>878</v>
      </c>
      <c r="B245" s="1" t="s">
        <v>354</v>
      </c>
      <c r="C245" s="1" t="s">
        <v>12</v>
      </c>
      <c r="D245" s="1" t="str">
        <f>IF(MOD(MID(pesele__59[[#This Row],[PESEL]],10,1),2)=1,"m","k")</f>
        <v>m</v>
      </c>
      <c r="E245" s="1" t="str">
        <f>pesele__59[[#This Row],[Imie]]&amp;pesele__59[[#This Row],[Nazwisko]]</f>
        <v>MateuszKrosnowski</v>
      </c>
      <c r="F245" s="1">
        <f>COUNTIF(pesele__59[nazwa],pesele__59[[#This Row],[nazwa]])</f>
        <v>1</v>
      </c>
    </row>
    <row r="246" spans="1:6" hidden="1" x14ac:dyDescent="0.25">
      <c r="A246" s="1" t="s">
        <v>879</v>
      </c>
      <c r="B246" s="1" t="s">
        <v>355</v>
      </c>
      <c r="C246" s="1" t="s">
        <v>46</v>
      </c>
      <c r="D246" s="1" t="str">
        <f>IF(MOD(MID(pesele__59[[#This Row],[PESEL]],10,1),2)=1,"m","k")</f>
        <v>k</v>
      </c>
      <c r="E246" s="1" t="str">
        <f>pesele__59[[#This Row],[Imie]]&amp;pesele__59[[#This Row],[Nazwisko]]</f>
        <v>NinaHarris</v>
      </c>
      <c r="F246" s="1">
        <f>COUNTIF(pesele__59[nazwa],pesele__59[[#This Row],[nazwa]])</f>
        <v>1</v>
      </c>
    </row>
    <row r="247" spans="1:6" hidden="1" x14ac:dyDescent="0.25">
      <c r="A247" s="1" t="s">
        <v>880</v>
      </c>
      <c r="B247" s="1" t="s">
        <v>356</v>
      </c>
      <c r="C247" s="1" t="s">
        <v>87</v>
      </c>
      <c r="D247" s="1" t="str">
        <f>IF(MOD(MID(pesele__59[[#This Row],[PESEL]],10,1),2)=1,"m","k")</f>
        <v>k</v>
      </c>
      <c r="E247" s="1" t="str">
        <f>pesele__59[[#This Row],[Imie]]&amp;pesele__59[[#This Row],[Nazwisko]]</f>
        <v>MarikaKoszucka</v>
      </c>
      <c r="F247" s="1">
        <f>COUNTIF(pesele__59[nazwa],pesele__59[[#This Row],[nazwa]])</f>
        <v>1</v>
      </c>
    </row>
    <row r="248" spans="1:6" hidden="1" x14ac:dyDescent="0.25">
      <c r="A248" s="1" t="s">
        <v>881</v>
      </c>
      <c r="B248" s="1" t="s">
        <v>357</v>
      </c>
      <c r="C248" s="1" t="s">
        <v>145</v>
      </c>
      <c r="D248" s="1" t="str">
        <f>IF(MOD(MID(pesele__59[[#This Row],[PESEL]],10,1),2)=1,"m","k")</f>
        <v>k</v>
      </c>
      <c r="E248" s="1" t="str">
        <f>pesele__59[[#This Row],[Imie]]&amp;pesele__59[[#This Row],[Nazwisko]]</f>
        <v>WiktoriaChmielewska</v>
      </c>
      <c r="F248" s="1">
        <f>COUNTIF(pesele__59[nazwa],pesele__59[[#This Row],[nazwa]])</f>
        <v>1</v>
      </c>
    </row>
    <row r="249" spans="1:6" hidden="1" x14ac:dyDescent="0.25">
      <c r="A249" s="1" t="s">
        <v>882</v>
      </c>
      <c r="B249" s="1" t="s">
        <v>358</v>
      </c>
      <c r="C249" s="1" t="s">
        <v>359</v>
      </c>
      <c r="D249" s="1" t="str">
        <f>IF(MOD(MID(pesele__59[[#This Row],[PESEL]],10,1),2)=1,"m","k")</f>
        <v>k</v>
      </c>
      <c r="E249" s="1" t="str">
        <f>pesele__59[[#This Row],[Imie]]&amp;pesele__59[[#This Row],[Nazwisko]]</f>
        <v>JoannaSeredynska</v>
      </c>
      <c r="F249" s="1">
        <f>COUNTIF(pesele__59[nazwa],pesele__59[[#This Row],[nazwa]])</f>
        <v>1</v>
      </c>
    </row>
    <row r="250" spans="1:6" hidden="1" x14ac:dyDescent="0.25">
      <c r="A250" s="1" t="s">
        <v>883</v>
      </c>
      <c r="B250" s="1" t="s">
        <v>360</v>
      </c>
      <c r="C250" s="1" t="s">
        <v>35</v>
      </c>
      <c r="D250" s="1" t="str">
        <f>IF(MOD(MID(pesele__59[[#This Row],[PESEL]],10,1),2)=1,"m","k")</f>
        <v>m</v>
      </c>
      <c r="E250" s="1" t="str">
        <f>pesele__59[[#This Row],[Imie]]&amp;pesele__59[[#This Row],[Nazwisko]]</f>
        <v>WojciechAfeltowicz</v>
      </c>
      <c r="F250" s="1">
        <f>COUNTIF(pesele__59[nazwa],pesele__59[[#This Row],[nazwa]])</f>
        <v>1</v>
      </c>
    </row>
    <row r="251" spans="1:6" hidden="1" x14ac:dyDescent="0.25">
      <c r="A251" s="1" t="s">
        <v>884</v>
      </c>
      <c r="B251" s="1" t="s">
        <v>361</v>
      </c>
      <c r="C251" s="1" t="s">
        <v>150</v>
      </c>
      <c r="D251" s="1" t="str">
        <f>IF(MOD(MID(pesele__59[[#This Row],[PESEL]],10,1),2)=1,"m","k")</f>
        <v>k</v>
      </c>
      <c r="E251" s="1" t="str">
        <f>pesele__59[[#This Row],[Imie]]&amp;pesele__59[[#This Row],[Nazwisko]]</f>
        <v>NataliaJakubowska</v>
      </c>
      <c r="F251" s="1">
        <f>COUNTIF(pesele__59[nazwa],pesele__59[[#This Row],[nazwa]])</f>
        <v>1</v>
      </c>
    </row>
    <row r="252" spans="1:6" hidden="1" x14ac:dyDescent="0.25">
      <c r="A252" s="1" t="s">
        <v>885</v>
      </c>
      <c r="B252" s="1" t="s">
        <v>219</v>
      </c>
      <c r="C252" s="1" t="s">
        <v>117</v>
      </c>
      <c r="D252" s="1" t="str">
        <f>IF(MOD(MID(pesele__59[[#This Row],[PESEL]],10,1),2)=1,"m","k")</f>
        <v>k</v>
      </c>
      <c r="E252" s="1" t="str">
        <f>pesele__59[[#This Row],[Imie]]&amp;pesele__59[[#This Row],[Nazwisko]]</f>
        <v>OlgaLewandowska</v>
      </c>
      <c r="F252" s="1">
        <f>COUNTIF(pesele__59[nazwa],pesele__59[[#This Row],[nazwa]])</f>
        <v>1</v>
      </c>
    </row>
    <row r="253" spans="1:6" hidden="1" x14ac:dyDescent="0.25">
      <c r="A253" s="1" t="s">
        <v>886</v>
      </c>
      <c r="B253" s="1" t="s">
        <v>362</v>
      </c>
      <c r="C253" s="1" t="s">
        <v>185</v>
      </c>
      <c r="D253" s="1" t="str">
        <f>IF(MOD(MID(pesele__59[[#This Row],[PESEL]],10,1),2)=1,"m","k")</f>
        <v>k</v>
      </c>
      <c r="E253" s="1" t="str">
        <f>pesele__59[[#This Row],[Imie]]&amp;pesele__59[[#This Row],[Nazwisko]]</f>
        <v>WeronikaDerosas</v>
      </c>
      <c r="F253" s="1">
        <f>COUNTIF(pesele__59[nazwa],pesele__59[[#This Row],[nazwa]])</f>
        <v>1</v>
      </c>
    </row>
    <row r="254" spans="1:6" hidden="1" x14ac:dyDescent="0.25">
      <c r="A254" s="1" t="s">
        <v>887</v>
      </c>
      <c r="B254" s="1" t="s">
        <v>363</v>
      </c>
      <c r="C254" s="1" t="s">
        <v>364</v>
      </c>
      <c r="D254" s="1" t="str">
        <f>IF(MOD(MID(pesele__59[[#This Row],[PESEL]],10,1),2)=1,"m","k")</f>
        <v>k</v>
      </c>
      <c r="E254" s="1" t="str">
        <f>pesele__59[[#This Row],[Imie]]&amp;pesele__59[[#This Row],[Nazwisko]]</f>
        <v>LauraMucha</v>
      </c>
      <c r="F254" s="1">
        <f>COUNTIF(pesele__59[nazwa],pesele__59[[#This Row],[nazwa]])</f>
        <v>1</v>
      </c>
    </row>
    <row r="255" spans="1:6" hidden="1" x14ac:dyDescent="0.25">
      <c r="A255" s="1" t="s">
        <v>888</v>
      </c>
      <c r="B255" s="1" t="s">
        <v>365</v>
      </c>
      <c r="C255" s="1" t="s">
        <v>211</v>
      </c>
      <c r="D255" s="1" t="str">
        <f>IF(MOD(MID(pesele__59[[#This Row],[PESEL]],10,1),2)=1,"m","k")</f>
        <v>k</v>
      </c>
      <c r="E255" s="1" t="str">
        <f>pesele__59[[#This Row],[Imie]]&amp;pesele__59[[#This Row],[Nazwisko]]</f>
        <v>AntoninaSzymichowska</v>
      </c>
      <c r="F255" s="1">
        <f>COUNTIF(pesele__59[nazwa],pesele__59[[#This Row],[nazwa]])</f>
        <v>1</v>
      </c>
    </row>
    <row r="256" spans="1:6" hidden="1" x14ac:dyDescent="0.25">
      <c r="A256" s="1" t="s">
        <v>889</v>
      </c>
      <c r="B256" s="1" t="s">
        <v>366</v>
      </c>
      <c r="C256" s="1" t="s">
        <v>150</v>
      </c>
      <c r="D256" s="1" t="str">
        <f>IF(MOD(MID(pesele__59[[#This Row],[PESEL]],10,1),2)=1,"m","k")</f>
        <v>k</v>
      </c>
      <c r="E256" s="1" t="str">
        <f>pesele__59[[#This Row],[Imie]]&amp;pesele__59[[#This Row],[Nazwisko]]</f>
        <v>NataliaJaniszek</v>
      </c>
      <c r="F256" s="1">
        <f>COUNTIF(pesele__59[nazwa],pesele__59[[#This Row],[nazwa]])</f>
        <v>1</v>
      </c>
    </row>
    <row r="257" spans="1:6" hidden="1" x14ac:dyDescent="0.25">
      <c r="A257" s="1" t="s">
        <v>890</v>
      </c>
      <c r="B257" s="1" t="s">
        <v>367</v>
      </c>
      <c r="C257" s="1" t="s">
        <v>368</v>
      </c>
      <c r="D257" s="1" t="str">
        <f>IF(MOD(MID(pesele__59[[#This Row],[PESEL]],10,1),2)=1,"m","k")</f>
        <v>m</v>
      </c>
      <c r="E257" s="1" t="str">
        <f>pesele__59[[#This Row],[Imie]]&amp;pesele__59[[#This Row],[Nazwisko]]</f>
        <v>SamborDombrowski</v>
      </c>
      <c r="F257" s="1">
        <f>COUNTIF(pesele__59[nazwa],pesele__59[[#This Row],[nazwa]])</f>
        <v>1</v>
      </c>
    </row>
    <row r="258" spans="1:6" hidden="1" x14ac:dyDescent="0.25">
      <c r="A258" s="1" t="s">
        <v>891</v>
      </c>
      <c r="B258" s="1" t="s">
        <v>369</v>
      </c>
      <c r="C258" s="1" t="s">
        <v>370</v>
      </c>
      <c r="D258" s="1" t="str">
        <f>IF(MOD(MID(pesele__59[[#This Row],[PESEL]],10,1),2)=1,"m","k")</f>
        <v>m</v>
      </c>
      <c r="E258" s="1" t="str">
        <f>pesele__59[[#This Row],[Imie]]&amp;pesele__59[[#This Row],[Nazwisko]]</f>
        <v>ArkadiuszWieniarski</v>
      </c>
      <c r="F258" s="1">
        <f>COUNTIF(pesele__59[nazwa],pesele__59[[#This Row],[nazwa]])</f>
        <v>1</v>
      </c>
    </row>
    <row r="259" spans="1:6" hidden="1" x14ac:dyDescent="0.25">
      <c r="A259" s="1" t="s">
        <v>892</v>
      </c>
      <c r="B259" s="1" t="s">
        <v>371</v>
      </c>
      <c r="C259" s="1" t="s">
        <v>372</v>
      </c>
      <c r="D259" s="1" t="str">
        <f>IF(MOD(MID(pesele__59[[#This Row],[PESEL]],10,1),2)=1,"m","k")</f>
        <v>k</v>
      </c>
      <c r="E259" s="1" t="str">
        <f>pesele__59[[#This Row],[Imie]]&amp;pesele__59[[#This Row],[Nazwisko]]</f>
        <v>LidiaMarszalek</v>
      </c>
      <c r="F259" s="1">
        <f>COUNTIF(pesele__59[nazwa],pesele__59[[#This Row],[nazwa]])</f>
        <v>1</v>
      </c>
    </row>
    <row r="260" spans="1:6" x14ac:dyDescent="0.25">
      <c r="A260" s="1" t="s">
        <v>893</v>
      </c>
      <c r="B260" s="1" t="s">
        <v>146</v>
      </c>
      <c r="C260" s="1" t="s">
        <v>4</v>
      </c>
      <c r="D260" s="1" t="str">
        <f>IF(MOD(MID(pesele__59[[#This Row],[PESEL]],10,1),2)=1,"m","k")</f>
        <v>m</v>
      </c>
      <c r="E260" s="1" t="str">
        <f>pesele__59[[#This Row],[Imie]]&amp;pesele__59[[#This Row],[Nazwisko]]</f>
        <v>KrzysztofMichalak</v>
      </c>
      <c r="F260" s="1">
        <f>COUNTIF(pesele__59[nazwa],pesele__59[[#This Row],[nazwa]])</f>
        <v>2</v>
      </c>
    </row>
    <row r="261" spans="1:6" hidden="1" x14ac:dyDescent="0.25">
      <c r="A261" s="1" t="s">
        <v>894</v>
      </c>
      <c r="B261" s="1" t="s">
        <v>373</v>
      </c>
      <c r="C261" s="1" t="s">
        <v>145</v>
      </c>
      <c r="D261" s="1" t="str">
        <f>IF(MOD(MID(pesele__59[[#This Row],[PESEL]],10,1),2)=1,"m","k")</f>
        <v>k</v>
      </c>
      <c r="E261" s="1" t="str">
        <f>pesele__59[[#This Row],[Imie]]&amp;pesele__59[[#This Row],[Nazwisko]]</f>
        <v>WiktoriaCzartoryjska</v>
      </c>
      <c r="F261" s="1">
        <f>COUNTIF(pesele__59[nazwa],pesele__59[[#This Row],[nazwa]])</f>
        <v>1</v>
      </c>
    </row>
    <row r="262" spans="1:6" hidden="1" x14ac:dyDescent="0.25">
      <c r="A262" s="1" t="s">
        <v>895</v>
      </c>
      <c r="B262" s="1" t="s">
        <v>374</v>
      </c>
      <c r="C262" s="1" t="s">
        <v>121</v>
      </c>
      <c r="D262" s="1" t="str">
        <f>IF(MOD(MID(pesele__59[[#This Row],[PESEL]],10,1),2)=1,"m","k")</f>
        <v>k</v>
      </c>
      <c r="E262" s="1" t="str">
        <f>pesele__59[[#This Row],[Imie]]&amp;pesele__59[[#This Row],[Nazwisko]]</f>
        <v>AnnaTomanek</v>
      </c>
      <c r="F262" s="1">
        <f>COUNTIF(pesele__59[nazwa],pesele__59[[#This Row],[nazwa]])</f>
        <v>1</v>
      </c>
    </row>
    <row r="263" spans="1:6" hidden="1" x14ac:dyDescent="0.25">
      <c r="A263" s="1" t="s">
        <v>896</v>
      </c>
      <c r="B263" s="1" t="s">
        <v>375</v>
      </c>
      <c r="C263" s="1" t="s">
        <v>236</v>
      </c>
      <c r="D263" s="1" t="str">
        <f>IF(MOD(MID(pesele__59[[#This Row],[PESEL]],10,1),2)=1,"m","k")</f>
        <v>k</v>
      </c>
      <c r="E263" s="1" t="str">
        <f>pesele__59[[#This Row],[Imie]]&amp;pesele__59[[#This Row],[Nazwisko]]</f>
        <v>KarolinaPawlowicz</v>
      </c>
      <c r="F263" s="1">
        <f>COUNTIF(pesele__59[nazwa],pesele__59[[#This Row],[nazwa]])</f>
        <v>1</v>
      </c>
    </row>
    <row r="264" spans="1:6" hidden="1" x14ac:dyDescent="0.25">
      <c r="A264" s="1" t="s">
        <v>897</v>
      </c>
      <c r="B264" s="1" t="s">
        <v>376</v>
      </c>
      <c r="C264" s="1" t="s">
        <v>377</v>
      </c>
      <c r="D264" s="1" t="str">
        <f>IF(MOD(MID(pesele__59[[#This Row],[PESEL]],10,1),2)=1,"m","k")</f>
        <v>m</v>
      </c>
      <c r="E264" s="1" t="str">
        <f>pesele__59[[#This Row],[Imie]]&amp;pesele__59[[#This Row],[Nazwisko]]</f>
        <v>DanielSzwast</v>
      </c>
      <c r="F264" s="1">
        <f>COUNTIF(pesele__59[nazwa],pesele__59[[#This Row],[nazwa]])</f>
        <v>1</v>
      </c>
    </row>
    <row r="265" spans="1:6" hidden="1" x14ac:dyDescent="0.25">
      <c r="A265" s="1" t="s">
        <v>898</v>
      </c>
      <c r="B265" s="1" t="s">
        <v>378</v>
      </c>
      <c r="C265" s="1" t="s">
        <v>294</v>
      </c>
      <c r="D265" s="1" t="str">
        <f>IF(MOD(MID(pesele__59[[#This Row],[PESEL]],10,1),2)=1,"m","k")</f>
        <v>m</v>
      </c>
      <c r="E265" s="1" t="str">
        <f>pesele__59[[#This Row],[Imie]]&amp;pesele__59[[#This Row],[Nazwisko]]</f>
        <v>AdamZawizlak</v>
      </c>
      <c r="F265" s="1">
        <f>COUNTIF(pesele__59[nazwa],pesele__59[[#This Row],[nazwa]])</f>
        <v>1</v>
      </c>
    </row>
    <row r="266" spans="1:6" hidden="1" x14ac:dyDescent="0.25">
      <c r="A266" s="1" t="s">
        <v>899</v>
      </c>
      <c r="B266" s="1" t="s">
        <v>379</v>
      </c>
      <c r="C266" s="1" t="s">
        <v>37</v>
      </c>
      <c r="D266" s="1" t="str">
        <f>IF(MOD(MID(pesele__59[[#This Row],[PESEL]],10,1),2)=1,"m","k")</f>
        <v>k</v>
      </c>
      <c r="E266" s="1" t="str">
        <f>pesele__59[[#This Row],[Imie]]&amp;pesele__59[[#This Row],[Nazwisko]]</f>
        <v>AmeliaWierzbicka</v>
      </c>
      <c r="F266" s="1">
        <f>COUNTIF(pesele__59[nazwa],pesele__59[[#This Row],[nazwa]])</f>
        <v>1</v>
      </c>
    </row>
    <row r="267" spans="1:6" hidden="1" x14ac:dyDescent="0.25">
      <c r="A267" s="1" t="s">
        <v>900</v>
      </c>
      <c r="B267" s="1" t="s">
        <v>380</v>
      </c>
      <c r="C267" s="1" t="s">
        <v>214</v>
      </c>
      <c r="D267" s="1" t="str">
        <f>IF(MOD(MID(pesele__59[[#This Row],[PESEL]],10,1),2)=1,"m","k")</f>
        <v>k</v>
      </c>
      <c r="E267" s="1" t="str">
        <f>pesele__59[[#This Row],[Imie]]&amp;pesele__59[[#This Row],[Nazwisko]]</f>
        <v>MilenaKielbowicz</v>
      </c>
      <c r="F267" s="1">
        <f>COUNTIF(pesele__59[nazwa],pesele__59[[#This Row],[nazwa]])</f>
        <v>1</v>
      </c>
    </row>
    <row r="268" spans="1:6" hidden="1" x14ac:dyDescent="0.25">
      <c r="A268" s="1" t="s">
        <v>901</v>
      </c>
      <c r="B268" s="1" t="s">
        <v>381</v>
      </c>
      <c r="C268" s="1" t="s">
        <v>273</v>
      </c>
      <c r="D268" s="1" t="str">
        <f>IF(MOD(MID(pesele__59[[#This Row],[PESEL]],10,1),2)=1,"m","k")</f>
        <v>k</v>
      </c>
      <c r="E268" s="1" t="str">
        <f>pesele__59[[#This Row],[Imie]]&amp;pesele__59[[#This Row],[Nazwisko]]</f>
        <v>HannaSteinhardt</v>
      </c>
      <c r="F268" s="1">
        <f>COUNTIF(pesele__59[nazwa],pesele__59[[#This Row],[nazwa]])</f>
        <v>1</v>
      </c>
    </row>
    <row r="269" spans="1:6" hidden="1" x14ac:dyDescent="0.25">
      <c r="A269" s="1" t="s">
        <v>902</v>
      </c>
      <c r="B269" s="1" t="s">
        <v>382</v>
      </c>
      <c r="C269" s="1" t="s">
        <v>383</v>
      </c>
      <c r="D269" s="1" t="str">
        <f>IF(MOD(MID(pesele__59[[#This Row],[PESEL]],10,1),2)=1,"m","k")</f>
        <v>k</v>
      </c>
      <c r="E269" s="1" t="str">
        <f>pesele__59[[#This Row],[Imie]]&amp;pesele__59[[#This Row],[Nazwisko]]</f>
        <v>RoxanaForjasz</v>
      </c>
      <c r="F269" s="1">
        <f>COUNTIF(pesele__59[nazwa],pesele__59[[#This Row],[nazwa]])</f>
        <v>1</v>
      </c>
    </row>
    <row r="270" spans="1:6" hidden="1" x14ac:dyDescent="0.25">
      <c r="A270" s="1" t="s">
        <v>903</v>
      </c>
      <c r="B270" s="1" t="s">
        <v>384</v>
      </c>
      <c r="C270" s="1" t="s">
        <v>214</v>
      </c>
      <c r="D270" s="1" t="str">
        <f>IF(MOD(MID(pesele__59[[#This Row],[PESEL]],10,1),2)=1,"m","k")</f>
        <v>k</v>
      </c>
      <c r="E270" s="1" t="str">
        <f>pesele__59[[#This Row],[Imie]]&amp;pesele__59[[#This Row],[Nazwisko]]</f>
        <v>MilenaKarwik</v>
      </c>
      <c r="F270" s="1">
        <f>COUNTIF(pesele__59[nazwa],pesele__59[[#This Row],[nazwa]])</f>
        <v>1</v>
      </c>
    </row>
    <row r="271" spans="1:6" hidden="1" x14ac:dyDescent="0.25">
      <c r="A271" s="1" t="s">
        <v>904</v>
      </c>
      <c r="B271" s="1" t="s">
        <v>385</v>
      </c>
      <c r="C271" s="1" t="s">
        <v>255</v>
      </c>
      <c r="D271" s="1" t="str">
        <f>IF(MOD(MID(pesele__59[[#This Row],[PESEL]],10,1),2)=1,"m","k")</f>
        <v>k</v>
      </c>
      <c r="E271" s="1" t="str">
        <f>pesele__59[[#This Row],[Imie]]&amp;pesele__59[[#This Row],[Nazwisko]]</f>
        <v>MagdalenaLupinska</v>
      </c>
      <c r="F271" s="1">
        <f>COUNTIF(pesele__59[nazwa],pesele__59[[#This Row],[nazwa]])</f>
        <v>1</v>
      </c>
    </row>
    <row r="272" spans="1:6" hidden="1" x14ac:dyDescent="0.25">
      <c r="A272" s="1" t="s">
        <v>905</v>
      </c>
      <c r="B272" s="1" t="s">
        <v>386</v>
      </c>
      <c r="C272" s="1" t="s">
        <v>78</v>
      </c>
      <c r="D272" s="1" t="str">
        <f>IF(MOD(MID(pesele__59[[#This Row],[PESEL]],10,1),2)=1,"m","k")</f>
        <v>m</v>
      </c>
      <c r="E272" s="1" t="str">
        <f>pesele__59[[#This Row],[Imie]]&amp;pesele__59[[#This Row],[Nazwisko]]</f>
        <v>JanPengiel</v>
      </c>
      <c r="F272" s="1">
        <f>COUNTIF(pesele__59[nazwa],pesele__59[[#This Row],[nazwa]])</f>
        <v>1</v>
      </c>
    </row>
    <row r="273" spans="1:6" hidden="1" x14ac:dyDescent="0.25">
      <c r="A273" s="1" t="s">
        <v>906</v>
      </c>
      <c r="B273" s="1" t="s">
        <v>387</v>
      </c>
      <c r="C273" s="1" t="s">
        <v>29</v>
      </c>
      <c r="D273" s="1" t="str">
        <f>IF(MOD(MID(pesele__59[[#This Row],[PESEL]],10,1),2)=1,"m","k")</f>
        <v>m</v>
      </c>
      <c r="E273" s="1" t="str">
        <f>pesele__59[[#This Row],[Imie]]&amp;pesele__59[[#This Row],[Nazwisko]]</f>
        <v>AleksanderWojtaszewski</v>
      </c>
      <c r="F273" s="1">
        <f>COUNTIF(pesele__59[nazwa],pesele__59[[#This Row],[nazwa]])</f>
        <v>1</v>
      </c>
    </row>
    <row r="274" spans="1:6" hidden="1" x14ac:dyDescent="0.25">
      <c r="A274" s="1" t="s">
        <v>907</v>
      </c>
      <c r="B274" s="1" t="s">
        <v>388</v>
      </c>
      <c r="C274" s="1" t="s">
        <v>253</v>
      </c>
      <c r="D274" s="1" t="str">
        <f>IF(MOD(MID(pesele__59[[#This Row],[PESEL]],10,1),2)=1,"m","k")</f>
        <v>k</v>
      </c>
      <c r="E274" s="1" t="str">
        <f>pesele__59[[#This Row],[Imie]]&amp;pesele__59[[#This Row],[Nazwisko]]</f>
        <v>KatarzynaCzarkowska</v>
      </c>
      <c r="F274" s="1">
        <f>COUNTIF(pesele__59[nazwa],pesele__59[[#This Row],[nazwa]])</f>
        <v>1</v>
      </c>
    </row>
    <row r="275" spans="1:6" hidden="1" x14ac:dyDescent="0.25">
      <c r="A275" s="1" t="s">
        <v>908</v>
      </c>
      <c r="B275" s="1" t="s">
        <v>389</v>
      </c>
      <c r="C275" s="1" t="s">
        <v>201</v>
      </c>
      <c r="D275" s="1" t="str">
        <f>IF(MOD(MID(pesele__59[[#This Row],[PESEL]],10,1),2)=1,"m","k")</f>
        <v>k</v>
      </c>
      <c r="E275" s="1" t="str">
        <f>pesele__59[[#This Row],[Imie]]&amp;pesele__59[[#This Row],[Nazwisko]]</f>
        <v>AleksandraZacharska</v>
      </c>
      <c r="F275" s="1">
        <f>COUNTIF(pesele__59[nazwa],pesele__59[[#This Row],[nazwa]])</f>
        <v>1</v>
      </c>
    </row>
    <row r="276" spans="1:6" hidden="1" x14ac:dyDescent="0.25">
      <c r="A276" s="1" t="s">
        <v>909</v>
      </c>
      <c r="B276" s="1" t="s">
        <v>390</v>
      </c>
      <c r="C276" s="1" t="s">
        <v>391</v>
      </c>
      <c r="D276" s="1" t="str">
        <f>IF(MOD(MID(pesele__59[[#This Row],[PESEL]],10,1),2)=1,"m","k")</f>
        <v>m</v>
      </c>
      <c r="E276" s="1" t="str">
        <f>pesele__59[[#This Row],[Imie]]&amp;pesele__59[[#This Row],[Nazwisko]]</f>
        <v>TymoteuszBilmon</v>
      </c>
      <c r="F276" s="1">
        <f>COUNTIF(pesele__59[nazwa],pesele__59[[#This Row],[nazwa]])</f>
        <v>1</v>
      </c>
    </row>
    <row r="277" spans="1:6" hidden="1" x14ac:dyDescent="0.25">
      <c r="A277" s="1" t="s">
        <v>910</v>
      </c>
      <c r="B277" s="1" t="s">
        <v>392</v>
      </c>
      <c r="C277" s="1" t="s">
        <v>84</v>
      </c>
      <c r="D277" s="1" t="str">
        <f>IF(MOD(MID(pesele__59[[#This Row],[PESEL]],10,1),2)=1,"m","k")</f>
        <v>k</v>
      </c>
      <c r="E277" s="1" t="str">
        <f>pesele__59[[#This Row],[Imie]]&amp;pesele__59[[#This Row],[Nazwisko]]</f>
        <v>OliwiaGorczynska</v>
      </c>
      <c r="F277" s="1">
        <f>COUNTIF(pesele__59[nazwa],pesele__59[[#This Row],[nazwa]])</f>
        <v>1</v>
      </c>
    </row>
    <row r="278" spans="1:6" hidden="1" x14ac:dyDescent="0.25">
      <c r="A278" s="1" t="s">
        <v>911</v>
      </c>
      <c r="B278" s="1" t="s">
        <v>393</v>
      </c>
      <c r="C278" s="1" t="s">
        <v>394</v>
      </c>
      <c r="D278" s="1" t="str">
        <f>IF(MOD(MID(pesele__59[[#This Row],[PESEL]],10,1),2)=1,"m","k")</f>
        <v>m</v>
      </c>
      <c r="E278" s="1" t="str">
        <f>pesele__59[[#This Row],[Imie]]&amp;pesele__59[[#This Row],[Nazwisko]]</f>
        <v>MarekBudkowski</v>
      </c>
      <c r="F278" s="1">
        <f>COUNTIF(pesele__59[nazwa],pesele__59[[#This Row],[nazwa]])</f>
        <v>1</v>
      </c>
    </row>
    <row r="279" spans="1:6" hidden="1" x14ac:dyDescent="0.25">
      <c r="A279" s="1" t="s">
        <v>912</v>
      </c>
      <c r="B279" s="1" t="s">
        <v>395</v>
      </c>
      <c r="C279" s="1" t="s">
        <v>48</v>
      </c>
      <c r="D279" s="1" t="str">
        <f>IF(MOD(MID(pesele__59[[#This Row],[PESEL]],10,1),2)=1,"m","k")</f>
        <v>m</v>
      </c>
      <c r="E279" s="1" t="str">
        <f>pesele__59[[#This Row],[Imie]]&amp;pesele__59[[#This Row],[Nazwisko]]</f>
        <v>PiotrDulak</v>
      </c>
      <c r="F279" s="1">
        <f>COUNTIF(pesele__59[nazwa],pesele__59[[#This Row],[nazwa]])</f>
        <v>1</v>
      </c>
    </row>
    <row r="280" spans="1:6" hidden="1" x14ac:dyDescent="0.25">
      <c r="A280" s="1" t="s">
        <v>913</v>
      </c>
      <c r="B280" s="1" t="s">
        <v>396</v>
      </c>
      <c r="C280" s="1" t="s">
        <v>42</v>
      </c>
      <c r="D280" s="1" t="str">
        <f>IF(MOD(MID(pesele__59[[#This Row],[PESEL]],10,1),2)=1,"m","k")</f>
        <v>m</v>
      </c>
      <c r="E280" s="1" t="str">
        <f>pesele__59[[#This Row],[Imie]]&amp;pesele__59[[#This Row],[Nazwisko]]</f>
        <v>MikolajKaczor</v>
      </c>
      <c r="F280" s="1">
        <f>COUNTIF(pesele__59[nazwa],pesele__59[[#This Row],[nazwa]])</f>
        <v>1</v>
      </c>
    </row>
    <row r="281" spans="1:6" hidden="1" x14ac:dyDescent="0.25">
      <c r="A281" s="1" t="s">
        <v>914</v>
      </c>
      <c r="B281" s="1" t="s">
        <v>397</v>
      </c>
      <c r="C281" s="1" t="s">
        <v>68</v>
      </c>
      <c r="D281" s="1" t="str">
        <f>IF(MOD(MID(pesele__59[[#This Row],[PESEL]],10,1),2)=1,"m","k")</f>
        <v>m</v>
      </c>
      <c r="E281" s="1" t="str">
        <f>pesele__59[[#This Row],[Imie]]&amp;pesele__59[[#This Row],[Nazwisko]]</f>
        <v>KacperOlszewski</v>
      </c>
      <c r="F281" s="1">
        <f>COUNTIF(pesele__59[nazwa],pesele__59[[#This Row],[nazwa]])</f>
        <v>1</v>
      </c>
    </row>
    <row r="282" spans="1:6" hidden="1" x14ac:dyDescent="0.25">
      <c r="A282" s="1" t="s">
        <v>915</v>
      </c>
      <c r="B282" s="1" t="s">
        <v>398</v>
      </c>
      <c r="C282" s="1" t="s">
        <v>48</v>
      </c>
      <c r="D282" s="1" t="str">
        <f>IF(MOD(MID(pesele__59[[#This Row],[PESEL]],10,1),2)=1,"m","k")</f>
        <v>m</v>
      </c>
      <c r="E282" s="1" t="str">
        <f>pesele__59[[#This Row],[Imie]]&amp;pesele__59[[#This Row],[Nazwisko]]</f>
        <v>PiotrPolubinski</v>
      </c>
      <c r="F282" s="1">
        <f>COUNTIF(pesele__59[nazwa],pesele__59[[#This Row],[nazwa]])</f>
        <v>1</v>
      </c>
    </row>
    <row r="283" spans="1:6" hidden="1" x14ac:dyDescent="0.25">
      <c r="A283" s="1" t="s">
        <v>916</v>
      </c>
      <c r="B283" s="1" t="s">
        <v>399</v>
      </c>
      <c r="C283" s="1" t="s">
        <v>302</v>
      </c>
      <c r="D283" s="1" t="str">
        <f>IF(MOD(MID(pesele__59[[#This Row],[PESEL]],10,1),2)=1,"m","k")</f>
        <v>m</v>
      </c>
      <c r="E283" s="1" t="str">
        <f>pesele__59[[#This Row],[Imie]]&amp;pesele__59[[#This Row],[Nazwisko]]</f>
        <v>TomaszBudny</v>
      </c>
      <c r="F283" s="1">
        <f>COUNTIF(pesele__59[nazwa],pesele__59[[#This Row],[nazwa]])</f>
        <v>1</v>
      </c>
    </row>
    <row r="284" spans="1:6" hidden="1" x14ac:dyDescent="0.25">
      <c r="A284" s="1" t="s">
        <v>917</v>
      </c>
      <c r="B284" s="1" t="s">
        <v>400</v>
      </c>
      <c r="C284" s="1" t="s">
        <v>48</v>
      </c>
      <c r="D284" s="1" t="str">
        <f>IF(MOD(MID(pesele__59[[#This Row],[PESEL]],10,1),2)=1,"m","k")</f>
        <v>m</v>
      </c>
      <c r="E284" s="1" t="str">
        <f>pesele__59[[#This Row],[Imie]]&amp;pesele__59[[#This Row],[Nazwisko]]</f>
        <v>PiotrFiebig</v>
      </c>
      <c r="F284" s="1">
        <f>COUNTIF(pesele__59[nazwa],pesele__59[[#This Row],[nazwa]])</f>
        <v>1</v>
      </c>
    </row>
    <row r="285" spans="1:6" hidden="1" x14ac:dyDescent="0.25">
      <c r="A285" s="1" t="s">
        <v>918</v>
      </c>
      <c r="B285" s="1" t="s">
        <v>401</v>
      </c>
      <c r="C285" s="1" t="s">
        <v>294</v>
      </c>
      <c r="D285" s="1" t="str">
        <f>IF(MOD(MID(pesele__59[[#This Row],[PESEL]],10,1),2)=1,"m","k")</f>
        <v>m</v>
      </c>
      <c r="E285" s="1" t="str">
        <f>pesele__59[[#This Row],[Imie]]&amp;pesele__59[[#This Row],[Nazwisko]]</f>
        <v>AdamZiolkowski</v>
      </c>
      <c r="F285" s="1">
        <f>COUNTIF(pesele__59[nazwa],pesele__59[[#This Row],[nazwa]])</f>
        <v>1</v>
      </c>
    </row>
    <row r="286" spans="1:6" hidden="1" x14ac:dyDescent="0.25">
      <c r="A286" s="1" t="s">
        <v>919</v>
      </c>
      <c r="B286" s="1" t="s">
        <v>402</v>
      </c>
      <c r="C286" s="1" t="s">
        <v>60</v>
      </c>
      <c r="D286" s="1" t="str">
        <f>IF(MOD(MID(pesele__59[[#This Row],[PESEL]],10,1),2)=1,"m","k")</f>
        <v>m</v>
      </c>
      <c r="E286" s="1" t="str">
        <f>pesele__59[[#This Row],[Imie]]&amp;pesele__59[[#This Row],[Nazwisko]]</f>
        <v>IgorRys</v>
      </c>
      <c r="F286" s="1">
        <f>COUNTIF(pesele__59[nazwa],pesele__59[[#This Row],[nazwa]])</f>
        <v>1</v>
      </c>
    </row>
    <row r="287" spans="1:6" hidden="1" x14ac:dyDescent="0.25">
      <c r="A287" s="1" t="s">
        <v>920</v>
      </c>
      <c r="B287" s="1" t="s">
        <v>403</v>
      </c>
      <c r="C287" s="1" t="s">
        <v>336</v>
      </c>
      <c r="D287" s="1" t="str">
        <f>IF(MOD(MID(pesele__59[[#This Row],[PESEL]],10,1),2)=1,"m","k")</f>
        <v>k</v>
      </c>
      <c r="E287" s="1" t="str">
        <f>pesele__59[[#This Row],[Imie]]&amp;pesele__59[[#This Row],[Nazwisko]]</f>
        <v>KingaOrczyk</v>
      </c>
      <c r="F287" s="1">
        <f>COUNTIF(pesele__59[nazwa],pesele__59[[#This Row],[nazwa]])</f>
        <v>1</v>
      </c>
    </row>
    <row r="288" spans="1:6" hidden="1" x14ac:dyDescent="0.25">
      <c r="A288" s="1" t="s">
        <v>921</v>
      </c>
      <c r="B288" s="1" t="s">
        <v>404</v>
      </c>
      <c r="C288" s="1" t="s">
        <v>405</v>
      </c>
      <c r="D288" s="1" t="str">
        <f>IF(MOD(MID(pesele__59[[#This Row],[PESEL]],10,1),2)=1,"m","k")</f>
        <v>m</v>
      </c>
      <c r="E288" s="1" t="str">
        <f>pesele__59[[#This Row],[Imie]]&amp;pesele__59[[#This Row],[Nazwisko]]</f>
        <v>KonradModzelewski</v>
      </c>
      <c r="F288" s="1">
        <f>COUNTIF(pesele__59[nazwa],pesele__59[[#This Row],[nazwa]])</f>
        <v>1</v>
      </c>
    </row>
    <row r="289" spans="1:6" hidden="1" x14ac:dyDescent="0.25">
      <c r="A289" s="1" t="s">
        <v>922</v>
      </c>
      <c r="B289" s="1" t="s">
        <v>406</v>
      </c>
      <c r="C289" s="1" t="s">
        <v>134</v>
      </c>
      <c r="D289" s="1" t="str">
        <f>IF(MOD(MID(pesele__59[[#This Row],[PESEL]],10,1),2)=1,"m","k")</f>
        <v>k</v>
      </c>
      <c r="E289" s="1" t="str">
        <f>pesele__59[[#This Row],[Imie]]&amp;pesele__59[[#This Row],[Nazwisko]]</f>
        <v>MartaCichowlas</v>
      </c>
      <c r="F289" s="1">
        <f>COUNTIF(pesele__59[nazwa],pesele__59[[#This Row],[nazwa]])</f>
        <v>1</v>
      </c>
    </row>
    <row r="290" spans="1:6" x14ac:dyDescent="0.25">
      <c r="A290" s="1" t="s">
        <v>923</v>
      </c>
      <c r="B290" s="1" t="s">
        <v>217</v>
      </c>
      <c r="C290" s="1" t="s">
        <v>218</v>
      </c>
      <c r="D290" s="1" t="str">
        <f>IF(MOD(MID(pesele__59[[#This Row],[PESEL]],10,1),2)=1,"m","k")</f>
        <v>k</v>
      </c>
      <c r="E290" s="1" t="str">
        <f>pesele__59[[#This Row],[Imie]]&amp;pesele__59[[#This Row],[Nazwisko]]</f>
        <v>MalgorzataKozlowska</v>
      </c>
      <c r="F290" s="1">
        <f>COUNTIF(pesele__59[nazwa],pesele__59[[#This Row],[nazwa]])</f>
        <v>3</v>
      </c>
    </row>
    <row r="291" spans="1:6" hidden="1" x14ac:dyDescent="0.25">
      <c r="A291" s="1" t="s">
        <v>924</v>
      </c>
      <c r="B291" s="1" t="s">
        <v>407</v>
      </c>
      <c r="C291" s="1" t="s">
        <v>72</v>
      </c>
      <c r="D291" s="1" t="str">
        <f>IF(MOD(MID(pesele__59[[#This Row],[PESEL]],10,1),2)=1,"m","k")</f>
        <v>k</v>
      </c>
      <c r="E291" s="1" t="str">
        <f>pesele__59[[#This Row],[Imie]]&amp;pesele__59[[#This Row],[Nazwisko]]</f>
        <v>AlicjaWrona</v>
      </c>
      <c r="F291" s="1">
        <f>COUNTIF(pesele__59[nazwa],pesele__59[[#This Row],[nazwa]])</f>
        <v>1</v>
      </c>
    </row>
    <row r="292" spans="1:6" hidden="1" x14ac:dyDescent="0.25">
      <c r="A292" s="1" t="s">
        <v>925</v>
      </c>
      <c r="B292" s="1" t="s">
        <v>408</v>
      </c>
      <c r="C292" s="1" t="s">
        <v>104</v>
      </c>
      <c r="D292" s="1" t="str">
        <f>IF(MOD(MID(pesele__59[[#This Row],[PESEL]],10,1),2)=1,"m","k")</f>
        <v>m</v>
      </c>
      <c r="E292" s="1" t="str">
        <f>pesele__59[[#This Row],[Imie]]&amp;pesele__59[[#This Row],[Nazwisko]]</f>
        <v>JakubPodolszynski</v>
      </c>
      <c r="F292" s="1">
        <f>COUNTIF(pesele__59[nazwa],pesele__59[[#This Row],[nazwa]])</f>
        <v>1</v>
      </c>
    </row>
    <row r="293" spans="1:6" hidden="1" x14ac:dyDescent="0.25">
      <c r="A293" s="1" t="s">
        <v>926</v>
      </c>
      <c r="B293" s="1" t="s">
        <v>409</v>
      </c>
      <c r="C293" s="1" t="s">
        <v>410</v>
      </c>
      <c r="D293" s="1" t="str">
        <f>IF(MOD(MID(pesele__59[[#This Row],[PESEL]],10,1),2)=1,"m","k")</f>
        <v>k</v>
      </c>
      <c r="E293" s="1" t="str">
        <f>pesele__59[[#This Row],[Imie]]&amp;pesele__59[[#This Row],[Nazwisko]]</f>
        <v>KalinaPiorkowska</v>
      </c>
      <c r="F293" s="1">
        <f>COUNTIF(pesele__59[nazwa],pesele__59[[#This Row],[nazwa]])</f>
        <v>1</v>
      </c>
    </row>
    <row r="294" spans="1:6" hidden="1" x14ac:dyDescent="0.25">
      <c r="A294" s="1" t="s">
        <v>927</v>
      </c>
      <c r="B294" s="1" t="s">
        <v>411</v>
      </c>
      <c r="C294" s="1" t="s">
        <v>257</v>
      </c>
      <c r="D294" s="1" t="str">
        <f>IF(MOD(MID(pesele__59[[#This Row],[PESEL]],10,1),2)=1,"m","k")</f>
        <v>k</v>
      </c>
      <c r="E294" s="1" t="str">
        <f>pesele__59[[#This Row],[Imie]]&amp;pesele__59[[#This Row],[Nazwisko]]</f>
        <v>LenaMlodzianowska</v>
      </c>
      <c r="F294" s="1">
        <f>COUNTIF(pesele__59[nazwa],pesele__59[[#This Row],[nazwa]])</f>
        <v>1</v>
      </c>
    </row>
    <row r="295" spans="1:6" hidden="1" x14ac:dyDescent="0.25">
      <c r="A295" s="1" t="s">
        <v>928</v>
      </c>
      <c r="B295" s="1" t="s">
        <v>169</v>
      </c>
      <c r="C295" s="1" t="s">
        <v>51</v>
      </c>
      <c r="D295" s="1" t="str">
        <f>IF(MOD(MID(pesele__59[[#This Row],[PESEL]],10,1),2)=1,"m","k")</f>
        <v>k</v>
      </c>
      <c r="E295" s="1" t="str">
        <f>pesele__59[[#This Row],[Imie]]&amp;pesele__59[[#This Row],[Nazwisko]]</f>
        <v>MartynaKmiecik</v>
      </c>
      <c r="F295" s="1">
        <f>COUNTIF(pesele__59[nazwa],pesele__59[[#This Row],[nazwa]])</f>
        <v>1</v>
      </c>
    </row>
    <row r="296" spans="1:6" hidden="1" x14ac:dyDescent="0.25">
      <c r="A296" s="1" t="s">
        <v>929</v>
      </c>
      <c r="B296" s="1" t="s">
        <v>412</v>
      </c>
      <c r="C296" s="1" t="s">
        <v>70</v>
      </c>
      <c r="D296" s="1" t="str">
        <f>IF(MOD(MID(pesele__59[[#This Row],[PESEL]],10,1),2)=1,"m","k")</f>
        <v>m</v>
      </c>
      <c r="E296" s="1" t="str">
        <f>pesele__59[[#This Row],[Imie]]&amp;pesele__59[[#This Row],[Nazwisko]]</f>
        <v>MichalKisiel</v>
      </c>
      <c r="F296" s="1">
        <f>COUNTIF(pesele__59[nazwa],pesele__59[[#This Row],[nazwa]])</f>
        <v>1</v>
      </c>
    </row>
    <row r="297" spans="1:6" hidden="1" x14ac:dyDescent="0.25">
      <c r="A297" s="1" t="s">
        <v>930</v>
      </c>
      <c r="B297" s="1" t="s">
        <v>413</v>
      </c>
      <c r="C297" s="1" t="s">
        <v>153</v>
      </c>
      <c r="D297" s="1" t="str">
        <f>IF(MOD(MID(pesele__59[[#This Row],[PESEL]],10,1),2)=1,"m","k")</f>
        <v>m</v>
      </c>
      <c r="E297" s="1" t="str">
        <f>pesele__59[[#This Row],[Imie]]&amp;pesele__59[[#This Row],[Nazwisko]]</f>
        <v>SebastianDolny</v>
      </c>
      <c r="F297" s="1">
        <f>COUNTIF(pesele__59[nazwa],pesele__59[[#This Row],[nazwa]])</f>
        <v>1</v>
      </c>
    </row>
    <row r="298" spans="1:6" hidden="1" x14ac:dyDescent="0.25">
      <c r="A298" s="1" t="s">
        <v>931</v>
      </c>
      <c r="B298" s="1" t="s">
        <v>414</v>
      </c>
      <c r="C298" s="1" t="s">
        <v>70</v>
      </c>
      <c r="D298" s="1" t="str">
        <f>IF(MOD(MID(pesele__59[[#This Row],[PESEL]],10,1),2)=1,"m","k")</f>
        <v>m</v>
      </c>
      <c r="E298" s="1" t="str">
        <f>pesele__59[[#This Row],[Imie]]&amp;pesele__59[[#This Row],[Nazwisko]]</f>
        <v>MichalKisiela</v>
      </c>
      <c r="F298" s="1">
        <f>COUNTIF(pesele__59[nazwa],pesele__59[[#This Row],[nazwa]])</f>
        <v>1</v>
      </c>
    </row>
    <row r="299" spans="1:6" hidden="1" x14ac:dyDescent="0.25">
      <c r="A299" s="1" t="s">
        <v>932</v>
      </c>
      <c r="B299" s="1" t="s">
        <v>109</v>
      </c>
      <c r="C299" s="1" t="s">
        <v>137</v>
      </c>
      <c r="D299" s="1" t="str">
        <f>IF(MOD(MID(pesele__59[[#This Row],[PESEL]],10,1),2)=1,"m","k")</f>
        <v>m</v>
      </c>
      <c r="E299" s="1" t="str">
        <f>pesele__59[[#This Row],[Imie]]&amp;pesele__59[[#This Row],[Nazwisko]]</f>
        <v>MariuszPiotrowski</v>
      </c>
      <c r="F299" s="1">
        <f>COUNTIF(pesele__59[nazwa],pesele__59[[#This Row],[nazwa]])</f>
        <v>1</v>
      </c>
    </row>
    <row r="300" spans="1:6" hidden="1" x14ac:dyDescent="0.25">
      <c r="A300" s="1" t="s">
        <v>933</v>
      </c>
      <c r="B300" s="1" t="s">
        <v>415</v>
      </c>
      <c r="C300" s="1" t="s">
        <v>98</v>
      </c>
      <c r="D300" s="1" t="str">
        <f>IF(MOD(MID(pesele__59[[#This Row],[PESEL]],10,1),2)=1,"m","k")</f>
        <v>m</v>
      </c>
      <c r="E300" s="1" t="str">
        <f>pesele__59[[#This Row],[Imie]]&amp;pesele__59[[#This Row],[Nazwisko]]</f>
        <v>MaurycyKopiejc</v>
      </c>
      <c r="F300" s="1">
        <f>COUNTIF(pesele__59[nazwa],pesele__59[[#This Row],[nazwa]])</f>
        <v>1</v>
      </c>
    </row>
    <row r="301" spans="1:6" hidden="1" x14ac:dyDescent="0.25">
      <c r="A301" s="1" t="s">
        <v>934</v>
      </c>
      <c r="B301" s="1" t="s">
        <v>416</v>
      </c>
      <c r="C301" s="1" t="s">
        <v>253</v>
      </c>
      <c r="D301" s="1" t="str">
        <f>IF(MOD(MID(pesele__59[[#This Row],[PESEL]],10,1),2)=1,"m","k")</f>
        <v>k</v>
      </c>
      <c r="E301" s="1" t="str">
        <f>pesele__59[[#This Row],[Imie]]&amp;pesele__59[[#This Row],[Nazwisko]]</f>
        <v>KatarzynaOszmana</v>
      </c>
      <c r="F301" s="1">
        <f>COUNTIF(pesele__59[nazwa],pesele__59[[#This Row],[nazwa]])</f>
        <v>1</v>
      </c>
    </row>
    <row r="302" spans="1:6" hidden="1" x14ac:dyDescent="0.25">
      <c r="A302" s="1" t="s">
        <v>935</v>
      </c>
      <c r="B302" s="1" t="s">
        <v>417</v>
      </c>
      <c r="C302" s="1" t="s">
        <v>17</v>
      </c>
      <c r="D302" s="1" t="str">
        <f>IF(MOD(MID(pesele__59[[#This Row],[PESEL]],10,1),2)=1,"m","k")</f>
        <v>m</v>
      </c>
      <c r="E302" s="1" t="str">
        <f>pesele__59[[#This Row],[Imie]]&amp;pesele__59[[#This Row],[Nazwisko]]</f>
        <v>JacekRozek</v>
      </c>
      <c r="F302" s="1">
        <f>COUNTIF(pesele__59[nazwa],pesele__59[[#This Row],[nazwa]])</f>
        <v>1</v>
      </c>
    </row>
    <row r="303" spans="1:6" hidden="1" x14ac:dyDescent="0.25">
      <c r="A303" s="1" t="s">
        <v>936</v>
      </c>
      <c r="B303" s="1" t="s">
        <v>418</v>
      </c>
      <c r="C303" s="1" t="s">
        <v>419</v>
      </c>
      <c r="D303" s="1" t="str">
        <f>IF(MOD(MID(pesele__59[[#This Row],[PESEL]],10,1),2)=1,"m","k")</f>
        <v>k</v>
      </c>
      <c r="E303" s="1" t="str">
        <f>pesele__59[[#This Row],[Imie]]&amp;pesele__59[[#This Row],[Nazwisko]]</f>
        <v>JadwigaBajer</v>
      </c>
      <c r="F303" s="1">
        <f>COUNTIF(pesele__59[nazwa],pesele__59[[#This Row],[nazwa]])</f>
        <v>1</v>
      </c>
    </row>
    <row r="304" spans="1:6" hidden="1" x14ac:dyDescent="0.25">
      <c r="A304" s="1" t="s">
        <v>937</v>
      </c>
      <c r="B304" s="1" t="s">
        <v>420</v>
      </c>
      <c r="C304" s="1" t="s">
        <v>31</v>
      </c>
      <c r="D304" s="1" t="str">
        <f>IF(MOD(MID(pesele__59[[#This Row],[PESEL]],10,1),2)=1,"m","k")</f>
        <v>m</v>
      </c>
      <c r="E304" s="1" t="str">
        <f>pesele__59[[#This Row],[Imie]]&amp;pesele__59[[#This Row],[Nazwisko]]</f>
        <v>SzymonCzapiewski</v>
      </c>
      <c r="F304" s="1">
        <f>COUNTIF(pesele__59[nazwa],pesele__59[[#This Row],[nazwa]])</f>
        <v>1</v>
      </c>
    </row>
    <row r="305" spans="1:6" hidden="1" x14ac:dyDescent="0.25">
      <c r="A305" s="1" t="s">
        <v>938</v>
      </c>
      <c r="B305" s="1" t="s">
        <v>421</v>
      </c>
      <c r="C305" s="1" t="s">
        <v>257</v>
      </c>
      <c r="D305" s="1" t="str">
        <f>IF(MOD(MID(pesele__59[[#This Row],[PESEL]],10,1),2)=1,"m","k")</f>
        <v>k</v>
      </c>
      <c r="E305" s="1" t="str">
        <f>pesele__59[[#This Row],[Imie]]&amp;pesele__59[[#This Row],[Nazwisko]]</f>
        <v>LenaMarynowska</v>
      </c>
      <c r="F305" s="1">
        <f>COUNTIF(pesele__59[nazwa],pesele__59[[#This Row],[nazwa]])</f>
        <v>1</v>
      </c>
    </row>
    <row r="306" spans="1:6" hidden="1" x14ac:dyDescent="0.25">
      <c r="A306" s="1" t="s">
        <v>939</v>
      </c>
      <c r="B306" s="1" t="s">
        <v>254</v>
      </c>
      <c r="C306" s="1" t="s">
        <v>134</v>
      </c>
      <c r="D306" s="1" t="str">
        <f>IF(MOD(MID(pesele__59[[#This Row],[PESEL]],10,1),2)=1,"m","k")</f>
        <v>k</v>
      </c>
      <c r="E306" s="1" t="str">
        <f>pesele__59[[#This Row],[Imie]]&amp;pesele__59[[#This Row],[Nazwisko]]</f>
        <v>MartaLubinska</v>
      </c>
      <c r="F306" s="1">
        <f>COUNTIF(pesele__59[nazwa],pesele__59[[#This Row],[nazwa]])</f>
        <v>1</v>
      </c>
    </row>
    <row r="307" spans="1:6" hidden="1" x14ac:dyDescent="0.25">
      <c r="A307" s="1" t="s">
        <v>940</v>
      </c>
      <c r="B307" s="1" t="s">
        <v>422</v>
      </c>
      <c r="C307" s="1" t="s">
        <v>423</v>
      </c>
      <c r="D307" s="1" t="str">
        <f>IF(MOD(MID(pesele__59[[#This Row],[PESEL]],10,1),2)=1,"m","k")</f>
        <v>k</v>
      </c>
      <c r="E307" s="1" t="str">
        <f>pesele__59[[#This Row],[Imie]]&amp;pesele__59[[#This Row],[Nazwisko]]</f>
        <v>NicolaHorbaczewska</v>
      </c>
      <c r="F307" s="1">
        <f>COUNTIF(pesele__59[nazwa],pesele__59[[#This Row],[nazwa]])</f>
        <v>1</v>
      </c>
    </row>
    <row r="308" spans="1:6" hidden="1" x14ac:dyDescent="0.25">
      <c r="A308" s="1" t="s">
        <v>941</v>
      </c>
      <c r="B308" s="1" t="s">
        <v>424</v>
      </c>
      <c r="C308" s="1" t="s">
        <v>72</v>
      </c>
      <c r="D308" s="1" t="str">
        <f>IF(MOD(MID(pesele__59[[#This Row],[PESEL]],10,1),2)=1,"m","k")</f>
        <v>k</v>
      </c>
      <c r="E308" s="1" t="str">
        <f>pesele__59[[#This Row],[Imie]]&amp;pesele__59[[#This Row],[Nazwisko]]</f>
        <v>AlicjaWroblewska</v>
      </c>
      <c r="F308" s="1">
        <f>COUNTIF(pesele__59[nazwa],pesele__59[[#This Row],[nazwa]])</f>
        <v>1</v>
      </c>
    </row>
    <row r="309" spans="1:6" hidden="1" x14ac:dyDescent="0.25">
      <c r="A309" s="1" t="s">
        <v>942</v>
      </c>
      <c r="B309" s="1" t="s">
        <v>425</v>
      </c>
      <c r="C309" s="1" t="s">
        <v>426</v>
      </c>
      <c r="D309" s="1" t="str">
        <f>IF(MOD(MID(pesele__59[[#This Row],[PESEL]],10,1),2)=1,"m","k")</f>
        <v>m</v>
      </c>
      <c r="E309" s="1" t="str">
        <f>pesele__59[[#This Row],[Imie]]&amp;pesele__59[[#This Row],[Nazwisko]]</f>
        <v>GrzegorzSkabara</v>
      </c>
      <c r="F309" s="1">
        <f>COUNTIF(pesele__59[nazwa],pesele__59[[#This Row],[nazwa]])</f>
        <v>1</v>
      </c>
    </row>
    <row r="310" spans="1:6" hidden="1" x14ac:dyDescent="0.25">
      <c r="A310" s="1" t="s">
        <v>943</v>
      </c>
      <c r="B310" s="1" t="s">
        <v>77</v>
      </c>
      <c r="C310" s="1" t="s">
        <v>48</v>
      </c>
      <c r="D310" s="1" t="str">
        <f>IF(MOD(MID(pesele__59[[#This Row],[PESEL]],10,1),2)=1,"m","k")</f>
        <v>m</v>
      </c>
      <c r="E310" s="1" t="str">
        <f>pesele__59[[#This Row],[Imie]]&amp;pesele__59[[#This Row],[Nazwisko]]</f>
        <v>PiotrFormela</v>
      </c>
      <c r="F310" s="1">
        <f>COUNTIF(pesele__59[nazwa],pesele__59[[#This Row],[nazwa]])</f>
        <v>1</v>
      </c>
    </row>
    <row r="311" spans="1:6" hidden="1" x14ac:dyDescent="0.25">
      <c r="A311" s="1" t="s">
        <v>944</v>
      </c>
      <c r="B311" s="1" t="s">
        <v>401</v>
      </c>
      <c r="C311" s="1" t="s">
        <v>137</v>
      </c>
      <c r="D311" s="1" t="str">
        <f>IF(MOD(MID(pesele__59[[#This Row],[PESEL]],10,1),2)=1,"m","k")</f>
        <v>m</v>
      </c>
      <c r="E311" s="1" t="str">
        <f>pesele__59[[#This Row],[Imie]]&amp;pesele__59[[#This Row],[Nazwisko]]</f>
        <v>MariuszZiolkowski</v>
      </c>
      <c r="F311" s="1">
        <f>COUNTIF(pesele__59[nazwa],pesele__59[[#This Row],[nazwa]])</f>
        <v>1</v>
      </c>
    </row>
    <row r="312" spans="1:6" hidden="1" x14ac:dyDescent="0.25">
      <c r="A312" s="1" t="s">
        <v>945</v>
      </c>
      <c r="B312" s="1" t="s">
        <v>427</v>
      </c>
      <c r="C312" s="1" t="s">
        <v>121</v>
      </c>
      <c r="D312" s="1" t="str">
        <f>IF(MOD(MID(pesele__59[[#This Row],[PESEL]],10,1),2)=1,"m","k")</f>
        <v>k</v>
      </c>
      <c r="E312" s="1" t="str">
        <f>pesele__59[[#This Row],[Imie]]&amp;pesele__59[[#This Row],[Nazwisko]]</f>
        <v>AnnaTrocha</v>
      </c>
      <c r="F312" s="1">
        <f>COUNTIF(pesele__59[nazwa],pesele__59[[#This Row],[nazwa]])</f>
        <v>1</v>
      </c>
    </row>
    <row r="313" spans="1:6" hidden="1" x14ac:dyDescent="0.25">
      <c r="A313" s="1" t="s">
        <v>946</v>
      </c>
      <c r="B313" s="1" t="s">
        <v>428</v>
      </c>
      <c r="C313" s="1" t="s">
        <v>84</v>
      </c>
      <c r="D313" s="1" t="str">
        <f>IF(MOD(MID(pesele__59[[#This Row],[PESEL]],10,1),2)=1,"m","k")</f>
        <v>k</v>
      </c>
      <c r="E313" s="1" t="str">
        <f>pesele__59[[#This Row],[Imie]]&amp;pesele__59[[#This Row],[Nazwisko]]</f>
        <v>OliwiaGreszczuk</v>
      </c>
      <c r="F313" s="1">
        <f>COUNTIF(pesele__59[nazwa],pesele__59[[#This Row],[nazwa]])</f>
        <v>1</v>
      </c>
    </row>
    <row r="314" spans="1:6" hidden="1" x14ac:dyDescent="0.25">
      <c r="A314" s="1" t="s">
        <v>947</v>
      </c>
      <c r="B314" s="1" t="s">
        <v>429</v>
      </c>
      <c r="C314" s="1" t="s">
        <v>58</v>
      </c>
      <c r="D314" s="1" t="str">
        <f>IF(MOD(MID(pesele__59[[#This Row],[PESEL]],10,1),2)=1,"m","k")</f>
        <v>k</v>
      </c>
      <c r="E314" s="1" t="str">
        <f>pesele__59[[#This Row],[Imie]]&amp;pesele__59[[#This Row],[Nazwisko]]</f>
        <v>MajaKrupop</v>
      </c>
      <c r="F314" s="1">
        <f>COUNTIF(pesele__59[nazwa],pesele__59[[#This Row],[nazwa]])</f>
        <v>1</v>
      </c>
    </row>
    <row r="315" spans="1:6" hidden="1" x14ac:dyDescent="0.25">
      <c r="A315" s="1" t="s">
        <v>948</v>
      </c>
      <c r="B315" s="1" t="s">
        <v>430</v>
      </c>
      <c r="C315" s="1" t="s">
        <v>150</v>
      </c>
      <c r="D315" s="1" t="str">
        <f>IF(MOD(MID(pesele__59[[#This Row],[PESEL]],10,1),2)=1,"m","k")</f>
        <v>k</v>
      </c>
      <c r="E315" s="1" t="str">
        <f>pesele__59[[#This Row],[Imie]]&amp;pesele__59[[#This Row],[Nazwisko]]</f>
        <v>NataliaJaniczek</v>
      </c>
      <c r="F315" s="1">
        <f>COUNTIF(pesele__59[nazwa],pesele__59[[#This Row],[nazwa]])</f>
        <v>1</v>
      </c>
    </row>
    <row r="316" spans="1:6" hidden="1" x14ac:dyDescent="0.25">
      <c r="A316" s="1" t="s">
        <v>949</v>
      </c>
      <c r="B316" s="1" t="s">
        <v>431</v>
      </c>
      <c r="C316" s="1" t="s">
        <v>214</v>
      </c>
      <c r="D316" s="1" t="str">
        <f>IF(MOD(MID(pesele__59[[#This Row],[PESEL]],10,1),2)=1,"m","k")</f>
        <v>k</v>
      </c>
      <c r="E316" s="1" t="str">
        <f>pesele__59[[#This Row],[Imie]]&amp;pesele__59[[#This Row],[Nazwisko]]</f>
        <v>MilenaKempka</v>
      </c>
      <c r="F316" s="1">
        <f>COUNTIF(pesele__59[nazwa],pesele__59[[#This Row],[nazwa]])</f>
        <v>1</v>
      </c>
    </row>
    <row r="317" spans="1:6" x14ac:dyDescent="0.25">
      <c r="A317" s="1" t="s">
        <v>950</v>
      </c>
      <c r="B317" s="1" t="s">
        <v>129</v>
      </c>
      <c r="C317" s="1" t="s">
        <v>130</v>
      </c>
      <c r="D317" s="1" t="str">
        <f>IF(MOD(MID(pesele__59[[#This Row],[PESEL]],10,1),2)=1,"m","k")</f>
        <v>m</v>
      </c>
      <c r="E317" s="1" t="str">
        <f>pesele__59[[#This Row],[Imie]]&amp;pesele__59[[#This Row],[Nazwisko]]</f>
        <v>AndrzejWizniewski</v>
      </c>
      <c r="F317" s="1">
        <f>COUNTIF(pesele__59[nazwa],pesele__59[[#This Row],[nazwa]])</f>
        <v>2</v>
      </c>
    </row>
    <row r="318" spans="1:6" hidden="1" x14ac:dyDescent="0.25">
      <c r="A318" s="1" t="s">
        <v>951</v>
      </c>
      <c r="B318" s="1" t="s">
        <v>432</v>
      </c>
      <c r="C318" s="1" t="s">
        <v>253</v>
      </c>
      <c r="D318" s="1" t="str">
        <f>IF(MOD(MID(pesele__59[[#This Row],[PESEL]],10,1),2)=1,"m","k")</f>
        <v>k</v>
      </c>
      <c r="E318" s="1" t="str">
        <f>pesele__59[[#This Row],[Imie]]&amp;pesele__59[[#This Row],[Nazwisko]]</f>
        <v>KatarzynaPajsk</v>
      </c>
      <c r="F318" s="1">
        <f>COUNTIF(pesele__59[nazwa],pesele__59[[#This Row],[nazwa]])</f>
        <v>1</v>
      </c>
    </row>
    <row r="319" spans="1:6" hidden="1" x14ac:dyDescent="0.25">
      <c r="A319" s="1" t="s">
        <v>952</v>
      </c>
      <c r="B319" s="1" t="s">
        <v>433</v>
      </c>
      <c r="C319" s="1" t="s">
        <v>255</v>
      </c>
      <c r="D319" s="1" t="str">
        <f>IF(MOD(MID(pesele__59[[#This Row],[PESEL]],10,1),2)=1,"m","k")</f>
        <v>k</v>
      </c>
      <c r="E319" s="1" t="str">
        <f>pesele__59[[#This Row],[Imie]]&amp;pesele__59[[#This Row],[Nazwisko]]</f>
        <v>MagdalenaLewicka</v>
      </c>
      <c r="F319" s="1">
        <f>COUNTIF(pesele__59[nazwa],pesele__59[[#This Row],[nazwa]])</f>
        <v>1</v>
      </c>
    </row>
    <row r="320" spans="1:6" hidden="1" x14ac:dyDescent="0.25">
      <c r="A320" s="1" t="s">
        <v>953</v>
      </c>
      <c r="B320" s="1" t="s">
        <v>434</v>
      </c>
      <c r="C320" s="1" t="s">
        <v>435</v>
      </c>
      <c r="D320" s="1" t="str">
        <f>IF(MOD(MID(pesele__59[[#This Row],[PESEL]],10,1),2)=1,"m","k")</f>
        <v>m</v>
      </c>
      <c r="E320" s="1" t="str">
        <f>pesele__59[[#This Row],[Imie]]&amp;pesele__59[[#This Row],[Nazwisko]]</f>
        <v>CyprianSwinianski</v>
      </c>
      <c r="F320" s="1">
        <f>COUNTIF(pesele__59[nazwa],pesele__59[[#This Row],[nazwa]])</f>
        <v>1</v>
      </c>
    </row>
    <row r="321" spans="1:6" hidden="1" x14ac:dyDescent="0.25">
      <c r="A321" s="1" t="s">
        <v>954</v>
      </c>
      <c r="B321" s="1" t="s">
        <v>69</v>
      </c>
      <c r="C321" s="1" t="s">
        <v>42</v>
      </c>
      <c r="D321" s="1" t="str">
        <f>IF(MOD(MID(pesele__59[[#This Row],[PESEL]],10,1),2)=1,"m","k")</f>
        <v>m</v>
      </c>
      <c r="E321" s="1" t="str">
        <f>pesele__59[[#This Row],[Imie]]&amp;pesele__59[[#This Row],[Nazwisko]]</f>
        <v>MikolajKaminski</v>
      </c>
      <c r="F321" s="1">
        <f>COUNTIF(pesele__59[nazwa],pesele__59[[#This Row],[nazwa]])</f>
        <v>1</v>
      </c>
    </row>
    <row r="322" spans="1:6" hidden="1" x14ac:dyDescent="0.25">
      <c r="A322" s="1" t="s">
        <v>955</v>
      </c>
      <c r="B322" s="1" t="s">
        <v>436</v>
      </c>
      <c r="C322" s="1" t="s">
        <v>172</v>
      </c>
      <c r="D322" s="1" t="str">
        <f>IF(MOD(MID(pesele__59[[#This Row],[PESEL]],10,1),2)=1,"m","k")</f>
        <v>k</v>
      </c>
      <c r="E322" s="1" t="str">
        <f>pesele__59[[#This Row],[Imie]]&amp;pesele__59[[#This Row],[Nazwisko]]</f>
        <v>MichalinaKirwiel</v>
      </c>
      <c r="F322" s="1">
        <f>COUNTIF(pesele__59[nazwa],pesele__59[[#This Row],[nazwa]])</f>
        <v>1</v>
      </c>
    </row>
    <row r="323" spans="1:6" hidden="1" x14ac:dyDescent="0.25">
      <c r="A323" s="1" t="s">
        <v>956</v>
      </c>
      <c r="B323" s="1" t="s">
        <v>437</v>
      </c>
      <c r="C323" s="1" t="s">
        <v>438</v>
      </c>
      <c r="D323" s="1" t="str">
        <f>IF(MOD(MID(pesele__59[[#This Row],[PESEL]],10,1),2)=1,"m","k")</f>
        <v>m</v>
      </c>
      <c r="E323" s="1" t="str">
        <f>pesele__59[[#This Row],[Imie]]&amp;pesele__59[[#This Row],[Nazwisko]]</f>
        <v>ArturWerbowy</v>
      </c>
      <c r="F323" s="1">
        <f>COUNTIF(pesele__59[nazwa],pesele__59[[#This Row],[nazwa]])</f>
        <v>1</v>
      </c>
    </row>
    <row r="324" spans="1:6" hidden="1" x14ac:dyDescent="0.25">
      <c r="A324" s="1" t="s">
        <v>957</v>
      </c>
      <c r="B324" s="1" t="s">
        <v>439</v>
      </c>
      <c r="C324" s="1" t="s">
        <v>56</v>
      </c>
      <c r="D324" s="1" t="str">
        <f>IF(MOD(MID(pesele__59[[#This Row],[PESEL]],10,1),2)=1,"m","k")</f>
        <v>k</v>
      </c>
      <c r="E324" s="1" t="str">
        <f>pesele__59[[#This Row],[Imie]]&amp;pesele__59[[#This Row],[Nazwisko]]</f>
        <v>ZuzannaBajurska</v>
      </c>
      <c r="F324" s="1">
        <f>COUNTIF(pesele__59[nazwa],pesele__59[[#This Row],[nazwa]])</f>
        <v>1</v>
      </c>
    </row>
    <row r="325" spans="1:6" hidden="1" x14ac:dyDescent="0.25">
      <c r="A325" s="1" t="s">
        <v>958</v>
      </c>
      <c r="B325" s="1" t="s">
        <v>440</v>
      </c>
      <c r="C325" s="1" t="s">
        <v>201</v>
      </c>
      <c r="D325" s="1" t="str">
        <f>IF(MOD(MID(pesele__59[[#This Row],[PESEL]],10,1),2)=1,"m","k")</f>
        <v>k</v>
      </c>
      <c r="E325" s="1" t="str">
        <f>pesele__59[[#This Row],[Imie]]&amp;pesele__59[[#This Row],[Nazwisko]]</f>
        <v>AleksandraZaborowska</v>
      </c>
      <c r="F325" s="1">
        <f>COUNTIF(pesele__59[nazwa],pesele__59[[#This Row],[nazwa]])</f>
        <v>1</v>
      </c>
    </row>
    <row r="326" spans="1:6" hidden="1" x14ac:dyDescent="0.25">
      <c r="A326" s="1" t="s">
        <v>959</v>
      </c>
      <c r="B326" s="1" t="s">
        <v>441</v>
      </c>
      <c r="C326" s="1" t="s">
        <v>442</v>
      </c>
      <c r="D326" s="1" t="str">
        <f>IF(MOD(MID(pesele__59[[#This Row],[PESEL]],10,1),2)=1,"m","k")</f>
        <v>k</v>
      </c>
      <c r="E326" s="1" t="str">
        <f>pesele__59[[#This Row],[Imie]]&amp;pesele__59[[#This Row],[Nazwisko]]</f>
        <v>VictoriaDunislawska</v>
      </c>
      <c r="F326" s="1">
        <f>COUNTIF(pesele__59[nazwa],pesele__59[[#This Row],[nazwa]])</f>
        <v>1</v>
      </c>
    </row>
    <row r="327" spans="1:6" hidden="1" x14ac:dyDescent="0.25">
      <c r="A327" s="1" t="s">
        <v>960</v>
      </c>
      <c r="B327" s="1" t="s">
        <v>443</v>
      </c>
      <c r="C327" s="1" t="s">
        <v>242</v>
      </c>
      <c r="D327" s="1" t="str">
        <f>IF(MOD(MID(pesele__59[[#This Row],[PESEL]],10,1),2)=1,"m","k")</f>
        <v>k</v>
      </c>
      <c r="E327" s="1" t="str">
        <f>pesele__59[[#This Row],[Imie]]&amp;pesele__59[[#This Row],[Nazwisko]]</f>
        <v>HelenaStachurska</v>
      </c>
      <c r="F327" s="1">
        <f>COUNTIF(pesele__59[nazwa],pesele__59[[#This Row],[nazwa]])</f>
        <v>1</v>
      </c>
    </row>
    <row r="328" spans="1:6" hidden="1" x14ac:dyDescent="0.25">
      <c r="A328" s="1" t="s">
        <v>961</v>
      </c>
      <c r="B328" s="1" t="s">
        <v>436</v>
      </c>
      <c r="C328" s="1" t="s">
        <v>70</v>
      </c>
      <c r="D328" s="1" t="str">
        <f>IF(MOD(MID(pesele__59[[#This Row],[PESEL]],10,1),2)=1,"m","k")</f>
        <v>m</v>
      </c>
      <c r="E328" s="1" t="str">
        <f>pesele__59[[#This Row],[Imie]]&amp;pesele__59[[#This Row],[Nazwisko]]</f>
        <v>MichalKirwiel</v>
      </c>
      <c r="F328" s="1">
        <f>COUNTIF(pesele__59[nazwa],pesele__59[[#This Row],[nazwa]])</f>
        <v>1</v>
      </c>
    </row>
    <row r="329" spans="1:6" hidden="1" x14ac:dyDescent="0.25">
      <c r="A329" s="1" t="s">
        <v>962</v>
      </c>
      <c r="B329" s="1" t="s">
        <v>444</v>
      </c>
      <c r="C329" s="1" t="s">
        <v>294</v>
      </c>
      <c r="D329" s="1" t="str">
        <f>IF(MOD(MID(pesele__59[[#This Row],[PESEL]],10,1),2)=1,"m","k")</f>
        <v>m</v>
      </c>
      <c r="E329" s="1" t="str">
        <f>pesele__59[[#This Row],[Imie]]&amp;pesele__59[[#This Row],[Nazwisko]]</f>
        <v>AdamZega</v>
      </c>
      <c r="F329" s="1">
        <f>COUNTIF(pesele__59[nazwa],pesele__59[[#This Row],[nazwa]])</f>
        <v>1</v>
      </c>
    </row>
    <row r="330" spans="1:6" hidden="1" x14ac:dyDescent="0.25">
      <c r="A330" s="1" t="s">
        <v>963</v>
      </c>
      <c r="B330" s="1" t="s">
        <v>445</v>
      </c>
      <c r="C330" s="1" t="s">
        <v>26</v>
      </c>
      <c r="D330" s="1" t="str">
        <f>IF(MOD(MID(pesele__59[[#This Row],[PESEL]],10,1),2)=1,"m","k")</f>
        <v>m</v>
      </c>
      <c r="E330" s="1" t="str">
        <f>pesele__59[[#This Row],[Imie]]&amp;pesele__59[[#This Row],[Nazwisko]]</f>
        <v>MaciejLukowski</v>
      </c>
      <c r="F330" s="1">
        <f>COUNTIF(pesele__59[nazwa],pesele__59[[#This Row],[nazwa]])</f>
        <v>1</v>
      </c>
    </row>
    <row r="331" spans="1:6" hidden="1" x14ac:dyDescent="0.25">
      <c r="A331" s="1" t="s">
        <v>964</v>
      </c>
      <c r="B331" s="1" t="s">
        <v>446</v>
      </c>
      <c r="C331" s="1" t="s">
        <v>78</v>
      </c>
      <c r="D331" s="1" t="str">
        <f>IF(MOD(MID(pesele__59[[#This Row],[PESEL]],10,1),2)=1,"m","k")</f>
        <v>m</v>
      </c>
      <c r="E331" s="1" t="str">
        <f>pesele__59[[#This Row],[Imie]]&amp;pesele__59[[#This Row],[Nazwisko]]</f>
        <v>JanPietraszczyk</v>
      </c>
      <c r="F331" s="1">
        <f>COUNTIF(pesele__59[nazwa],pesele__59[[#This Row],[nazwa]])</f>
        <v>1</v>
      </c>
    </row>
    <row r="332" spans="1:6" hidden="1" x14ac:dyDescent="0.25">
      <c r="A332" s="1" t="s">
        <v>965</v>
      </c>
      <c r="B332" s="1" t="s">
        <v>447</v>
      </c>
      <c r="C332" s="1" t="s">
        <v>166</v>
      </c>
      <c r="D332" s="1" t="str">
        <f>IF(MOD(MID(pesele__59[[#This Row],[PESEL]],10,1),2)=1,"m","k")</f>
        <v>k</v>
      </c>
      <c r="E332" s="1" t="str">
        <f>pesele__59[[#This Row],[Imie]]&amp;pesele__59[[#This Row],[Nazwisko]]</f>
        <v>NadiaJędrzejczak</v>
      </c>
      <c r="F332" s="1">
        <f>COUNTIF(pesele__59[nazwa],pesele__59[[#This Row],[nazwa]])</f>
        <v>1</v>
      </c>
    </row>
    <row r="333" spans="1:6" hidden="1" x14ac:dyDescent="0.25">
      <c r="A333" s="1" t="s">
        <v>966</v>
      </c>
      <c r="B333" s="1" t="s">
        <v>448</v>
      </c>
      <c r="C333" s="1" t="s">
        <v>72</v>
      </c>
      <c r="D333" s="1" t="str">
        <f>IF(MOD(MID(pesele__59[[#This Row],[PESEL]],10,1),2)=1,"m","k")</f>
        <v>k</v>
      </c>
      <c r="E333" s="1" t="str">
        <f>pesele__59[[#This Row],[Imie]]&amp;pesele__59[[#This Row],[Nazwisko]]</f>
        <v>AlicjaWymyslowska</v>
      </c>
      <c r="F333" s="1">
        <f>COUNTIF(pesele__59[nazwa],pesele__59[[#This Row],[nazwa]])</f>
        <v>1</v>
      </c>
    </row>
    <row r="334" spans="1:6" hidden="1" x14ac:dyDescent="0.25">
      <c r="A334" s="1" t="s">
        <v>967</v>
      </c>
      <c r="B334" s="1" t="s">
        <v>449</v>
      </c>
      <c r="C334" s="1" t="s">
        <v>37</v>
      </c>
      <c r="D334" s="1" t="str">
        <f>IF(MOD(MID(pesele__59[[#This Row],[PESEL]],10,1),2)=1,"m","k")</f>
        <v>k</v>
      </c>
      <c r="E334" s="1" t="str">
        <f>pesele__59[[#This Row],[Imie]]&amp;pesele__59[[#This Row],[Nazwisko]]</f>
        <v>AmeliaWicher</v>
      </c>
      <c r="F334" s="1">
        <f>COUNTIF(pesele__59[nazwa],pesele__59[[#This Row],[nazwa]])</f>
        <v>1</v>
      </c>
    </row>
    <row r="335" spans="1:6" hidden="1" x14ac:dyDescent="0.25">
      <c r="A335" s="1" t="s">
        <v>968</v>
      </c>
      <c r="B335" s="1" t="s">
        <v>450</v>
      </c>
      <c r="C335" s="1" t="s">
        <v>126</v>
      </c>
      <c r="D335" s="1" t="str">
        <f>IF(MOD(MID(pesele__59[[#This Row],[PESEL]],10,1),2)=1,"m","k")</f>
        <v>m</v>
      </c>
      <c r="E335" s="1" t="str">
        <f>pesele__59[[#This Row],[Imie]]&amp;pesele__59[[#This Row],[Nazwisko]]</f>
        <v>BartoszTusinski</v>
      </c>
      <c r="F335" s="1">
        <f>COUNTIF(pesele__59[nazwa],pesele__59[[#This Row],[nazwa]])</f>
        <v>1</v>
      </c>
    </row>
    <row r="336" spans="1:6" hidden="1" x14ac:dyDescent="0.25">
      <c r="A336" s="1" t="s">
        <v>969</v>
      </c>
      <c r="B336" s="1" t="s">
        <v>451</v>
      </c>
      <c r="C336" s="1" t="s">
        <v>452</v>
      </c>
      <c r="D336" s="1" t="str">
        <f>IF(MOD(MID(pesele__59[[#This Row],[PESEL]],10,1),2)=1,"m","k")</f>
        <v>k</v>
      </c>
      <c r="E336" s="1" t="str">
        <f>pesele__59[[#This Row],[Imie]]&amp;pesele__59[[#This Row],[Nazwisko]]</f>
        <v>AngelikaWalaszek</v>
      </c>
      <c r="F336" s="1">
        <f>COUNTIF(pesele__59[nazwa],pesele__59[[#This Row],[nazwa]])</f>
        <v>1</v>
      </c>
    </row>
    <row r="337" spans="1:6" hidden="1" x14ac:dyDescent="0.25">
      <c r="A337" s="1" t="s">
        <v>970</v>
      </c>
      <c r="B337" s="1" t="s">
        <v>453</v>
      </c>
      <c r="C337" s="1" t="s">
        <v>214</v>
      </c>
      <c r="D337" s="1" t="str">
        <f>IF(MOD(MID(pesele__59[[#This Row],[PESEL]],10,1),2)=1,"m","k")</f>
        <v>k</v>
      </c>
      <c r="E337" s="1" t="str">
        <f>pesele__59[[#This Row],[Imie]]&amp;pesele__59[[#This Row],[Nazwisko]]</f>
        <v>MilenaKarolewska</v>
      </c>
      <c r="F337" s="1">
        <f>COUNTIF(pesele__59[nazwa],pesele__59[[#This Row],[nazwa]])</f>
        <v>1</v>
      </c>
    </row>
    <row r="338" spans="1:6" hidden="1" x14ac:dyDescent="0.25">
      <c r="A338" s="1" t="s">
        <v>971</v>
      </c>
      <c r="B338" s="1" t="s">
        <v>454</v>
      </c>
      <c r="C338" s="1" t="s">
        <v>162</v>
      </c>
      <c r="D338" s="1" t="str">
        <f>IF(MOD(MID(pesele__59[[#This Row],[PESEL]],10,1),2)=1,"m","k")</f>
        <v>m</v>
      </c>
      <c r="E338" s="1" t="str">
        <f>pesele__59[[#This Row],[Imie]]&amp;pesele__59[[#This Row],[Nazwisko]]</f>
        <v>FilipStanulewicz</v>
      </c>
      <c r="F338" s="1">
        <f>COUNTIF(pesele__59[nazwa],pesele__59[[#This Row],[nazwa]])</f>
        <v>1</v>
      </c>
    </row>
    <row r="339" spans="1:6" hidden="1" x14ac:dyDescent="0.25">
      <c r="A339" s="1" t="s">
        <v>972</v>
      </c>
      <c r="B339" s="1" t="s">
        <v>371</v>
      </c>
      <c r="C339" s="1" t="s">
        <v>455</v>
      </c>
      <c r="D339" s="1" t="str">
        <f>IF(MOD(MID(pesele__59[[#This Row],[PESEL]],10,1),2)=1,"m","k")</f>
        <v>m</v>
      </c>
      <c r="E339" s="1" t="str">
        <f>pesele__59[[#This Row],[Imie]]&amp;pesele__59[[#This Row],[Nazwisko]]</f>
        <v>KubaMarszalek</v>
      </c>
      <c r="F339" s="1">
        <f>COUNTIF(pesele__59[nazwa],pesele__59[[#This Row],[nazwa]])</f>
        <v>1</v>
      </c>
    </row>
    <row r="340" spans="1:6" hidden="1" x14ac:dyDescent="0.25">
      <c r="A340" s="1" t="s">
        <v>973</v>
      </c>
      <c r="B340" s="1" t="s">
        <v>456</v>
      </c>
      <c r="C340" s="1" t="s">
        <v>70</v>
      </c>
      <c r="D340" s="1" t="str">
        <f>IF(MOD(MID(pesele__59[[#This Row],[PESEL]],10,1),2)=1,"m","k")</f>
        <v>m</v>
      </c>
      <c r="E340" s="1" t="str">
        <f>pesele__59[[#This Row],[Imie]]&amp;pesele__59[[#This Row],[Nazwisko]]</f>
        <v>MichalKieloch</v>
      </c>
      <c r="F340" s="1">
        <f>COUNTIF(pesele__59[nazwa],pesele__59[[#This Row],[nazwa]])</f>
        <v>1</v>
      </c>
    </row>
    <row r="341" spans="1:6" hidden="1" x14ac:dyDescent="0.25">
      <c r="A341" s="1" t="s">
        <v>974</v>
      </c>
      <c r="B341" s="1" t="s">
        <v>457</v>
      </c>
      <c r="C341" s="1" t="s">
        <v>51</v>
      </c>
      <c r="D341" s="1" t="str">
        <f>IF(MOD(MID(pesele__59[[#This Row],[PESEL]],10,1),2)=1,"m","k")</f>
        <v>k</v>
      </c>
      <c r="E341" s="1" t="str">
        <f>pesele__59[[#This Row],[Imie]]&amp;pesele__59[[#This Row],[Nazwisko]]</f>
        <v>MartynaMarmelowska</v>
      </c>
      <c r="F341" s="1">
        <f>COUNTIF(pesele__59[nazwa],pesele__59[[#This Row],[nazwa]])</f>
        <v>1</v>
      </c>
    </row>
    <row r="342" spans="1:6" hidden="1" x14ac:dyDescent="0.25">
      <c r="A342" s="1" t="s">
        <v>975</v>
      </c>
      <c r="B342" s="1" t="s">
        <v>458</v>
      </c>
      <c r="C342" s="1" t="s">
        <v>68</v>
      </c>
      <c r="D342" s="1" t="str">
        <f>IF(MOD(MID(pesele__59[[#This Row],[PESEL]],10,1),2)=1,"m","k")</f>
        <v>m</v>
      </c>
      <c r="E342" s="1" t="str">
        <f>pesele__59[[#This Row],[Imie]]&amp;pesele__59[[#This Row],[Nazwisko]]</f>
        <v>KacperNikolajew</v>
      </c>
      <c r="F342" s="1">
        <f>COUNTIF(pesele__59[nazwa],pesele__59[[#This Row],[nazwa]])</f>
        <v>1</v>
      </c>
    </row>
    <row r="343" spans="1:6" hidden="1" x14ac:dyDescent="0.25">
      <c r="A343" s="1" t="s">
        <v>976</v>
      </c>
      <c r="B343" s="1" t="s">
        <v>459</v>
      </c>
      <c r="C343" s="1" t="s">
        <v>68</v>
      </c>
      <c r="D343" s="1" t="str">
        <f>IF(MOD(MID(pesele__59[[#This Row],[PESEL]],10,1),2)=1,"m","k")</f>
        <v>m</v>
      </c>
      <c r="E343" s="1" t="str">
        <f>pesele__59[[#This Row],[Imie]]&amp;pesele__59[[#This Row],[Nazwisko]]</f>
        <v>KacperOkla</v>
      </c>
      <c r="F343" s="1">
        <f>COUNTIF(pesele__59[nazwa],pesele__59[[#This Row],[nazwa]])</f>
        <v>1</v>
      </c>
    </row>
    <row r="344" spans="1:6" hidden="1" x14ac:dyDescent="0.25">
      <c r="A344" s="1" t="s">
        <v>977</v>
      </c>
      <c r="B344" s="1" t="s">
        <v>460</v>
      </c>
      <c r="C344" s="1" t="s">
        <v>8</v>
      </c>
      <c r="D344" s="1" t="str">
        <f>IF(MOD(MID(pesele__59[[#This Row],[PESEL]],10,1),2)=1,"m","k")</f>
        <v>m</v>
      </c>
      <c r="E344" s="1" t="str">
        <f>pesele__59[[#This Row],[Imie]]&amp;pesele__59[[#This Row],[Nazwisko]]</f>
        <v>MarcelLademann</v>
      </c>
      <c r="F344" s="1">
        <f>COUNTIF(pesele__59[nazwa],pesele__59[[#This Row],[nazwa]])</f>
        <v>1</v>
      </c>
    </row>
    <row r="345" spans="1:6" hidden="1" x14ac:dyDescent="0.25">
      <c r="A345" s="1" t="s">
        <v>978</v>
      </c>
      <c r="B345" s="1" t="s">
        <v>461</v>
      </c>
      <c r="C345" s="1" t="s">
        <v>223</v>
      </c>
      <c r="D345" s="1" t="str">
        <f>IF(MOD(MID(pesele__59[[#This Row],[PESEL]],10,1),2)=1,"m","k")</f>
        <v>k</v>
      </c>
      <c r="E345" s="1" t="str">
        <f>pesele__59[[#This Row],[Imie]]&amp;pesele__59[[#This Row],[Nazwisko]]</f>
        <v>MariaKowakczyk</v>
      </c>
      <c r="F345" s="1">
        <f>COUNTIF(pesele__59[nazwa],pesele__59[[#This Row],[nazwa]])</f>
        <v>1</v>
      </c>
    </row>
    <row r="346" spans="1:6" hidden="1" x14ac:dyDescent="0.25">
      <c r="A346" s="1" t="s">
        <v>979</v>
      </c>
      <c r="B346" s="1" t="s">
        <v>462</v>
      </c>
      <c r="C346" s="1" t="s">
        <v>236</v>
      </c>
      <c r="D346" s="1" t="str">
        <f>IF(MOD(MID(pesele__59[[#This Row],[PESEL]],10,1),2)=1,"m","k")</f>
        <v>k</v>
      </c>
      <c r="E346" s="1" t="str">
        <f>pesele__59[[#This Row],[Imie]]&amp;pesele__59[[#This Row],[Nazwisko]]</f>
        <v>KarolinaPawelska</v>
      </c>
      <c r="F346" s="1">
        <f>COUNTIF(pesele__59[nazwa],pesele__59[[#This Row],[nazwa]])</f>
        <v>1</v>
      </c>
    </row>
    <row r="347" spans="1:6" hidden="1" x14ac:dyDescent="0.25">
      <c r="A347" s="1" t="s">
        <v>980</v>
      </c>
      <c r="B347" s="1" t="s">
        <v>463</v>
      </c>
      <c r="C347" s="1" t="s">
        <v>305</v>
      </c>
      <c r="D347" s="1" t="str">
        <f>IF(MOD(MID(pesele__59[[#This Row],[PESEL]],10,1),2)=1,"m","k")</f>
        <v>m</v>
      </c>
      <c r="E347" s="1" t="str">
        <f>pesele__59[[#This Row],[Imie]]&amp;pesele__59[[#This Row],[Nazwisko]]</f>
        <v>KamilNiemczyk</v>
      </c>
      <c r="F347" s="1">
        <f>COUNTIF(pesele__59[nazwa],pesele__59[[#This Row],[nazwa]])</f>
        <v>1</v>
      </c>
    </row>
    <row r="348" spans="1:6" hidden="1" x14ac:dyDescent="0.25">
      <c r="A348" s="1" t="s">
        <v>981</v>
      </c>
      <c r="B348" s="1" t="s">
        <v>464</v>
      </c>
      <c r="C348" s="1" t="s">
        <v>465</v>
      </c>
      <c r="D348" s="1" t="str">
        <f>IF(MOD(MID(pesele__59[[#This Row],[PESEL]],10,1),2)=1,"m","k")</f>
        <v>m</v>
      </c>
      <c r="E348" s="1" t="str">
        <f>pesele__59[[#This Row],[Imie]]&amp;pesele__59[[#This Row],[Nazwisko]]</f>
        <v>OlgierdHazubski</v>
      </c>
      <c r="F348" s="1">
        <f>COUNTIF(pesele__59[nazwa],pesele__59[[#This Row],[nazwa]])</f>
        <v>1</v>
      </c>
    </row>
    <row r="349" spans="1:6" hidden="1" x14ac:dyDescent="0.25">
      <c r="A349" s="1" t="s">
        <v>982</v>
      </c>
      <c r="B349" s="1" t="s">
        <v>466</v>
      </c>
      <c r="C349" s="1" t="s">
        <v>60</v>
      </c>
      <c r="D349" s="1" t="str">
        <f>IF(MOD(MID(pesele__59[[#This Row],[PESEL]],10,1),2)=1,"m","k")</f>
        <v>m</v>
      </c>
      <c r="E349" s="1" t="str">
        <f>pesele__59[[#This Row],[Imie]]&amp;pesele__59[[#This Row],[Nazwisko]]</f>
        <v>IgorRyngwelski</v>
      </c>
      <c r="F349" s="1">
        <f>COUNTIF(pesele__59[nazwa],pesele__59[[#This Row],[nazwa]])</f>
        <v>1</v>
      </c>
    </row>
    <row r="350" spans="1:6" hidden="1" x14ac:dyDescent="0.25">
      <c r="A350" s="1" t="s">
        <v>983</v>
      </c>
      <c r="B350" s="1" t="s">
        <v>467</v>
      </c>
      <c r="C350" s="1" t="s">
        <v>104</v>
      </c>
      <c r="D350" s="1" t="str">
        <f>IF(MOD(MID(pesele__59[[#This Row],[PESEL]],10,1),2)=1,"m","k")</f>
        <v>m</v>
      </c>
      <c r="E350" s="1" t="str">
        <f>pesele__59[[#This Row],[Imie]]&amp;pesele__59[[#This Row],[Nazwisko]]</f>
        <v>JakubRopiak</v>
      </c>
      <c r="F350" s="1">
        <f>COUNTIF(pesele__59[nazwa],pesele__59[[#This Row],[nazwa]])</f>
        <v>1</v>
      </c>
    </row>
    <row r="351" spans="1:6" hidden="1" x14ac:dyDescent="0.25">
      <c r="A351" s="1" t="s">
        <v>984</v>
      </c>
      <c r="B351" s="1" t="s">
        <v>468</v>
      </c>
      <c r="C351" s="1" t="s">
        <v>14</v>
      </c>
      <c r="D351" s="1" t="str">
        <f>IF(MOD(MID(pesele__59[[#This Row],[PESEL]],10,1),2)=1,"m","k")</f>
        <v>m</v>
      </c>
      <c r="E351" s="1" t="str">
        <f>pesele__59[[#This Row],[Imie]]&amp;pesele__59[[#This Row],[Nazwisko]]</f>
        <v>PatrykGiemza</v>
      </c>
      <c r="F351" s="1">
        <f>COUNTIF(pesele__59[nazwa],pesele__59[[#This Row],[nazwa]])</f>
        <v>1</v>
      </c>
    </row>
    <row r="352" spans="1:6" hidden="1" x14ac:dyDescent="0.25">
      <c r="A352" s="1" t="s">
        <v>985</v>
      </c>
      <c r="B352" s="1" t="s">
        <v>469</v>
      </c>
      <c r="C352" s="1" t="s">
        <v>470</v>
      </c>
      <c r="D352" s="1" t="str">
        <f>IF(MOD(MID(pesele__59[[#This Row],[PESEL]],10,1),2)=1,"m","k")</f>
        <v>m</v>
      </c>
      <c r="E352" s="1" t="str">
        <f>pesele__59[[#This Row],[Imie]]&amp;pesele__59[[#This Row],[Nazwisko]]</f>
        <v>RyszardDomzala</v>
      </c>
      <c r="F352" s="1">
        <f>COUNTIF(pesele__59[nazwa],pesele__59[[#This Row],[nazwa]])</f>
        <v>1</v>
      </c>
    </row>
    <row r="353" spans="1:6" hidden="1" x14ac:dyDescent="0.25">
      <c r="A353" s="1" t="s">
        <v>986</v>
      </c>
      <c r="B353" s="1" t="s">
        <v>471</v>
      </c>
      <c r="C353" s="1" t="s">
        <v>472</v>
      </c>
      <c r="D353" s="1" t="str">
        <f>IF(MOD(MID(pesele__59[[#This Row],[PESEL]],10,1),2)=1,"m","k")</f>
        <v>k</v>
      </c>
      <c r="E353" s="1" t="str">
        <f>pesele__59[[#This Row],[Imie]]&amp;pesele__59[[#This Row],[Nazwisko]]</f>
        <v>JustynaPozarzycka</v>
      </c>
      <c r="F353" s="1">
        <f>COUNTIF(pesele__59[nazwa],pesele__59[[#This Row],[nazwa]])</f>
        <v>1</v>
      </c>
    </row>
    <row r="354" spans="1:6" hidden="1" x14ac:dyDescent="0.25">
      <c r="A354" s="1" t="s">
        <v>987</v>
      </c>
      <c r="B354" s="1" t="s">
        <v>473</v>
      </c>
      <c r="C354" s="1" t="s">
        <v>12</v>
      </c>
      <c r="D354" s="1" t="str">
        <f>IF(MOD(MID(pesele__59[[#This Row],[PESEL]],10,1),2)=1,"m","k")</f>
        <v>m</v>
      </c>
      <c r="E354" s="1" t="str">
        <f>pesele__59[[#This Row],[Imie]]&amp;pesele__59[[#This Row],[Nazwisko]]</f>
        <v>MateuszKowalik</v>
      </c>
      <c r="F354" s="1">
        <f>COUNTIF(pesele__59[nazwa],pesele__59[[#This Row],[nazwa]])</f>
        <v>1</v>
      </c>
    </row>
    <row r="355" spans="1:6" hidden="1" x14ac:dyDescent="0.25">
      <c r="A355" s="1" t="s">
        <v>988</v>
      </c>
      <c r="B355" s="1" t="s">
        <v>474</v>
      </c>
      <c r="C355" s="1" t="s">
        <v>475</v>
      </c>
      <c r="D355" s="1" t="str">
        <f>IF(MOD(MID(pesele__59[[#This Row],[PESEL]],10,1),2)=1,"m","k")</f>
        <v>k</v>
      </c>
      <c r="E355" s="1" t="str">
        <f>pesele__59[[#This Row],[Imie]]&amp;pesele__59[[#This Row],[Nazwisko]]</f>
        <v>NikolaHintzke</v>
      </c>
      <c r="F355" s="1">
        <f>COUNTIF(pesele__59[nazwa],pesele__59[[#This Row],[nazwa]])</f>
        <v>1</v>
      </c>
    </row>
    <row r="356" spans="1:6" hidden="1" x14ac:dyDescent="0.25">
      <c r="A356" s="1" t="s">
        <v>989</v>
      </c>
      <c r="B356" s="1" t="s">
        <v>476</v>
      </c>
      <c r="C356" s="1" t="s">
        <v>477</v>
      </c>
      <c r="D356" s="1" t="str">
        <f>IF(MOD(MID(pesele__59[[#This Row],[PESEL]],10,1),2)=1,"m","k")</f>
        <v>m</v>
      </c>
      <c r="E356" s="1" t="str">
        <f>pesele__59[[#This Row],[Imie]]&amp;pesele__59[[#This Row],[Nazwisko]]</f>
        <v>DamianSwistek</v>
      </c>
      <c r="F356" s="1">
        <f>COUNTIF(pesele__59[nazwa],pesele__59[[#This Row],[nazwa]])</f>
        <v>1</v>
      </c>
    </row>
    <row r="357" spans="1:6" hidden="1" x14ac:dyDescent="0.25">
      <c r="A357" s="1" t="s">
        <v>990</v>
      </c>
      <c r="B357" s="1" t="s">
        <v>478</v>
      </c>
      <c r="C357" s="1" t="s">
        <v>40</v>
      </c>
      <c r="D357" s="1" t="str">
        <f>IF(MOD(MID(pesele__59[[#This Row],[PESEL]],10,1),2)=1,"m","k")</f>
        <v>m</v>
      </c>
      <c r="E357" s="1" t="str">
        <f>pesele__59[[#This Row],[Imie]]&amp;pesele__59[[#This Row],[Nazwisko]]</f>
        <v>OliwierGrzelecki</v>
      </c>
      <c r="F357" s="1">
        <f>COUNTIF(pesele__59[nazwa],pesele__59[[#This Row],[nazwa]])</f>
        <v>1</v>
      </c>
    </row>
    <row r="358" spans="1:6" hidden="1" x14ac:dyDescent="0.25">
      <c r="A358" s="1" t="s">
        <v>991</v>
      </c>
      <c r="B358" s="1" t="s">
        <v>479</v>
      </c>
      <c r="C358" s="1" t="s">
        <v>475</v>
      </c>
      <c r="D358" s="1" t="str">
        <f>IF(MOD(MID(pesele__59[[#This Row],[PESEL]],10,1),2)=1,"m","k")</f>
        <v>k</v>
      </c>
      <c r="E358" s="1" t="str">
        <f>pesele__59[[#This Row],[Imie]]&amp;pesele__59[[#This Row],[Nazwisko]]</f>
        <v>NikolaHinz</v>
      </c>
      <c r="F358" s="1">
        <f>COUNTIF(pesele__59[nazwa],pesele__59[[#This Row],[nazwa]])</f>
        <v>1</v>
      </c>
    </row>
    <row r="359" spans="1:6" hidden="1" x14ac:dyDescent="0.25">
      <c r="A359" s="1" t="s">
        <v>992</v>
      </c>
      <c r="B359" s="1" t="s">
        <v>480</v>
      </c>
      <c r="C359" s="1" t="s">
        <v>93</v>
      </c>
      <c r="D359" s="1" t="str">
        <f>IF(MOD(MID(pesele__59[[#This Row],[PESEL]],10,1),2)=1,"m","k")</f>
        <v>k</v>
      </c>
      <c r="E359" s="1" t="str">
        <f>pesele__59[[#This Row],[Imie]]&amp;pesele__59[[#This Row],[Nazwisko]]</f>
        <v>MonikaKaftan</v>
      </c>
      <c r="F359" s="1">
        <f>COUNTIF(pesele__59[nazwa],pesele__59[[#This Row],[nazwa]])</f>
        <v>1</v>
      </c>
    </row>
    <row r="360" spans="1:6" hidden="1" x14ac:dyDescent="0.25">
      <c r="A360" s="1" t="s">
        <v>993</v>
      </c>
      <c r="B360" s="1" t="s">
        <v>481</v>
      </c>
      <c r="C360" s="1" t="s">
        <v>482</v>
      </c>
      <c r="D360" s="1" t="str">
        <f>IF(MOD(MID(pesele__59[[#This Row],[PESEL]],10,1),2)=1,"m","k")</f>
        <v>m</v>
      </c>
      <c r="E360" s="1" t="str">
        <f>pesele__59[[#This Row],[Imie]]&amp;pesele__59[[#This Row],[Nazwisko]]</f>
        <v>BartlomiejWasiluk</v>
      </c>
      <c r="F360" s="1">
        <f>COUNTIF(pesele__59[nazwa],pesele__59[[#This Row],[nazwa]])</f>
        <v>1</v>
      </c>
    </row>
    <row r="361" spans="1:6" hidden="1" x14ac:dyDescent="0.25">
      <c r="A361" s="1" t="s">
        <v>994</v>
      </c>
      <c r="B361" s="1" t="s">
        <v>483</v>
      </c>
      <c r="C361" s="1" t="s">
        <v>482</v>
      </c>
      <c r="D361" s="1" t="str">
        <f>IF(MOD(MID(pesele__59[[#This Row],[PESEL]],10,1),2)=1,"m","k")</f>
        <v>m</v>
      </c>
      <c r="E361" s="1" t="str">
        <f>pesele__59[[#This Row],[Imie]]&amp;pesele__59[[#This Row],[Nazwisko]]</f>
        <v>BartlomiejWasilewski</v>
      </c>
      <c r="F361" s="1">
        <f>COUNTIF(pesele__59[nazwa],pesele__59[[#This Row],[nazwa]])</f>
        <v>1</v>
      </c>
    </row>
    <row r="362" spans="1:6" hidden="1" x14ac:dyDescent="0.25">
      <c r="A362" s="1" t="s">
        <v>995</v>
      </c>
      <c r="B362" s="1" t="s">
        <v>484</v>
      </c>
      <c r="C362" s="1" t="s">
        <v>255</v>
      </c>
      <c r="D362" s="1" t="str">
        <f>IF(MOD(MID(pesele__59[[#This Row],[PESEL]],10,1),2)=1,"m","k")</f>
        <v>k</v>
      </c>
      <c r="E362" s="1" t="str">
        <f>pesele__59[[#This Row],[Imie]]&amp;pesele__59[[#This Row],[Nazwisko]]</f>
        <v>MagdalenaLukasik</v>
      </c>
      <c r="F362" s="1">
        <f>COUNTIF(pesele__59[nazwa],pesele__59[[#This Row],[nazwa]])</f>
        <v>1</v>
      </c>
    </row>
    <row r="363" spans="1:6" hidden="1" x14ac:dyDescent="0.25">
      <c r="A363" s="1" t="s">
        <v>996</v>
      </c>
      <c r="B363" s="1" t="s">
        <v>485</v>
      </c>
      <c r="C363" s="1" t="s">
        <v>486</v>
      </c>
      <c r="D363" s="1" t="str">
        <f>IF(MOD(MID(pesele__59[[#This Row],[PESEL]],10,1),2)=1,"m","k")</f>
        <v>m</v>
      </c>
      <c r="E363" s="1" t="str">
        <f>pesele__59[[#This Row],[Imie]]&amp;pesele__59[[#This Row],[Nazwisko]]</f>
        <v>HenrykSilakowski</v>
      </c>
      <c r="F363" s="1">
        <f>COUNTIF(pesele__59[nazwa],pesele__59[[#This Row],[nazwa]])</f>
        <v>1</v>
      </c>
    </row>
    <row r="364" spans="1:6" hidden="1" x14ac:dyDescent="0.25">
      <c r="A364" s="1" t="s">
        <v>997</v>
      </c>
      <c r="B364" s="1" t="s">
        <v>487</v>
      </c>
      <c r="C364" s="1" t="s">
        <v>294</v>
      </c>
      <c r="D364" s="1" t="str">
        <f>IF(MOD(MID(pesele__59[[#This Row],[PESEL]],10,1),2)=1,"m","k")</f>
        <v>m</v>
      </c>
      <c r="E364" s="1" t="str">
        <f>pesele__59[[#This Row],[Imie]]&amp;pesele__59[[#This Row],[Nazwisko]]</f>
        <v>AdamZygmunt</v>
      </c>
      <c r="F364" s="1">
        <f>COUNTIF(pesele__59[nazwa],pesele__59[[#This Row],[nazwa]])</f>
        <v>1</v>
      </c>
    </row>
    <row r="365" spans="1:6" hidden="1" x14ac:dyDescent="0.25">
      <c r="A365" s="1" t="s">
        <v>998</v>
      </c>
      <c r="B365" s="1" t="s">
        <v>488</v>
      </c>
      <c r="C365" s="1" t="s">
        <v>78</v>
      </c>
      <c r="D365" s="1" t="str">
        <f>IF(MOD(MID(pesele__59[[#This Row],[PESEL]],10,1),2)=1,"m","k")</f>
        <v>m</v>
      </c>
      <c r="E365" s="1" t="str">
        <f>pesele__59[[#This Row],[Imie]]&amp;pesele__59[[#This Row],[Nazwisko]]</f>
        <v>JanPettka</v>
      </c>
      <c r="F365" s="1">
        <f>COUNTIF(pesele__59[nazwa],pesele__59[[#This Row],[nazwa]])</f>
        <v>1</v>
      </c>
    </row>
    <row r="366" spans="1:6" hidden="1" x14ac:dyDescent="0.25">
      <c r="A366" s="1" t="s">
        <v>999</v>
      </c>
      <c r="B366" s="1" t="s">
        <v>489</v>
      </c>
      <c r="C366" s="1" t="s">
        <v>490</v>
      </c>
      <c r="D366" s="1" t="str">
        <f>IF(MOD(MID(pesele__59[[#This Row],[PESEL]],10,1),2)=1,"m","k")</f>
        <v>m</v>
      </c>
      <c r="E366" s="1" t="str">
        <f>pesele__59[[#This Row],[Imie]]&amp;pesele__59[[#This Row],[Nazwisko]]</f>
        <v>OlivierHanczarek</v>
      </c>
      <c r="F366" s="1">
        <f>COUNTIF(pesele__59[nazwa],pesele__59[[#This Row],[nazwa]])</f>
        <v>1</v>
      </c>
    </row>
    <row r="367" spans="1:6" hidden="1" x14ac:dyDescent="0.25">
      <c r="A367" s="1" t="s">
        <v>1000</v>
      </c>
      <c r="B367" s="1" t="s">
        <v>491</v>
      </c>
      <c r="C367" s="1" t="s">
        <v>193</v>
      </c>
      <c r="D367" s="1" t="str">
        <f>IF(MOD(MID(pesele__59[[#This Row],[PESEL]],10,1),2)=1,"m","k")</f>
        <v>k</v>
      </c>
      <c r="E367" s="1" t="str">
        <f>pesele__59[[#This Row],[Imie]]&amp;pesele__59[[#This Row],[Nazwisko]]</f>
        <v>JuliaSamulczyk</v>
      </c>
      <c r="F367" s="1">
        <f>COUNTIF(pesele__59[nazwa],pesele__59[[#This Row],[nazwa]])</f>
        <v>1</v>
      </c>
    </row>
    <row r="368" spans="1:6" hidden="1" x14ac:dyDescent="0.25">
      <c r="A368" s="1" t="s">
        <v>1001</v>
      </c>
      <c r="B368" s="1" t="s">
        <v>492</v>
      </c>
      <c r="C368" s="1" t="s">
        <v>493</v>
      </c>
      <c r="D368" s="1" t="str">
        <f>IF(MOD(MID(pesele__59[[#This Row],[PESEL]],10,1),2)=1,"m","k")</f>
        <v>m</v>
      </c>
      <c r="E368" s="1" t="str">
        <f>pesele__59[[#This Row],[Imie]]&amp;pesele__59[[#This Row],[Nazwisko]]</f>
        <v>WiktorBerezniewicz</v>
      </c>
      <c r="F368" s="1">
        <f>COUNTIF(pesele__59[nazwa],pesele__59[[#This Row],[nazwa]])</f>
        <v>1</v>
      </c>
    </row>
    <row r="369" spans="1:6" hidden="1" x14ac:dyDescent="0.25">
      <c r="A369" s="1" t="s">
        <v>1002</v>
      </c>
      <c r="B369" s="1" t="s">
        <v>494</v>
      </c>
      <c r="C369" s="1" t="s">
        <v>48</v>
      </c>
      <c r="D369" s="1" t="str">
        <f>IF(MOD(MID(pesele__59[[#This Row],[PESEL]],10,1),2)=1,"m","k")</f>
        <v>m</v>
      </c>
      <c r="E369" s="1" t="str">
        <f>pesele__59[[#This Row],[Imie]]&amp;pesele__59[[#This Row],[Nazwisko]]</f>
        <v>PiotrBialaszewski</v>
      </c>
      <c r="F369" s="1">
        <f>COUNTIF(pesele__59[nazwa],pesele__59[[#This Row],[nazwa]])</f>
        <v>1</v>
      </c>
    </row>
    <row r="370" spans="1:6" hidden="1" x14ac:dyDescent="0.25">
      <c r="A370" s="1" t="s">
        <v>1003</v>
      </c>
      <c r="B370" s="1" t="s">
        <v>495</v>
      </c>
      <c r="C370" s="1" t="s">
        <v>193</v>
      </c>
      <c r="D370" s="1" t="str">
        <f>IF(MOD(MID(pesele__59[[#This Row],[PESEL]],10,1),2)=1,"m","k")</f>
        <v>k</v>
      </c>
      <c r="E370" s="1" t="str">
        <f>pesele__59[[#This Row],[Imie]]&amp;pesele__59[[#This Row],[Nazwisko]]</f>
        <v>JuliaRutkiewicz</v>
      </c>
      <c r="F370" s="1">
        <f>COUNTIF(pesele__59[nazwa],pesele__59[[#This Row],[nazwa]])</f>
        <v>1</v>
      </c>
    </row>
    <row r="371" spans="1:6" x14ac:dyDescent="0.25">
      <c r="A371" s="1" t="s">
        <v>1004</v>
      </c>
      <c r="B371" s="1" t="s">
        <v>496</v>
      </c>
      <c r="C371" s="1" t="s">
        <v>12</v>
      </c>
      <c r="D371" s="1" t="str">
        <f>IF(MOD(MID(pesele__59[[#This Row],[PESEL]],10,1),2)=1,"m","k")</f>
        <v>m</v>
      </c>
      <c r="E371" s="1" t="str">
        <f>pesele__59[[#This Row],[Imie]]&amp;pesele__59[[#This Row],[Nazwisko]]</f>
        <v>MateuszKowalczyk</v>
      </c>
      <c r="F371" s="1">
        <f>COUNTIF(pesele__59[nazwa],pesele__59[[#This Row],[nazwa]])</f>
        <v>2</v>
      </c>
    </row>
    <row r="372" spans="1:6" hidden="1" x14ac:dyDescent="0.25">
      <c r="A372" s="1" t="s">
        <v>1005</v>
      </c>
      <c r="B372" s="1" t="s">
        <v>497</v>
      </c>
      <c r="C372" s="1" t="s">
        <v>193</v>
      </c>
      <c r="D372" s="1" t="str">
        <f>IF(MOD(MID(pesele__59[[#This Row],[PESEL]],10,1),2)=1,"m","k")</f>
        <v>k</v>
      </c>
      <c r="E372" s="1" t="str">
        <f>pesele__59[[#This Row],[Imie]]&amp;pesele__59[[#This Row],[Nazwisko]]</f>
        <v>JuliaSadowska</v>
      </c>
      <c r="F372" s="1">
        <f>COUNTIF(pesele__59[nazwa],pesele__59[[#This Row],[nazwa]])</f>
        <v>1</v>
      </c>
    </row>
    <row r="373" spans="1:6" hidden="1" x14ac:dyDescent="0.25">
      <c r="A373" s="1" t="s">
        <v>1006</v>
      </c>
      <c r="B373" s="1" t="s">
        <v>498</v>
      </c>
      <c r="C373" s="1" t="s">
        <v>162</v>
      </c>
      <c r="D373" s="1" t="str">
        <f>IF(MOD(MID(pesele__59[[#This Row],[PESEL]],10,1),2)=1,"m","k")</f>
        <v>m</v>
      </c>
      <c r="E373" s="1" t="str">
        <f>pesele__59[[#This Row],[Imie]]&amp;pesele__59[[#This Row],[Nazwisko]]</f>
        <v>FilipSobol</v>
      </c>
      <c r="F373" s="1">
        <f>COUNTIF(pesele__59[nazwa],pesele__59[[#This Row],[nazwa]])</f>
        <v>1</v>
      </c>
    </row>
    <row r="374" spans="1:6" hidden="1" x14ac:dyDescent="0.25">
      <c r="A374" s="1" t="s">
        <v>1007</v>
      </c>
      <c r="B374" s="1" t="s">
        <v>499</v>
      </c>
      <c r="C374" s="1" t="s">
        <v>359</v>
      </c>
      <c r="D374" s="1" t="str">
        <f>IF(MOD(MID(pesele__59[[#This Row],[PESEL]],10,1),2)=1,"m","k")</f>
        <v>k</v>
      </c>
      <c r="E374" s="1" t="str">
        <f>pesele__59[[#This Row],[Imie]]&amp;pesele__59[[#This Row],[Nazwisko]]</f>
        <v>JoannaSenger</v>
      </c>
      <c r="F374" s="1">
        <f>COUNTIF(pesele__59[nazwa],pesele__59[[#This Row],[nazwa]])</f>
        <v>1</v>
      </c>
    </row>
    <row r="375" spans="1:6" hidden="1" x14ac:dyDescent="0.25">
      <c r="A375" s="1" t="s">
        <v>1008</v>
      </c>
      <c r="B375" s="1" t="s">
        <v>500</v>
      </c>
      <c r="C375" s="1" t="s">
        <v>273</v>
      </c>
      <c r="D375" s="1" t="str">
        <f>IF(MOD(MID(pesele__59[[#This Row],[PESEL]],10,1),2)=1,"m","k")</f>
        <v>k</v>
      </c>
      <c r="E375" s="1" t="str">
        <f>pesele__59[[#This Row],[Imie]]&amp;pesele__59[[#This Row],[Nazwisko]]</f>
        <v>HannaStanislawska</v>
      </c>
      <c r="F375" s="1">
        <f>COUNTIF(pesele__59[nazwa],pesele__59[[#This Row],[nazwa]])</f>
        <v>1</v>
      </c>
    </row>
    <row r="376" spans="1:6" hidden="1" x14ac:dyDescent="0.25">
      <c r="A376" s="1" t="s">
        <v>1009</v>
      </c>
      <c r="B376" s="1" t="s">
        <v>501</v>
      </c>
      <c r="C376" s="1" t="s">
        <v>502</v>
      </c>
      <c r="D376" s="1" t="str">
        <f>IF(MOD(MID(pesele__59[[#This Row],[PESEL]],10,1),2)=1,"m","k")</f>
        <v>m</v>
      </c>
      <c r="E376" s="1" t="str">
        <f>pesele__59[[#This Row],[Imie]]&amp;pesele__59[[#This Row],[Nazwisko]]</f>
        <v>DorianSzczepkowski</v>
      </c>
      <c r="F376" s="1">
        <f>COUNTIF(pesele__59[nazwa],pesele__59[[#This Row],[nazwa]])</f>
        <v>1</v>
      </c>
    </row>
    <row r="377" spans="1:6" hidden="1" x14ac:dyDescent="0.25">
      <c r="A377" s="1" t="s">
        <v>1010</v>
      </c>
      <c r="B377" s="1" t="s">
        <v>503</v>
      </c>
      <c r="C377" s="1" t="s">
        <v>504</v>
      </c>
      <c r="D377" s="1" t="str">
        <f>IF(MOD(MID(pesele__59[[#This Row],[PESEL]],10,1),2)=1,"m","k")</f>
        <v>m</v>
      </c>
      <c r="E377" s="1" t="str">
        <f>pesele__59[[#This Row],[Imie]]&amp;pesele__59[[#This Row],[Nazwisko]]</f>
        <v>AleksWojcicki</v>
      </c>
      <c r="F377" s="1">
        <f>COUNTIF(pesele__59[nazwa],pesele__59[[#This Row],[nazwa]])</f>
        <v>1</v>
      </c>
    </row>
    <row r="378" spans="1:6" hidden="1" x14ac:dyDescent="0.25">
      <c r="A378" s="1" t="s">
        <v>1011</v>
      </c>
      <c r="B378" s="1" t="s">
        <v>505</v>
      </c>
      <c r="C378" s="1" t="s">
        <v>193</v>
      </c>
      <c r="D378" s="1" t="str">
        <f>IF(MOD(MID(pesele__59[[#This Row],[PESEL]],10,1),2)=1,"m","k")</f>
        <v>k</v>
      </c>
      <c r="E378" s="1" t="str">
        <f>pesele__59[[#This Row],[Imie]]&amp;pesele__59[[#This Row],[Nazwisko]]</f>
        <v>JuliaSalanowska</v>
      </c>
      <c r="F378" s="1">
        <f>COUNTIF(pesele__59[nazwa],pesele__59[[#This Row],[nazwa]])</f>
        <v>1</v>
      </c>
    </row>
    <row r="379" spans="1:6" hidden="1" x14ac:dyDescent="0.25">
      <c r="A379" s="1" t="s">
        <v>1012</v>
      </c>
      <c r="B379" s="1" t="s">
        <v>506</v>
      </c>
      <c r="C379" s="1" t="s">
        <v>507</v>
      </c>
      <c r="D379" s="1" t="str">
        <f>IF(MOD(MID(pesele__59[[#This Row],[PESEL]],10,1),2)=1,"m","k")</f>
        <v>k</v>
      </c>
      <c r="E379" s="1" t="str">
        <f>pesele__59[[#This Row],[Imie]]&amp;pesele__59[[#This Row],[Nazwisko]]</f>
        <v>IzabelaSkrzydlak</v>
      </c>
      <c r="F379" s="1">
        <f>COUNTIF(pesele__59[nazwa],pesele__59[[#This Row],[nazwa]])</f>
        <v>1</v>
      </c>
    </row>
    <row r="380" spans="1:6" hidden="1" x14ac:dyDescent="0.25">
      <c r="A380" s="1" t="s">
        <v>1013</v>
      </c>
      <c r="B380" s="1" t="s">
        <v>508</v>
      </c>
      <c r="C380" s="1" t="s">
        <v>12</v>
      </c>
      <c r="D380" s="1" t="str">
        <f>IF(MOD(MID(pesele__59[[#This Row],[PESEL]],10,1),2)=1,"m","k")</f>
        <v>m</v>
      </c>
      <c r="E380" s="1" t="str">
        <f>pesele__59[[#This Row],[Imie]]&amp;pesele__59[[#This Row],[Nazwisko]]</f>
        <v>MateuszKoszlaga</v>
      </c>
      <c r="F380" s="1">
        <f>COUNTIF(pesele__59[nazwa],pesele__59[[#This Row],[nazwa]])</f>
        <v>1</v>
      </c>
    </row>
    <row r="381" spans="1:6" hidden="1" x14ac:dyDescent="0.25">
      <c r="A381" s="1" t="s">
        <v>1014</v>
      </c>
      <c r="B381" s="1" t="s">
        <v>509</v>
      </c>
      <c r="C381" s="1" t="s">
        <v>223</v>
      </c>
      <c r="D381" s="1" t="str">
        <f>IF(MOD(MID(pesele__59[[#This Row],[PESEL]],10,1),2)=1,"m","k")</f>
        <v>k</v>
      </c>
      <c r="E381" s="1" t="str">
        <f>pesele__59[[#This Row],[Imie]]&amp;pesele__59[[#This Row],[Nazwisko]]</f>
        <v>MariaKowalczuk</v>
      </c>
      <c r="F381" s="1">
        <f>COUNTIF(pesele__59[nazwa],pesele__59[[#This Row],[nazwa]])</f>
        <v>1</v>
      </c>
    </row>
    <row r="382" spans="1:6" hidden="1" x14ac:dyDescent="0.25">
      <c r="A382" s="1" t="s">
        <v>1015</v>
      </c>
      <c r="B382" s="1" t="s">
        <v>510</v>
      </c>
      <c r="C382" s="1" t="s">
        <v>511</v>
      </c>
      <c r="D382" s="1" t="str">
        <f>IF(MOD(MID(pesele__59[[#This Row],[PESEL]],10,1),2)=1,"m","k")</f>
        <v>k</v>
      </c>
      <c r="E382" s="1" t="str">
        <f>pesele__59[[#This Row],[Imie]]&amp;pesele__59[[#This Row],[Nazwisko]]</f>
        <v>PatrycjaGlowinska</v>
      </c>
      <c r="F382" s="1">
        <f>COUNTIF(pesele__59[nazwa],pesele__59[[#This Row],[nazwa]])</f>
        <v>1</v>
      </c>
    </row>
    <row r="383" spans="1:6" hidden="1" x14ac:dyDescent="0.25">
      <c r="A383" s="1" t="s">
        <v>1016</v>
      </c>
      <c r="B383" s="1" t="s">
        <v>512</v>
      </c>
      <c r="C383" s="1" t="s">
        <v>193</v>
      </c>
      <c r="D383" s="1" t="str">
        <f>IF(MOD(MID(pesele__59[[#This Row],[PESEL]],10,1),2)=1,"m","k")</f>
        <v>k</v>
      </c>
      <c r="E383" s="1" t="str">
        <f>pesele__59[[#This Row],[Imie]]&amp;pesele__59[[#This Row],[Nazwisko]]</f>
        <v>JuliaSautycz</v>
      </c>
      <c r="F383" s="1">
        <f>COUNTIF(pesele__59[nazwa],pesele__59[[#This Row],[nazwa]])</f>
        <v>1</v>
      </c>
    </row>
    <row r="384" spans="1:6" hidden="1" x14ac:dyDescent="0.25">
      <c r="A384" s="1" t="s">
        <v>1017</v>
      </c>
      <c r="B384" s="1" t="s">
        <v>513</v>
      </c>
      <c r="C384" s="1" t="s">
        <v>6</v>
      </c>
      <c r="D384" s="1" t="str">
        <f>IF(MOD(MID(pesele__59[[#This Row],[PESEL]],10,1),2)=1,"m","k")</f>
        <v>m</v>
      </c>
      <c r="E384" s="1" t="str">
        <f>pesele__59[[#This Row],[Imie]]&amp;pesele__59[[#This Row],[Nazwisko]]</f>
        <v>NikodemJakubowski</v>
      </c>
      <c r="F384" s="1">
        <f>COUNTIF(pesele__59[nazwa],pesele__59[[#This Row],[nazwa]])</f>
        <v>1</v>
      </c>
    </row>
    <row r="385" spans="1:6" hidden="1" x14ac:dyDescent="0.25">
      <c r="A385" s="1" t="s">
        <v>1018</v>
      </c>
      <c r="B385" s="1" t="s">
        <v>514</v>
      </c>
      <c r="C385" s="1" t="s">
        <v>8</v>
      </c>
      <c r="D385" s="1" t="str">
        <f>IF(MOD(MID(pesele__59[[#This Row],[PESEL]],10,1),2)=1,"m","k")</f>
        <v>m</v>
      </c>
      <c r="E385" s="1" t="str">
        <f>pesele__59[[#This Row],[Imie]]&amp;pesele__59[[#This Row],[Nazwisko]]</f>
        <v>MarcelLabuda</v>
      </c>
      <c r="F385" s="1">
        <f>COUNTIF(pesele__59[nazwa],pesele__59[[#This Row],[nazwa]])</f>
        <v>1</v>
      </c>
    </row>
    <row r="386" spans="1:6" hidden="1" x14ac:dyDescent="0.25">
      <c r="A386" s="1" t="s">
        <v>1019</v>
      </c>
      <c r="B386" s="1" t="s">
        <v>515</v>
      </c>
      <c r="C386" s="1" t="s">
        <v>104</v>
      </c>
      <c r="D386" s="1" t="str">
        <f>IF(MOD(MID(pesele__59[[#This Row],[PESEL]],10,1),2)=1,"m","k")</f>
        <v>m</v>
      </c>
      <c r="E386" s="1" t="str">
        <f>pesele__59[[#This Row],[Imie]]&amp;pesele__59[[#This Row],[Nazwisko]]</f>
        <v>JakubPrzestrzelski</v>
      </c>
      <c r="F386" s="1">
        <f>COUNTIF(pesele__59[nazwa],pesele__59[[#This Row],[nazwa]])</f>
        <v>1</v>
      </c>
    </row>
    <row r="387" spans="1:6" hidden="1" x14ac:dyDescent="0.25">
      <c r="A387" s="1" t="s">
        <v>1020</v>
      </c>
      <c r="B387" s="1" t="s">
        <v>516</v>
      </c>
      <c r="C387" s="1" t="s">
        <v>517</v>
      </c>
      <c r="D387" s="1" t="str">
        <f>IF(MOD(MID(pesele__59[[#This Row],[PESEL]],10,1),2)=1,"m","k")</f>
        <v>k</v>
      </c>
      <c r="E387" s="1" t="str">
        <f>pesele__59[[#This Row],[Imie]]&amp;pesele__59[[#This Row],[Nazwisko]]</f>
        <v>InkaSochacka</v>
      </c>
      <c r="F387" s="1">
        <f>COUNTIF(pesele__59[nazwa],pesele__59[[#This Row],[nazwa]])</f>
        <v>1</v>
      </c>
    </row>
    <row r="388" spans="1:6" hidden="1" x14ac:dyDescent="0.25">
      <c r="A388" s="1" t="s">
        <v>1021</v>
      </c>
      <c r="B388" s="1" t="s">
        <v>518</v>
      </c>
      <c r="C388" s="1" t="s">
        <v>519</v>
      </c>
      <c r="D388" s="1" t="str">
        <f>IF(MOD(MID(pesele__59[[#This Row],[PESEL]],10,1),2)=1,"m","k")</f>
        <v>m</v>
      </c>
      <c r="E388" s="1" t="str">
        <f>pesele__59[[#This Row],[Imie]]&amp;pesele__59[[#This Row],[Nazwisko]]</f>
        <v>AntoniWierzbicki</v>
      </c>
      <c r="F388" s="1">
        <f>COUNTIF(pesele__59[nazwa],pesele__59[[#This Row],[nazwa]])</f>
        <v>1</v>
      </c>
    </row>
    <row r="389" spans="1:6" hidden="1" x14ac:dyDescent="0.25">
      <c r="A389" s="1" t="s">
        <v>1022</v>
      </c>
      <c r="B389" s="1" t="s">
        <v>520</v>
      </c>
      <c r="C389" s="1" t="s">
        <v>521</v>
      </c>
      <c r="D389" s="1" t="str">
        <f>IF(MOD(MID(pesele__59[[#This Row],[PESEL]],10,1),2)=1,"m","k")</f>
        <v>m</v>
      </c>
      <c r="E389" s="1" t="str">
        <f>pesele__59[[#This Row],[Imie]]&amp;pesele__59[[#This Row],[Nazwisko]]</f>
        <v>IgnacySarnowski</v>
      </c>
      <c r="F389" s="1">
        <f>COUNTIF(pesele__59[nazwa],pesele__59[[#This Row],[nazwa]])</f>
        <v>1</v>
      </c>
    </row>
    <row r="390" spans="1:6" hidden="1" x14ac:dyDescent="0.25">
      <c r="A390" s="1" t="s">
        <v>1023</v>
      </c>
      <c r="B390" s="1" t="s">
        <v>522</v>
      </c>
      <c r="C390" s="1" t="s">
        <v>26</v>
      </c>
      <c r="D390" s="1" t="str">
        <f>IF(MOD(MID(pesele__59[[#This Row],[PESEL]],10,1),2)=1,"m","k")</f>
        <v>m</v>
      </c>
      <c r="E390" s="1" t="str">
        <f>pesele__59[[#This Row],[Imie]]&amp;pesele__59[[#This Row],[Nazwisko]]</f>
        <v>MaciejMachalski</v>
      </c>
      <c r="F390" s="1">
        <f>COUNTIF(pesele__59[nazwa],pesele__59[[#This Row],[nazwa]])</f>
        <v>1</v>
      </c>
    </row>
    <row r="391" spans="1:6" x14ac:dyDescent="0.25">
      <c r="A391" s="1" t="s">
        <v>1024</v>
      </c>
      <c r="B391" s="1" t="s">
        <v>496</v>
      </c>
      <c r="C391" s="1" t="s">
        <v>12</v>
      </c>
      <c r="D391" s="1" t="str">
        <f>IF(MOD(MID(pesele__59[[#This Row],[PESEL]],10,1),2)=1,"m","k")</f>
        <v>m</v>
      </c>
      <c r="E391" s="1" t="str">
        <f>pesele__59[[#This Row],[Imie]]&amp;pesele__59[[#This Row],[Nazwisko]]</f>
        <v>MateuszKowalczyk</v>
      </c>
      <c r="F391" s="1">
        <f>COUNTIF(pesele__59[nazwa],pesele__59[[#This Row],[nazwa]])</f>
        <v>2</v>
      </c>
    </row>
    <row r="392" spans="1:6" hidden="1" x14ac:dyDescent="0.25">
      <c r="A392" s="1" t="s">
        <v>1025</v>
      </c>
      <c r="B392" s="1" t="s">
        <v>523</v>
      </c>
      <c r="C392" s="1" t="s">
        <v>262</v>
      </c>
      <c r="D392" s="1" t="str">
        <f>IF(MOD(MID(pesele__59[[#This Row],[PESEL]],10,1),2)=1,"m","k")</f>
        <v>k</v>
      </c>
      <c r="E392" s="1" t="str">
        <f>pesele__59[[#This Row],[Imie]]&amp;pesele__59[[#This Row],[Nazwisko]]</f>
        <v>ZofiaBroukin</v>
      </c>
      <c r="F392" s="1">
        <f>COUNTIF(pesele__59[nazwa],pesele__59[[#This Row],[nazwa]])</f>
        <v>1</v>
      </c>
    </row>
    <row r="393" spans="1:6" hidden="1" x14ac:dyDescent="0.25">
      <c r="A393" s="1" t="s">
        <v>1026</v>
      </c>
      <c r="B393" s="1" t="s">
        <v>524</v>
      </c>
      <c r="C393" s="1" t="s">
        <v>132</v>
      </c>
      <c r="D393" s="1" t="str">
        <f>IF(MOD(MID(pesele__59[[#This Row],[PESEL]],10,1),2)=1,"m","k")</f>
        <v>k</v>
      </c>
      <c r="E393" s="1" t="str">
        <f>pesele__59[[#This Row],[Imie]]&amp;pesele__59[[#This Row],[Nazwisko]]</f>
        <v>SandraFilarska</v>
      </c>
      <c r="F393" s="1">
        <f>COUNTIF(pesele__59[nazwa],pesele__59[[#This Row],[nazwa]])</f>
        <v>1</v>
      </c>
    </row>
    <row r="394" spans="1:6" hidden="1" x14ac:dyDescent="0.25">
      <c r="A394" s="1" t="s">
        <v>1027</v>
      </c>
      <c r="B394" s="1" t="s">
        <v>525</v>
      </c>
      <c r="C394" s="1" t="s">
        <v>486</v>
      </c>
      <c r="D394" s="1" t="str">
        <f>IF(MOD(MID(pesele__59[[#This Row],[PESEL]],10,1),2)=1,"m","k")</f>
        <v>m</v>
      </c>
      <c r="E394" s="1" t="str">
        <f>pesele__59[[#This Row],[Imie]]&amp;pesele__59[[#This Row],[Nazwisko]]</f>
        <v>HenrykSiminski</v>
      </c>
      <c r="F394" s="1">
        <f>COUNTIF(pesele__59[nazwa],pesele__59[[#This Row],[nazwa]])</f>
        <v>1</v>
      </c>
    </row>
    <row r="395" spans="1:6" hidden="1" x14ac:dyDescent="0.25">
      <c r="A395" s="1" t="s">
        <v>1028</v>
      </c>
      <c r="B395" s="1" t="s">
        <v>526</v>
      </c>
      <c r="C395" s="1" t="s">
        <v>193</v>
      </c>
      <c r="D395" s="1" t="str">
        <f>IF(MOD(MID(pesele__59[[#This Row],[PESEL]],10,1),2)=1,"m","k")</f>
        <v>k</v>
      </c>
      <c r="E395" s="1" t="str">
        <f>pesele__59[[#This Row],[Imie]]&amp;pesele__59[[#This Row],[Nazwisko]]</f>
        <v>JuliaRiegel</v>
      </c>
      <c r="F395" s="1">
        <f>COUNTIF(pesele__59[nazwa],pesele__59[[#This Row],[nazwa]])</f>
        <v>1</v>
      </c>
    </row>
    <row r="396" spans="1:6" x14ac:dyDescent="0.25">
      <c r="A396" s="1" t="s">
        <v>1029</v>
      </c>
      <c r="B396" s="1" t="s">
        <v>217</v>
      </c>
      <c r="C396" s="1" t="s">
        <v>218</v>
      </c>
      <c r="D396" s="1" t="str">
        <f>IF(MOD(MID(pesele__59[[#This Row],[PESEL]],10,1),2)=1,"m","k")</f>
        <v>k</v>
      </c>
      <c r="E396" s="1" t="str">
        <f>pesele__59[[#This Row],[Imie]]&amp;pesele__59[[#This Row],[Nazwisko]]</f>
        <v>MalgorzataKozlowska</v>
      </c>
      <c r="F396" s="1">
        <f>COUNTIF(pesele__59[nazwa],pesele__59[[#This Row],[nazwa]])</f>
        <v>3</v>
      </c>
    </row>
    <row r="397" spans="1:6" hidden="1" x14ac:dyDescent="0.25">
      <c r="A397" s="1" t="s">
        <v>1030</v>
      </c>
      <c r="B397" s="1" t="s">
        <v>527</v>
      </c>
      <c r="C397" s="1" t="s">
        <v>104</v>
      </c>
      <c r="D397" s="1" t="str">
        <f>IF(MOD(MID(pesele__59[[#This Row],[PESEL]],10,1),2)=1,"m","k")</f>
        <v>m</v>
      </c>
      <c r="E397" s="1" t="str">
        <f>pesele__59[[#This Row],[Imie]]&amp;pesele__59[[#This Row],[Nazwisko]]</f>
        <v>JakubPorydzaj</v>
      </c>
      <c r="F397" s="1">
        <f>COUNTIF(pesele__59[nazwa],pesele__59[[#This Row],[nazwa]])</f>
        <v>1</v>
      </c>
    </row>
    <row r="398" spans="1:6" hidden="1" x14ac:dyDescent="0.25">
      <c r="A398" s="1" t="s">
        <v>1031</v>
      </c>
      <c r="B398" s="1" t="s">
        <v>528</v>
      </c>
      <c r="C398" s="1" t="s">
        <v>193</v>
      </c>
      <c r="D398" s="1" t="str">
        <f>IF(MOD(MID(pesele__59[[#This Row],[PESEL]],10,1),2)=1,"m","k")</f>
        <v>k</v>
      </c>
      <c r="E398" s="1" t="str">
        <f>pesele__59[[#This Row],[Imie]]&amp;pesele__59[[#This Row],[Nazwisko]]</f>
        <v>JuliaSachse</v>
      </c>
      <c r="F398" s="1">
        <f>COUNTIF(pesele__59[nazwa],pesele__59[[#This Row],[nazwa]])</f>
        <v>1</v>
      </c>
    </row>
    <row r="399" spans="1:6" hidden="1" x14ac:dyDescent="0.25">
      <c r="A399" s="1" t="s">
        <v>1032</v>
      </c>
      <c r="B399" s="1" t="s">
        <v>529</v>
      </c>
      <c r="C399" s="1" t="s">
        <v>162</v>
      </c>
      <c r="D399" s="1" t="str">
        <f>IF(MOD(MID(pesele__59[[#This Row],[PESEL]],10,1),2)=1,"m","k")</f>
        <v>m</v>
      </c>
      <c r="E399" s="1" t="str">
        <f>pesele__59[[#This Row],[Imie]]&amp;pesele__59[[#This Row],[Nazwisko]]</f>
        <v>FilipSpanowski</v>
      </c>
      <c r="F399" s="1">
        <f>COUNTIF(pesele__59[nazwa],pesele__59[[#This Row],[nazwa]])</f>
        <v>1</v>
      </c>
    </row>
    <row r="400" spans="1:6" hidden="1" x14ac:dyDescent="0.25">
      <c r="A400" s="1" t="s">
        <v>1033</v>
      </c>
      <c r="B400" s="1" t="s">
        <v>530</v>
      </c>
      <c r="C400" s="1" t="s">
        <v>26</v>
      </c>
      <c r="D400" s="1" t="str">
        <f>IF(MOD(MID(pesele__59[[#This Row],[PESEL]],10,1),2)=1,"m","k")</f>
        <v>m</v>
      </c>
      <c r="E400" s="1" t="str">
        <f>pesele__59[[#This Row],[Imie]]&amp;pesele__59[[#This Row],[Nazwisko]]</f>
        <v>MaciejMachol</v>
      </c>
      <c r="F400" s="1">
        <f>COUNTIF(pesele__59[nazwa],pesele__59[[#This Row],[nazwa]])</f>
        <v>1</v>
      </c>
    </row>
    <row r="401" spans="1:6" hidden="1" x14ac:dyDescent="0.25">
      <c r="A401" s="1" t="s">
        <v>1034</v>
      </c>
      <c r="B401" s="1" t="s">
        <v>531</v>
      </c>
      <c r="C401" s="1" t="s">
        <v>294</v>
      </c>
      <c r="D401" s="1" t="str">
        <f>IF(MOD(MID(pesele__59[[#This Row],[PESEL]],10,1),2)=1,"m","k")</f>
        <v>m</v>
      </c>
      <c r="E401" s="1" t="str">
        <f>pesele__59[[#This Row],[Imie]]&amp;pesele__59[[#This Row],[Nazwisko]]</f>
        <v>AdamZmurko</v>
      </c>
      <c r="F401" s="1">
        <f>COUNTIF(pesele__59[nazwa],pesele__59[[#This Row],[nazwa]])</f>
        <v>1</v>
      </c>
    </row>
    <row r="402" spans="1:6" hidden="1" x14ac:dyDescent="0.25">
      <c r="A402" s="1" t="s">
        <v>1035</v>
      </c>
      <c r="B402" s="1" t="s">
        <v>532</v>
      </c>
      <c r="C402" s="1" t="s">
        <v>104</v>
      </c>
      <c r="D402" s="1" t="str">
        <f>IF(MOD(MID(pesele__59[[#This Row],[PESEL]],10,1),2)=1,"m","k")</f>
        <v>m</v>
      </c>
      <c r="E402" s="1" t="str">
        <f>pesele__59[[#This Row],[Imie]]&amp;pesele__59[[#This Row],[Nazwisko]]</f>
        <v>JakubRembisz</v>
      </c>
      <c r="F402" s="1">
        <f>COUNTIF(pesele__59[nazwa],pesele__59[[#This Row],[nazwa]])</f>
        <v>1</v>
      </c>
    </row>
    <row r="403" spans="1:6" hidden="1" x14ac:dyDescent="0.25">
      <c r="A403" s="1" t="s">
        <v>1036</v>
      </c>
      <c r="B403" s="1" t="s">
        <v>533</v>
      </c>
      <c r="C403" s="1" t="s">
        <v>534</v>
      </c>
      <c r="D403" s="1" t="str">
        <f>IF(MOD(MID(pesele__59[[#This Row],[PESEL]],10,1),2)=1,"m","k")</f>
        <v>m</v>
      </c>
      <c r="E403" s="1" t="str">
        <f>pesele__59[[#This Row],[Imie]]&amp;pesele__59[[#This Row],[Nazwisko]]</f>
        <v>DominikSzmitko</v>
      </c>
      <c r="F403" s="1">
        <f>COUNTIF(pesele__59[nazwa],pesele__59[[#This Row],[nazwa]])</f>
        <v>1</v>
      </c>
    </row>
    <row r="404" spans="1:6" hidden="1" x14ac:dyDescent="0.25">
      <c r="A404" s="1" t="s">
        <v>1037</v>
      </c>
      <c r="B404" s="1" t="s">
        <v>535</v>
      </c>
      <c r="C404" s="1" t="s">
        <v>166</v>
      </c>
      <c r="D404" s="1" t="str">
        <f>IF(MOD(MID(pesele__59[[#This Row],[PESEL]],10,1),2)=1,"m","k")</f>
        <v>k</v>
      </c>
      <c r="E404" s="1" t="str">
        <f>pesele__59[[#This Row],[Imie]]&amp;pesele__59[[#This Row],[Nazwisko]]</f>
        <v>NadiaJurewicz</v>
      </c>
      <c r="F404" s="1">
        <f>COUNTIF(pesele__59[nazwa],pesele__59[[#This Row],[nazwa]])</f>
        <v>1</v>
      </c>
    </row>
    <row r="405" spans="1:6" hidden="1" x14ac:dyDescent="0.25">
      <c r="A405" s="1" t="s">
        <v>1038</v>
      </c>
      <c r="B405" s="1" t="s">
        <v>536</v>
      </c>
      <c r="C405" s="1" t="s">
        <v>294</v>
      </c>
      <c r="D405" s="1" t="str">
        <f>IF(MOD(MID(pesele__59[[#This Row],[PESEL]],10,1),2)=1,"m","k")</f>
        <v>m</v>
      </c>
      <c r="E405" s="1" t="str">
        <f>pesele__59[[#This Row],[Imie]]&amp;pesele__59[[#This Row],[Nazwisko]]</f>
        <v>AdamZurek</v>
      </c>
      <c r="F405" s="1">
        <f>COUNTIF(pesele__59[nazwa],pesele__59[[#This Row],[nazwa]])</f>
        <v>1</v>
      </c>
    </row>
    <row r="406" spans="1:6" hidden="1" x14ac:dyDescent="0.25">
      <c r="A406" s="1" t="s">
        <v>1039</v>
      </c>
      <c r="B406" s="1" t="s">
        <v>537</v>
      </c>
      <c r="C406" s="1" t="s">
        <v>104</v>
      </c>
      <c r="D406" s="1" t="str">
        <f>IF(MOD(MID(pesele__59[[#This Row],[PESEL]],10,1),2)=1,"m","k")</f>
        <v>m</v>
      </c>
      <c r="E406" s="1" t="str">
        <f>pesele__59[[#This Row],[Imie]]&amp;pesele__59[[#This Row],[Nazwisko]]</f>
        <v>JakubRęczmin</v>
      </c>
      <c r="F406" s="1">
        <f>COUNTIF(pesele__59[nazwa],pesele__59[[#This Row],[nazwa]])</f>
        <v>1</v>
      </c>
    </row>
    <row r="407" spans="1:6" hidden="1" x14ac:dyDescent="0.25">
      <c r="A407" s="1" t="s">
        <v>1040</v>
      </c>
      <c r="B407" s="1" t="s">
        <v>538</v>
      </c>
      <c r="C407" s="1" t="s">
        <v>273</v>
      </c>
      <c r="D407" s="1" t="str">
        <f>IF(MOD(MID(pesele__59[[#This Row],[PESEL]],10,1),2)=1,"m","k")</f>
        <v>k</v>
      </c>
      <c r="E407" s="1" t="str">
        <f>pesele__59[[#This Row],[Imie]]&amp;pesele__59[[#This Row],[Nazwisko]]</f>
        <v>HannaSteinborn</v>
      </c>
      <c r="F407" s="1">
        <f>COUNTIF(pesele__59[nazwa],pesele__59[[#This Row],[nazwa]])</f>
        <v>1</v>
      </c>
    </row>
    <row r="408" spans="1:6" hidden="1" x14ac:dyDescent="0.25">
      <c r="A408" s="1" t="s">
        <v>1041</v>
      </c>
      <c r="B408" s="1" t="s">
        <v>539</v>
      </c>
      <c r="C408" s="1" t="s">
        <v>435</v>
      </c>
      <c r="D408" s="1" t="str">
        <f>IF(MOD(MID(pesele__59[[#This Row],[PESEL]],10,1),2)=1,"m","k")</f>
        <v>m</v>
      </c>
      <c r="E408" s="1" t="str">
        <f>pesele__59[[#This Row],[Imie]]&amp;pesele__59[[#This Row],[Nazwisko]]</f>
        <v>CyprianSwierszcz</v>
      </c>
      <c r="F408" s="1">
        <f>COUNTIF(pesele__59[nazwa],pesele__59[[#This Row],[nazwa]])</f>
        <v>1</v>
      </c>
    </row>
    <row r="409" spans="1:6" hidden="1" x14ac:dyDescent="0.25">
      <c r="A409" s="1" t="s">
        <v>1042</v>
      </c>
      <c r="B409" s="1" t="s">
        <v>540</v>
      </c>
      <c r="C409" s="1" t="s">
        <v>359</v>
      </c>
      <c r="D409" s="1" t="str">
        <f>IF(MOD(MID(pesele__59[[#This Row],[PESEL]],10,1),2)=1,"m","k")</f>
        <v>k</v>
      </c>
      <c r="E409" s="1" t="str">
        <f>pesele__59[[#This Row],[Imie]]&amp;pesele__59[[#This Row],[Nazwisko]]</f>
        <v>JoannaSibiga</v>
      </c>
      <c r="F409" s="1">
        <f>COUNTIF(pesele__59[nazwa],pesele__59[[#This Row],[nazwa]])</f>
        <v>1</v>
      </c>
    </row>
    <row r="410" spans="1:6" hidden="1" x14ac:dyDescent="0.25">
      <c r="A410" s="1" t="s">
        <v>1043</v>
      </c>
      <c r="B410" s="1" t="s">
        <v>541</v>
      </c>
      <c r="C410" s="1" t="s">
        <v>542</v>
      </c>
      <c r="D410" s="1" t="str">
        <f>IF(MOD(MID(pesele__59[[#This Row],[PESEL]],10,1),2)=1,"m","k")</f>
        <v>k</v>
      </c>
      <c r="E410" s="1" t="str">
        <f>pesele__59[[#This Row],[Imie]]&amp;pesele__59[[#This Row],[Nazwisko]]</f>
        <v>LuizaMakowska</v>
      </c>
      <c r="F410" s="1">
        <f>COUNTIF(pesele__59[nazwa],pesele__59[[#This Row],[nazwa]])</f>
        <v>1</v>
      </c>
    </row>
    <row r="411" spans="1:6" hidden="1" x14ac:dyDescent="0.25">
      <c r="A411" s="1" t="s">
        <v>1044</v>
      </c>
      <c r="B411" s="1" t="s">
        <v>543</v>
      </c>
      <c r="C411" s="1" t="s">
        <v>48</v>
      </c>
      <c r="D411" s="1" t="str">
        <f>IF(MOD(MID(pesele__59[[#This Row],[PESEL]],10,1),2)=1,"m","k")</f>
        <v>m</v>
      </c>
      <c r="E411" s="1" t="str">
        <f>pesele__59[[#This Row],[Imie]]&amp;pesele__59[[#This Row],[Nazwisko]]</f>
        <v>PiotrDzierzak</v>
      </c>
      <c r="F411" s="1">
        <f>COUNTIF(pesele__59[nazwa],pesele__59[[#This Row],[nazwa]])</f>
        <v>1</v>
      </c>
    </row>
    <row r="412" spans="1:6" hidden="1" x14ac:dyDescent="0.25">
      <c r="A412" s="1" t="s">
        <v>1045</v>
      </c>
      <c r="B412" s="1" t="s">
        <v>544</v>
      </c>
      <c r="C412" s="1" t="s">
        <v>58</v>
      </c>
      <c r="D412" s="1" t="str">
        <f>IF(MOD(MID(pesele__59[[#This Row],[PESEL]],10,1),2)=1,"m","k")</f>
        <v>k</v>
      </c>
      <c r="E412" s="1" t="str">
        <f>pesele__59[[#This Row],[Imie]]&amp;pesele__59[[#This Row],[Nazwisko]]</f>
        <v>MajaLeman</v>
      </c>
      <c r="F412" s="1">
        <f>COUNTIF(pesele__59[nazwa],pesele__59[[#This Row],[nazwa]])</f>
        <v>1</v>
      </c>
    </row>
    <row r="413" spans="1:6" hidden="1" x14ac:dyDescent="0.25">
      <c r="A413" s="1" t="s">
        <v>1046</v>
      </c>
      <c r="B413" s="1" t="s">
        <v>545</v>
      </c>
      <c r="C413" s="1" t="s">
        <v>273</v>
      </c>
      <c r="D413" s="1" t="str">
        <f>IF(MOD(MID(pesele__59[[#This Row],[PESEL]],10,1),2)=1,"m","k")</f>
        <v>k</v>
      </c>
      <c r="E413" s="1" t="str">
        <f>pesele__59[[#This Row],[Imie]]&amp;pesele__59[[#This Row],[Nazwisko]]</f>
        <v>HannaStankiewicz</v>
      </c>
      <c r="F413" s="1">
        <f>COUNTIF(pesele__59[nazwa],pesele__59[[#This Row],[nazwa]])</f>
        <v>1</v>
      </c>
    </row>
    <row r="414" spans="1:6" hidden="1" x14ac:dyDescent="0.25">
      <c r="A414" s="1" t="s">
        <v>1047</v>
      </c>
      <c r="B414" s="1" t="s">
        <v>129</v>
      </c>
      <c r="C414" s="1" t="s">
        <v>519</v>
      </c>
      <c r="D414" s="1" t="str">
        <f>IF(MOD(MID(pesele__59[[#This Row],[PESEL]],10,1),2)=1,"m","k")</f>
        <v>m</v>
      </c>
      <c r="E414" s="1" t="str">
        <f>pesele__59[[#This Row],[Imie]]&amp;pesele__59[[#This Row],[Nazwisko]]</f>
        <v>AntoniWizniewski</v>
      </c>
      <c r="F414" s="1">
        <f>COUNTIF(pesele__59[nazwa],pesele__59[[#This Row],[nazwa]])</f>
        <v>1</v>
      </c>
    </row>
    <row r="415" spans="1:6" hidden="1" x14ac:dyDescent="0.25">
      <c r="A415" s="1" t="s">
        <v>1048</v>
      </c>
      <c r="B415" s="1" t="s">
        <v>546</v>
      </c>
      <c r="C415" s="1" t="s">
        <v>282</v>
      </c>
      <c r="D415" s="1" t="str">
        <f>IF(MOD(MID(pesele__59[[#This Row],[PESEL]],10,1),2)=1,"m","k")</f>
        <v>m</v>
      </c>
      <c r="E415" s="1" t="str">
        <f>pesele__59[[#This Row],[Imie]]&amp;pesele__59[[#This Row],[Nazwisko]]</f>
        <v>AdrianZawisza</v>
      </c>
      <c r="F415" s="1">
        <f>COUNTIF(pesele__59[nazwa],pesele__59[[#This Row],[nazwa]])</f>
        <v>1</v>
      </c>
    </row>
    <row r="416" spans="1:6" hidden="1" x14ac:dyDescent="0.25">
      <c r="A416" s="1" t="s">
        <v>1049</v>
      </c>
      <c r="B416" s="1" t="s">
        <v>547</v>
      </c>
      <c r="C416" s="1" t="s">
        <v>262</v>
      </c>
      <c r="D416" s="1" t="str">
        <f>IF(MOD(MID(pesele__59[[#This Row],[PESEL]],10,1),2)=1,"m","k")</f>
        <v>k</v>
      </c>
      <c r="E416" s="1" t="str">
        <f>pesele__59[[#This Row],[Imie]]&amp;pesele__59[[#This Row],[Nazwisko]]</f>
        <v>ZofiaAdamiak</v>
      </c>
      <c r="F416" s="1">
        <f>COUNTIF(pesele__59[nazwa],pesele__59[[#This Row],[nazwa]])</f>
        <v>1</v>
      </c>
    </row>
    <row r="417" spans="1:6" hidden="1" x14ac:dyDescent="0.25">
      <c r="A417" s="1" t="s">
        <v>1050</v>
      </c>
      <c r="B417" s="1" t="s">
        <v>548</v>
      </c>
      <c r="C417" s="1" t="s">
        <v>282</v>
      </c>
      <c r="D417" s="1" t="str">
        <f>IF(MOD(MID(pesele__59[[#This Row],[PESEL]],10,1),2)=1,"m","k")</f>
        <v>m</v>
      </c>
      <c r="E417" s="1" t="str">
        <f>pesele__59[[#This Row],[Imie]]&amp;pesele__59[[#This Row],[Nazwisko]]</f>
        <v>AdrianYuksek</v>
      </c>
      <c r="F417" s="1">
        <f>COUNTIF(pesele__59[nazwa],pesele__59[[#This Row],[nazwa]])</f>
        <v>1</v>
      </c>
    </row>
    <row r="418" spans="1:6" hidden="1" x14ac:dyDescent="0.25">
      <c r="A418" s="1" t="s">
        <v>1051</v>
      </c>
      <c r="B418" s="1" t="s">
        <v>549</v>
      </c>
      <c r="C418" s="1" t="s">
        <v>236</v>
      </c>
      <c r="D418" s="1" t="str">
        <f>IF(MOD(MID(pesele__59[[#This Row],[PESEL]],10,1),2)=1,"m","k")</f>
        <v>k</v>
      </c>
      <c r="E418" s="1" t="str">
        <f>pesele__59[[#This Row],[Imie]]&amp;pesele__59[[#This Row],[Nazwisko]]</f>
        <v>KarolinaPerez</v>
      </c>
      <c r="F418" s="1">
        <f>COUNTIF(pesele__59[nazwa],pesele__59[[#This Row],[nazwa]])</f>
        <v>1</v>
      </c>
    </row>
    <row r="419" spans="1:6" hidden="1" x14ac:dyDescent="0.25">
      <c r="A419" s="1" t="s">
        <v>1052</v>
      </c>
      <c r="B419" s="1" t="s">
        <v>550</v>
      </c>
      <c r="C419" s="1" t="s">
        <v>48</v>
      </c>
      <c r="D419" s="1" t="str">
        <f>IF(MOD(MID(pesele__59[[#This Row],[PESEL]],10,1),2)=1,"m","k")</f>
        <v>m</v>
      </c>
      <c r="E419" s="1" t="str">
        <f>pesele__59[[#This Row],[Imie]]&amp;pesele__59[[#This Row],[Nazwisko]]</f>
        <v>PiotrDuszota</v>
      </c>
      <c r="F419" s="1">
        <f>COUNTIF(pesele__59[nazwa],pesele__59[[#This Row],[nazwa]])</f>
        <v>1</v>
      </c>
    </row>
    <row r="420" spans="1:6" hidden="1" x14ac:dyDescent="0.25">
      <c r="A420" s="1" t="s">
        <v>1053</v>
      </c>
      <c r="B420" s="1" t="s">
        <v>551</v>
      </c>
      <c r="C420" s="1" t="s">
        <v>58</v>
      </c>
      <c r="D420" s="1" t="str">
        <f>IF(MOD(MID(pesele__59[[#This Row],[PESEL]],10,1),2)=1,"m","k")</f>
        <v>k</v>
      </c>
      <c r="E420" s="1" t="str">
        <f>pesele__59[[#This Row],[Imie]]&amp;pesele__59[[#This Row],[Nazwisko]]</f>
        <v>MajaKulkowska</v>
      </c>
      <c r="F420" s="1">
        <f>COUNTIF(pesele__59[nazwa],pesele__59[[#This Row],[nazwa]])</f>
        <v>1</v>
      </c>
    </row>
    <row r="421" spans="1:6" hidden="1" x14ac:dyDescent="0.25">
      <c r="A421" s="1" t="s">
        <v>1054</v>
      </c>
      <c r="B421" s="1" t="s">
        <v>552</v>
      </c>
      <c r="C421" s="1" t="s">
        <v>553</v>
      </c>
      <c r="D421" s="1" t="str">
        <f>IF(MOD(MID(pesele__59[[#This Row],[PESEL]],10,1),2)=1,"m","k")</f>
        <v>k</v>
      </c>
      <c r="E421" s="1" t="str">
        <f>pesele__59[[#This Row],[Imie]]&amp;pesele__59[[#This Row],[Nazwisko]]</f>
        <v>AdelajdaZylinska</v>
      </c>
      <c r="F421" s="1">
        <f>COUNTIF(pesele__59[nazwa],pesele__59[[#This Row],[nazwa]])</f>
        <v>1</v>
      </c>
    </row>
    <row r="422" spans="1:6" hidden="1" x14ac:dyDescent="0.25">
      <c r="A422" s="1" t="s">
        <v>1055</v>
      </c>
      <c r="B422" s="1" t="s">
        <v>107</v>
      </c>
      <c r="C422" s="1" t="s">
        <v>68</v>
      </c>
      <c r="D422" s="1" t="str">
        <f>IF(MOD(MID(pesele__59[[#This Row],[PESEL]],10,1),2)=1,"m","k")</f>
        <v>m</v>
      </c>
      <c r="E422" s="1" t="str">
        <f>pesele__59[[#This Row],[Imie]]&amp;pesele__59[[#This Row],[Nazwisko]]</f>
        <v>KacperNowak</v>
      </c>
      <c r="F422" s="1">
        <f>COUNTIF(pesele__59[nazwa],pesele__59[[#This Row],[nazwa]])</f>
        <v>1</v>
      </c>
    </row>
    <row r="423" spans="1:6" hidden="1" x14ac:dyDescent="0.25">
      <c r="A423" s="1" t="s">
        <v>1056</v>
      </c>
      <c r="B423" s="1" t="s">
        <v>554</v>
      </c>
      <c r="C423" s="1" t="s">
        <v>26</v>
      </c>
      <c r="D423" s="1" t="str">
        <f>IF(MOD(MID(pesele__59[[#This Row],[PESEL]],10,1),2)=1,"m","k")</f>
        <v>m</v>
      </c>
      <c r="E423" s="1" t="str">
        <f>pesele__59[[#This Row],[Imie]]&amp;pesele__59[[#This Row],[Nazwisko]]</f>
        <v>MaciejLyszcz</v>
      </c>
      <c r="F423" s="1">
        <f>COUNTIF(pesele__59[nazwa],pesele__59[[#This Row],[nazwa]])</f>
        <v>1</v>
      </c>
    </row>
    <row r="424" spans="1:6" hidden="1" x14ac:dyDescent="0.25">
      <c r="A424" s="1" t="s">
        <v>1057</v>
      </c>
      <c r="B424" s="1" t="s">
        <v>555</v>
      </c>
      <c r="C424" s="1" t="s">
        <v>556</v>
      </c>
      <c r="D424" s="1" t="str">
        <f>IF(MOD(MID(pesele__59[[#This Row],[PESEL]],10,1),2)=1,"m","k")</f>
        <v>k</v>
      </c>
      <c r="E424" s="1" t="str">
        <f>pesele__59[[#This Row],[Imie]]&amp;pesele__59[[#This Row],[Nazwisko]]</f>
        <v>AgataZdrojewska</v>
      </c>
      <c r="F424" s="1">
        <f>COUNTIF(pesele__59[nazwa],pesele__59[[#This Row],[nazwa]])</f>
        <v>1</v>
      </c>
    </row>
    <row r="425" spans="1:6" hidden="1" x14ac:dyDescent="0.25">
      <c r="A425" s="1" t="s">
        <v>1058</v>
      </c>
      <c r="B425" s="1" t="s">
        <v>557</v>
      </c>
      <c r="C425" s="1" t="s">
        <v>141</v>
      </c>
      <c r="D425" s="1" t="str">
        <f>IF(MOD(MID(pesele__59[[#This Row],[PESEL]],10,1),2)=1,"m","k")</f>
        <v>k</v>
      </c>
      <c r="E425" s="1" t="str">
        <f>pesele__59[[#This Row],[Imie]]&amp;pesele__59[[#This Row],[Nazwisko]]</f>
        <v>UrszulaEngel</v>
      </c>
      <c r="F425" s="1">
        <f>COUNTIF(pesele__59[nazwa],pesele__59[[#This Row],[nazwa]])</f>
        <v>1</v>
      </c>
    </row>
    <row r="426" spans="1:6" hidden="1" x14ac:dyDescent="0.25">
      <c r="A426" s="1" t="s">
        <v>1059</v>
      </c>
      <c r="B426" s="1" t="s">
        <v>558</v>
      </c>
      <c r="C426" s="1" t="s">
        <v>556</v>
      </c>
      <c r="D426" s="1" t="str">
        <f>IF(MOD(MID(pesele__59[[#This Row],[PESEL]],10,1),2)=1,"m","k")</f>
        <v>k</v>
      </c>
      <c r="E426" s="1" t="str">
        <f>pesele__59[[#This Row],[Imie]]&amp;pesele__59[[#This Row],[Nazwisko]]</f>
        <v>AgataZgadzaj</v>
      </c>
      <c r="F426" s="1">
        <f>COUNTIF(pesele__59[nazwa],pesele__59[[#This Row],[nazwa]])</f>
        <v>1</v>
      </c>
    </row>
    <row r="427" spans="1:6" hidden="1" x14ac:dyDescent="0.25">
      <c r="A427" s="1" t="s">
        <v>1060</v>
      </c>
      <c r="B427" s="1" t="s">
        <v>559</v>
      </c>
      <c r="C427" s="1" t="s">
        <v>162</v>
      </c>
      <c r="D427" s="1" t="str">
        <f>IF(MOD(MID(pesele__59[[#This Row],[PESEL]],10,1),2)=1,"m","k")</f>
        <v>m</v>
      </c>
      <c r="E427" s="1" t="str">
        <f>pesele__59[[#This Row],[Imie]]&amp;pesele__59[[#This Row],[Nazwisko]]</f>
        <v>FilipStrack</v>
      </c>
      <c r="F427" s="1">
        <f>COUNTIF(pesele__59[nazwa],pesele__59[[#This Row],[nazwa]])</f>
        <v>1</v>
      </c>
    </row>
    <row r="428" spans="1:6" hidden="1" x14ac:dyDescent="0.25">
      <c r="A428" s="1" t="s">
        <v>1061</v>
      </c>
      <c r="B428" s="1" t="s">
        <v>560</v>
      </c>
      <c r="C428" s="1" t="s">
        <v>193</v>
      </c>
      <c r="D428" s="1" t="str">
        <f>IF(MOD(MID(pesele__59[[#This Row],[PESEL]],10,1),2)=1,"m","k")</f>
        <v>k</v>
      </c>
      <c r="E428" s="1" t="str">
        <f>pesele__59[[#This Row],[Imie]]&amp;pesele__59[[#This Row],[Nazwisko]]</f>
        <v>JuliaReclaw</v>
      </c>
      <c r="F428" s="1">
        <f>COUNTIF(pesele__59[nazwa],pesele__59[[#This Row],[nazwa]])</f>
        <v>1</v>
      </c>
    </row>
    <row r="429" spans="1:6" hidden="1" x14ac:dyDescent="0.25">
      <c r="A429" s="1" t="s">
        <v>1062</v>
      </c>
      <c r="B429" s="1" t="s">
        <v>561</v>
      </c>
      <c r="C429" s="1" t="s">
        <v>257</v>
      </c>
      <c r="D429" s="1" t="str">
        <f>IF(MOD(MID(pesele__59[[#This Row],[PESEL]],10,1),2)=1,"m","k")</f>
        <v>k</v>
      </c>
      <c r="E429" s="1" t="str">
        <f>pesele__59[[#This Row],[Imie]]&amp;pesele__59[[#This Row],[Nazwisko]]</f>
        <v>LenaMazurkiewicz</v>
      </c>
      <c r="F429" s="1">
        <f>COUNTIF(pesele__59[nazwa],pesele__59[[#This Row],[nazwa]])</f>
        <v>1</v>
      </c>
    </row>
    <row r="430" spans="1:6" hidden="1" x14ac:dyDescent="0.25">
      <c r="A430" s="1" t="s">
        <v>1063</v>
      </c>
      <c r="B430" s="1" t="s">
        <v>136</v>
      </c>
      <c r="C430" s="1" t="s">
        <v>104</v>
      </c>
      <c r="D430" s="1" t="str">
        <f>IF(MOD(MID(pesele__59[[#This Row],[PESEL]],10,1),2)=1,"m","k")</f>
        <v>m</v>
      </c>
      <c r="E430" s="1" t="str">
        <f>pesele__59[[#This Row],[Imie]]&amp;pesele__59[[#This Row],[Nazwisko]]</f>
        <v>JakubPotocki</v>
      </c>
      <c r="F430" s="1">
        <f>COUNTIF(pesele__59[nazwa],pesele__59[[#This Row],[nazwa]])</f>
        <v>1</v>
      </c>
    </row>
    <row r="431" spans="1:6" hidden="1" x14ac:dyDescent="0.25">
      <c r="A431" s="1" t="s">
        <v>1064</v>
      </c>
      <c r="B431" s="1" t="s">
        <v>562</v>
      </c>
      <c r="C431" s="1" t="s">
        <v>338</v>
      </c>
      <c r="D431" s="1" t="str">
        <f>IF(MOD(MID(pesele__59[[#This Row],[PESEL]],10,1),2)=1,"m","k")</f>
        <v>m</v>
      </c>
      <c r="E431" s="1" t="str">
        <f>pesele__59[[#This Row],[Imie]]&amp;pesele__59[[#This Row],[Nazwisko]]</f>
        <v>PawelFurmaniak</v>
      </c>
      <c r="F431" s="1">
        <f>COUNTIF(pesele__59[nazwa],pesele__59[[#This Row],[nazwa]])</f>
        <v>1</v>
      </c>
    </row>
    <row r="432" spans="1:6" hidden="1" x14ac:dyDescent="0.25">
      <c r="A432" s="1" t="s">
        <v>1065</v>
      </c>
      <c r="B432" s="1" t="s">
        <v>563</v>
      </c>
      <c r="C432" s="1" t="s">
        <v>257</v>
      </c>
      <c r="D432" s="1" t="str">
        <f>IF(MOD(MID(pesele__59[[#This Row],[PESEL]],10,1),2)=1,"m","k")</f>
        <v>k</v>
      </c>
      <c r="E432" s="1" t="str">
        <f>pesele__59[[#This Row],[Imie]]&amp;pesele__59[[#This Row],[Nazwisko]]</f>
        <v>LenaMarzec</v>
      </c>
      <c r="F432" s="1">
        <f>COUNTIF(pesele__59[nazwa],pesele__59[[#This Row],[nazwa]])</f>
        <v>1</v>
      </c>
    </row>
    <row r="433" spans="1:6" hidden="1" x14ac:dyDescent="0.25">
      <c r="A433" s="1" t="s">
        <v>1066</v>
      </c>
      <c r="B433" s="1" t="s">
        <v>564</v>
      </c>
      <c r="C433" s="1" t="s">
        <v>19</v>
      </c>
      <c r="D433" s="1" t="str">
        <f>IF(MOD(MID(pesele__59[[#This Row],[PESEL]],10,1),2)=1,"m","k")</f>
        <v>m</v>
      </c>
      <c r="E433" s="1" t="str">
        <f>pesele__59[[#This Row],[Imie]]&amp;pesele__59[[#This Row],[Nazwisko]]</f>
        <v>BrunoTomaszewski</v>
      </c>
      <c r="F433" s="1">
        <f>COUNTIF(pesele__59[nazwa],pesele__59[[#This Row],[nazwa]])</f>
        <v>1</v>
      </c>
    </row>
    <row r="434" spans="1:6" hidden="1" x14ac:dyDescent="0.25">
      <c r="A434" s="1" t="s">
        <v>1067</v>
      </c>
      <c r="B434" s="1" t="s">
        <v>565</v>
      </c>
      <c r="C434" s="1" t="s">
        <v>162</v>
      </c>
      <c r="D434" s="1" t="str">
        <f>IF(MOD(MID(pesele__59[[#This Row],[PESEL]],10,1),2)=1,"m","k")</f>
        <v>m</v>
      </c>
      <c r="E434" s="1" t="str">
        <f>pesele__59[[#This Row],[Imie]]&amp;pesele__59[[#This Row],[Nazwisko]]</f>
        <v>FilipStrupiechowski</v>
      </c>
      <c r="F434" s="1">
        <f>COUNTIF(pesele__59[nazwa],pesele__59[[#This Row],[nazwa]])</f>
        <v>1</v>
      </c>
    </row>
    <row r="435" spans="1:6" hidden="1" x14ac:dyDescent="0.25">
      <c r="A435" s="1" t="s">
        <v>1068</v>
      </c>
      <c r="B435" s="1" t="s">
        <v>566</v>
      </c>
      <c r="C435" s="1" t="s">
        <v>178</v>
      </c>
      <c r="D435" s="1" t="str">
        <f>IF(MOD(MID(pesele__59[[#This Row],[PESEL]],10,1),2)=1,"m","k")</f>
        <v>k</v>
      </c>
      <c r="E435" s="1" t="str">
        <f>pesele__59[[#This Row],[Imie]]&amp;pesele__59[[#This Row],[Nazwisko]]</f>
        <v>EmiliaSzczepanska</v>
      </c>
      <c r="F435" s="1">
        <f>COUNTIF(pesele__59[nazwa],pesele__59[[#This Row],[nazwa]])</f>
        <v>1</v>
      </c>
    </row>
    <row r="436" spans="1:6" hidden="1" x14ac:dyDescent="0.25">
      <c r="A436" s="1" t="s">
        <v>1069</v>
      </c>
      <c r="B436" s="1" t="s">
        <v>567</v>
      </c>
      <c r="C436" s="1" t="s">
        <v>568</v>
      </c>
      <c r="D436" s="1" t="str">
        <f>IF(MOD(MID(pesele__59[[#This Row],[PESEL]],10,1),2)=1,"m","k")</f>
        <v>k</v>
      </c>
      <c r="E436" s="1" t="str">
        <f>pesele__59[[#This Row],[Imie]]&amp;pesele__59[[#This Row],[Nazwisko]]</f>
        <v>AnastazjaWamka</v>
      </c>
      <c r="F436" s="1">
        <f>COUNTIF(pesele__59[nazwa],pesele__59[[#This Row],[nazwa]])</f>
        <v>1</v>
      </c>
    </row>
    <row r="437" spans="1:6" hidden="1" x14ac:dyDescent="0.25">
      <c r="A437" s="1" t="s">
        <v>1070</v>
      </c>
      <c r="B437" s="1" t="s">
        <v>569</v>
      </c>
      <c r="C437" s="1" t="s">
        <v>162</v>
      </c>
      <c r="D437" s="1" t="str">
        <f>IF(MOD(MID(pesele__59[[#This Row],[PESEL]],10,1),2)=1,"m","k")</f>
        <v>m</v>
      </c>
      <c r="E437" s="1" t="str">
        <f>pesele__59[[#This Row],[Imie]]&amp;pesele__59[[#This Row],[Nazwisko]]</f>
        <v>FilipSpychala</v>
      </c>
      <c r="F437" s="1">
        <f>COUNTIF(pesele__59[nazwa],pesele__59[[#This Row],[nazwa]])</f>
        <v>1</v>
      </c>
    </row>
    <row r="438" spans="1:6" hidden="1" x14ac:dyDescent="0.25">
      <c r="A438" s="1" t="s">
        <v>1071</v>
      </c>
      <c r="B438" s="1" t="s">
        <v>570</v>
      </c>
      <c r="C438" s="1" t="s">
        <v>164</v>
      </c>
      <c r="D438" s="1" t="str">
        <f>IF(MOD(MID(pesele__59[[#This Row],[PESEL]],10,1),2)=1,"m","k")</f>
        <v>k</v>
      </c>
      <c r="E438" s="1" t="str">
        <f>pesele__59[[#This Row],[Imie]]&amp;pesele__59[[#This Row],[Nazwisko]]</f>
        <v>KamilaBialkowska</v>
      </c>
      <c r="F438" s="1">
        <f>COUNTIF(pesele__59[nazwa],pesele__59[[#This Row],[nazwa]])</f>
        <v>1</v>
      </c>
    </row>
    <row r="439" spans="1:6" hidden="1" x14ac:dyDescent="0.25">
      <c r="A439" s="1" t="s">
        <v>1072</v>
      </c>
      <c r="B439" s="1" t="s">
        <v>571</v>
      </c>
      <c r="C439" s="1" t="s">
        <v>572</v>
      </c>
      <c r="D439" s="1" t="str">
        <f>IF(MOD(MID(pesele__59[[#This Row],[PESEL]],10,1),2)=1,"m","k")</f>
        <v>k</v>
      </c>
      <c r="E439" s="1" t="str">
        <f>pesele__59[[#This Row],[Imie]]&amp;pesele__59[[#This Row],[Nazwisko]]</f>
        <v>ArletaBsk</v>
      </c>
      <c r="F439" s="1">
        <f>COUNTIF(pesele__59[nazwa],pesele__59[[#This Row],[nazwa]])</f>
        <v>1</v>
      </c>
    </row>
    <row r="440" spans="1:6" hidden="1" x14ac:dyDescent="0.25">
      <c r="A440" s="1" t="s">
        <v>1073</v>
      </c>
      <c r="B440" s="1" t="s">
        <v>573</v>
      </c>
      <c r="C440" s="1" t="s">
        <v>72</v>
      </c>
      <c r="D440" s="1" t="str">
        <f>IF(MOD(MID(pesele__59[[#This Row],[PESEL]],10,1),2)=1,"m","k")</f>
        <v>k</v>
      </c>
      <c r="E440" s="1" t="str">
        <f>pesele__59[[#This Row],[Imie]]&amp;pesele__59[[#This Row],[Nazwisko]]</f>
        <v>AlicjaWojciechowska</v>
      </c>
      <c r="F440" s="1">
        <f>COUNTIF(pesele__59[nazwa],pesele__59[[#This Row],[nazwa]])</f>
        <v>1</v>
      </c>
    </row>
    <row r="441" spans="1:6" hidden="1" x14ac:dyDescent="0.25">
      <c r="A441" s="1" t="s">
        <v>1074</v>
      </c>
      <c r="B441" s="1" t="s">
        <v>574</v>
      </c>
      <c r="C441" s="1" t="s">
        <v>534</v>
      </c>
      <c r="D441" s="1" t="str">
        <f>IF(MOD(MID(pesele__59[[#This Row],[PESEL]],10,1),2)=1,"m","k")</f>
        <v>m</v>
      </c>
      <c r="E441" s="1" t="str">
        <f>pesele__59[[#This Row],[Imie]]&amp;pesele__59[[#This Row],[Nazwisko]]</f>
        <v>DominikSzczucki</v>
      </c>
      <c r="F441" s="1">
        <f>COUNTIF(pesele__59[nazwa],pesele__59[[#This Row],[nazwa]])</f>
        <v>1</v>
      </c>
    </row>
    <row r="442" spans="1:6" hidden="1" x14ac:dyDescent="0.25">
      <c r="A442" s="1" t="s">
        <v>1075</v>
      </c>
      <c r="B442" s="1" t="s">
        <v>575</v>
      </c>
      <c r="C442" s="1" t="s">
        <v>576</v>
      </c>
      <c r="D442" s="1" t="str">
        <f>IF(MOD(MID(pesele__59[[#This Row],[PESEL]],10,1),2)=1,"m","k")</f>
        <v>k</v>
      </c>
      <c r="E442" s="1" t="str">
        <f>pesele__59[[#This Row],[Imie]]&amp;pesele__59[[#This Row],[Nazwisko]]</f>
        <v>InesHelinska</v>
      </c>
      <c r="F442" s="1">
        <f>COUNTIF(pesele__59[nazwa],pesele__59[[#This Row],[nazwa]])</f>
        <v>1</v>
      </c>
    </row>
    <row r="443" spans="1:6" hidden="1" x14ac:dyDescent="0.25">
      <c r="A443" s="1" t="s">
        <v>1076</v>
      </c>
      <c r="B443" s="1" t="s">
        <v>577</v>
      </c>
      <c r="C443" s="1" t="s">
        <v>578</v>
      </c>
      <c r="D443" s="1" t="str">
        <f>IF(MOD(MID(pesele__59[[#This Row],[PESEL]],10,1),2)=1,"m","k")</f>
        <v>k</v>
      </c>
      <c r="E443" s="1" t="str">
        <f>pesele__59[[#This Row],[Imie]]&amp;pesele__59[[#This Row],[Nazwisko]]</f>
        <v>DorisFelisiak</v>
      </c>
      <c r="F443" s="1">
        <f>COUNTIF(pesele__59[nazwa],pesele__59[[#This Row],[nazwa]])</f>
        <v>1</v>
      </c>
    </row>
    <row r="444" spans="1:6" hidden="1" x14ac:dyDescent="0.25">
      <c r="A444" s="1" t="s">
        <v>1077</v>
      </c>
      <c r="B444" s="1" t="s">
        <v>579</v>
      </c>
      <c r="C444" s="1" t="s">
        <v>257</v>
      </c>
      <c r="D444" s="1" t="str">
        <f>IF(MOD(MID(pesele__59[[#This Row],[PESEL]],10,1),2)=1,"m","k")</f>
        <v>k</v>
      </c>
      <c r="E444" s="1" t="str">
        <f>pesele__59[[#This Row],[Imie]]&amp;pesele__59[[#This Row],[Nazwisko]]</f>
        <v>LenaMrozik</v>
      </c>
      <c r="F444" s="1">
        <f>COUNTIF(pesele__59[nazwa],pesele__59[[#This Row],[nazwa]])</f>
        <v>1</v>
      </c>
    </row>
    <row r="445" spans="1:6" hidden="1" x14ac:dyDescent="0.25">
      <c r="A445" s="1" t="s">
        <v>1078</v>
      </c>
      <c r="B445" s="1" t="s">
        <v>580</v>
      </c>
      <c r="C445" s="1" t="s">
        <v>104</v>
      </c>
      <c r="D445" s="1" t="str">
        <f>IF(MOD(MID(pesele__59[[#This Row],[PESEL]],10,1),2)=1,"m","k")</f>
        <v>m</v>
      </c>
      <c r="E445" s="1" t="str">
        <f>pesele__59[[#This Row],[Imie]]&amp;pesele__59[[#This Row],[Nazwisko]]</f>
        <v>JakubRembiewski</v>
      </c>
      <c r="F445" s="1">
        <f>COUNTIF(pesele__59[nazwa],pesele__59[[#This Row],[nazwa]])</f>
        <v>1</v>
      </c>
    </row>
    <row r="446" spans="1:6" hidden="1" x14ac:dyDescent="0.25">
      <c r="A446" s="1" t="s">
        <v>1079</v>
      </c>
      <c r="B446" s="1" t="s">
        <v>581</v>
      </c>
      <c r="C446" s="1" t="s">
        <v>172</v>
      </c>
      <c r="D446" s="1" t="str">
        <f>IF(MOD(MID(pesele__59[[#This Row],[PESEL]],10,1),2)=1,"m","k")</f>
        <v>k</v>
      </c>
      <c r="E446" s="1" t="str">
        <f>pesele__59[[#This Row],[Imie]]&amp;pesele__59[[#This Row],[Nazwisko]]</f>
        <v>MichalinaKlein</v>
      </c>
      <c r="F446" s="1">
        <f>COUNTIF(pesele__59[nazwa],pesele__59[[#This Row],[nazwa]])</f>
        <v>1</v>
      </c>
    </row>
    <row r="447" spans="1:6" hidden="1" x14ac:dyDescent="0.25">
      <c r="A447" s="1" t="s">
        <v>1080</v>
      </c>
      <c r="B447" s="1" t="s">
        <v>582</v>
      </c>
      <c r="C447" s="1" t="s">
        <v>14</v>
      </c>
      <c r="D447" s="1" t="str">
        <f>IF(MOD(MID(pesele__59[[#This Row],[PESEL]],10,1),2)=1,"m","k")</f>
        <v>m</v>
      </c>
      <c r="E447" s="1" t="str">
        <f>pesele__59[[#This Row],[Imie]]&amp;pesele__59[[#This Row],[Nazwisko]]</f>
        <v>PatrykGeszczynski</v>
      </c>
      <c r="F447" s="1">
        <f>COUNTIF(pesele__59[nazwa],pesele__59[[#This Row],[nazwa]])</f>
        <v>1</v>
      </c>
    </row>
    <row r="448" spans="1:6" hidden="1" x14ac:dyDescent="0.25">
      <c r="A448" s="1" t="s">
        <v>1081</v>
      </c>
      <c r="B448" s="1" t="s">
        <v>583</v>
      </c>
      <c r="C448" s="1" t="s">
        <v>584</v>
      </c>
      <c r="D448" s="1" t="str">
        <f>IF(MOD(MID(pesele__59[[#This Row],[PESEL]],10,1),2)=1,"m","k")</f>
        <v>k</v>
      </c>
      <c r="E448" s="1" t="str">
        <f>pesele__59[[#This Row],[Imie]]&amp;pesele__59[[#This Row],[Nazwisko]]</f>
        <v>RoksanaFrankowska</v>
      </c>
      <c r="F448" s="1">
        <f>COUNTIF(pesele__59[nazwa],pesele__59[[#This Row],[nazwa]])</f>
        <v>1</v>
      </c>
    </row>
    <row r="449" spans="1:6" hidden="1" x14ac:dyDescent="0.25">
      <c r="A449" s="1" t="s">
        <v>1082</v>
      </c>
      <c r="B449" s="1" t="s">
        <v>585</v>
      </c>
      <c r="C449" s="1" t="s">
        <v>166</v>
      </c>
      <c r="D449" s="1" t="str">
        <f>IF(MOD(MID(pesele__59[[#This Row],[PESEL]],10,1),2)=1,"m","k")</f>
        <v>k</v>
      </c>
      <c r="E449" s="1" t="str">
        <f>pesele__59[[#This Row],[Imie]]&amp;pesele__59[[#This Row],[Nazwisko]]</f>
        <v>NadiaJurczyk</v>
      </c>
      <c r="F449" s="1">
        <f>COUNTIF(pesele__59[nazwa],pesele__59[[#This Row],[nazwa]])</f>
        <v>1</v>
      </c>
    </row>
    <row r="450" spans="1:6" hidden="1" x14ac:dyDescent="0.25">
      <c r="A450" s="1" t="s">
        <v>1083</v>
      </c>
      <c r="B450" s="1" t="s">
        <v>570</v>
      </c>
      <c r="C450" s="1" t="s">
        <v>253</v>
      </c>
      <c r="D450" s="1" t="str">
        <f>IF(MOD(MID(pesele__59[[#This Row],[PESEL]],10,1),2)=1,"m","k")</f>
        <v>k</v>
      </c>
      <c r="E450" s="1" t="str">
        <f>pesele__59[[#This Row],[Imie]]&amp;pesele__59[[#This Row],[Nazwisko]]</f>
        <v>KatarzynaBialkowska</v>
      </c>
      <c r="F450" s="1">
        <f>COUNTIF(pesele__59[nazwa],pesele__59[[#This Row],[nazwa]])</f>
        <v>1</v>
      </c>
    </row>
    <row r="451" spans="1:6" hidden="1" x14ac:dyDescent="0.25">
      <c r="A451" s="1" t="s">
        <v>1084</v>
      </c>
      <c r="B451" s="1" t="s">
        <v>586</v>
      </c>
      <c r="C451" s="1" t="s">
        <v>134</v>
      </c>
      <c r="D451" s="1" t="str">
        <f>IF(MOD(MID(pesele__59[[#This Row],[PESEL]],10,1),2)=1,"m","k")</f>
        <v>k</v>
      </c>
      <c r="E451" s="1" t="str">
        <f>pesele__59[[#This Row],[Imie]]&amp;pesele__59[[#This Row],[Nazwisko]]</f>
        <v>MartaKolodziejczyk</v>
      </c>
      <c r="F451" s="1">
        <f>COUNTIF(pesele__59[nazwa],pesele__59[[#This Row],[nazwa]])</f>
        <v>1</v>
      </c>
    </row>
    <row r="452" spans="1:6" hidden="1" x14ac:dyDescent="0.25">
      <c r="A452" s="1" t="s">
        <v>1085</v>
      </c>
      <c r="B452" s="1" t="s">
        <v>587</v>
      </c>
      <c r="C452" s="1" t="s">
        <v>588</v>
      </c>
      <c r="D452" s="1" t="str">
        <f>IF(MOD(MID(pesele__59[[#This Row],[PESEL]],10,1),2)=1,"m","k")</f>
        <v>k</v>
      </c>
      <c r="E452" s="1" t="str">
        <f>pesele__59[[#This Row],[Imie]]&amp;pesele__59[[#This Row],[Nazwisko]]</f>
        <v>JuliannaProcinska</v>
      </c>
      <c r="F452" s="1">
        <f>COUNTIF(pesele__59[nazwa],pesele__59[[#This Row],[nazwa]])</f>
        <v>1</v>
      </c>
    </row>
    <row r="453" spans="1:6" hidden="1" x14ac:dyDescent="0.25">
      <c r="A453" s="1" t="s">
        <v>1086</v>
      </c>
      <c r="B453" s="1" t="s">
        <v>589</v>
      </c>
      <c r="C453" s="1" t="s">
        <v>145</v>
      </c>
      <c r="D453" s="1" t="str">
        <f>IF(MOD(MID(pesele__59[[#This Row],[PESEL]],10,1),2)=1,"m","k")</f>
        <v>k</v>
      </c>
      <c r="E453" s="1" t="str">
        <f>pesele__59[[#This Row],[Imie]]&amp;pesele__59[[#This Row],[Nazwisko]]</f>
        <v>WiktoriaCiesielska</v>
      </c>
      <c r="F453" s="1">
        <f>COUNTIF(pesele__59[nazwa],pesele__59[[#This Row],[nazwa]])</f>
        <v>1</v>
      </c>
    </row>
    <row r="454" spans="1:6" hidden="1" x14ac:dyDescent="0.25">
      <c r="A454" s="1" t="s">
        <v>1087</v>
      </c>
      <c r="B454" s="1" t="s">
        <v>590</v>
      </c>
      <c r="C454" s="1" t="s">
        <v>58</v>
      </c>
      <c r="D454" s="1" t="str">
        <f>IF(MOD(MID(pesele__59[[#This Row],[PESEL]],10,1),2)=1,"m","k")</f>
        <v>k</v>
      </c>
      <c r="E454" s="1" t="str">
        <f>pesele__59[[#This Row],[Imie]]&amp;pesele__59[[#This Row],[Nazwisko]]</f>
        <v>MajaLange</v>
      </c>
      <c r="F454" s="1">
        <f>COUNTIF(pesele__59[nazwa],pesele__59[[#This Row],[nazwa]])</f>
        <v>1</v>
      </c>
    </row>
    <row r="455" spans="1:6" hidden="1" x14ac:dyDescent="0.25">
      <c r="A455" s="1" t="s">
        <v>1088</v>
      </c>
      <c r="B455" s="1" t="s">
        <v>591</v>
      </c>
      <c r="C455" s="1" t="s">
        <v>592</v>
      </c>
      <c r="D455" s="1" t="str">
        <f>IF(MOD(MID(pesele__59[[#This Row],[PESEL]],10,1),2)=1,"m","k")</f>
        <v>m</v>
      </c>
      <c r="E455" s="1" t="str">
        <f>pesele__59[[#This Row],[Imie]]&amp;pesele__59[[#This Row],[Nazwisko]]</f>
        <v>MarcjuszKulakowski</v>
      </c>
      <c r="F455" s="1">
        <f>COUNTIF(pesele__59[nazwa],pesele__59[[#This Row],[nazwa]])</f>
        <v>1</v>
      </c>
    </row>
    <row r="456" spans="1:6" hidden="1" x14ac:dyDescent="0.25">
      <c r="A456" s="1" t="s">
        <v>1089</v>
      </c>
      <c r="B456" s="1" t="s">
        <v>593</v>
      </c>
      <c r="C456" s="1" t="s">
        <v>54</v>
      </c>
      <c r="D456" s="1" t="str">
        <f>IF(MOD(MID(pesele__59[[#This Row],[PESEL]],10,1),2)=1,"m","k")</f>
        <v>k</v>
      </c>
      <c r="E456" s="1" t="str">
        <f>pesele__59[[#This Row],[Imie]]&amp;pesele__59[[#This Row],[Nazwisko]]</f>
        <v>MatyldaKluziak</v>
      </c>
      <c r="F456" s="1">
        <f>COUNTIF(pesele__59[nazwa],pesele__59[[#This Row],[nazwa]])</f>
        <v>1</v>
      </c>
    </row>
    <row r="457" spans="1:6" hidden="1" x14ac:dyDescent="0.25">
      <c r="A457" s="1" t="s">
        <v>1090</v>
      </c>
      <c r="B457" s="1" t="s">
        <v>594</v>
      </c>
      <c r="C457" s="1" t="s">
        <v>121</v>
      </c>
      <c r="D457" s="1" t="str">
        <f>IF(MOD(MID(pesele__59[[#This Row],[PESEL]],10,1),2)=1,"m","k")</f>
        <v>k</v>
      </c>
      <c r="E457" s="1" t="str">
        <f>pesele__59[[#This Row],[Imie]]&amp;pesele__59[[#This Row],[Nazwisko]]</f>
        <v>AnnaTrzebiatowska</v>
      </c>
      <c r="F457" s="1">
        <f>COUNTIF(pesele__59[nazwa],pesele__59[[#This Row],[nazwa]])</f>
        <v>1</v>
      </c>
    </row>
    <row r="458" spans="1:6" hidden="1" x14ac:dyDescent="0.25">
      <c r="A458" s="1" t="s">
        <v>1091</v>
      </c>
      <c r="B458" s="1" t="s">
        <v>595</v>
      </c>
      <c r="C458" s="1" t="s">
        <v>121</v>
      </c>
      <c r="D458" s="1" t="str">
        <f>IF(MOD(MID(pesele__59[[#This Row],[PESEL]],10,1),2)=1,"m","k")</f>
        <v>k</v>
      </c>
      <c r="E458" s="1" t="str">
        <f>pesele__59[[#This Row],[Imie]]&amp;pesele__59[[#This Row],[Nazwisko]]</f>
        <v>AnnaTomaszewska</v>
      </c>
      <c r="F458" s="1">
        <f>COUNTIF(pesele__59[nazwa],pesele__59[[#This Row],[nazwa]])</f>
        <v>1</v>
      </c>
    </row>
    <row r="459" spans="1:6" hidden="1" x14ac:dyDescent="0.25">
      <c r="A459" s="1" t="s">
        <v>1092</v>
      </c>
      <c r="B459" s="1" t="s">
        <v>596</v>
      </c>
      <c r="C459" s="1" t="s">
        <v>104</v>
      </c>
      <c r="D459" s="1" t="str">
        <f>IF(MOD(MID(pesele__59[[#This Row],[PESEL]],10,1),2)=1,"m","k")</f>
        <v>m</v>
      </c>
      <c r="E459" s="1" t="str">
        <f>pesele__59[[#This Row],[Imie]]&amp;pesele__59[[#This Row],[Nazwisko]]</f>
        <v>JakubPrzytula</v>
      </c>
      <c r="F459" s="1">
        <f>COUNTIF(pesele__59[nazwa],pesele__59[[#This Row],[nazwa]])</f>
        <v>1</v>
      </c>
    </row>
    <row r="460" spans="1:6" hidden="1" x14ac:dyDescent="0.25">
      <c r="A460" s="1" t="s">
        <v>1093</v>
      </c>
      <c r="B460" s="1" t="s">
        <v>597</v>
      </c>
      <c r="C460" s="1" t="s">
        <v>46</v>
      </c>
      <c r="D460" s="1" t="str">
        <f>IF(MOD(MID(pesele__59[[#This Row],[PESEL]],10,1),2)=1,"m","k")</f>
        <v>k</v>
      </c>
      <c r="E460" s="1" t="str">
        <f>pesele__59[[#This Row],[Imie]]&amp;pesele__59[[#This Row],[Nazwisko]]</f>
        <v>NinaGrzedzielska</v>
      </c>
      <c r="F460" s="1">
        <f>COUNTIF(pesele__59[nazwa],pesele__59[[#This Row],[nazwa]])</f>
        <v>1</v>
      </c>
    </row>
    <row r="461" spans="1:6" hidden="1" x14ac:dyDescent="0.25">
      <c r="A461" s="1" t="s">
        <v>1094</v>
      </c>
      <c r="B461" s="1" t="s">
        <v>598</v>
      </c>
      <c r="C461" s="1" t="s">
        <v>139</v>
      </c>
      <c r="D461" s="1" t="str">
        <f>IF(MOD(MID(pesele__59[[#This Row],[PESEL]],10,1),2)=1,"m","k")</f>
        <v>m</v>
      </c>
      <c r="E461" s="1" t="str">
        <f>pesele__59[[#This Row],[Imie]]&amp;pesele__59[[#This Row],[Nazwisko]]</f>
        <v>StanislawDerek</v>
      </c>
      <c r="F461" s="1">
        <f>COUNTIF(pesele__59[nazwa],pesele__59[[#This Row],[nazwa]])</f>
        <v>1</v>
      </c>
    </row>
    <row r="462" spans="1:6" hidden="1" x14ac:dyDescent="0.25">
      <c r="A462" s="1" t="s">
        <v>1095</v>
      </c>
      <c r="B462" s="1" t="s">
        <v>599</v>
      </c>
      <c r="C462" s="1" t="s">
        <v>257</v>
      </c>
      <c r="D462" s="1" t="str">
        <f>IF(MOD(MID(pesele__59[[#This Row],[PESEL]],10,1),2)=1,"m","k")</f>
        <v>k</v>
      </c>
      <c r="E462" s="1" t="str">
        <f>pesele__59[[#This Row],[Imie]]&amp;pesele__59[[#This Row],[Nazwisko]]</f>
        <v>LenaMiszkin</v>
      </c>
      <c r="F462" s="1">
        <f>COUNTIF(pesele__59[nazwa],pesele__59[[#This Row],[nazwa]])</f>
        <v>1</v>
      </c>
    </row>
    <row r="463" spans="1:6" hidden="1" x14ac:dyDescent="0.25">
      <c r="A463" s="1" t="s">
        <v>1096</v>
      </c>
      <c r="B463" s="1" t="s">
        <v>600</v>
      </c>
      <c r="C463" s="1" t="s">
        <v>58</v>
      </c>
      <c r="D463" s="1" t="str">
        <f>IF(MOD(MID(pesele__59[[#This Row],[PESEL]],10,1),2)=1,"m","k")</f>
        <v>k</v>
      </c>
      <c r="E463" s="1" t="str">
        <f>pesele__59[[#This Row],[Imie]]&amp;pesele__59[[#This Row],[Nazwisko]]</f>
        <v>MajaKwidczynska</v>
      </c>
      <c r="F463" s="1">
        <f>COUNTIF(pesele__59[nazwa],pesele__59[[#This Row],[nazwa]])</f>
        <v>1</v>
      </c>
    </row>
    <row r="464" spans="1:6" hidden="1" x14ac:dyDescent="0.25">
      <c r="A464" s="1" t="s">
        <v>1097</v>
      </c>
      <c r="B464" s="1" t="s">
        <v>601</v>
      </c>
      <c r="C464" s="1" t="s">
        <v>93</v>
      </c>
      <c r="D464" s="1" t="str">
        <f>IF(MOD(MID(pesele__59[[#This Row],[PESEL]],10,1),2)=1,"m","k")</f>
        <v>k</v>
      </c>
      <c r="E464" s="1" t="str">
        <f>pesele__59[[#This Row],[Imie]]&amp;pesele__59[[#This Row],[Nazwisko]]</f>
        <v>MonikaKado</v>
      </c>
      <c r="F464" s="1">
        <f>COUNTIF(pesele__59[nazwa],pesele__59[[#This Row],[nazwa]])</f>
        <v>1</v>
      </c>
    </row>
    <row r="465" spans="1:6" hidden="1" x14ac:dyDescent="0.25">
      <c r="A465" s="1" t="s">
        <v>1098</v>
      </c>
      <c r="B465" s="1" t="s">
        <v>602</v>
      </c>
      <c r="C465" s="1" t="s">
        <v>90</v>
      </c>
      <c r="D465" s="1" t="str">
        <f>IF(MOD(MID(pesele__59[[#This Row],[PESEL]],10,1),2)=1,"m","k")</f>
        <v>k</v>
      </c>
      <c r="E465" s="1" t="str">
        <f>pesele__59[[#This Row],[Imie]]&amp;pesele__59[[#This Row],[Nazwisko]]</f>
        <v>KorneliaNowakowska</v>
      </c>
      <c r="F465" s="1">
        <f>COUNTIF(pesele__59[nazwa],pesele__59[[#This Row],[nazwa]])</f>
        <v>1</v>
      </c>
    </row>
    <row r="466" spans="1:6" hidden="1" x14ac:dyDescent="0.25">
      <c r="A466" s="1" t="s">
        <v>1099</v>
      </c>
      <c r="B466" s="1" t="s">
        <v>603</v>
      </c>
      <c r="C466" s="1" t="s">
        <v>37</v>
      </c>
      <c r="D466" s="1" t="str">
        <f>IF(MOD(MID(pesele__59[[#This Row],[PESEL]],10,1),2)=1,"m","k")</f>
        <v>k</v>
      </c>
      <c r="E466" s="1" t="str">
        <f>pesele__59[[#This Row],[Imie]]&amp;pesele__59[[#This Row],[Nazwisko]]</f>
        <v>AmeliaWilk</v>
      </c>
      <c r="F466" s="1">
        <f>COUNTIF(pesele__59[nazwa],pesele__59[[#This Row],[nazwa]])</f>
        <v>1</v>
      </c>
    </row>
    <row r="467" spans="1:6" hidden="1" x14ac:dyDescent="0.25">
      <c r="A467" s="1" t="s">
        <v>1100</v>
      </c>
      <c r="B467" s="1" t="s">
        <v>604</v>
      </c>
      <c r="C467" s="1" t="s">
        <v>162</v>
      </c>
      <c r="D467" s="1" t="str">
        <f>IF(MOD(MID(pesele__59[[#This Row],[PESEL]],10,1),2)=1,"m","k")</f>
        <v>m</v>
      </c>
      <c r="E467" s="1" t="str">
        <f>pesele__59[[#This Row],[Imie]]&amp;pesele__59[[#This Row],[Nazwisko]]</f>
        <v>FilipStrehlke</v>
      </c>
      <c r="F467" s="1">
        <f>COUNTIF(pesele__59[nazwa],pesele__59[[#This Row],[nazwa]])</f>
        <v>1</v>
      </c>
    </row>
    <row r="468" spans="1:6" hidden="1" x14ac:dyDescent="0.25">
      <c r="A468" s="1" t="s">
        <v>1101</v>
      </c>
      <c r="B468" s="1" t="s">
        <v>605</v>
      </c>
      <c r="C468" s="1" t="s">
        <v>78</v>
      </c>
      <c r="D468" s="1" t="str">
        <f>IF(MOD(MID(pesele__59[[#This Row],[PESEL]],10,1),2)=1,"m","k")</f>
        <v>m</v>
      </c>
      <c r="E468" s="1" t="str">
        <f>pesele__59[[#This Row],[Imie]]&amp;pesele__59[[#This Row],[Nazwisko]]</f>
        <v>JanPistek</v>
      </c>
      <c r="F468" s="1">
        <f>COUNTIF(pesele__59[nazwa],pesele__59[[#This Row],[nazwa]])</f>
        <v>1</v>
      </c>
    </row>
    <row r="469" spans="1:6" hidden="1" x14ac:dyDescent="0.25">
      <c r="A469" s="1" t="s">
        <v>1102</v>
      </c>
      <c r="B469" s="1" t="s">
        <v>606</v>
      </c>
      <c r="C469" s="1" t="s">
        <v>104</v>
      </c>
      <c r="D469" s="1" t="str">
        <f>IF(MOD(MID(pesele__59[[#This Row],[PESEL]],10,1),2)=1,"m","k")</f>
        <v>m</v>
      </c>
      <c r="E469" s="1" t="str">
        <f>pesele__59[[#This Row],[Imie]]&amp;pesele__59[[#This Row],[Nazwisko]]</f>
        <v>JakubRadomski</v>
      </c>
      <c r="F469" s="1">
        <f>COUNTIF(pesele__59[nazwa],pesele__59[[#This Row],[nazwa]])</f>
        <v>1</v>
      </c>
    </row>
    <row r="470" spans="1:6" hidden="1" x14ac:dyDescent="0.25">
      <c r="A470" s="1" t="s">
        <v>1103</v>
      </c>
      <c r="B470" s="1" t="s">
        <v>607</v>
      </c>
      <c r="C470" s="1" t="s">
        <v>78</v>
      </c>
      <c r="D470" s="1" t="str">
        <f>IF(MOD(MID(pesele__59[[#This Row],[PESEL]],10,1),2)=1,"m","k")</f>
        <v>m</v>
      </c>
      <c r="E470" s="1" t="str">
        <f>pesele__59[[#This Row],[Imie]]&amp;pesele__59[[#This Row],[Nazwisko]]</f>
        <v>JanPieterson</v>
      </c>
      <c r="F470" s="1">
        <f>COUNTIF(pesele__59[nazwa],pesele__59[[#This Row],[nazwa]])</f>
        <v>1</v>
      </c>
    </row>
    <row r="471" spans="1:6" hidden="1" x14ac:dyDescent="0.25">
      <c r="A471" s="1" t="s">
        <v>1104</v>
      </c>
      <c r="B471" s="1" t="s">
        <v>79</v>
      </c>
      <c r="C471" s="1" t="s">
        <v>139</v>
      </c>
      <c r="D471" s="1" t="str">
        <f>IF(MOD(MID(pesele__59[[#This Row],[PESEL]],10,1),2)=1,"m","k")</f>
        <v>m</v>
      </c>
      <c r="E471" s="1" t="str">
        <f>pesele__59[[#This Row],[Imie]]&amp;pesele__59[[#This Row],[Nazwisko]]</f>
        <v>StanislawDabrowski</v>
      </c>
      <c r="F471" s="1">
        <f>COUNTIF(pesele__59[nazwa],pesele__59[[#This Row],[nazwa]])</f>
        <v>1</v>
      </c>
    </row>
    <row r="472" spans="1:6" hidden="1" x14ac:dyDescent="0.25">
      <c r="A472" s="1" t="s">
        <v>1105</v>
      </c>
      <c r="B472" s="1" t="s">
        <v>608</v>
      </c>
      <c r="C472" s="1" t="s">
        <v>42</v>
      </c>
      <c r="D472" s="1" t="str">
        <f>IF(MOD(MID(pesele__59[[#This Row],[PESEL]],10,1),2)=1,"m","k")</f>
        <v>m</v>
      </c>
      <c r="E472" s="1" t="str">
        <f>pesele__59[[#This Row],[Imie]]&amp;pesele__59[[#This Row],[Nazwisko]]</f>
        <v>MikolajBeniuszys</v>
      </c>
      <c r="F472" s="1">
        <f>COUNTIF(pesele__59[nazwa],pesele__59[[#This Row],[nazwa]])</f>
        <v>1</v>
      </c>
    </row>
    <row r="473" spans="1:6" hidden="1" x14ac:dyDescent="0.25">
      <c r="A473" s="1" t="s">
        <v>1106</v>
      </c>
      <c r="B473" s="1" t="s">
        <v>609</v>
      </c>
      <c r="C473" s="1" t="s">
        <v>12</v>
      </c>
      <c r="D473" s="1" t="str">
        <f>IF(MOD(MID(pesele__59[[#This Row],[PESEL]],10,1),2)=1,"m","k")</f>
        <v>m</v>
      </c>
      <c r="E473" s="1" t="str">
        <f>pesele__59[[#This Row],[Imie]]&amp;pesele__59[[#This Row],[Nazwisko]]</f>
        <v>MateuszKornatowski</v>
      </c>
      <c r="F473" s="1">
        <f>COUNTIF(pesele__59[nazwa],pesele__59[[#This Row],[nazwa]])</f>
        <v>1</v>
      </c>
    </row>
    <row r="474" spans="1:6" hidden="1" x14ac:dyDescent="0.25">
      <c r="A474" s="1" t="s">
        <v>1107</v>
      </c>
      <c r="B474" s="1" t="s">
        <v>610</v>
      </c>
      <c r="C474" s="1" t="s">
        <v>611</v>
      </c>
      <c r="D474" s="1" t="str">
        <f>IF(MOD(MID(pesele__59[[#This Row],[PESEL]],10,1),2)=1,"m","k")</f>
        <v>k</v>
      </c>
      <c r="E474" s="1" t="str">
        <f>pesele__59[[#This Row],[Imie]]&amp;pesele__59[[#This Row],[Nazwisko]]</f>
        <v>NataszaJackowska</v>
      </c>
      <c r="F474" s="1">
        <f>COUNTIF(pesele__59[nazwa],pesele__59[[#This Row],[nazwa]])</f>
        <v>1</v>
      </c>
    </row>
    <row r="475" spans="1:6" hidden="1" x14ac:dyDescent="0.25">
      <c r="A475" s="1" t="s">
        <v>1108</v>
      </c>
      <c r="B475" s="1" t="s">
        <v>612</v>
      </c>
      <c r="C475" s="1" t="s">
        <v>262</v>
      </c>
      <c r="D475" s="1" t="str">
        <f>IF(MOD(MID(pesele__59[[#This Row],[PESEL]],10,1),2)=1,"m","k")</f>
        <v>k</v>
      </c>
      <c r="E475" s="1" t="str">
        <f>pesele__59[[#This Row],[Imie]]&amp;pesele__59[[#This Row],[Nazwisko]]</f>
        <v>ZofiaBroszkow</v>
      </c>
      <c r="F475" s="1">
        <f>COUNTIF(pesele__59[nazwa],pesele__59[[#This Row],[nazwa]])</f>
        <v>1</v>
      </c>
    </row>
    <row r="476" spans="1:6" hidden="1" x14ac:dyDescent="0.25">
      <c r="A476" s="1" t="s">
        <v>1109</v>
      </c>
      <c r="B476" s="1" t="s">
        <v>613</v>
      </c>
      <c r="C476" s="1" t="s">
        <v>172</v>
      </c>
      <c r="D476" s="1" t="str">
        <f>IF(MOD(MID(pesele__59[[#This Row],[PESEL]],10,1),2)=1,"m","k")</f>
        <v>k</v>
      </c>
      <c r="E476" s="1" t="str">
        <f>pesele__59[[#This Row],[Imie]]&amp;pesele__59[[#This Row],[Nazwisko]]</f>
        <v>MichalinaKlebba</v>
      </c>
      <c r="F476" s="1">
        <f>COUNTIF(pesele__59[nazwa],pesele__59[[#This Row],[nazwa]])</f>
        <v>1</v>
      </c>
    </row>
    <row r="477" spans="1:6" hidden="1" x14ac:dyDescent="0.25">
      <c r="A477" s="1" t="s">
        <v>1110</v>
      </c>
      <c r="B477" s="1" t="s">
        <v>614</v>
      </c>
      <c r="C477" s="1" t="s">
        <v>17</v>
      </c>
      <c r="D477" s="1" t="str">
        <f>IF(MOD(MID(pesele__59[[#This Row],[PESEL]],10,1),2)=1,"m","k")</f>
        <v>m</v>
      </c>
      <c r="E477" s="1" t="str">
        <f>pesele__59[[#This Row],[Imie]]&amp;pesele__59[[#This Row],[Nazwisko]]</f>
        <v>JacekCiosinski</v>
      </c>
      <c r="F477" s="1">
        <f>COUNTIF(pesele__59[nazwa],pesele__59[[#This Row],[nazwa]])</f>
        <v>1</v>
      </c>
    </row>
    <row r="478" spans="1:6" hidden="1" x14ac:dyDescent="0.25">
      <c r="A478" s="1" t="s">
        <v>1111</v>
      </c>
      <c r="B478" s="1" t="s">
        <v>615</v>
      </c>
      <c r="C478" s="1" t="s">
        <v>137</v>
      </c>
      <c r="D478" s="1" t="str">
        <f>IF(MOD(MID(pesele__59[[#This Row],[PESEL]],10,1),2)=1,"m","k")</f>
        <v>m</v>
      </c>
      <c r="E478" s="1" t="str">
        <f>pesele__59[[#This Row],[Imie]]&amp;pesele__59[[#This Row],[Nazwisko]]</f>
        <v>MariuszBrydzinski</v>
      </c>
      <c r="F478" s="1">
        <f>COUNTIF(pesele__59[nazwa],pesele__59[[#This Row],[nazwa]])</f>
        <v>1</v>
      </c>
    </row>
    <row r="479" spans="1:6" hidden="1" x14ac:dyDescent="0.25">
      <c r="A479" s="1" t="s">
        <v>1112</v>
      </c>
      <c r="B479" s="1" t="s">
        <v>616</v>
      </c>
      <c r="C479" s="1" t="s">
        <v>617</v>
      </c>
      <c r="D479" s="1" t="str">
        <f>IF(MOD(MID(pesele__59[[#This Row],[PESEL]],10,1),2)=1,"m","k")</f>
        <v>m</v>
      </c>
      <c r="E479" s="1" t="str">
        <f>pesele__59[[#This Row],[Imie]]&amp;pesele__59[[#This Row],[Nazwisko]]</f>
        <v>AndreaWitkowski</v>
      </c>
      <c r="F479" s="1">
        <f>COUNTIF(pesele__59[nazwa],pesele__59[[#This Row],[nazwa]])</f>
        <v>1</v>
      </c>
    </row>
    <row r="480" spans="1:6" hidden="1" x14ac:dyDescent="0.25">
      <c r="A480" s="1" t="s">
        <v>1113</v>
      </c>
      <c r="B480" s="1" t="s">
        <v>618</v>
      </c>
      <c r="C480" s="1" t="s">
        <v>104</v>
      </c>
      <c r="D480" s="1" t="str">
        <f>IF(MOD(MID(pesele__59[[#This Row],[PESEL]],10,1),2)=1,"m","k")</f>
        <v>m</v>
      </c>
      <c r="E480" s="1" t="str">
        <f>pesele__59[[#This Row],[Imie]]&amp;pesele__59[[#This Row],[Nazwisko]]</f>
        <v>JakubRadziszewski</v>
      </c>
      <c r="F480" s="1">
        <f>COUNTIF(pesele__59[nazwa],pesele__59[[#This Row],[nazwa]])</f>
        <v>1</v>
      </c>
    </row>
    <row r="481" spans="1:6" hidden="1" x14ac:dyDescent="0.25">
      <c r="A481" s="1" t="s">
        <v>1114</v>
      </c>
      <c r="B481" s="1" t="s">
        <v>619</v>
      </c>
      <c r="C481" s="1" t="s">
        <v>87</v>
      </c>
      <c r="D481" s="1" t="str">
        <f>IF(MOD(MID(pesele__59[[#This Row],[PESEL]],10,1),2)=1,"m","k")</f>
        <v>k</v>
      </c>
      <c r="E481" s="1" t="str">
        <f>pesele__59[[#This Row],[Imie]]&amp;pesele__59[[#This Row],[Nazwisko]]</f>
        <v>MarikaKorenkiewicz</v>
      </c>
      <c r="F481" s="1">
        <f>COUNTIF(pesele__59[nazwa],pesele__59[[#This Row],[nazwa]])</f>
        <v>1</v>
      </c>
    </row>
    <row r="482" spans="1:6" hidden="1" x14ac:dyDescent="0.25">
      <c r="A482" s="1" t="s">
        <v>1115</v>
      </c>
      <c r="B482" s="1" t="s">
        <v>620</v>
      </c>
      <c r="C482" s="1" t="s">
        <v>180</v>
      </c>
      <c r="D482" s="1" t="str">
        <f>IF(MOD(MID(pesele__59[[#This Row],[PESEL]],10,1),2)=1,"m","k")</f>
        <v>m</v>
      </c>
      <c r="E482" s="1" t="str">
        <f>pesele__59[[#This Row],[Imie]]&amp;pesele__59[[#This Row],[Nazwisko]]</f>
        <v>DawidSzreder</v>
      </c>
      <c r="F482" s="1">
        <f>COUNTIF(pesele__59[nazwa],pesele__59[[#This Row],[nazwa]])</f>
        <v>1</v>
      </c>
    </row>
    <row r="483" spans="1:6" hidden="1" x14ac:dyDescent="0.25">
      <c r="A483" s="1" t="s">
        <v>1116</v>
      </c>
      <c r="B483" s="1" t="s">
        <v>621</v>
      </c>
      <c r="C483" s="1" t="s">
        <v>364</v>
      </c>
      <c r="D483" s="1" t="str">
        <f>IF(MOD(MID(pesele__59[[#This Row],[PESEL]],10,1),2)=1,"m","k")</f>
        <v>k</v>
      </c>
      <c r="E483" s="1" t="str">
        <f>pesele__59[[#This Row],[Imie]]&amp;pesele__59[[#This Row],[Nazwisko]]</f>
        <v>LauraMurczynska</v>
      </c>
      <c r="F483" s="1">
        <f>COUNTIF(pesele__59[nazwa],pesele__59[[#This Row],[nazwa]])</f>
        <v>1</v>
      </c>
    </row>
    <row r="484" spans="1:6" hidden="1" x14ac:dyDescent="0.25">
      <c r="A484" s="1" t="s">
        <v>1117</v>
      </c>
      <c r="B484" s="1" t="s">
        <v>622</v>
      </c>
      <c r="C484" s="1" t="s">
        <v>58</v>
      </c>
      <c r="D484" s="1" t="str">
        <f>IF(MOD(MID(pesele__59[[#This Row],[PESEL]],10,1),2)=1,"m","k")</f>
        <v>k</v>
      </c>
      <c r="E484" s="1" t="str">
        <f>pesele__59[[#This Row],[Imie]]&amp;pesele__59[[#This Row],[Nazwisko]]</f>
        <v>MajaKurowska</v>
      </c>
      <c r="F484" s="1">
        <f>COUNTIF(pesele__59[nazwa],pesele__59[[#This Row],[nazwa]])</f>
        <v>1</v>
      </c>
    </row>
    <row r="485" spans="1:6" hidden="1" x14ac:dyDescent="0.25">
      <c r="A485" s="1" t="s">
        <v>1118</v>
      </c>
      <c r="B485" s="1" t="s">
        <v>623</v>
      </c>
      <c r="C485" s="1" t="s">
        <v>33</v>
      </c>
      <c r="D485" s="1" t="str">
        <f>IF(MOD(MID(pesele__59[[#This Row],[PESEL]],10,1),2)=1,"m","k")</f>
        <v>m</v>
      </c>
      <c r="E485" s="1" t="str">
        <f>pesele__59[[#This Row],[Imie]]&amp;pesele__59[[#This Row],[Nazwisko]]</f>
        <v>OlafHrywniak</v>
      </c>
      <c r="F485" s="1">
        <f>COUNTIF(pesele__59[nazwa],pesele__59[[#This Row],[nazwa]])</f>
        <v>1</v>
      </c>
    </row>
    <row r="486" spans="1:6" hidden="1" x14ac:dyDescent="0.25">
      <c r="A486" s="1" t="s">
        <v>1119</v>
      </c>
      <c r="B486" s="1" t="s">
        <v>348</v>
      </c>
      <c r="C486" s="1" t="s">
        <v>139</v>
      </c>
      <c r="D486" s="1" t="str">
        <f>IF(MOD(MID(pesele__59[[#This Row],[PESEL]],10,1),2)=1,"m","k")</f>
        <v>m</v>
      </c>
      <c r="E486" s="1" t="str">
        <f>pesele__59[[#This Row],[Imie]]&amp;pesele__59[[#This Row],[Nazwisko]]</f>
        <v>StanislawCieslik</v>
      </c>
      <c r="F486" s="1">
        <f>COUNTIF(pesele__59[nazwa],pesele__59[[#This Row],[nazwa]])</f>
        <v>1</v>
      </c>
    </row>
    <row r="487" spans="1:6" hidden="1" x14ac:dyDescent="0.25">
      <c r="A487" s="1" t="s">
        <v>1120</v>
      </c>
      <c r="B487" s="1" t="s">
        <v>624</v>
      </c>
      <c r="C487" s="1" t="s">
        <v>625</v>
      </c>
      <c r="D487" s="1" t="str">
        <f>IF(MOD(MID(pesele__59[[#This Row],[PESEL]],10,1),2)=1,"m","k")</f>
        <v>m</v>
      </c>
      <c r="E487" s="1" t="str">
        <f>pesele__59[[#This Row],[Imie]]&amp;pesele__59[[#This Row],[Nazwisko]]</f>
        <v>KornelMierzejewski</v>
      </c>
      <c r="F487" s="1">
        <f>COUNTIF(pesele__59[nazwa],pesele__59[[#This Row],[nazwa]])</f>
        <v>1</v>
      </c>
    </row>
    <row r="488" spans="1:6" hidden="1" x14ac:dyDescent="0.25">
      <c r="A488" s="1" t="s">
        <v>1121</v>
      </c>
      <c r="B488" s="1" t="s">
        <v>626</v>
      </c>
      <c r="C488" s="1" t="s">
        <v>24</v>
      </c>
      <c r="D488" s="1" t="str">
        <f>IF(MOD(MID(pesele__59[[#This Row],[PESEL]],10,1),2)=1,"m","k")</f>
        <v>m</v>
      </c>
      <c r="E488" s="1" t="str">
        <f>pesele__59[[#This Row],[Imie]]&amp;pesele__59[[#This Row],[Nazwisko]]</f>
        <v>MaksymilianLupa</v>
      </c>
      <c r="F488" s="1">
        <f>COUNTIF(pesele__59[nazwa],pesele__59[[#This Row],[nazwa]])</f>
        <v>1</v>
      </c>
    </row>
    <row r="489" spans="1:6" hidden="1" x14ac:dyDescent="0.25">
      <c r="A489" s="1" t="s">
        <v>1122</v>
      </c>
      <c r="B489" s="1" t="s">
        <v>627</v>
      </c>
      <c r="C489" s="1" t="s">
        <v>282</v>
      </c>
      <c r="D489" s="1" t="str">
        <f>IF(MOD(MID(pesele__59[[#This Row],[PESEL]],10,1),2)=1,"m","k")</f>
        <v>m</v>
      </c>
      <c r="E489" s="1" t="str">
        <f>pesele__59[[#This Row],[Imie]]&amp;pesele__59[[#This Row],[Nazwisko]]</f>
        <v>AdrianWydrzynski</v>
      </c>
      <c r="F489" s="1">
        <f>COUNTIF(pesele__59[nazwa],pesele__59[[#This Row],[nazwa]])</f>
        <v>1</v>
      </c>
    </row>
    <row r="490" spans="1:6" hidden="1" x14ac:dyDescent="0.25">
      <c r="A490" s="1" t="s">
        <v>1123</v>
      </c>
      <c r="B490" s="1" t="s">
        <v>628</v>
      </c>
      <c r="C490" s="1" t="s">
        <v>211</v>
      </c>
      <c r="D490" s="1" t="str">
        <f>IF(MOD(MID(pesele__59[[#This Row],[PESEL]],10,1),2)=1,"m","k")</f>
        <v>k</v>
      </c>
      <c r="E490" s="1" t="str">
        <f>pesele__59[[#This Row],[Imie]]&amp;pesele__59[[#This Row],[Nazwisko]]</f>
        <v>AntoninaTarkowska</v>
      </c>
      <c r="F490" s="1">
        <f>COUNTIF(pesele__59[nazwa],pesele__59[[#This Row],[nazwa]])</f>
        <v>1</v>
      </c>
    </row>
    <row r="491" spans="1:6" hidden="1" x14ac:dyDescent="0.25">
      <c r="A491" s="1" t="s">
        <v>1124</v>
      </c>
      <c r="B491" s="1" t="s">
        <v>629</v>
      </c>
      <c r="C491" s="1" t="s">
        <v>56</v>
      </c>
      <c r="D491" s="1" t="str">
        <f>IF(MOD(MID(pesele__59[[#This Row],[PESEL]],10,1),2)=1,"m","k")</f>
        <v>k</v>
      </c>
      <c r="E491" s="1" t="str">
        <f>pesele__59[[#This Row],[Imie]]&amp;pesele__59[[#This Row],[Nazwisko]]</f>
        <v>ZuzannaAdamczyk</v>
      </c>
      <c r="F491" s="1">
        <f>COUNTIF(pesele__59[nazwa],pesele__59[[#This Row],[nazwa]])</f>
        <v>1</v>
      </c>
    </row>
    <row r="492" spans="1:6" hidden="1" x14ac:dyDescent="0.25">
      <c r="A492" s="1" t="s">
        <v>1125</v>
      </c>
      <c r="B492" s="1" t="s">
        <v>630</v>
      </c>
      <c r="C492" s="1" t="s">
        <v>139</v>
      </c>
      <c r="D492" s="1" t="str">
        <f>IF(MOD(MID(pesele__59[[#This Row],[PESEL]],10,1),2)=1,"m","k")</f>
        <v>m</v>
      </c>
      <c r="E492" s="1" t="str">
        <f>pesele__59[[#This Row],[Imie]]&amp;pesele__59[[#This Row],[Nazwisko]]</f>
        <v>StanislawBurza</v>
      </c>
      <c r="F492" s="1">
        <f>COUNTIF(pesele__59[nazwa],pesele__59[[#This Row],[nazwa]])</f>
        <v>1</v>
      </c>
    </row>
    <row r="493" spans="1:6" hidden="1" x14ac:dyDescent="0.25">
      <c r="A493" s="1" t="s">
        <v>1126</v>
      </c>
      <c r="B493" s="1" t="s">
        <v>631</v>
      </c>
      <c r="C493" s="1" t="s">
        <v>60</v>
      </c>
      <c r="D493" s="1" t="str">
        <f>IF(MOD(MID(pesele__59[[#This Row],[PESEL]],10,1),2)=1,"m","k")</f>
        <v>m</v>
      </c>
      <c r="E493" s="1" t="str">
        <f>pesele__59[[#This Row],[Imie]]&amp;pesele__59[[#This Row],[Nazwisko]]</f>
        <v>IgorRybinski</v>
      </c>
      <c r="F493" s="1">
        <f>COUNTIF(pesele__59[nazwa],pesele__59[[#This Row],[nazwa]])</f>
        <v>1</v>
      </c>
    </row>
    <row r="494" spans="1:6" hidden="1" x14ac:dyDescent="0.25">
      <c r="A494" s="1" t="s">
        <v>1127</v>
      </c>
      <c r="B494" s="1" t="s">
        <v>105</v>
      </c>
      <c r="C494" s="1" t="s">
        <v>504</v>
      </c>
      <c r="D494" s="1" t="str">
        <f>IF(MOD(MID(pesele__59[[#This Row],[PESEL]],10,1),2)=1,"m","k")</f>
        <v>m</v>
      </c>
      <c r="E494" s="1" t="str">
        <f>pesele__59[[#This Row],[Imie]]&amp;pesele__59[[#This Row],[Nazwisko]]</f>
        <v>AleksWojcik</v>
      </c>
      <c r="F494" s="1">
        <f>COUNTIF(pesele__59[nazwa],pesele__59[[#This Row],[nazwa]])</f>
        <v>1</v>
      </c>
    </row>
    <row r="495" spans="1:6" hidden="1" x14ac:dyDescent="0.25">
      <c r="A495" s="1" t="s">
        <v>1128</v>
      </c>
      <c r="B495" s="1" t="s">
        <v>632</v>
      </c>
      <c r="C495" s="1" t="s">
        <v>78</v>
      </c>
      <c r="D495" s="1" t="str">
        <f>IF(MOD(MID(pesele__59[[#This Row],[PESEL]],10,1),2)=1,"m","k")</f>
        <v>m</v>
      </c>
      <c r="E495" s="1" t="str">
        <f>pesele__59[[#This Row],[Imie]]&amp;pesele__59[[#This Row],[Nazwisko]]</f>
        <v>JanPawelec</v>
      </c>
      <c r="F495" s="1">
        <f>COUNTIF(pesele__59[nazwa],pesele__59[[#This Row],[nazwa]])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5F69-A7F5-4FC1-97E4-4953AC3F2F20}">
  <dimension ref="A1:E495"/>
  <sheetViews>
    <sheetView zoomScale="160" zoomScaleNormal="160" workbookViewId="0">
      <selection activeCell="E1" sqref="E1"/>
    </sheetView>
  </sheetViews>
  <sheetFormatPr defaultRowHeight="15" x14ac:dyDescent="0.25"/>
  <cols>
    <col min="1" max="1" width="12.7109375" bestFit="1" customWidth="1"/>
    <col min="2" max="2" width="14.85546875" bestFit="1" customWidth="1"/>
    <col min="3" max="3" width="12.140625" bestFit="1" customWidth="1"/>
    <col min="4" max="4" width="0" hidden="1" customWidth="1"/>
    <col min="5" max="5" width="5" bestFit="1" customWidth="1"/>
    <col min="7" max="7" width="1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634</v>
      </c>
      <c r="E1" t="s">
        <v>1131</v>
      </c>
    </row>
    <row r="2" spans="1:5" x14ac:dyDescent="0.25">
      <c r="A2" s="1" t="s">
        <v>1044</v>
      </c>
      <c r="B2" s="1" t="s">
        <v>543</v>
      </c>
      <c r="C2" s="1" t="s">
        <v>48</v>
      </c>
      <c r="D2" s="1" t="str">
        <f>IF(MOD(MID(pesele__510[[#This Row],[PESEL]],10,1),2)=1,"m","k")</f>
        <v>m</v>
      </c>
      <c r="E2" s="1">
        <f>VALUE(MID(pesele__510[[#This Row],[PESEL]],7,3))</f>
        <v>995</v>
      </c>
    </row>
    <row r="3" spans="1:5" hidden="1" x14ac:dyDescent="0.25">
      <c r="A3" s="1" t="s">
        <v>1055</v>
      </c>
      <c r="B3" s="1" t="s">
        <v>107</v>
      </c>
      <c r="C3" s="1" t="s">
        <v>68</v>
      </c>
      <c r="D3" s="1" t="str">
        <f>IF(MOD(MID(pesele__510[[#This Row],[PESEL]],10,1),2)=1,"m","k")</f>
        <v>m</v>
      </c>
      <c r="E3" s="1">
        <f>VALUE(MID(pesele__510[[#This Row],[PESEL]],7,3))</f>
        <v>993</v>
      </c>
    </row>
    <row r="4" spans="1:5" hidden="1" x14ac:dyDescent="0.25">
      <c r="A4" s="1" t="s">
        <v>995</v>
      </c>
      <c r="B4" s="1" t="s">
        <v>484</v>
      </c>
      <c r="C4" s="1" t="s">
        <v>255</v>
      </c>
      <c r="D4" s="1" t="str">
        <f>IF(MOD(MID(pesele__510[[#This Row],[PESEL]],10,1),2)=1,"m","k")</f>
        <v>k</v>
      </c>
      <c r="E4" s="1">
        <f>VALUE(MID(pesele__510[[#This Row],[PESEL]],7,3))</f>
        <v>991</v>
      </c>
    </row>
    <row r="5" spans="1:5" hidden="1" x14ac:dyDescent="0.25">
      <c r="A5" s="1" t="s">
        <v>1104</v>
      </c>
      <c r="B5" s="1" t="s">
        <v>79</v>
      </c>
      <c r="C5" s="1" t="s">
        <v>139</v>
      </c>
      <c r="D5" s="1" t="str">
        <f>IF(MOD(MID(pesele__510[[#This Row],[PESEL]],10,1),2)=1,"m","k")</f>
        <v>m</v>
      </c>
      <c r="E5" s="1">
        <f>VALUE(MID(pesele__510[[#This Row],[PESEL]],7,3))</f>
        <v>976</v>
      </c>
    </row>
    <row r="6" spans="1:5" hidden="1" x14ac:dyDescent="0.25">
      <c r="A6" s="1" t="s">
        <v>1043</v>
      </c>
      <c r="B6" s="1" t="s">
        <v>541</v>
      </c>
      <c r="C6" s="1" t="s">
        <v>542</v>
      </c>
      <c r="D6" s="1" t="str">
        <f>IF(MOD(MID(pesele__510[[#This Row],[PESEL]],10,1),2)=1,"m","k")</f>
        <v>k</v>
      </c>
      <c r="E6" s="1">
        <f>VALUE(MID(pesele__510[[#This Row],[PESEL]],7,3))</f>
        <v>967</v>
      </c>
    </row>
    <row r="7" spans="1:5" hidden="1" x14ac:dyDescent="0.25">
      <c r="A7" s="1" t="s">
        <v>1037</v>
      </c>
      <c r="B7" s="1" t="s">
        <v>535</v>
      </c>
      <c r="C7" s="1" t="s">
        <v>166</v>
      </c>
      <c r="D7" s="1" t="str">
        <f>IF(MOD(MID(pesele__510[[#This Row],[PESEL]],10,1),2)=1,"m","k")</f>
        <v>k</v>
      </c>
      <c r="E7" s="1">
        <f>VALUE(MID(pesele__510[[#This Row],[PESEL]],7,3))</f>
        <v>954</v>
      </c>
    </row>
    <row r="8" spans="1:5" hidden="1" x14ac:dyDescent="0.25">
      <c r="A8" s="1" t="s">
        <v>1082</v>
      </c>
      <c r="B8" s="1" t="s">
        <v>585</v>
      </c>
      <c r="C8" s="1" t="s">
        <v>166</v>
      </c>
      <c r="D8" s="1" t="str">
        <f>IF(MOD(MID(pesele__510[[#This Row],[PESEL]],10,1),2)=1,"m","k")</f>
        <v>k</v>
      </c>
      <c r="E8" s="1">
        <f>VALUE(MID(pesele__510[[#This Row],[PESEL]],7,3))</f>
        <v>953</v>
      </c>
    </row>
    <row r="9" spans="1:5" hidden="1" x14ac:dyDescent="0.25">
      <c r="A9" s="1" t="s">
        <v>1088</v>
      </c>
      <c r="B9" s="1" t="s">
        <v>591</v>
      </c>
      <c r="C9" s="1" t="s">
        <v>592</v>
      </c>
      <c r="D9" s="1" t="str">
        <f>IF(MOD(MID(pesele__510[[#This Row],[PESEL]],10,1),2)=1,"m","k")</f>
        <v>m</v>
      </c>
      <c r="E9" s="1">
        <f>VALUE(MID(pesele__510[[#This Row],[PESEL]],7,3))</f>
        <v>953</v>
      </c>
    </row>
    <row r="10" spans="1:5" hidden="1" x14ac:dyDescent="0.25">
      <c r="A10" s="1" t="s">
        <v>1115</v>
      </c>
      <c r="B10" s="1" t="s">
        <v>620</v>
      </c>
      <c r="C10" s="1" t="s">
        <v>180</v>
      </c>
      <c r="D10" s="1" t="str">
        <f>IF(MOD(MID(pesele__510[[#This Row],[PESEL]],10,1),2)=1,"m","k")</f>
        <v>m</v>
      </c>
      <c r="E10" s="1">
        <f>VALUE(MID(pesele__510[[#This Row],[PESEL]],7,3))</f>
        <v>951</v>
      </c>
    </row>
    <row r="11" spans="1:5" hidden="1" x14ac:dyDescent="0.25">
      <c r="A11" s="1" t="s">
        <v>1074</v>
      </c>
      <c r="B11" s="1" t="s">
        <v>574</v>
      </c>
      <c r="C11" s="1" t="s">
        <v>534</v>
      </c>
      <c r="D11" s="1" t="str">
        <f>IF(MOD(MID(pesele__510[[#This Row],[PESEL]],10,1),2)=1,"m","k")</f>
        <v>m</v>
      </c>
      <c r="E11" s="1">
        <f>VALUE(MID(pesele__510[[#This Row],[PESEL]],7,3))</f>
        <v>948</v>
      </c>
    </row>
    <row r="12" spans="1:5" hidden="1" x14ac:dyDescent="0.25">
      <c r="A12" s="1" t="s">
        <v>1038</v>
      </c>
      <c r="B12" s="1" t="s">
        <v>536</v>
      </c>
      <c r="C12" s="1" t="s">
        <v>294</v>
      </c>
      <c r="D12" s="1" t="str">
        <f>IF(MOD(MID(pesele__510[[#This Row],[PESEL]],10,1),2)=1,"m","k")</f>
        <v>m</v>
      </c>
      <c r="E12" s="1">
        <f>VALUE(MID(pesele__510[[#This Row],[PESEL]],7,3))</f>
        <v>946</v>
      </c>
    </row>
    <row r="13" spans="1:5" hidden="1" x14ac:dyDescent="0.25">
      <c r="A13" s="1" t="s">
        <v>1095</v>
      </c>
      <c r="B13" s="1" t="s">
        <v>599</v>
      </c>
      <c r="C13" s="1" t="s">
        <v>257</v>
      </c>
      <c r="D13" s="1" t="str">
        <f>IF(MOD(MID(pesele__510[[#This Row],[PESEL]],10,1),2)=1,"m","k")</f>
        <v>k</v>
      </c>
      <c r="E13" s="1">
        <f>VALUE(MID(pesele__510[[#This Row],[PESEL]],7,3))</f>
        <v>945</v>
      </c>
    </row>
    <row r="14" spans="1:5" hidden="1" x14ac:dyDescent="0.25">
      <c r="A14" s="1" t="s">
        <v>1073</v>
      </c>
      <c r="B14" s="1" t="s">
        <v>573</v>
      </c>
      <c r="C14" s="1" t="s">
        <v>72</v>
      </c>
      <c r="D14" s="1" t="str">
        <f>IF(MOD(MID(pesele__510[[#This Row],[PESEL]],10,1),2)=1,"m","k")</f>
        <v>k</v>
      </c>
      <c r="E14" s="1">
        <f>VALUE(MID(pesele__510[[#This Row],[PESEL]],7,3))</f>
        <v>943</v>
      </c>
    </row>
    <row r="15" spans="1:5" hidden="1" x14ac:dyDescent="0.25">
      <c r="A15" s="1" t="s">
        <v>1024</v>
      </c>
      <c r="B15" s="1" t="s">
        <v>496</v>
      </c>
      <c r="C15" s="1" t="s">
        <v>12</v>
      </c>
      <c r="D15" s="1" t="str">
        <f>IF(MOD(MID(pesele__510[[#This Row],[PESEL]],10,1),2)=1,"m","k")</f>
        <v>m</v>
      </c>
      <c r="E15" s="1">
        <f>VALUE(MID(pesele__510[[#This Row],[PESEL]],7,3))</f>
        <v>941</v>
      </c>
    </row>
    <row r="16" spans="1:5" hidden="1" x14ac:dyDescent="0.25">
      <c r="A16" s="1" t="s">
        <v>1097</v>
      </c>
      <c r="B16" s="1" t="s">
        <v>601</v>
      </c>
      <c r="C16" s="1" t="s">
        <v>93</v>
      </c>
      <c r="D16" s="1" t="str">
        <f>IF(MOD(MID(pesele__510[[#This Row],[PESEL]],10,1),2)=1,"m","k")</f>
        <v>k</v>
      </c>
      <c r="E16" s="1">
        <f>VALUE(MID(pesele__510[[#This Row],[PESEL]],7,3))</f>
        <v>936</v>
      </c>
    </row>
    <row r="17" spans="1:5" hidden="1" x14ac:dyDescent="0.25">
      <c r="A17" s="1" t="s">
        <v>1015</v>
      </c>
      <c r="B17" s="1" t="s">
        <v>510</v>
      </c>
      <c r="C17" s="1" t="s">
        <v>511</v>
      </c>
      <c r="D17" s="1" t="str">
        <f>IF(MOD(MID(pesele__510[[#This Row],[PESEL]],10,1),2)=1,"m","k")</f>
        <v>k</v>
      </c>
      <c r="E17" s="1">
        <f>VALUE(MID(pesele__510[[#This Row],[PESEL]],7,3))</f>
        <v>929</v>
      </c>
    </row>
    <row r="18" spans="1:5" hidden="1" x14ac:dyDescent="0.25">
      <c r="A18" s="1" t="s">
        <v>1121</v>
      </c>
      <c r="B18" s="1" t="s">
        <v>626</v>
      </c>
      <c r="C18" s="1" t="s">
        <v>24</v>
      </c>
      <c r="D18" s="1" t="str">
        <f>IF(MOD(MID(pesele__510[[#This Row],[PESEL]],10,1),2)=1,"m","k")</f>
        <v>m</v>
      </c>
      <c r="E18" s="1">
        <f>VALUE(MID(pesele__510[[#This Row],[PESEL]],7,3))</f>
        <v>927</v>
      </c>
    </row>
    <row r="19" spans="1:5" hidden="1" x14ac:dyDescent="0.25">
      <c r="A19" s="1" t="s">
        <v>1020</v>
      </c>
      <c r="B19" s="1" t="s">
        <v>516</v>
      </c>
      <c r="C19" s="1" t="s">
        <v>517</v>
      </c>
      <c r="D19" s="1" t="str">
        <f>IF(MOD(MID(pesele__510[[#This Row],[PESEL]],10,1),2)=1,"m","k")</f>
        <v>k</v>
      </c>
      <c r="E19" s="1">
        <f>VALUE(MID(pesele__510[[#This Row],[PESEL]],7,3))</f>
        <v>923</v>
      </c>
    </row>
    <row r="20" spans="1:5" hidden="1" x14ac:dyDescent="0.25">
      <c r="A20" s="1" t="s">
        <v>1127</v>
      </c>
      <c r="B20" s="1" t="s">
        <v>105</v>
      </c>
      <c r="C20" s="1" t="s">
        <v>504</v>
      </c>
      <c r="D20" s="1" t="str">
        <f>IF(MOD(MID(pesele__510[[#This Row],[PESEL]],10,1),2)=1,"m","k")</f>
        <v>m</v>
      </c>
      <c r="E20" s="1">
        <f>VALUE(MID(pesele__510[[#This Row],[PESEL]],7,3))</f>
        <v>913</v>
      </c>
    </row>
    <row r="21" spans="1:5" hidden="1" x14ac:dyDescent="0.25">
      <c r="A21" s="1" t="s">
        <v>1008</v>
      </c>
      <c r="B21" s="1" t="s">
        <v>500</v>
      </c>
      <c r="C21" s="1" t="s">
        <v>273</v>
      </c>
      <c r="D21" s="1" t="str">
        <f>IF(MOD(MID(pesele__510[[#This Row],[PESEL]],10,1),2)=1,"m","k")</f>
        <v>k</v>
      </c>
      <c r="E21" s="1">
        <f>VALUE(MID(pesele__510[[#This Row],[PESEL]],7,3))</f>
        <v>901</v>
      </c>
    </row>
    <row r="22" spans="1:5" hidden="1" x14ac:dyDescent="0.25">
      <c r="A22" s="1" t="s">
        <v>1012</v>
      </c>
      <c r="B22" s="1" t="s">
        <v>506</v>
      </c>
      <c r="C22" s="1" t="s">
        <v>507</v>
      </c>
      <c r="D22" s="1" t="str">
        <f>IF(MOD(MID(pesele__510[[#This Row],[PESEL]],10,1),2)=1,"m","k")</f>
        <v>k</v>
      </c>
      <c r="E22" s="1">
        <f>VALUE(MID(pesele__510[[#This Row],[PESEL]],7,3))</f>
        <v>898</v>
      </c>
    </row>
    <row r="23" spans="1:5" hidden="1" x14ac:dyDescent="0.25">
      <c r="A23" s="1" t="s">
        <v>1005</v>
      </c>
      <c r="B23" s="1" t="s">
        <v>497</v>
      </c>
      <c r="C23" s="1" t="s">
        <v>193</v>
      </c>
      <c r="D23" s="1" t="str">
        <f>IF(MOD(MID(pesele__510[[#This Row],[PESEL]],10,1),2)=1,"m","k")</f>
        <v>k</v>
      </c>
      <c r="E23" s="1">
        <f>VALUE(MID(pesele__510[[#This Row],[PESEL]],7,3))</f>
        <v>896</v>
      </c>
    </row>
    <row r="24" spans="1:5" hidden="1" x14ac:dyDescent="0.25">
      <c r="A24" s="1" t="s">
        <v>1064</v>
      </c>
      <c r="B24" s="1" t="s">
        <v>562</v>
      </c>
      <c r="C24" s="1" t="s">
        <v>338</v>
      </c>
      <c r="D24" s="1" t="str">
        <f>IF(MOD(MID(pesele__510[[#This Row],[PESEL]],10,1),2)=1,"m","k")</f>
        <v>m</v>
      </c>
      <c r="E24" s="1">
        <f>VALUE(MID(pesele__510[[#This Row],[PESEL]],7,3))</f>
        <v>890</v>
      </c>
    </row>
    <row r="25" spans="1:5" hidden="1" x14ac:dyDescent="0.25">
      <c r="A25" s="1" t="s">
        <v>1063</v>
      </c>
      <c r="B25" s="1" t="s">
        <v>136</v>
      </c>
      <c r="C25" s="1" t="s">
        <v>104</v>
      </c>
      <c r="D25" s="1" t="str">
        <f>IF(MOD(MID(pesele__510[[#This Row],[PESEL]],10,1),2)=1,"m","k")</f>
        <v>m</v>
      </c>
      <c r="E25" s="1">
        <f>VALUE(MID(pesele__510[[#This Row],[PESEL]],7,3))</f>
        <v>886</v>
      </c>
    </row>
    <row r="26" spans="1:5" hidden="1" x14ac:dyDescent="0.25">
      <c r="A26" s="1" t="s">
        <v>1122</v>
      </c>
      <c r="B26" s="1" t="s">
        <v>627</v>
      </c>
      <c r="C26" s="1" t="s">
        <v>282</v>
      </c>
      <c r="D26" s="1" t="str">
        <f>IF(MOD(MID(pesele__510[[#This Row],[PESEL]],10,1),2)=1,"m","k")</f>
        <v>m</v>
      </c>
      <c r="E26" s="1">
        <f>VALUE(MID(pesele__510[[#This Row],[PESEL]],7,3))</f>
        <v>881</v>
      </c>
    </row>
    <row r="27" spans="1:5" hidden="1" x14ac:dyDescent="0.25">
      <c r="A27" s="1" t="s">
        <v>1003</v>
      </c>
      <c r="B27" s="1" t="s">
        <v>495</v>
      </c>
      <c r="C27" s="1" t="s">
        <v>193</v>
      </c>
      <c r="D27" s="1" t="str">
        <f>IF(MOD(MID(pesele__510[[#This Row],[PESEL]],10,1),2)=1,"m","k")</f>
        <v>k</v>
      </c>
      <c r="E27" s="1">
        <f>VALUE(MID(pesele__510[[#This Row],[PESEL]],7,3))</f>
        <v>880</v>
      </c>
    </row>
    <row r="28" spans="1:5" hidden="1" x14ac:dyDescent="0.25">
      <c r="A28" s="1" t="s">
        <v>1058</v>
      </c>
      <c r="B28" s="1" t="s">
        <v>557</v>
      </c>
      <c r="C28" s="1" t="s">
        <v>141</v>
      </c>
      <c r="D28" s="1" t="str">
        <f>IF(MOD(MID(pesele__510[[#This Row],[PESEL]],10,1),2)=1,"m","k")</f>
        <v>k</v>
      </c>
      <c r="E28" s="1">
        <f>VALUE(MID(pesele__510[[#This Row],[PESEL]],7,3))</f>
        <v>863</v>
      </c>
    </row>
    <row r="29" spans="1:5" hidden="1" x14ac:dyDescent="0.25">
      <c r="A29" s="1" t="s">
        <v>1022</v>
      </c>
      <c r="B29" s="1" t="s">
        <v>520</v>
      </c>
      <c r="C29" s="1" t="s">
        <v>521</v>
      </c>
      <c r="D29" s="1" t="str">
        <f>IF(MOD(MID(pesele__510[[#This Row],[PESEL]],10,1),2)=1,"m","k")</f>
        <v>m</v>
      </c>
      <c r="E29" s="1">
        <f>VALUE(MID(pesele__510[[#This Row],[PESEL]],7,3))</f>
        <v>861</v>
      </c>
    </row>
    <row r="30" spans="1:5" hidden="1" x14ac:dyDescent="0.25">
      <c r="A30" s="1" t="s">
        <v>1107</v>
      </c>
      <c r="B30" s="1" t="s">
        <v>610</v>
      </c>
      <c r="C30" s="1" t="s">
        <v>611</v>
      </c>
      <c r="D30" s="1" t="str">
        <f>IF(MOD(MID(pesele__510[[#This Row],[PESEL]],10,1),2)=1,"m","k")</f>
        <v>k</v>
      </c>
      <c r="E30" s="1">
        <f>VALUE(MID(pesele__510[[#This Row],[PESEL]],7,3))</f>
        <v>852</v>
      </c>
    </row>
    <row r="31" spans="1:5" hidden="1" x14ac:dyDescent="0.25">
      <c r="A31" s="1" t="s">
        <v>1076</v>
      </c>
      <c r="B31" s="1" t="s">
        <v>577</v>
      </c>
      <c r="C31" s="1" t="s">
        <v>578</v>
      </c>
      <c r="D31" s="1" t="str">
        <f>IF(MOD(MID(pesele__510[[#This Row],[PESEL]],10,1),2)=1,"m","k")</f>
        <v>k</v>
      </c>
      <c r="E31" s="1">
        <f>VALUE(MID(pesele__510[[#This Row],[PESEL]],7,3))</f>
        <v>851</v>
      </c>
    </row>
    <row r="32" spans="1:5" hidden="1" x14ac:dyDescent="0.25">
      <c r="A32" s="1" t="s">
        <v>1114</v>
      </c>
      <c r="B32" s="1" t="s">
        <v>619</v>
      </c>
      <c r="C32" s="1" t="s">
        <v>87</v>
      </c>
      <c r="D32" s="1" t="str">
        <f>IF(MOD(MID(pesele__510[[#This Row],[PESEL]],10,1),2)=1,"m","k")</f>
        <v>k</v>
      </c>
      <c r="E32" s="1">
        <f>VALUE(MID(pesele__510[[#This Row],[PESEL]],7,3))</f>
        <v>850</v>
      </c>
    </row>
    <row r="33" spans="1:5" hidden="1" x14ac:dyDescent="0.25">
      <c r="A33" s="1" t="s">
        <v>1060</v>
      </c>
      <c r="B33" s="1" t="s">
        <v>559</v>
      </c>
      <c r="C33" s="1" t="s">
        <v>162</v>
      </c>
      <c r="D33" s="1" t="str">
        <f>IF(MOD(MID(pesele__510[[#This Row],[PESEL]],10,1),2)=1,"m","k")</f>
        <v>m</v>
      </c>
      <c r="E33" s="1">
        <f>VALUE(MID(pesele__510[[#This Row],[PESEL]],7,3))</f>
        <v>848</v>
      </c>
    </row>
    <row r="34" spans="1:5" hidden="1" x14ac:dyDescent="0.25">
      <c r="A34" s="1" t="s">
        <v>1049</v>
      </c>
      <c r="B34" s="1" t="s">
        <v>547</v>
      </c>
      <c r="C34" s="1" t="s">
        <v>262</v>
      </c>
      <c r="D34" s="1" t="str">
        <f>IF(MOD(MID(pesele__510[[#This Row],[PESEL]],10,1),2)=1,"m","k")</f>
        <v>k</v>
      </c>
      <c r="E34" s="1">
        <f>VALUE(MID(pesele__510[[#This Row],[PESEL]],7,3))</f>
        <v>845</v>
      </c>
    </row>
    <row r="35" spans="1:5" hidden="1" x14ac:dyDescent="0.25">
      <c r="A35" s="1" t="s">
        <v>1051</v>
      </c>
      <c r="B35" s="1" t="s">
        <v>549</v>
      </c>
      <c r="C35" s="1" t="s">
        <v>236</v>
      </c>
      <c r="D35" s="1" t="str">
        <f>IF(MOD(MID(pesele__510[[#This Row],[PESEL]],10,1),2)=1,"m","k")</f>
        <v>k</v>
      </c>
      <c r="E35" s="1">
        <f>VALUE(MID(pesele__510[[#This Row],[PESEL]],7,3))</f>
        <v>842</v>
      </c>
    </row>
    <row r="36" spans="1:5" hidden="1" x14ac:dyDescent="0.25">
      <c r="A36" s="1" t="s">
        <v>1027</v>
      </c>
      <c r="B36" s="1" t="s">
        <v>525</v>
      </c>
      <c r="C36" s="1" t="s">
        <v>486</v>
      </c>
      <c r="D36" s="1" t="str">
        <f>IF(MOD(MID(pesele__510[[#This Row],[PESEL]],10,1),2)=1,"m","k")</f>
        <v>m</v>
      </c>
      <c r="E36" s="1">
        <f>VALUE(MID(pesele__510[[#This Row],[PESEL]],7,3))</f>
        <v>839</v>
      </c>
    </row>
    <row r="37" spans="1:5" hidden="1" x14ac:dyDescent="0.25">
      <c r="A37" s="1" t="s">
        <v>1120</v>
      </c>
      <c r="B37" s="1" t="s">
        <v>624</v>
      </c>
      <c r="C37" s="1" t="s">
        <v>625</v>
      </c>
      <c r="D37" s="1" t="str">
        <f>IF(MOD(MID(pesele__510[[#This Row],[PESEL]],10,1),2)=1,"m","k")</f>
        <v>m</v>
      </c>
      <c r="E37" s="1">
        <f>VALUE(MID(pesele__510[[#This Row],[PESEL]],7,3))</f>
        <v>822</v>
      </c>
    </row>
    <row r="38" spans="1:5" hidden="1" x14ac:dyDescent="0.25">
      <c r="A38" s="1" t="s">
        <v>1100</v>
      </c>
      <c r="B38" s="1" t="s">
        <v>604</v>
      </c>
      <c r="C38" s="1" t="s">
        <v>162</v>
      </c>
      <c r="D38" s="1" t="str">
        <f>IF(MOD(MID(pesele__510[[#This Row],[PESEL]],10,1),2)=1,"m","k")</f>
        <v>m</v>
      </c>
      <c r="E38" s="1">
        <f>VALUE(MID(pesele__510[[#This Row],[PESEL]],7,3))</f>
        <v>813</v>
      </c>
    </row>
    <row r="39" spans="1:5" hidden="1" x14ac:dyDescent="0.25">
      <c r="A39" s="1" t="s">
        <v>1105</v>
      </c>
      <c r="B39" s="1" t="s">
        <v>608</v>
      </c>
      <c r="C39" s="1" t="s">
        <v>42</v>
      </c>
      <c r="D39" s="1" t="str">
        <f>IF(MOD(MID(pesele__510[[#This Row],[PESEL]],10,1),2)=1,"m","k")</f>
        <v>m</v>
      </c>
      <c r="E39" s="1">
        <f>VALUE(MID(pesele__510[[#This Row],[PESEL]],7,3))</f>
        <v>799</v>
      </c>
    </row>
    <row r="40" spans="1:5" hidden="1" x14ac:dyDescent="0.25">
      <c r="A40" s="1" t="s">
        <v>1118</v>
      </c>
      <c r="B40" s="1" t="s">
        <v>623</v>
      </c>
      <c r="C40" s="1" t="s">
        <v>33</v>
      </c>
      <c r="D40" s="1" t="str">
        <f>IF(MOD(MID(pesele__510[[#This Row],[PESEL]],10,1),2)=1,"m","k")</f>
        <v>m</v>
      </c>
      <c r="E40" s="1">
        <f>VALUE(MID(pesele__510[[#This Row],[PESEL]],7,3))</f>
        <v>798</v>
      </c>
    </row>
    <row r="41" spans="1:5" hidden="1" x14ac:dyDescent="0.25">
      <c r="A41" s="1" t="s">
        <v>1077</v>
      </c>
      <c r="B41" s="1" t="s">
        <v>579</v>
      </c>
      <c r="C41" s="1" t="s">
        <v>257</v>
      </c>
      <c r="D41" s="1" t="str">
        <f>IF(MOD(MID(pesele__510[[#This Row],[PESEL]],10,1),2)=1,"m","k")</f>
        <v>k</v>
      </c>
      <c r="E41" s="1">
        <f>VALUE(MID(pesele__510[[#This Row],[PESEL]],7,3))</f>
        <v>794</v>
      </c>
    </row>
    <row r="42" spans="1:5" hidden="1" x14ac:dyDescent="0.25">
      <c r="A42" s="1" t="s">
        <v>1081</v>
      </c>
      <c r="B42" s="1" t="s">
        <v>583</v>
      </c>
      <c r="C42" s="1" t="s">
        <v>584</v>
      </c>
      <c r="D42" s="1" t="str">
        <f>IF(MOD(MID(pesele__510[[#This Row],[PESEL]],10,1),2)=1,"m","k")</f>
        <v>k</v>
      </c>
      <c r="E42" s="1">
        <f>VALUE(MID(pesele__510[[#This Row],[PESEL]],7,3))</f>
        <v>792</v>
      </c>
    </row>
    <row r="43" spans="1:5" hidden="1" x14ac:dyDescent="0.25">
      <c r="A43" s="1" t="s">
        <v>1009</v>
      </c>
      <c r="B43" s="1" t="s">
        <v>501</v>
      </c>
      <c r="C43" s="1" t="s">
        <v>502</v>
      </c>
      <c r="D43" s="1" t="str">
        <f>IF(MOD(MID(pesele__510[[#This Row],[PESEL]],10,1),2)=1,"m","k")</f>
        <v>m</v>
      </c>
      <c r="E43" s="1">
        <f>VALUE(MID(pesele__510[[#This Row],[PESEL]],7,3))</f>
        <v>791</v>
      </c>
    </row>
    <row r="44" spans="1:5" hidden="1" x14ac:dyDescent="0.25">
      <c r="A44" s="1" t="s">
        <v>1036</v>
      </c>
      <c r="B44" s="1" t="s">
        <v>533</v>
      </c>
      <c r="C44" s="1" t="s">
        <v>534</v>
      </c>
      <c r="D44" s="1" t="str">
        <f>IF(MOD(MID(pesele__510[[#This Row],[PESEL]],10,1),2)=1,"m","k")</f>
        <v>m</v>
      </c>
      <c r="E44" s="1">
        <f>VALUE(MID(pesele__510[[#This Row],[PESEL]],7,3))</f>
        <v>791</v>
      </c>
    </row>
    <row r="45" spans="1:5" hidden="1" x14ac:dyDescent="0.25">
      <c r="A45" s="1" t="s">
        <v>1041</v>
      </c>
      <c r="B45" s="1" t="s">
        <v>539</v>
      </c>
      <c r="C45" s="1" t="s">
        <v>435</v>
      </c>
      <c r="D45" s="1" t="str">
        <f>IF(MOD(MID(pesele__510[[#This Row],[PESEL]],10,1),2)=1,"m","k")</f>
        <v>m</v>
      </c>
      <c r="E45" s="1">
        <f>VALUE(MID(pesele__510[[#This Row],[PESEL]],7,3))</f>
        <v>775</v>
      </c>
    </row>
    <row r="46" spans="1:5" hidden="1" x14ac:dyDescent="0.25">
      <c r="A46" s="1" t="s">
        <v>1110</v>
      </c>
      <c r="B46" s="1" t="s">
        <v>614</v>
      </c>
      <c r="C46" s="1" t="s">
        <v>17</v>
      </c>
      <c r="D46" s="1" t="str">
        <f>IF(MOD(MID(pesele__510[[#This Row],[PESEL]],10,1),2)=1,"m","k")</f>
        <v>m</v>
      </c>
      <c r="E46" s="1">
        <f>VALUE(MID(pesele__510[[#This Row],[PESEL]],7,3))</f>
        <v>764</v>
      </c>
    </row>
    <row r="47" spans="1:5" hidden="1" x14ac:dyDescent="0.25">
      <c r="A47" s="1" t="s">
        <v>1026</v>
      </c>
      <c r="B47" s="1" t="s">
        <v>524</v>
      </c>
      <c r="C47" s="1" t="s">
        <v>132</v>
      </c>
      <c r="D47" s="1" t="str">
        <f>IF(MOD(MID(pesele__510[[#This Row],[PESEL]],10,1),2)=1,"m","k")</f>
        <v>k</v>
      </c>
      <c r="E47" s="1">
        <f>VALUE(MID(pesele__510[[#This Row],[PESEL]],7,3))</f>
        <v>761</v>
      </c>
    </row>
    <row r="48" spans="1:5" hidden="1" x14ac:dyDescent="0.25">
      <c r="A48" s="1" t="s">
        <v>1034</v>
      </c>
      <c r="B48" s="1" t="s">
        <v>531</v>
      </c>
      <c r="C48" s="1" t="s">
        <v>294</v>
      </c>
      <c r="D48" s="1" t="str">
        <f>IF(MOD(MID(pesele__510[[#This Row],[PESEL]],10,1),2)=1,"m","k")</f>
        <v>m</v>
      </c>
      <c r="E48" s="1">
        <f>VALUE(MID(pesele__510[[#This Row],[PESEL]],7,3))</f>
        <v>741</v>
      </c>
    </row>
    <row r="49" spans="1:5" hidden="1" x14ac:dyDescent="0.25">
      <c r="A49" s="1" t="s">
        <v>991</v>
      </c>
      <c r="B49" s="1" t="s">
        <v>479</v>
      </c>
      <c r="C49" s="1" t="s">
        <v>475</v>
      </c>
      <c r="D49" s="1" t="str">
        <f>IF(MOD(MID(pesele__510[[#This Row],[PESEL]],10,1),2)=1,"m","k")</f>
        <v>k</v>
      </c>
      <c r="E49" s="1">
        <f>VALUE(MID(pesele__510[[#This Row],[PESEL]],7,3))</f>
        <v>738</v>
      </c>
    </row>
    <row r="50" spans="1:5" hidden="1" x14ac:dyDescent="0.25">
      <c r="A50" s="1" t="s">
        <v>1068</v>
      </c>
      <c r="B50" s="1" t="s">
        <v>566</v>
      </c>
      <c r="C50" s="1" t="s">
        <v>178</v>
      </c>
      <c r="D50" s="1" t="str">
        <f>IF(MOD(MID(pesele__510[[#This Row],[PESEL]],10,1),2)=1,"m","k")</f>
        <v>k</v>
      </c>
      <c r="E50" s="1">
        <f>VALUE(MID(pesele__510[[#This Row],[PESEL]],7,3))</f>
        <v>737</v>
      </c>
    </row>
    <row r="51" spans="1:5" hidden="1" x14ac:dyDescent="0.25">
      <c r="A51" s="1" t="s">
        <v>1045</v>
      </c>
      <c r="B51" s="1" t="s">
        <v>544</v>
      </c>
      <c r="C51" s="1" t="s">
        <v>58</v>
      </c>
      <c r="D51" s="1" t="str">
        <f>IF(MOD(MID(pesele__510[[#This Row],[PESEL]],10,1),2)=1,"m","k")</f>
        <v>k</v>
      </c>
      <c r="E51" s="1">
        <f>VALUE(MID(pesele__510[[#This Row],[PESEL]],7,3))</f>
        <v>713</v>
      </c>
    </row>
    <row r="52" spans="1:5" hidden="1" x14ac:dyDescent="0.25">
      <c r="A52" s="1" t="s">
        <v>1007</v>
      </c>
      <c r="B52" s="1" t="s">
        <v>499</v>
      </c>
      <c r="C52" s="1" t="s">
        <v>359</v>
      </c>
      <c r="D52" s="1" t="str">
        <f>IF(MOD(MID(pesele__510[[#This Row],[PESEL]],10,1),2)=1,"m","k")</f>
        <v>k</v>
      </c>
      <c r="E52" s="1">
        <f>VALUE(MID(pesele__510[[#This Row],[PESEL]],7,3))</f>
        <v>705</v>
      </c>
    </row>
    <row r="53" spans="1:5" hidden="1" x14ac:dyDescent="0.25">
      <c r="A53" s="1" t="s">
        <v>1057</v>
      </c>
      <c r="B53" s="1" t="s">
        <v>555</v>
      </c>
      <c r="C53" s="1" t="s">
        <v>556</v>
      </c>
      <c r="D53" s="1" t="str">
        <f>IF(MOD(MID(pesele__510[[#This Row],[PESEL]],10,1),2)=1,"m","k")</f>
        <v>k</v>
      </c>
      <c r="E53" s="1">
        <f>VALUE(MID(pesele__510[[#This Row],[PESEL]],7,3))</f>
        <v>699</v>
      </c>
    </row>
    <row r="54" spans="1:5" hidden="1" x14ac:dyDescent="0.25">
      <c r="A54" s="1" t="s">
        <v>1013</v>
      </c>
      <c r="B54" s="1" t="s">
        <v>508</v>
      </c>
      <c r="C54" s="1" t="s">
        <v>12</v>
      </c>
      <c r="D54" s="1" t="str">
        <f>IF(MOD(MID(pesele__510[[#This Row],[PESEL]],10,1),2)=1,"m","k")</f>
        <v>m</v>
      </c>
      <c r="E54" s="1">
        <f>VALUE(MID(pesele__510[[#This Row],[PESEL]],7,3))</f>
        <v>690</v>
      </c>
    </row>
    <row r="55" spans="1:5" hidden="1" x14ac:dyDescent="0.25">
      <c r="A55" s="1" t="s">
        <v>1079</v>
      </c>
      <c r="B55" s="1" t="s">
        <v>581</v>
      </c>
      <c r="C55" s="1" t="s">
        <v>172</v>
      </c>
      <c r="D55" s="1" t="str">
        <f>IF(MOD(MID(pesele__510[[#This Row],[PESEL]],10,1),2)=1,"m","k")</f>
        <v>k</v>
      </c>
      <c r="E55" s="1">
        <f>VALUE(MID(pesele__510[[#This Row],[PESEL]],7,3))</f>
        <v>686</v>
      </c>
    </row>
    <row r="56" spans="1:5" hidden="1" x14ac:dyDescent="0.25">
      <c r="A56" s="1" t="s">
        <v>1103</v>
      </c>
      <c r="B56" s="1" t="s">
        <v>607</v>
      </c>
      <c r="C56" s="1" t="s">
        <v>78</v>
      </c>
      <c r="D56" s="1" t="str">
        <f>IF(MOD(MID(pesele__510[[#This Row],[PESEL]],10,1),2)=1,"m","k")</f>
        <v>m</v>
      </c>
      <c r="E56" s="1">
        <f>VALUE(MID(pesele__510[[#This Row],[PESEL]],7,3))</f>
        <v>684</v>
      </c>
    </row>
    <row r="57" spans="1:5" hidden="1" x14ac:dyDescent="0.25">
      <c r="A57" s="1" t="s">
        <v>1123</v>
      </c>
      <c r="B57" s="1" t="s">
        <v>628</v>
      </c>
      <c r="C57" s="1" t="s">
        <v>211</v>
      </c>
      <c r="D57" s="1" t="str">
        <f>IF(MOD(MID(pesele__510[[#This Row],[PESEL]],10,1),2)=1,"m","k")</f>
        <v>k</v>
      </c>
      <c r="E57" s="1">
        <f>VALUE(MID(pesele__510[[#This Row],[PESEL]],7,3))</f>
        <v>668</v>
      </c>
    </row>
    <row r="58" spans="1:5" hidden="1" x14ac:dyDescent="0.25">
      <c r="A58" s="1" t="s">
        <v>1029</v>
      </c>
      <c r="B58" s="1" t="s">
        <v>217</v>
      </c>
      <c r="C58" s="1" t="s">
        <v>218</v>
      </c>
      <c r="D58" s="1" t="str">
        <f>IF(MOD(MID(pesele__510[[#This Row],[PESEL]],10,1),2)=1,"m","k")</f>
        <v>k</v>
      </c>
      <c r="E58" s="1">
        <f>VALUE(MID(pesele__510[[#This Row],[PESEL]],7,3))</f>
        <v>666</v>
      </c>
    </row>
    <row r="59" spans="1:5" hidden="1" x14ac:dyDescent="0.25">
      <c r="A59" s="1" t="s">
        <v>1102</v>
      </c>
      <c r="B59" s="1" t="s">
        <v>606</v>
      </c>
      <c r="C59" s="1" t="s">
        <v>104</v>
      </c>
      <c r="D59" s="1" t="str">
        <f>IF(MOD(MID(pesele__510[[#This Row],[PESEL]],10,1),2)=1,"m","k")</f>
        <v>m</v>
      </c>
      <c r="E59" s="1">
        <f>VALUE(MID(pesele__510[[#This Row],[PESEL]],7,3))</f>
        <v>653</v>
      </c>
    </row>
    <row r="60" spans="1:5" hidden="1" x14ac:dyDescent="0.25">
      <c r="A60" s="1" t="s">
        <v>1089</v>
      </c>
      <c r="B60" s="1" t="s">
        <v>593</v>
      </c>
      <c r="C60" s="1" t="s">
        <v>54</v>
      </c>
      <c r="D60" s="1" t="str">
        <f>IF(MOD(MID(pesele__510[[#This Row],[PESEL]],10,1),2)=1,"m","k")</f>
        <v>k</v>
      </c>
      <c r="E60" s="1">
        <f>VALUE(MID(pesele__510[[#This Row],[PESEL]],7,3))</f>
        <v>646</v>
      </c>
    </row>
    <row r="61" spans="1:5" hidden="1" x14ac:dyDescent="0.25">
      <c r="A61" s="1" t="s">
        <v>1065</v>
      </c>
      <c r="B61" s="1" t="s">
        <v>563</v>
      </c>
      <c r="C61" s="1" t="s">
        <v>257</v>
      </c>
      <c r="D61" s="1" t="str">
        <f>IF(MOD(MID(pesele__510[[#This Row],[PESEL]],10,1),2)=1,"m","k")</f>
        <v>k</v>
      </c>
      <c r="E61" s="1">
        <f>VALUE(MID(pesele__510[[#This Row],[PESEL]],7,3))</f>
        <v>644</v>
      </c>
    </row>
    <row r="62" spans="1:5" hidden="1" x14ac:dyDescent="0.25">
      <c r="A62" s="1" t="s">
        <v>1001</v>
      </c>
      <c r="B62" s="1" t="s">
        <v>492</v>
      </c>
      <c r="C62" s="1" t="s">
        <v>493</v>
      </c>
      <c r="D62" s="1" t="str">
        <f>IF(MOD(MID(pesele__510[[#This Row],[PESEL]],10,1),2)=1,"m","k")</f>
        <v>m</v>
      </c>
      <c r="E62" s="1">
        <f>VALUE(MID(pesele__510[[#This Row],[PESEL]],7,3))</f>
        <v>630</v>
      </c>
    </row>
    <row r="63" spans="1:5" hidden="1" x14ac:dyDescent="0.25">
      <c r="A63" s="1" t="s">
        <v>1053</v>
      </c>
      <c r="B63" s="1" t="s">
        <v>551</v>
      </c>
      <c r="C63" s="1" t="s">
        <v>58</v>
      </c>
      <c r="D63" s="1" t="str">
        <f>IF(MOD(MID(pesele__510[[#This Row],[PESEL]],10,1),2)=1,"m","k")</f>
        <v>k</v>
      </c>
      <c r="E63" s="1">
        <f>VALUE(MID(pesele__510[[#This Row],[PESEL]],7,3))</f>
        <v>627</v>
      </c>
    </row>
    <row r="64" spans="1:5" hidden="1" x14ac:dyDescent="0.25">
      <c r="A64" s="1" t="s">
        <v>1096</v>
      </c>
      <c r="B64" s="1" t="s">
        <v>600</v>
      </c>
      <c r="C64" s="1" t="s">
        <v>58</v>
      </c>
      <c r="D64" s="1" t="str">
        <f>IF(MOD(MID(pesele__510[[#This Row],[PESEL]],10,1),2)=1,"m","k")</f>
        <v>k</v>
      </c>
      <c r="E64" s="1">
        <f>VALUE(MID(pesele__510[[#This Row],[PESEL]],7,3))</f>
        <v>624</v>
      </c>
    </row>
    <row r="65" spans="1:5" hidden="1" x14ac:dyDescent="0.25">
      <c r="A65" s="1" t="s">
        <v>1042</v>
      </c>
      <c r="B65" s="1" t="s">
        <v>540</v>
      </c>
      <c r="C65" s="1" t="s">
        <v>359</v>
      </c>
      <c r="D65" s="1" t="str">
        <f>IF(MOD(MID(pesele__510[[#This Row],[PESEL]],10,1),2)=1,"m","k")</f>
        <v>k</v>
      </c>
      <c r="E65" s="1">
        <f>VALUE(MID(pesele__510[[#This Row],[PESEL]],7,3))</f>
        <v>616</v>
      </c>
    </row>
    <row r="66" spans="1:5" hidden="1" x14ac:dyDescent="0.25">
      <c r="A66" s="1" t="s">
        <v>1000</v>
      </c>
      <c r="B66" s="1" t="s">
        <v>491</v>
      </c>
      <c r="C66" s="1" t="s">
        <v>193</v>
      </c>
      <c r="D66" s="1" t="str">
        <f>IF(MOD(MID(pesele__510[[#This Row],[PESEL]],10,1),2)=1,"m","k")</f>
        <v>k</v>
      </c>
      <c r="E66" s="1">
        <f>VALUE(MID(pesele__510[[#This Row],[PESEL]],7,3))</f>
        <v>615</v>
      </c>
    </row>
    <row r="67" spans="1:5" hidden="1" x14ac:dyDescent="0.25">
      <c r="A67" s="1" t="s">
        <v>1019</v>
      </c>
      <c r="B67" s="1" t="s">
        <v>515</v>
      </c>
      <c r="C67" s="1" t="s">
        <v>104</v>
      </c>
      <c r="D67" s="1" t="str">
        <f>IF(MOD(MID(pesele__510[[#This Row],[PESEL]],10,1),2)=1,"m","k")</f>
        <v>m</v>
      </c>
      <c r="E67" s="1">
        <f>VALUE(MID(pesele__510[[#This Row],[PESEL]],7,3))</f>
        <v>592</v>
      </c>
    </row>
    <row r="68" spans="1:5" hidden="1" x14ac:dyDescent="0.25">
      <c r="A68" s="1" t="s">
        <v>1039</v>
      </c>
      <c r="B68" s="1" t="s">
        <v>537</v>
      </c>
      <c r="C68" s="1" t="s">
        <v>104</v>
      </c>
      <c r="D68" s="1" t="str">
        <f>IF(MOD(MID(pesele__510[[#This Row],[PESEL]],10,1),2)=1,"m","k")</f>
        <v>m</v>
      </c>
      <c r="E68" s="1">
        <f>VALUE(MID(pesele__510[[#This Row],[PESEL]],7,3))</f>
        <v>588</v>
      </c>
    </row>
    <row r="69" spans="1:5" hidden="1" x14ac:dyDescent="0.25">
      <c r="A69" s="1" t="s">
        <v>1010</v>
      </c>
      <c r="B69" s="1" t="s">
        <v>503</v>
      </c>
      <c r="C69" s="1" t="s">
        <v>504</v>
      </c>
      <c r="D69" s="1" t="str">
        <f>IF(MOD(MID(pesele__510[[#This Row],[PESEL]],10,1),2)=1,"m","k")</f>
        <v>m</v>
      </c>
      <c r="E69" s="1">
        <f>VALUE(MID(pesele__510[[#This Row],[PESEL]],7,3))</f>
        <v>576</v>
      </c>
    </row>
    <row r="70" spans="1:5" hidden="1" x14ac:dyDescent="0.25">
      <c r="A70" s="1" t="s">
        <v>1035</v>
      </c>
      <c r="B70" s="1" t="s">
        <v>532</v>
      </c>
      <c r="C70" s="1" t="s">
        <v>104</v>
      </c>
      <c r="D70" s="1" t="str">
        <f>IF(MOD(MID(pesele__510[[#This Row],[PESEL]],10,1),2)=1,"m","k")</f>
        <v>m</v>
      </c>
      <c r="E70" s="1">
        <f>VALUE(MID(pesele__510[[#This Row],[PESEL]],7,3))</f>
        <v>574</v>
      </c>
    </row>
    <row r="71" spans="1:5" hidden="1" x14ac:dyDescent="0.25">
      <c r="A71" s="1" t="s">
        <v>992</v>
      </c>
      <c r="B71" s="1" t="s">
        <v>480</v>
      </c>
      <c r="C71" s="1" t="s">
        <v>93</v>
      </c>
      <c r="D71" s="1" t="str">
        <f>IF(MOD(MID(pesele__510[[#This Row],[PESEL]],10,1),2)=1,"m","k")</f>
        <v>k</v>
      </c>
      <c r="E71" s="1">
        <f>VALUE(MID(pesele__510[[#This Row],[PESEL]],7,3))</f>
        <v>568</v>
      </c>
    </row>
    <row r="72" spans="1:5" hidden="1" x14ac:dyDescent="0.25">
      <c r="A72" s="1" t="s">
        <v>1021</v>
      </c>
      <c r="B72" s="1" t="s">
        <v>518</v>
      </c>
      <c r="C72" s="1" t="s">
        <v>519</v>
      </c>
      <c r="D72" s="1" t="str">
        <f>IF(MOD(MID(pesele__510[[#This Row],[PESEL]],10,1),2)=1,"m","k")</f>
        <v>m</v>
      </c>
      <c r="E72" s="1">
        <f>VALUE(MID(pesele__510[[#This Row],[PESEL]],7,3))</f>
        <v>568</v>
      </c>
    </row>
    <row r="73" spans="1:5" hidden="1" x14ac:dyDescent="0.25">
      <c r="A73" s="1" t="s">
        <v>1016</v>
      </c>
      <c r="B73" s="1" t="s">
        <v>512</v>
      </c>
      <c r="C73" s="1" t="s">
        <v>193</v>
      </c>
      <c r="D73" s="1" t="str">
        <f>IF(MOD(MID(pesele__510[[#This Row],[PESEL]],10,1),2)=1,"m","k")</f>
        <v>k</v>
      </c>
      <c r="E73" s="1">
        <f>VALUE(MID(pesele__510[[#This Row],[PESEL]],7,3))</f>
        <v>551</v>
      </c>
    </row>
    <row r="74" spans="1:5" hidden="1" x14ac:dyDescent="0.25">
      <c r="A74" s="1" t="s">
        <v>1056</v>
      </c>
      <c r="B74" s="1" t="s">
        <v>554</v>
      </c>
      <c r="C74" s="1" t="s">
        <v>26</v>
      </c>
      <c r="D74" s="1" t="str">
        <f>IF(MOD(MID(pesele__510[[#This Row],[PESEL]],10,1),2)=1,"m","k")</f>
        <v>m</v>
      </c>
      <c r="E74" s="1">
        <f>VALUE(MID(pesele__510[[#This Row],[PESEL]],7,3))</f>
        <v>545</v>
      </c>
    </row>
    <row r="75" spans="1:5" hidden="1" x14ac:dyDescent="0.25">
      <c r="A75" s="1" t="s">
        <v>997</v>
      </c>
      <c r="B75" s="1" t="s">
        <v>487</v>
      </c>
      <c r="C75" s="1" t="s">
        <v>294</v>
      </c>
      <c r="D75" s="1" t="str">
        <f>IF(MOD(MID(pesele__510[[#This Row],[PESEL]],10,1),2)=1,"m","k")</f>
        <v>m</v>
      </c>
      <c r="E75" s="1">
        <f>VALUE(MID(pesele__510[[#This Row],[PESEL]],7,3))</f>
        <v>534</v>
      </c>
    </row>
    <row r="76" spans="1:5" hidden="1" x14ac:dyDescent="0.25">
      <c r="A76" s="1" t="s">
        <v>990</v>
      </c>
      <c r="B76" s="1" t="s">
        <v>478</v>
      </c>
      <c r="C76" s="1" t="s">
        <v>40</v>
      </c>
      <c r="D76" s="1" t="str">
        <f>IF(MOD(MID(pesele__510[[#This Row],[PESEL]],10,1),2)=1,"m","k")</f>
        <v>m</v>
      </c>
      <c r="E76" s="1">
        <f>VALUE(MID(pesele__510[[#This Row],[PESEL]],7,3))</f>
        <v>533</v>
      </c>
    </row>
    <row r="77" spans="1:5" hidden="1" x14ac:dyDescent="0.25">
      <c r="A77" s="1" t="s">
        <v>1124</v>
      </c>
      <c r="B77" s="1" t="s">
        <v>629</v>
      </c>
      <c r="C77" s="1" t="s">
        <v>56</v>
      </c>
      <c r="D77" s="1" t="str">
        <f>IF(MOD(MID(pesele__510[[#This Row],[PESEL]],10,1),2)=1,"m","k")</f>
        <v>k</v>
      </c>
      <c r="E77" s="1">
        <f>VALUE(MID(pesele__510[[#This Row],[PESEL]],7,3))</f>
        <v>521</v>
      </c>
    </row>
    <row r="78" spans="1:5" hidden="1" x14ac:dyDescent="0.25">
      <c r="A78" s="1" t="s">
        <v>1004</v>
      </c>
      <c r="B78" s="1" t="s">
        <v>496</v>
      </c>
      <c r="C78" s="1" t="s">
        <v>12</v>
      </c>
      <c r="D78" s="1" t="str">
        <f>IF(MOD(MID(pesele__510[[#This Row],[PESEL]],10,1),2)=1,"m","k")</f>
        <v>m</v>
      </c>
      <c r="E78" s="1">
        <f>VALUE(MID(pesele__510[[#This Row],[PESEL]],7,3))</f>
        <v>520</v>
      </c>
    </row>
    <row r="79" spans="1:5" hidden="1" x14ac:dyDescent="0.25">
      <c r="A79" s="1" t="s">
        <v>1059</v>
      </c>
      <c r="B79" s="1" t="s">
        <v>558</v>
      </c>
      <c r="C79" s="1" t="s">
        <v>556</v>
      </c>
      <c r="D79" s="1" t="str">
        <f>IF(MOD(MID(pesele__510[[#This Row],[PESEL]],10,1),2)=1,"m","k")</f>
        <v>k</v>
      </c>
      <c r="E79" s="1">
        <f>VALUE(MID(pesele__510[[#This Row],[PESEL]],7,3))</f>
        <v>520</v>
      </c>
    </row>
    <row r="80" spans="1:5" hidden="1" x14ac:dyDescent="0.25">
      <c r="A80" s="1" t="s">
        <v>1025</v>
      </c>
      <c r="B80" s="1" t="s">
        <v>523</v>
      </c>
      <c r="C80" s="1" t="s">
        <v>262</v>
      </c>
      <c r="D80" s="1" t="str">
        <f>IF(MOD(MID(pesele__510[[#This Row],[PESEL]],10,1),2)=1,"m","k")</f>
        <v>k</v>
      </c>
      <c r="E80" s="1">
        <f>VALUE(MID(pesele__510[[#This Row],[PESEL]],7,3))</f>
        <v>516</v>
      </c>
    </row>
    <row r="81" spans="1:5" hidden="1" x14ac:dyDescent="0.25">
      <c r="A81" s="1" t="s">
        <v>1113</v>
      </c>
      <c r="B81" s="1" t="s">
        <v>618</v>
      </c>
      <c r="C81" s="1" t="s">
        <v>104</v>
      </c>
      <c r="D81" s="1" t="str">
        <f>IF(MOD(MID(pesele__510[[#This Row],[PESEL]],10,1),2)=1,"m","k")</f>
        <v>m</v>
      </c>
      <c r="E81" s="1">
        <f>VALUE(MID(pesele__510[[#This Row],[PESEL]],7,3))</f>
        <v>509</v>
      </c>
    </row>
    <row r="82" spans="1:5" hidden="1" x14ac:dyDescent="0.25">
      <c r="A82" s="1" t="s">
        <v>1031</v>
      </c>
      <c r="B82" s="1" t="s">
        <v>528</v>
      </c>
      <c r="C82" s="1" t="s">
        <v>193</v>
      </c>
      <c r="D82" s="1" t="str">
        <f>IF(MOD(MID(pesele__510[[#This Row],[PESEL]],10,1),2)=1,"m","k")</f>
        <v>k</v>
      </c>
      <c r="E82" s="1">
        <f>VALUE(MID(pesele__510[[#This Row],[PESEL]],7,3))</f>
        <v>499</v>
      </c>
    </row>
    <row r="83" spans="1:5" hidden="1" x14ac:dyDescent="0.25">
      <c r="A83" s="1" t="s">
        <v>1048</v>
      </c>
      <c r="B83" s="1" t="s">
        <v>546</v>
      </c>
      <c r="C83" s="1" t="s">
        <v>282</v>
      </c>
      <c r="D83" s="1" t="str">
        <f>IF(MOD(MID(pesele__510[[#This Row],[PESEL]],10,1),2)=1,"m","k")</f>
        <v>m</v>
      </c>
      <c r="E83" s="1">
        <f>VALUE(MID(pesele__510[[#This Row],[PESEL]],7,3))</f>
        <v>495</v>
      </c>
    </row>
    <row r="84" spans="1:5" hidden="1" x14ac:dyDescent="0.25">
      <c r="A84" s="1" t="s">
        <v>1030</v>
      </c>
      <c r="B84" s="1" t="s">
        <v>527</v>
      </c>
      <c r="C84" s="1" t="s">
        <v>104</v>
      </c>
      <c r="D84" s="1" t="str">
        <f>IF(MOD(MID(pesele__510[[#This Row],[PESEL]],10,1),2)=1,"m","k")</f>
        <v>m</v>
      </c>
      <c r="E84" s="1">
        <f>VALUE(MID(pesele__510[[#This Row],[PESEL]],7,3))</f>
        <v>487</v>
      </c>
    </row>
    <row r="85" spans="1:5" hidden="1" x14ac:dyDescent="0.25">
      <c r="A85" s="1" t="s">
        <v>1070</v>
      </c>
      <c r="B85" s="1" t="s">
        <v>569</v>
      </c>
      <c r="C85" s="1" t="s">
        <v>162</v>
      </c>
      <c r="D85" s="1" t="str">
        <f>IF(MOD(MID(pesele__510[[#This Row],[PESEL]],10,1),2)=1,"m","k")</f>
        <v>m</v>
      </c>
      <c r="E85" s="1">
        <f>VALUE(MID(pesele__510[[#This Row],[PESEL]],7,3))</f>
        <v>487</v>
      </c>
    </row>
    <row r="86" spans="1:5" hidden="1" x14ac:dyDescent="0.25">
      <c r="A86" s="1" t="s">
        <v>1072</v>
      </c>
      <c r="B86" s="1" t="s">
        <v>571</v>
      </c>
      <c r="C86" s="1" t="s">
        <v>572</v>
      </c>
      <c r="D86" s="1" t="str">
        <f>IF(MOD(MID(pesele__510[[#This Row],[PESEL]],10,1),2)=1,"m","k")</f>
        <v>k</v>
      </c>
      <c r="E86" s="1">
        <f>VALUE(MID(pesele__510[[#This Row],[PESEL]],7,3))</f>
        <v>472</v>
      </c>
    </row>
    <row r="87" spans="1:5" hidden="1" x14ac:dyDescent="0.25">
      <c r="A87" s="1" t="s">
        <v>1067</v>
      </c>
      <c r="B87" s="1" t="s">
        <v>565</v>
      </c>
      <c r="C87" s="1" t="s">
        <v>162</v>
      </c>
      <c r="D87" s="1" t="str">
        <f>IF(MOD(MID(pesele__510[[#This Row],[PESEL]],10,1),2)=1,"m","k")</f>
        <v>m</v>
      </c>
      <c r="E87" s="1">
        <f>VALUE(MID(pesele__510[[#This Row],[PESEL]],7,3))</f>
        <v>467</v>
      </c>
    </row>
    <row r="88" spans="1:5" hidden="1" x14ac:dyDescent="0.25">
      <c r="A88" s="1" t="s">
        <v>993</v>
      </c>
      <c r="B88" s="1" t="s">
        <v>481</v>
      </c>
      <c r="C88" s="1" t="s">
        <v>482</v>
      </c>
      <c r="D88" s="1" t="str">
        <f>IF(MOD(MID(pesele__510[[#This Row],[PESEL]],10,1),2)=1,"m","k")</f>
        <v>m</v>
      </c>
      <c r="E88" s="1">
        <f>VALUE(MID(pesele__510[[#This Row],[PESEL]],7,3))</f>
        <v>461</v>
      </c>
    </row>
    <row r="89" spans="1:5" hidden="1" x14ac:dyDescent="0.25">
      <c r="A89" s="1" t="s">
        <v>1062</v>
      </c>
      <c r="B89" s="1" t="s">
        <v>561</v>
      </c>
      <c r="C89" s="1" t="s">
        <v>257</v>
      </c>
      <c r="D89" s="1" t="str">
        <f>IF(MOD(MID(pesele__510[[#This Row],[PESEL]],10,1),2)=1,"m","k")</f>
        <v>k</v>
      </c>
      <c r="E89" s="1">
        <f>VALUE(MID(pesele__510[[#This Row],[PESEL]],7,3))</f>
        <v>459</v>
      </c>
    </row>
    <row r="90" spans="1:5" hidden="1" x14ac:dyDescent="0.25">
      <c r="A90" s="1" t="s">
        <v>1116</v>
      </c>
      <c r="B90" s="1" t="s">
        <v>621</v>
      </c>
      <c r="C90" s="1" t="s">
        <v>364</v>
      </c>
      <c r="D90" s="1" t="str">
        <f>IF(MOD(MID(pesele__510[[#This Row],[PESEL]],10,1),2)=1,"m","k")</f>
        <v>k</v>
      </c>
      <c r="E90" s="1">
        <f>VALUE(MID(pesele__510[[#This Row],[PESEL]],7,3))</f>
        <v>448</v>
      </c>
    </row>
    <row r="91" spans="1:5" hidden="1" x14ac:dyDescent="0.25">
      <c r="A91" s="1" t="s">
        <v>1087</v>
      </c>
      <c r="B91" s="1" t="s">
        <v>590</v>
      </c>
      <c r="C91" s="1" t="s">
        <v>58</v>
      </c>
      <c r="D91" s="1" t="str">
        <f>IF(MOD(MID(pesele__510[[#This Row],[PESEL]],10,1),2)=1,"m","k")</f>
        <v>k</v>
      </c>
      <c r="E91" s="1">
        <f>VALUE(MID(pesele__510[[#This Row],[PESEL]],7,3))</f>
        <v>433</v>
      </c>
    </row>
    <row r="92" spans="1:5" hidden="1" x14ac:dyDescent="0.25">
      <c r="A92" s="1" t="s">
        <v>1106</v>
      </c>
      <c r="B92" s="1" t="s">
        <v>609</v>
      </c>
      <c r="C92" s="1" t="s">
        <v>12</v>
      </c>
      <c r="D92" s="1" t="str">
        <f>IF(MOD(MID(pesele__510[[#This Row],[PESEL]],10,1),2)=1,"m","k")</f>
        <v>m</v>
      </c>
      <c r="E92" s="1">
        <f>VALUE(MID(pesele__510[[#This Row],[PESEL]],7,3))</f>
        <v>433</v>
      </c>
    </row>
    <row r="93" spans="1:5" hidden="1" x14ac:dyDescent="0.25">
      <c r="A93" s="1" t="s">
        <v>1086</v>
      </c>
      <c r="B93" s="1" t="s">
        <v>589</v>
      </c>
      <c r="C93" s="1" t="s">
        <v>145</v>
      </c>
      <c r="D93" s="1" t="str">
        <f>IF(MOD(MID(pesele__510[[#This Row],[PESEL]],10,1),2)=1,"m","k")</f>
        <v>k</v>
      </c>
      <c r="E93" s="1">
        <f>VALUE(MID(pesele__510[[#This Row],[PESEL]],7,3))</f>
        <v>411</v>
      </c>
    </row>
    <row r="94" spans="1:5" hidden="1" x14ac:dyDescent="0.25">
      <c r="A94" s="1" t="s">
        <v>1075</v>
      </c>
      <c r="B94" s="1" t="s">
        <v>575</v>
      </c>
      <c r="C94" s="1" t="s">
        <v>576</v>
      </c>
      <c r="D94" s="1" t="str">
        <f>IF(MOD(MID(pesele__510[[#This Row],[PESEL]],10,1),2)=1,"m","k")</f>
        <v>k</v>
      </c>
      <c r="E94" s="1">
        <f>VALUE(MID(pesele__510[[#This Row],[PESEL]],7,3))</f>
        <v>401</v>
      </c>
    </row>
    <row r="95" spans="1:5" hidden="1" x14ac:dyDescent="0.25">
      <c r="A95" s="1" t="s">
        <v>1098</v>
      </c>
      <c r="B95" s="1" t="s">
        <v>602</v>
      </c>
      <c r="C95" s="1" t="s">
        <v>90</v>
      </c>
      <c r="D95" s="1" t="str">
        <f>IF(MOD(MID(pesele__510[[#This Row],[PESEL]],10,1),2)=1,"m","k")</f>
        <v>k</v>
      </c>
      <c r="E95" s="1">
        <f>VALUE(MID(pesele__510[[#This Row],[PESEL]],7,3))</f>
        <v>377</v>
      </c>
    </row>
    <row r="96" spans="1:5" hidden="1" x14ac:dyDescent="0.25">
      <c r="A96" s="1" t="s">
        <v>996</v>
      </c>
      <c r="B96" s="1" t="s">
        <v>485</v>
      </c>
      <c r="C96" s="1" t="s">
        <v>486</v>
      </c>
      <c r="D96" s="1" t="str">
        <f>IF(MOD(MID(pesele__510[[#This Row],[PESEL]],10,1),2)=1,"m","k")</f>
        <v>m</v>
      </c>
      <c r="E96" s="1">
        <f>VALUE(MID(pesele__510[[#This Row],[PESEL]],7,3))</f>
        <v>371</v>
      </c>
    </row>
    <row r="97" spans="1:5" hidden="1" x14ac:dyDescent="0.25">
      <c r="A97" s="1" t="s">
        <v>989</v>
      </c>
      <c r="B97" s="1" t="s">
        <v>476</v>
      </c>
      <c r="C97" s="1" t="s">
        <v>477</v>
      </c>
      <c r="D97" s="1" t="str">
        <f>IF(MOD(MID(pesele__510[[#This Row],[PESEL]],10,1),2)=1,"m","k")</f>
        <v>m</v>
      </c>
      <c r="E97" s="1">
        <f>VALUE(MID(pesele__510[[#This Row],[PESEL]],7,3))</f>
        <v>363</v>
      </c>
    </row>
    <row r="98" spans="1:5" hidden="1" x14ac:dyDescent="0.25">
      <c r="A98" s="1" t="s">
        <v>1006</v>
      </c>
      <c r="B98" s="1" t="s">
        <v>498</v>
      </c>
      <c r="C98" s="1" t="s">
        <v>162</v>
      </c>
      <c r="D98" s="1" t="str">
        <f>IF(MOD(MID(pesele__510[[#This Row],[PESEL]],10,1),2)=1,"m","k")</f>
        <v>m</v>
      </c>
      <c r="E98" s="1">
        <f>VALUE(MID(pesele__510[[#This Row],[PESEL]],7,3))</f>
        <v>360</v>
      </c>
    </row>
    <row r="99" spans="1:5" hidden="1" x14ac:dyDescent="0.25">
      <c r="A99" s="1" t="s">
        <v>1078</v>
      </c>
      <c r="B99" s="1" t="s">
        <v>580</v>
      </c>
      <c r="C99" s="1" t="s">
        <v>104</v>
      </c>
      <c r="D99" s="1" t="str">
        <f>IF(MOD(MID(pesele__510[[#This Row],[PESEL]],10,1),2)=1,"m","k")</f>
        <v>m</v>
      </c>
      <c r="E99" s="1">
        <f>VALUE(MID(pesele__510[[#This Row],[PESEL]],7,3))</f>
        <v>356</v>
      </c>
    </row>
    <row r="100" spans="1:5" hidden="1" x14ac:dyDescent="0.25">
      <c r="A100" s="1" t="s">
        <v>1111</v>
      </c>
      <c r="B100" s="1" t="s">
        <v>615</v>
      </c>
      <c r="C100" s="1" t="s">
        <v>137</v>
      </c>
      <c r="D100" s="1" t="str">
        <f>IF(MOD(MID(pesele__510[[#This Row],[PESEL]],10,1),2)=1,"m","k")</f>
        <v>m</v>
      </c>
      <c r="E100" s="1">
        <f>VALUE(MID(pesele__510[[#This Row],[PESEL]],7,3))</f>
        <v>334</v>
      </c>
    </row>
    <row r="101" spans="1:5" hidden="1" x14ac:dyDescent="0.25">
      <c r="A101" s="1" t="s">
        <v>1109</v>
      </c>
      <c r="B101" s="1" t="s">
        <v>613</v>
      </c>
      <c r="C101" s="1" t="s">
        <v>172</v>
      </c>
      <c r="D101" s="1" t="str">
        <f>IF(MOD(MID(pesele__510[[#This Row],[PESEL]],10,1),2)=1,"m","k")</f>
        <v>k</v>
      </c>
      <c r="E101" s="1">
        <f>VALUE(MID(pesele__510[[#This Row],[PESEL]],7,3))</f>
        <v>333</v>
      </c>
    </row>
    <row r="102" spans="1:5" hidden="1" x14ac:dyDescent="0.25">
      <c r="A102" s="1" t="s">
        <v>1094</v>
      </c>
      <c r="B102" s="1" t="s">
        <v>598</v>
      </c>
      <c r="C102" s="1" t="s">
        <v>139</v>
      </c>
      <c r="D102" s="1" t="str">
        <f>IF(MOD(MID(pesele__510[[#This Row],[PESEL]],10,1),2)=1,"m","k")</f>
        <v>m</v>
      </c>
      <c r="E102" s="1">
        <f>VALUE(MID(pesele__510[[#This Row],[PESEL]],7,3))</f>
        <v>329</v>
      </c>
    </row>
    <row r="103" spans="1:5" hidden="1" x14ac:dyDescent="0.25">
      <c r="A103" s="1" t="s">
        <v>1085</v>
      </c>
      <c r="B103" s="1" t="s">
        <v>587</v>
      </c>
      <c r="C103" s="1" t="s">
        <v>588</v>
      </c>
      <c r="D103" s="1" t="str">
        <f>IF(MOD(MID(pesele__510[[#This Row],[PESEL]],10,1),2)=1,"m","k")</f>
        <v>k</v>
      </c>
      <c r="E103" s="1">
        <f>VALUE(MID(pesele__510[[#This Row],[PESEL]],7,3))</f>
        <v>325</v>
      </c>
    </row>
    <row r="104" spans="1:5" hidden="1" x14ac:dyDescent="0.25">
      <c r="A104" s="1" t="s">
        <v>1084</v>
      </c>
      <c r="B104" s="1" t="s">
        <v>586</v>
      </c>
      <c r="C104" s="1" t="s">
        <v>134</v>
      </c>
      <c r="D104" s="1" t="str">
        <f>IF(MOD(MID(pesele__510[[#This Row],[PESEL]],10,1),2)=1,"m","k")</f>
        <v>k</v>
      </c>
      <c r="E104" s="1">
        <f>VALUE(MID(pesele__510[[#This Row],[PESEL]],7,3))</f>
        <v>305</v>
      </c>
    </row>
    <row r="105" spans="1:5" hidden="1" x14ac:dyDescent="0.25">
      <c r="A105" s="1" t="s">
        <v>1101</v>
      </c>
      <c r="B105" s="1" t="s">
        <v>605</v>
      </c>
      <c r="C105" s="1" t="s">
        <v>78</v>
      </c>
      <c r="D105" s="1" t="str">
        <f>IF(MOD(MID(pesele__510[[#This Row],[PESEL]],10,1),2)=1,"m","k")</f>
        <v>m</v>
      </c>
      <c r="E105" s="1">
        <f>VALUE(MID(pesele__510[[#This Row],[PESEL]],7,3))</f>
        <v>303</v>
      </c>
    </row>
    <row r="106" spans="1:5" hidden="1" x14ac:dyDescent="0.25">
      <c r="A106" s="1" t="s">
        <v>1099</v>
      </c>
      <c r="B106" s="1" t="s">
        <v>603</v>
      </c>
      <c r="C106" s="1" t="s">
        <v>37</v>
      </c>
      <c r="D106" s="1" t="str">
        <f>IF(MOD(MID(pesele__510[[#This Row],[PESEL]],10,1),2)=1,"m","k")</f>
        <v>k</v>
      </c>
      <c r="E106" s="1">
        <f>VALUE(MID(pesele__510[[#This Row],[PESEL]],7,3))</f>
        <v>297</v>
      </c>
    </row>
    <row r="107" spans="1:5" hidden="1" x14ac:dyDescent="0.25">
      <c r="A107" s="1" t="s">
        <v>999</v>
      </c>
      <c r="B107" s="1" t="s">
        <v>489</v>
      </c>
      <c r="C107" s="1" t="s">
        <v>490</v>
      </c>
      <c r="D107" s="1" t="str">
        <f>IF(MOD(MID(pesele__510[[#This Row],[PESEL]],10,1),2)=1,"m","k")</f>
        <v>m</v>
      </c>
      <c r="E107" s="1">
        <f>VALUE(MID(pesele__510[[#This Row],[PESEL]],7,3))</f>
        <v>289</v>
      </c>
    </row>
    <row r="108" spans="1:5" hidden="1" x14ac:dyDescent="0.25">
      <c r="A108" s="1" t="s">
        <v>1047</v>
      </c>
      <c r="B108" s="1" t="s">
        <v>129</v>
      </c>
      <c r="C108" s="1" t="s">
        <v>519</v>
      </c>
      <c r="D108" s="1" t="str">
        <f>IF(MOD(MID(pesele__510[[#This Row],[PESEL]],10,1),2)=1,"m","k")</f>
        <v>m</v>
      </c>
      <c r="E108" s="1">
        <f>VALUE(MID(pesele__510[[#This Row],[PESEL]],7,3))</f>
        <v>285</v>
      </c>
    </row>
    <row r="109" spans="1:5" hidden="1" x14ac:dyDescent="0.25">
      <c r="A109" s="1" t="s">
        <v>1066</v>
      </c>
      <c r="B109" s="1" t="s">
        <v>564</v>
      </c>
      <c r="C109" s="1" t="s">
        <v>19</v>
      </c>
      <c r="D109" s="1" t="str">
        <f>IF(MOD(MID(pesele__510[[#This Row],[PESEL]],10,1),2)=1,"m","k")</f>
        <v>m</v>
      </c>
      <c r="E109" s="1">
        <f>VALUE(MID(pesele__510[[#This Row],[PESEL]],7,3))</f>
        <v>278</v>
      </c>
    </row>
    <row r="110" spans="1:5" hidden="1" x14ac:dyDescent="0.25">
      <c r="A110" s="1" t="s">
        <v>1033</v>
      </c>
      <c r="B110" s="1" t="s">
        <v>530</v>
      </c>
      <c r="C110" s="1" t="s">
        <v>26</v>
      </c>
      <c r="D110" s="1" t="str">
        <f>IF(MOD(MID(pesele__510[[#This Row],[PESEL]],10,1),2)=1,"m","k")</f>
        <v>m</v>
      </c>
      <c r="E110" s="1">
        <f>VALUE(MID(pesele__510[[#This Row],[PESEL]],7,3))</f>
        <v>261</v>
      </c>
    </row>
    <row r="111" spans="1:5" hidden="1" x14ac:dyDescent="0.25">
      <c r="A111" s="1" t="s">
        <v>1090</v>
      </c>
      <c r="B111" s="1" t="s">
        <v>594</v>
      </c>
      <c r="C111" s="1" t="s">
        <v>121</v>
      </c>
      <c r="D111" s="1" t="str">
        <f>IF(MOD(MID(pesele__510[[#This Row],[PESEL]],10,1),2)=1,"m","k")</f>
        <v>k</v>
      </c>
      <c r="E111" s="1">
        <f>VALUE(MID(pesele__510[[#This Row],[PESEL]],7,3))</f>
        <v>242</v>
      </c>
    </row>
    <row r="112" spans="1:5" hidden="1" x14ac:dyDescent="0.25">
      <c r="A112" s="1" t="s">
        <v>1011</v>
      </c>
      <c r="B112" s="1" t="s">
        <v>505</v>
      </c>
      <c r="C112" s="1" t="s">
        <v>193</v>
      </c>
      <c r="D112" s="1" t="str">
        <f>IF(MOD(MID(pesele__510[[#This Row],[PESEL]],10,1),2)=1,"m","k")</f>
        <v>k</v>
      </c>
      <c r="E112" s="1">
        <f>VALUE(MID(pesele__510[[#This Row],[PESEL]],7,3))</f>
        <v>204</v>
      </c>
    </row>
    <row r="113" spans="1:5" hidden="1" x14ac:dyDescent="0.25">
      <c r="A113" s="1" t="s">
        <v>1112</v>
      </c>
      <c r="B113" s="1" t="s">
        <v>616</v>
      </c>
      <c r="C113" s="1" t="s">
        <v>617</v>
      </c>
      <c r="D113" s="1" t="str">
        <f>IF(MOD(MID(pesele__510[[#This Row],[PESEL]],10,1),2)=1,"m","k")</f>
        <v>m</v>
      </c>
      <c r="E113" s="1">
        <f>VALUE(MID(pesele__510[[#This Row],[PESEL]],7,3))</f>
        <v>204</v>
      </c>
    </row>
    <row r="114" spans="1:5" hidden="1" x14ac:dyDescent="0.25">
      <c r="A114" s="1" t="s">
        <v>1125</v>
      </c>
      <c r="B114" s="1" t="s">
        <v>630</v>
      </c>
      <c r="C114" s="1" t="s">
        <v>139</v>
      </c>
      <c r="D114" s="1" t="str">
        <f>IF(MOD(MID(pesele__510[[#This Row],[PESEL]],10,1),2)=1,"m","k")</f>
        <v>m</v>
      </c>
      <c r="E114" s="1">
        <f>VALUE(MID(pesele__510[[#This Row],[PESEL]],7,3))</f>
        <v>201</v>
      </c>
    </row>
    <row r="115" spans="1:5" hidden="1" x14ac:dyDescent="0.25">
      <c r="A115" s="1" t="s">
        <v>1117</v>
      </c>
      <c r="B115" s="1" t="s">
        <v>622</v>
      </c>
      <c r="C115" s="1" t="s">
        <v>58</v>
      </c>
      <c r="D115" s="1" t="str">
        <f>IF(MOD(MID(pesele__510[[#This Row],[PESEL]],10,1),2)=1,"m","k")</f>
        <v>k</v>
      </c>
      <c r="E115" s="1">
        <f>VALUE(MID(pesele__510[[#This Row],[PESEL]],7,3))</f>
        <v>198</v>
      </c>
    </row>
    <row r="116" spans="1:5" hidden="1" x14ac:dyDescent="0.25">
      <c r="A116" s="1" t="s">
        <v>1018</v>
      </c>
      <c r="B116" s="1" t="s">
        <v>514</v>
      </c>
      <c r="C116" s="1" t="s">
        <v>8</v>
      </c>
      <c r="D116" s="1" t="str">
        <f>IF(MOD(MID(pesele__510[[#This Row],[PESEL]],10,1),2)=1,"m","k")</f>
        <v>m</v>
      </c>
      <c r="E116" s="1">
        <f>VALUE(MID(pesele__510[[#This Row],[PESEL]],7,3))</f>
        <v>195</v>
      </c>
    </row>
    <row r="117" spans="1:5" hidden="1" x14ac:dyDescent="0.25">
      <c r="A117" s="1" t="s">
        <v>1071</v>
      </c>
      <c r="B117" s="1" t="s">
        <v>570</v>
      </c>
      <c r="C117" s="1" t="s">
        <v>164</v>
      </c>
      <c r="D117" s="1" t="str">
        <f>IF(MOD(MID(pesele__510[[#This Row],[PESEL]],10,1),2)=1,"m","k")</f>
        <v>k</v>
      </c>
      <c r="E117" s="1">
        <f>VALUE(MID(pesele__510[[#This Row],[PESEL]],7,3))</f>
        <v>192</v>
      </c>
    </row>
    <row r="118" spans="1:5" hidden="1" x14ac:dyDescent="0.25">
      <c r="A118" s="1" t="s">
        <v>1032</v>
      </c>
      <c r="B118" s="1" t="s">
        <v>529</v>
      </c>
      <c r="C118" s="1" t="s">
        <v>162</v>
      </c>
      <c r="D118" s="1" t="str">
        <f>IF(MOD(MID(pesele__510[[#This Row],[PESEL]],10,1),2)=1,"m","k")</f>
        <v>m</v>
      </c>
      <c r="E118" s="1">
        <f>VALUE(MID(pesele__510[[#This Row],[PESEL]],7,3))</f>
        <v>175</v>
      </c>
    </row>
    <row r="119" spans="1:5" hidden="1" x14ac:dyDescent="0.25">
      <c r="A119" s="1" t="s">
        <v>1092</v>
      </c>
      <c r="B119" s="1" t="s">
        <v>596</v>
      </c>
      <c r="C119" s="1" t="s">
        <v>104</v>
      </c>
      <c r="D119" s="1" t="str">
        <f>IF(MOD(MID(pesele__510[[#This Row],[PESEL]],10,1),2)=1,"m","k")</f>
        <v>m</v>
      </c>
      <c r="E119" s="1">
        <f>VALUE(MID(pesele__510[[#This Row],[PESEL]],7,3))</f>
        <v>162</v>
      </c>
    </row>
    <row r="120" spans="1:5" hidden="1" x14ac:dyDescent="0.25">
      <c r="A120" s="1" t="s">
        <v>1061</v>
      </c>
      <c r="B120" s="1" t="s">
        <v>560</v>
      </c>
      <c r="C120" s="1" t="s">
        <v>193</v>
      </c>
      <c r="D120" s="1" t="str">
        <f>IF(MOD(MID(pesele__510[[#This Row],[PESEL]],10,1),2)=1,"m","k")</f>
        <v>k</v>
      </c>
      <c r="E120" s="1">
        <f>VALUE(MID(pesele__510[[#This Row],[PESEL]],7,3))</f>
        <v>150</v>
      </c>
    </row>
    <row r="121" spans="1:5" hidden="1" x14ac:dyDescent="0.25">
      <c r="A121" s="1" t="s">
        <v>817</v>
      </c>
      <c r="B121" s="1" t="s">
        <v>283</v>
      </c>
      <c r="C121" s="1" t="s">
        <v>104</v>
      </c>
      <c r="D121" s="1" t="str">
        <f>IF(MOD(MID(pesele__510[[#This Row],[PESEL]],10,1),2)=1,"m","k")</f>
        <v>m</v>
      </c>
      <c r="E121" s="1">
        <f>VALUE(MID(pesele__510[[#This Row],[PESEL]],7,3))</f>
        <v>146</v>
      </c>
    </row>
    <row r="122" spans="1:5" hidden="1" x14ac:dyDescent="0.25">
      <c r="A122" s="1" t="s">
        <v>1023</v>
      </c>
      <c r="B122" s="1" t="s">
        <v>522</v>
      </c>
      <c r="C122" s="1" t="s">
        <v>26</v>
      </c>
      <c r="D122" s="1" t="str">
        <f>IF(MOD(MID(pesele__510[[#This Row],[PESEL]],10,1),2)=1,"m","k")</f>
        <v>m</v>
      </c>
      <c r="E122" s="1">
        <f>VALUE(MID(pesele__510[[#This Row],[PESEL]],7,3))</f>
        <v>146</v>
      </c>
    </row>
    <row r="123" spans="1:5" hidden="1" x14ac:dyDescent="0.25">
      <c r="A123" s="1" t="s">
        <v>674</v>
      </c>
      <c r="B123" s="1" t="s">
        <v>73</v>
      </c>
      <c r="C123" s="1" t="s">
        <v>74</v>
      </c>
      <c r="D123" s="1" t="str">
        <f>IF(MOD(MID(pesele__510[[#This Row],[PESEL]],10,1),2)=1,"m","k")</f>
        <v>m</v>
      </c>
      <c r="E123" s="1">
        <f>VALUE(MID(pesele__510[[#This Row],[PESEL]],7,3))</f>
        <v>143</v>
      </c>
    </row>
    <row r="124" spans="1:5" hidden="1" x14ac:dyDescent="0.25">
      <c r="A124" s="1" t="s">
        <v>678</v>
      </c>
      <c r="B124" s="1" t="s">
        <v>79</v>
      </c>
      <c r="C124" s="1" t="s">
        <v>31</v>
      </c>
      <c r="D124" s="1" t="str">
        <f>IF(MOD(MID(pesele__510[[#This Row],[PESEL]],10,1),2)=1,"m","k")</f>
        <v>m</v>
      </c>
      <c r="E124" s="1">
        <f>VALUE(MID(pesele__510[[#This Row],[PESEL]],7,3))</f>
        <v>140</v>
      </c>
    </row>
    <row r="125" spans="1:5" hidden="1" x14ac:dyDescent="0.25">
      <c r="A125" s="1" t="s">
        <v>816</v>
      </c>
      <c r="B125" s="1" t="s">
        <v>281</v>
      </c>
      <c r="C125" s="1" t="s">
        <v>282</v>
      </c>
      <c r="D125" s="1" t="str">
        <f>IF(MOD(MID(pesele__510[[#This Row],[PESEL]],10,1),2)=1,"m","k")</f>
        <v>m</v>
      </c>
      <c r="E125" s="1">
        <f>VALUE(MID(pesele__510[[#This Row],[PESEL]],7,3))</f>
        <v>131</v>
      </c>
    </row>
    <row r="126" spans="1:5" hidden="1" x14ac:dyDescent="0.25">
      <c r="A126" s="1" t="s">
        <v>755</v>
      </c>
      <c r="B126" s="1" t="s">
        <v>199</v>
      </c>
      <c r="C126" s="1" t="s">
        <v>162</v>
      </c>
      <c r="D126" s="1" t="str">
        <f>IF(MOD(MID(pesele__510[[#This Row],[PESEL]],10,1),2)=1,"m","k")</f>
        <v>m</v>
      </c>
      <c r="E126" s="1">
        <f>VALUE(MID(pesele__510[[#This Row],[PESEL]],7,3))</f>
        <v>129</v>
      </c>
    </row>
    <row r="127" spans="1:5" hidden="1" x14ac:dyDescent="0.25">
      <c r="A127" s="1" t="s">
        <v>637</v>
      </c>
      <c r="B127" s="1" t="s">
        <v>7</v>
      </c>
      <c r="C127" s="1" t="s">
        <v>8</v>
      </c>
      <c r="D127" s="1" t="str">
        <f>IF(MOD(MID(pesele__510[[#This Row],[PESEL]],10,1),2)=1,"m","k")</f>
        <v>m</v>
      </c>
      <c r="E127" s="1">
        <f>VALUE(MID(pesele__510[[#This Row],[PESEL]],7,3))</f>
        <v>128</v>
      </c>
    </row>
    <row r="128" spans="1:5" hidden="1" x14ac:dyDescent="0.25">
      <c r="A128" s="1" t="s">
        <v>675</v>
      </c>
      <c r="B128" s="1" t="s">
        <v>75</v>
      </c>
      <c r="C128" s="1" t="s">
        <v>24</v>
      </c>
      <c r="D128" s="1" t="str">
        <f>IF(MOD(MID(pesele__510[[#This Row],[PESEL]],10,1),2)=1,"m","k")</f>
        <v>m</v>
      </c>
      <c r="E128" s="1">
        <f>VALUE(MID(pesele__510[[#This Row],[PESEL]],7,3))</f>
        <v>126</v>
      </c>
    </row>
    <row r="129" spans="1:5" hidden="1" x14ac:dyDescent="0.25">
      <c r="A129" s="1" t="s">
        <v>655</v>
      </c>
      <c r="B129" s="1" t="s">
        <v>39</v>
      </c>
      <c r="C129" s="1" t="s">
        <v>40</v>
      </c>
      <c r="D129" s="1" t="str">
        <f>IF(MOD(MID(pesele__510[[#This Row],[PESEL]],10,1),2)=1,"m","k")</f>
        <v>m</v>
      </c>
      <c r="E129" s="1">
        <f>VALUE(MID(pesele__510[[#This Row],[PESEL]],7,3))</f>
        <v>125</v>
      </c>
    </row>
    <row r="130" spans="1:5" hidden="1" x14ac:dyDescent="0.25">
      <c r="A130" s="1" t="s">
        <v>669</v>
      </c>
      <c r="B130" s="1" t="s">
        <v>64</v>
      </c>
      <c r="C130" s="1" t="s">
        <v>65</v>
      </c>
      <c r="D130" s="1" t="str">
        <f>IF(MOD(MID(pesele__510[[#This Row],[PESEL]],10,1),2)=1,"m","k")</f>
        <v>k</v>
      </c>
      <c r="E130" s="1">
        <f>VALUE(MID(pesele__510[[#This Row],[PESEL]],7,3))</f>
        <v>124</v>
      </c>
    </row>
    <row r="131" spans="1:5" hidden="1" x14ac:dyDescent="0.25">
      <c r="A131" s="1" t="s">
        <v>652</v>
      </c>
      <c r="B131" s="1" t="s">
        <v>34</v>
      </c>
      <c r="C131" s="1" t="s">
        <v>35</v>
      </c>
      <c r="D131" s="1" t="str">
        <f>IF(MOD(MID(pesele__510[[#This Row],[PESEL]],10,1),2)=1,"m","k")</f>
        <v>m</v>
      </c>
      <c r="E131" s="1">
        <f>VALUE(MID(pesele__510[[#This Row],[PESEL]],7,3))</f>
        <v>122</v>
      </c>
    </row>
    <row r="132" spans="1:5" hidden="1" x14ac:dyDescent="0.25">
      <c r="A132" s="1" t="s">
        <v>761</v>
      </c>
      <c r="B132" s="1" t="s">
        <v>207</v>
      </c>
      <c r="C132" s="1" t="s">
        <v>208</v>
      </c>
      <c r="D132" s="1" t="str">
        <f>IF(MOD(MID(pesele__510[[#This Row],[PESEL]],10,1),2)=1,"m","k")</f>
        <v>k</v>
      </c>
      <c r="E132" s="1">
        <f>VALUE(MID(pesele__510[[#This Row],[PESEL]],7,3))</f>
        <v>122</v>
      </c>
    </row>
    <row r="133" spans="1:5" hidden="1" x14ac:dyDescent="0.25">
      <c r="A133" s="1" t="s">
        <v>650</v>
      </c>
      <c r="B133" s="1" t="s">
        <v>30</v>
      </c>
      <c r="C133" s="1" t="s">
        <v>31</v>
      </c>
      <c r="D133" s="1" t="str">
        <f>IF(MOD(MID(pesele__510[[#This Row],[PESEL]],10,1),2)=1,"m","k")</f>
        <v>m</v>
      </c>
      <c r="E133" s="1">
        <f>VALUE(MID(pesele__510[[#This Row],[PESEL]],7,3))</f>
        <v>119</v>
      </c>
    </row>
    <row r="134" spans="1:5" hidden="1" x14ac:dyDescent="0.25">
      <c r="A134" s="1" t="s">
        <v>952</v>
      </c>
      <c r="B134" s="1" t="s">
        <v>433</v>
      </c>
      <c r="C134" s="1" t="s">
        <v>255</v>
      </c>
      <c r="D134" s="1" t="str">
        <f>IF(MOD(MID(pesele__510[[#This Row],[PESEL]],10,1),2)=1,"m","k")</f>
        <v>k</v>
      </c>
      <c r="E134" s="1">
        <f>VALUE(MID(pesele__510[[#This Row],[PESEL]],7,3))</f>
        <v>117</v>
      </c>
    </row>
    <row r="135" spans="1:5" hidden="1" x14ac:dyDescent="0.25">
      <c r="A135" s="1" t="s">
        <v>710</v>
      </c>
      <c r="B135" s="1" t="s">
        <v>125</v>
      </c>
      <c r="C135" s="1" t="s">
        <v>126</v>
      </c>
      <c r="D135" s="1" t="str">
        <f>IF(MOD(MID(pesele__510[[#This Row],[PESEL]],10,1),2)=1,"m","k")</f>
        <v>m</v>
      </c>
      <c r="E135" s="1">
        <f>VALUE(MID(pesele__510[[#This Row],[PESEL]],7,3))</f>
        <v>115</v>
      </c>
    </row>
    <row r="136" spans="1:5" hidden="1" x14ac:dyDescent="0.25">
      <c r="A136" s="1" t="s">
        <v>851</v>
      </c>
      <c r="B136" s="1" t="s">
        <v>323</v>
      </c>
      <c r="C136" s="1" t="s">
        <v>201</v>
      </c>
      <c r="D136" s="1" t="str">
        <f>IF(MOD(MID(pesele__510[[#This Row],[PESEL]],10,1),2)=1,"m","k")</f>
        <v>k</v>
      </c>
      <c r="E136" s="1">
        <f>VALUE(MID(pesele__510[[#This Row],[PESEL]],7,3))</f>
        <v>114</v>
      </c>
    </row>
    <row r="137" spans="1:5" hidden="1" x14ac:dyDescent="0.25">
      <c r="A137" s="1" t="s">
        <v>899</v>
      </c>
      <c r="B137" s="1" t="s">
        <v>379</v>
      </c>
      <c r="C137" s="1" t="s">
        <v>37</v>
      </c>
      <c r="D137" s="1" t="str">
        <f>IF(MOD(MID(pesele__510[[#This Row],[PESEL]],10,1),2)=1,"m","k")</f>
        <v>k</v>
      </c>
      <c r="E137" s="1">
        <f>VALUE(MID(pesele__510[[#This Row],[PESEL]],7,3))</f>
        <v>114</v>
      </c>
    </row>
    <row r="138" spans="1:5" hidden="1" x14ac:dyDescent="0.25">
      <c r="A138" s="1" t="s">
        <v>659</v>
      </c>
      <c r="B138" s="1" t="s">
        <v>47</v>
      </c>
      <c r="C138" s="1" t="s">
        <v>48</v>
      </c>
      <c r="D138" s="1" t="str">
        <f>IF(MOD(MID(pesele__510[[#This Row],[PESEL]],10,1),2)=1,"m","k")</f>
        <v>m</v>
      </c>
      <c r="E138" s="1">
        <f>VALUE(MID(pesele__510[[#This Row],[PESEL]],7,3))</f>
        <v>113</v>
      </c>
    </row>
    <row r="139" spans="1:5" hidden="1" x14ac:dyDescent="0.25">
      <c r="A139" s="1" t="s">
        <v>987</v>
      </c>
      <c r="B139" s="1" t="s">
        <v>473</v>
      </c>
      <c r="C139" s="1" t="s">
        <v>12</v>
      </c>
      <c r="D139" s="1" t="str">
        <f>IF(MOD(MID(pesele__510[[#This Row],[PESEL]],10,1),2)=1,"m","k")</f>
        <v>m</v>
      </c>
      <c r="E139" s="1">
        <f>VALUE(MID(pesele__510[[#This Row],[PESEL]],7,3))</f>
        <v>113</v>
      </c>
    </row>
    <row r="140" spans="1:5" hidden="1" x14ac:dyDescent="0.25">
      <c r="A140" s="1" t="s">
        <v>988</v>
      </c>
      <c r="B140" s="1" t="s">
        <v>474</v>
      </c>
      <c r="C140" s="1" t="s">
        <v>475</v>
      </c>
      <c r="D140" s="1" t="str">
        <f>IF(MOD(MID(pesele__510[[#This Row],[PESEL]],10,1),2)=1,"m","k")</f>
        <v>k</v>
      </c>
      <c r="E140" s="1">
        <f>VALUE(MID(pesele__510[[#This Row],[PESEL]],7,3))</f>
        <v>113</v>
      </c>
    </row>
    <row r="141" spans="1:5" hidden="1" x14ac:dyDescent="0.25">
      <c r="A141" s="1" t="s">
        <v>760</v>
      </c>
      <c r="B141" s="1" t="s">
        <v>206</v>
      </c>
      <c r="C141" s="1" t="s">
        <v>126</v>
      </c>
      <c r="D141" s="1" t="str">
        <f>IF(MOD(MID(pesele__510[[#This Row],[PESEL]],10,1),2)=1,"m","k")</f>
        <v>m</v>
      </c>
      <c r="E141" s="1">
        <f>VALUE(MID(pesele__510[[#This Row],[PESEL]],7,3))</f>
        <v>112</v>
      </c>
    </row>
    <row r="142" spans="1:5" hidden="1" x14ac:dyDescent="0.25">
      <c r="A142" s="1" t="s">
        <v>929</v>
      </c>
      <c r="B142" s="1" t="s">
        <v>412</v>
      </c>
      <c r="C142" s="1" t="s">
        <v>70</v>
      </c>
      <c r="D142" s="1" t="str">
        <f>IF(MOD(MID(pesele__510[[#This Row],[PESEL]],10,1),2)=1,"m","k")</f>
        <v>m</v>
      </c>
      <c r="E142" s="1">
        <f>VALUE(MID(pesele__510[[#This Row],[PESEL]],7,3))</f>
        <v>112</v>
      </c>
    </row>
    <row r="143" spans="1:5" hidden="1" x14ac:dyDescent="0.25">
      <c r="A143" s="1" t="s">
        <v>690</v>
      </c>
      <c r="B143" s="1" t="s">
        <v>95</v>
      </c>
      <c r="C143" s="1" t="s">
        <v>37</v>
      </c>
      <c r="D143" s="1" t="str">
        <f>IF(MOD(MID(pesele__510[[#This Row],[PESEL]],10,1),2)=1,"m","k")</f>
        <v>k</v>
      </c>
      <c r="E143" s="1">
        <f>VALUE(MID(pesele__510[[#This Row],[PESEL]],7,3))</f>
        <v>111</v>
      </c>
    </row>
    <row r="144" spans="1:5" hidden="1" x14ac:dyDescent="0.25">
      <c r="A144" s="1" t="s">
        <v>1083</v>
      </c>
      <c r="B144" s="1" t="s">
        <v>570</v>
      </c>
      <c r="C144" s="1" t="s">
        <v>253</v>
      </c>
      <c r="D144" s="1" t="str">
        <f>IF(MOD(MID(pesele__510[[#This Row],[PESEL]],10,1),2)=1,"m","k")</f>
        <v>k</v>
      </c>
      <c r="E144" s="1">
        <f>VALUE(MID(pesele__510[[#This Row],[PESEL]],7,3))</f>
        <v>111</v>
      </c>
    </row>
    <row r="145" spans="1:5" hidden="1" x14ac:dyDescent="0.25">
      <c r="A145" s="1" t="s">
        <v>696</v>
      </c>
      <c r="B145" s="1" t="s">
        <v>103</v>
      </c>
      <c r="C145" s="1" t="s">
        <v>104</v>
      </c>
      <c r="D145" s="1" t="str">
        <f>IF(MOD(MID(pesele__510[[#This Row],[PESEL]],10,1),2)=1,"m","k")</f>
        <v>m</v>
      </c>
      <c r="E145" s="1">
        <f>VALUE(MID(pesele__510[[#This Row],[PESEL]],7,3))</f>
        <v>110</v>
      </c>
    </row>
    <row r="146" spans="1:5" hidden="1" x14ac:dyDescent="0.25">
      <c r="A146" s="1" t="s">
        <v>730</v>
      </c>
      <c r="B146" s="1" t="s">
        <v>158</v>
      </c>
      <c r="C146" s="1" t="s">
        <v>4</v>
      </c>
      <c r="D146" s="1" t="str">
        <f>IF(MOD(MID(pesele__510[[#This Row],[PESEL]],10,1),2)=1,"m","k")</f>
        <v>m</v>
      </c>
      <c r="E146" s="1">
        <f>VALUE(MID(pesele__510[[#This Row],[PESEL]],7,3))</f>
        <v>110</v>
      </c>
    </row>
    <row r="147" spans="1:5" hidden="1" x14ac:dyDescent="0.25">
      <c r="A147" s="1" t="s">
        <v>841</v>
      </c>
      <c r="B147" s="1" t="s">
        <v>314</v>
      </c>
      <c r="C147" s="1" t="s">
        <v>137</v>
      </c>
      <c r="D147" s="1" t="str">
        <f>IF(MOD(MID(pesele__510[[#This Row],[PESEL]],10,1),2)=1,"m","k")</f>
        <v>m</v>
      </c>
      <c r="E147" s="1">
        <f>VALUE(MID(pesele__510[[#This Row],[PESEL]],7,3))</f>
        <v>110</v>
      </c>
    </row>
    <row r="148" spans="1:5" hidden="1" x14ac:dyDescent="0.25">
      <c r="A148" s="1" t="s">
        <v>1028</v>
      </c>
      <c r="B148" s="1" t="s">
        <v>526</v>
      </c>
      <c r="C148" s="1" t="s">
        <v>193</v>
      </c>
      <c r="D148" s="1" t="str">
        <f>IF(MOD(MID(pesele__510[[#This Row],[PESEL]],10,1),2)=1,"m","k")</f>
        <v>k</v>
      </c>
      <c r="E148" s="1">
        <f>VALUE(MID(pesele__510[[#This Row],[PESEL]],7,3))</f>
        <v>110</v>
      </c>
    </row>
    <row r="149" spans="1:5" hidden="1" x14ac:dyDescent="0.25">
      <c r="A149" s="1" t="s">
        <v>783</v>
      </c>
      <c r="B149" s="1" t="s">
        <v>239</v>
      </c>
      <c r="C149" s="1" t="s">
        <v>150</v>
      </c>
      <c r="D149" s="1" t="str">
        <f>IF(MOD(MID(pesele__510[[#This Row],[PESEL]],10,1),2)=1,"m","k")</f>
        <v>k</v>
      </c>
      <c r="E149" s="1">
        <f>VALUE(MID(pesele__510[[#This Row],[PESEL]],7,3))</f>
        <v>109</v>
      </c>
    </row>
    <row r="150" spans="1:5" hidden="1" x14ac:dyDescent="0.25">
      <c r="A150" s="1" t="s">
        <v>824</v>
      </c>
      <c r="B150" s="1" t="s">
        <v>292</v>
      </c>
      <c r="C150" s="1" t="s">
        <v>104</v>
      </c>
      <c r="D150" s="1" t="str">
        <f>IF(MOD(MID(pesele__510[[#This Row],[PESEL]],10,1),2)=1,"m","k")</f>
        <v>m</v>
      </c>
      <c r="E150" s="1">
        <f>VALUE(MID(pesele__510[[#This Row],[PESEL]],7,3))</f>
        <v>108</v>
      </c>
    </row>
    <row r="151" spans="1:5" hidden="1" x14ac:dyDescent="0.25">
      <c r="A151" s="1" t="s">
        <v>1040</v>
      </c>
      <c r="B151" s="1" t="s">
        <v>538</v>
      </c>
      <c r="C151" s="1" t="s">
        <v>273</v>
      </c>
      <c r="D151" s="1" t="str">
        <f>IF(MOD(MID(pesele__510[[#This Row],[PESEL]],10,1),2)=1,"m","k")</f>
        <v>k</v>
      </c>
      <c r="E151" s="1">
        <f>VALUE(MID(pesele__510[[#This Row],[PESEL]],7,3))</f>
        <v>108</v>
      </c>
    </row>
    <row r="152" spans="1:5" hidden="1" x14ac:dyDescent="0.25">
      <c r="A152" s="1" t="s">
        <v>1069</v>
      </c>
      <c r="B152" s="1" t="s">
        <v>567</v>
      </c>
      <c r="C152" s="1" t="s">
        <v>568</v>
      </c>
      <c r="D152" s="1" t="str">
        <f>IF(MOD(MID(pesele__510[[#This Row],[PESEL]],10,1),2)=1,"m","k")</f>
        <v>k</v>
      </c>
      <c r="E152" s="1">
        <f>VALUE(MID(pesele__510[[#This Row],[PESEL]],7,3))</f>
        <v>108</v>
      </c>
    </row>
    <row r="153" spans="1:5" hidden="1" x14ac:dyDescent="0.25">
      <c r="A153" s="1" t="s">
        <v>893</v>
      </c>
      <c r="B153" s="1" t="s">
        <v>146</v>
      </c>
      <c r="C153" s="1" t="s">
        <v>4</v>
      </c>
      <c r="D153" s="1" t="str">
        <f>IF(MOD(MID(pesele__510[[#This Row],[PESEL]],10,1),2)=1,"m","k")</f>
        <v>m</v>
      </c>
      <c r="E153" s="1">
        <f>VALUE(MID(pesele__510[[#This Row],[PESEL]],7,3))</f>
        <v>107</v>
      </c>
    </row>
    <row r="154" spans="1:5" hidden="1" x14ac:dyDescent="0.25">
      <c r="A154" s="1" t="s">
        <v>869</v>
      </c>
      <c r="B154" s="1" t="s">
        <v>345</v>
      </c>
      <c r="C154" s="1" t="s">
        <v>180</v>
      </c>
      <c r="D154" s="1" t="str">
        <f>IF(MOD(MID(pesele__510[[#This Row],[PESEL]],10,1),2)=1,"m","k")</f>
        <v>m</v>
      </c>
      <c r="E154" s="1">
        <f>VALUE(MID(pesele__510[[#This Row],[PESEL]],7,3))</f>
        <v>102</v>
      </c>
    </row>
    <row r="155" spans="1:5" hidden="1" x14ac:dyDescent="0.25">
      <c r="A155" s="1" t="s">
        <v>925</v>
      </c>
      <c r="B155" s="1" t="s">
        <v>408</v>
      </c>
      <c r="C155" s="1" t="s">
        <v>104</v>
      </c>
      <c r="D155" s="1" t="str">
        <f>IF(MOD(MID(pesele__510[[#This Row],[PESEL]],10,1),2)=1,"m","k")</f>
        <v>m</v>
      </c>
      <c r="E155" s="1">
        <f>VALUE(MID(pesele__510[[#This Row],[PESEL]],7,3))</f>
        <v>102</v>
      </c>
    </row>
    <row r="156" spans="1:5" hidden="1" x14ac:dyDescent="0.25">
      <c r="A156" s="1" t="s">
        <v>830</v>
      </c>
      <c r="B156" s="1" t="s">
        <v>300</v>
      </c>
      <c r="C156" s="1" t="s">
        <v>234</v>
      </c>
      <c r="D156" s="1" t="str">
        <f>IF(MOD(MID(pesele__510[[#This Row],[PESEL]],10,1),2)=1,"m","k")</f>
        <v>m</v>
      </c>
      <c r="E156" s="1">
        <f>VALUE(MID(pesele__510[[#This Row],[PESEL]],7,3))</f>
        <v>101</v>
      </c>
    </row>
    <row r="157" spans="1:5" hidden="1" x14ac:dyDescent="0.25">
      <c r="A157" s="1" t="s">
        <v>753</v>
      </c>
      <c r="B157" s="1" t="s">
        <v>196</v>
      </c>
      <c r="C157" s="1" t="s">
        <v>42</v>
      </c>
      <c r="D157" s="1" t="str">
        <f>IF(MOD(MID(pesele__510[[#This Row],[PESEL]],10,1),2)=1,"m","k")</f>
        <v>m</v>
      </c>
      <c r="E157" s="1">
        <f>VALUE(MID(pesele__510[[#This Row],[PESEL]],7,3))</f>
        <v>100</v>
      </c>
    </row>
    <row r="158" spans="1:5" hidden="1" x14ac:dyDescent="0.25">
      <c r="A158" s="1" t="s">
        <v>806</v>
      </c>
      <c r="B158" s="1" t="s">
        <v>269</v>
      </c>
      <c r="C158" s="1" t="s">
        <v>56</v>
      </c>
      <c r="D158" s="1" t="str">
        <f>IF(MOD(MID(pesele__510[[#This Row],[PESEL]],10,1),2)=1,"m","k")</f>
        <v>k</v>
      </c>
      <c r="E158" s="1">
        <f>VALUE(MID(pesele__510[[#This Row],[PESEL]],7,3))</f>
        <v>99</v>
      </c>
    </row>
    <row r="159" spans="1:5" hidden="1" x14ac:dyDescent="0.25">
      <c r="A159" s="1" t="s">
        <v>818</v>
      </c>
      <c r="B159" s="1" t="s">
        <v>284</v>
      </c>
      <c r="C159" s="1" t="s">
        <v>14</v>
      </c>
      <c r="D159" s="1" t="str">
        <f>IF(MOD(MID(pesele__510[[#This Row],[PESEL]],10,1),2)=1,"m","k")</f>
        <v>m</v>
      </c>
      <c r="E159" s="1">
        <f>VALUE(MID(pesele__510[[#This Row],[PESEL]],7,3))</f>
        <v>98</v>
      </c>
    </row>
    <row r="160" spans="1:5" hidden="1" x14ac:dyDescent="0.25">
      <c r="A160" s="1" t="s">
        <v>863</v>
      </c>
      <c r="B160" s="1" t="s">
        <v>337</v>
      </c>
      <c r="C160" s="1" t="s">
        <v>338</v>
      </c>
      <c r="D160" s="1" t="str">
        <f>IF(MOD(MID(pesele__510[[#This Row],[PESEL]],10,1),2)=1,"m","k")</f>
        <v>m</v>
      </c>
      <c r="E160" s="1">
        <f>VALUE(MID(pesele__510[[#This Row],[PESEL]],7,3))</f>
        <v>98</v>
      </c>
    </row>
    <row r="161" spans="1:5" hidden="1" x14ac:dyDescent="0.25">
      <c r="A161" s="1" t="s">
        <v>856</v>
      </c>
      <c r="B161" s="1" t="s">
        <v>328</v>
      </c>
      <c r="C161" s="1" t="s">
        <v>193</v>
      </c>
      <c r="D161" s="1" t="str">
        <f>IF(MOD(MID(pesele__510[[#This Row],[PESEL]],10,1),2)=1,"m","k")</f>
        <v>k</v>
      </c>
      <c r="E161" s="1">
        <f>VALUE(MID(pesele__510[[#This Row],[PESEL]],7,3))</f>
        <v>97</v>
      </c>
    </row>
    <row r="162" spans="1:5" hidden="1" x14ac:dyDescent="0.25">
      <c r="A162" s="1" t="s">
        <v>857</v>
      </c>
      <c r="B162" s="1" t="s">
        <v>329</v>
      </c>
      <c r="C162" s="1" t="s">
        <v>193</v>
      </c>
      <c r="D162" s="1" t="str">
        <f>IF(MOD(MID(pesele__510[[#This Row],[PESEL]],10,1),2)=1,"m","k")</f>
        <v>k</v>
      </c>
      <c r="E162" s="1">
        <f>VALUE(MID(pesele__510[[#This Row],[PESEL]],7,3))</f>
        <v>97</v>
      </c>
    </row>
    <row r="163" spans="1:5" hidden="1" x14ac:dyDescent="0.25">
      <c r="A163" s="1" t="s">
        <v>884</v>
      </c>
      <c r="B163" s="1" t="s">
        <v>361</v>
      </c>
      <c r="C163" s="1" t="s">
        <v>150</v>
      </c>
      <c r="D163" s="1" t="str">
        <f>IF(MOD(MID(pesele__510[[#This Row],[PESEL]],10,1),2)=1,"m","k")</f>
        <v>k</v>
      </c>
      <c r="E163" s="1">
        <f>VALUE(MID(pesele__510[[#This Row],[PESEL]],7,3))</f>
        <v>97</v>
      </c>
    </row>
    <row r="164" spans="1:5" hidden="1" x14ac:dyDescent="0.25">
      <c r="A164" s="1" t="s">
        <v>778</v>
      </c>
      <c r="B164" s="1" t="s">
        <v>231</v>
      </c>
      <c r="C164" s="1" t="s">
        <v>232</v>
      </c>
      <c r="D164" s="1" t="str">
        <f>IF(MOD(MID(pesele__510[[#This Row],[PESEL]],10,1),2)=1,"m","k")</f>
        <v>m</v>
      </c>
      <c r="E164" s="1">
        <f>VALUE(MID(pesele__510[[#This Row],[PESEL]],7,3))</f>
        <v>96</v>
      </c>
    </row>
    <row r="165" spans="1:5" hidden="1" x14ac:dyDescent="0.25">
      <c r="A165" s="1" t="s">
        <v>855</v>
      </c>
      <c r="B165" s="1" t="s">
        <v>327</v>
      </c>
      <c r="C165" s="1" t="s">
        <v>257</v>
      </c>
      <c r="D165" s="1" t="str">
        <f>IF(MOD(MID(pesele__510[[#This Row],[PESEL]],10,1),2)=1,"m","k")</f>
        <v>k</v>
      </c>
      <c r="E165" s="1">
        <f>VALUE(MID(pesele__510[[#This Row],[PESEL]],7,3))</f>
        <v>96</v>
      </c>
    </row>
    <row r="166" spans="1:5" hidden="1" x14ac:dyDescent="0.25">
      <c r="A166" s="1" t="s">
        <v>643</v>
      </c>
      <c r="B166" s="1" t="s">
        <v>18</v>
      </c>
      <c r="C166" s="1" t="s">
        <v>19</v>
      </c>
      <c r="D166" s="1" t="str">
        <f>IF(MOD(MID(pesele__510[[#This Row],[PESEL]],10,1),2)=1,"m","k")</f>
        <v>m</v>
      </c>
      <c r="E166" s="1">
        <f>VALUE(MID(pesele__510[[#This Row],[PESEL]],7,3))</f>
        <v>94</v>
      </c>
    </row>
    <row r="167" spans="1:5" hidden="1" x14ac:dyDescent="0.25">
      <c r="A167" s="1" t="s">
        <v>713</v>
      </c>
      <c r="B167" s="1" t="s">
        <v>131</v>
      </c>
      <c r="C167" s="1" t="s">
        <v>132</v>
      </c>
      <c r="D167" s="1" t="str">
        <f>IF(MOD(MID(pesele__510[[#This Row],[PESEL]],10,1),2)=1,"m","k")</f>
        <v>k</v>
      </c>
      <c r="E167" s="1">
        <f>VALUE(MID(pesele__510[[#This Row],[PESEL]],7,3))</f>
        <v>94</v>
      </c>
    </row>
    <row r="168" spans="1:5" hidden="1" x14ac:dyDescent="0.25">
      <c r="A168" s="1" t="s">
        <v>849</v>
      </c>
      <c r="B168" s="1" t="s">
        <v>321</v>
      </c>
      <c r="C168" s="1" t="s">
        <v>58</v>
      </c>
      <c r="D168" s="1" t="str">
        <f>IF(MOD(MID(pesele__510[[#This Row],[PESEL]],10,1),2)=1,"m","k")</f>
        <v>k</v>
      </c>
      <c r="E168" s="1">
        <f>VALUE(MID(pesele__510[[#This Row],[PESEL]],7,3))</f>
        <v>94</v>
      </c>
    </row>
    <row r="169" spans="1:5" hidden="1" x14ac:dyDescent="0.25">
      <c r="A169" s="1" t="s">
        <v>727</v>
      </c>
      <c r="B169" s="1" t="s">
        <v>152</v>
      </c>
      <c r="C169" s="1" t="s">
        <v>153</v>
      </c>
      <c r="D169" s="1" t="str">
        <f>IF(MOD(MID(pesele__510[[#This Row],[PESEL]],10,1),2)=1,"m","k")</f>
        <v>m</v>
      </c>
      <c r="E169" s="1">
        <f>VALUE(MID(pesele__510[[#This Row],[PESEL]],7,3))</f>
        <v>93</v>
      </c>
    </row>
    <row r="170" spans="1:5" hidden="1" x14ac:dyDescent="0.25">
      <c r="A170" s="1" t="s">
        <v>823</v>
      </c>
      <c r="B170" s="1" t="s">
        <v>290</v>
      </c>
      <c r="C170" s="1" t="s">
        <v>291</v>
      </c>
      <c r="D170" s="1" t="str">
        <f>IF(MOD(MID(pesele__510[[#This Row],[PESEL]],10,1),2)=1,"m","k")</f>
        <v>m</v>
      </c>
      <c r="E170" s="1">
        <f>VALUE(MID(pesele__510[[#This Row],[PESEL]],7,3))</f>
        <v>93</v>
      </c>
    </row>
    <row r="171" spans="1:5" hidden="1" x14ac:dyDescent="0.25">
      <c r="A171" s="1" t="s">
        <v>825</v>
      </c>
      <c r="B171" s="1" t="s">
        <v>293</v>
      </c>
      <c r="C171" s="1" t="s">
        <v>294</v>
      </c>
      <c r="D171" s="1" t="str">
        <f>IF(MOD(MID(pesele__510[[#This Row],[PESEL]],10,1),2)=1,"m","k")</f>
        <v>m</v>
      </c>
      <c r="E171" s="1">
        <f>VALUE(MID(pesele__510[[#This Row],[PESEL]],7,3))</f>
        <v>93</v>
      </c>
    </row>
    <row r="172" spans="1:5" hidden="1" x14ac:dyDescent="0.25">
      <c r="A172" s="1" t="s">
        <v>1128</v>
      </c>
      <c r="B172" s="1" t="s">
        <v>632</v>
      </c>
      <c r="C172" s="1" t="s">
        <v>78</v>
      </c>
      <c r="D172" s="1" t="str">
        <f>IF(MOD(MID(pesele__510[[#This Row],[PESEL]],10,1),2)=1,"m","k")</f>
        <v>m</v>
      </c>
      <c r="E172" s="1">
        <f>VALUE(MID(pesele__510[[#This Row],[PESEL]],7,3))</f>
        <v>93</v>
      </c>
    </row>
    <row r="173" spans="1:5" hidden="1" x14ac:dyDescent="0.25">
      <c r="A173" s="1" t="s">
        <v>736</v>
      </c>
      <c r="B173" s="1" t="s">
        <v>169</v>
      </c>
      <c r="C173" s="1" t="s">
        <v>170</v>
      </c>
      <c r="D173" s="1" t="str">
        <f>IF(MOD(MID(pesele__510[[#This Row],[PESEL]],10,1),2)=1,"m","k")</f>
        <v>k</v>
      </c>
      <c r="E173" s="1">
        <f>VALUE(MID(pesele__510[[#This Row],[PESEL]],7,3))</f>
        <v>92</v>
      </c>
    </row>
    <row r="174" spans="1:5" hidden="1" x14ac:dyDescent="0.25">
      <c r="A174" s="1" t="s">
        <v>636</v>
      </c>
      <c r="B174" s="1" t="s">
        <v>5</v>
      </c>
      <c r="C174" s="1" t="s">
        <v>6</v>
      </c>
      <c r="D174" s="1" t="str">
        <f>IF(MOD(MID(pesele__510[[#This Row],[PESEL]],10,1),2)=1,"m","k")</f>
        <v>m</v>
      </c>
      <c r="E174" s="1">
        <f>VALUE(MID(pesele__510[[#This Row],[PESEL]],7,3))</f>
        <v>91</v>
      </c>
    </row>
    <row r="175" spans="1:5" hidden="1" x14ac:dyDescent="0.25">
      <c r="A175" s="1" t="s">
        <v>782</v>
      </c>
      <c r="B175" s="1" t="s">
        <v>238</v>
      </c>
      <c r="C175" s="1" t="s">
        <v>134</v>
      </c>
      <c r="D175" s="1" t="str">
        <f>IF(MOD(MID(pesele__510[[#This Row],[PESEL]],10,1),2)=1,"m","k")</f>
        <v>k</v>
      </c>
      <c r="E175" s="1">
        <f>VALUE(MID(pesele__510[[#This Row],[PESEL]],7,3))</f>
        <v>91</v>
      </c>
    </row>
    <row r="176" spans="1:5" hidden="1" x14ac:dyDescent="0.25">
      <c r="A176" s="1" t="s">
        <v>689</v>
      </c>
      <c r="B176" s="1" t="s">
        <v>94</v>
      </c>
      <c r="C176" s="1" t="s">
        <v>42</v>
      </c>
      <c r="D176" s="1" t="str">
        <f>IF(MOD(MID(pesele__510[[#This Row],[PESEL]],10,1),2)=1,"m","k")</f>
        <v>m</v>
      </c>
      <c r="E176" s="1">
        <f>VALUE(MID(pesele__510[[#This Row],[PESEL]],7,3))</f>
        <v>90</v>
      </c>
    </row>
    <row r="177" spans="1:5" hidden="1" x14ac:dyDescent="0.25">
      <c r="A177" s="1" t="s">
        <v>827</v>
      </c>
      <c r="B177" s="1" t="s">
        <v>297</v>
      </c>
      <c r="C177" s="1" t="s">
        <v>162</v>
      </c>
      <c r="D177" s="1" t="str">
        <f>IF(MOD(MID(pesele__510[[#This Row],[PESEL]],10,1),2)=1,"m","k")</f>
        <v>m</v>
      </c>
      <c r="E177" s="1">
        <f>VALUE(MID(pesele__510[[#This Row],[PESEL]],7,3))</f>
        <v>90</v>
      </c>
    </row>
    <row r="178" spans="1:5" hidden="1" x14ac:dyDescent="0.25">
      <c r="A178" s="1" t="s">
        <v>933</v>
      </c>
      <c r="B178" s="1" t="s">
        <v>415</v>
      </c>
      <c r="C178" s="1" t="s">
        <v>98</v>
      </c>
      <c r="D178" s="1" t="str">
        <f>IF(MOD(MID(pesele__510[[#This Row],[PESEL]],10,1),2)=1,"m","k")</f>
        <v>m</v>
      </c>
      <c r="E178" s="1">
        <f>VALUE(MID(pesele__510[[#This Row],[PESEL]],7,3))</f>
        <v>90</v>
      </c>
    </row>
    <row r="179" spans="1:5" hidden="1" x14ac:dyDescent="0.25">
      <c r="A179" s="1" t="s">
        <v>963</v>
      </c>
      <c r="B179" s="1" t="s">
        <v>445</v>
      </c>
      <c r="C179" s="1" t="s">
        <v>26</v>
      </c>
      <c r="D179" s="1" t="str">
        <f>IF(MOD(MID(pesele__510[[#This Row],[PESEL]],10,1),2)=1,"m","k")</f>
        <v>m</v>
      </c>
      <c r="E179" s="1">
        <f>VALUE(MID(pesele__510[[#This Row],[PESEL]],7,3))</f>
        <v>90</v>
      </c>
    </row>
    <row r="180" spans="1:5" hidden="1" x14ac:dyDescent="0.25">
      <c r="A180" s="1" t="s">
        <v>978</v>
      </c>
      <c r="B180" s="1" t="s">
        <v>461</v>
      </c>
      <c r="C180" s="1" t="s">
        <v>223</v>
      </c>
      <c r="D180" s="1" t="str">
        <f>IF(MOD(MID(pesele__510[[#This Row],[PESEL]],10,1),2)=1,"m","k")</f>
        <v>k</v>
      </c>
      <c r="E180" s="1">
        <f>VALUE(MID(pesele__510[[#This Row],[PESEL]],7,3))</f>
        <v>90</v>
      </c>
    </row>
    <row r="181" spans="1:5" hidden="1" x14ac:dyDescent="0.25">
      <c r="A181" s="1" t="s">
        <v>668</v>
      </c>
      <c r="B181" s="1" t="s">
        <v>62</v>
      </c>
      <c r="C181" s="1" t="s">
        <v>63</v>
      </c>
      <c r="D181" s="1" t="str">
        <f>IF(MOD(MID(pesele__510[[#This Row],[PESEL]],10,1),2)=1,"m","k")</f>
        <v>m</v>
      </c>
      <c r="E181" s="1">
        <f>VALUE(MID(pesele__510[[#This Row],[PESEL]],7,3))</f>
        <v>89</v>
      </c>
    </row>
    <row r="182" spans="1:5" hidden="1" x14ac:dyDescent="0.25">
      <c r="A182" s="1" t="s">
        <v>937</v>
      </c>
      <c r="B182" s="1" t="s">
        <v>420</v>
      </c>
      <c r="C182" s="1" t="s">
        <v>31</v>
      </c>
      <c r="D182" s="1" t="str">
        <f>IF(MOD(MID(pesele__510[[#This Row],[PESEL]],10,1),2)=1,"m","k")</f>
        <v>m</v>
      </c>
      <c r="E182" s="1">
        <f>VALUE(MID(pesele__510[[#This Row],[PESEL]],7,3))</f>
        <v>89</v>
      </c>
    </row>
    <row r="183" spans="1:5" hidden="1" x14ac:dyDescent="0.25">
      <c r="A183" s="1" t="s">
        <v>809</v>
      </c>
      <c r="B183" s="1" t="s">
        <v>272</v>
      </c>
      <c r="C183" s="1" t="s">
        <v>273</v>
      </c>
      <c r="D183" s="1" t="str">
        <f>IF(MOD(MID(pesele__510[[#This Row],[PESEL]],10,1),2)=1,"m","k")</f>
        <v>k</v>
      </c>
      <c r="E183" s="1">
        <f>VALUE(MID(pesele__510[[#This Row],[PESEL]],7,3))</f>
        <v>88</v>
      </c>
    </row>
    <row r="184" spans="1:5" hidden="1" x14ac:dyDescent="0.25">
      <c r="A184" s="1" t="s">
        <v>717</v>
      </c>
      <c r="B184" s="1" t="s">
        <v>52</v>
      </c>
      <c r="C184" s="1" t="s">
        <v>12</v>
      </c>
      <c r="D184" s="1" t="str">
        <f>IF(MOD(MID(pesele__510[[#This Row],[PESEL]],10,1),2)=1,"m","k")</f>
        <v>m</v>
      </c>
      <c r="E184" s="1">
        <f>VALUE(MID(pesele__510[[#This Row],[PESEL]],7,3))</f>
        <v>87</v>
      </c>
    </row>
    <row r="185" spans="1:5" hidden="1" x14ac:dyDescent="0.25">
      <c r="A185" s="1" t="s">
        <v>902</v>
      </c>
      <c r="B185" s="1" t="s">
        <v>382</v>
      </c>
      <c r="C185" s="1" t="s">
        <v>383</v>
      </c>
      <c r="D185" s="1" t="str">
        <f>IF(MOD(MID(pesele__510[[#This Row],[PESEL]],10,1),2)=1,"m","k")</f>
        <v>k</v>
      </c>
      <c r="E185" s="1">
        <f>VALUE(MID(pesele__510[[#This Row],[PESEL]],7,3))</f>
        <v>87</v>
      </c>
    </row>
    <row r="186" spans="1:5" hidden="1" x14ac:dyDescent="0.25">
      <c r="A186" s="1" t="s">
        <v>1014</v>
      </c>
      <c r="B186" s="1" t="s">
        <v>509</v>
      </c>
      <c r="C186" s="1" t="s">
        <v>223</v>
      </c>
      <c r="D186" s="1" t="str">
        <f>IF(MOD(MID(pesele__510[[#This Row],[PESEL]],10,1),2)=1,"m","k")</f>
        <v>k</v>
      </c>
      <c r="E186" s="1">
        <f>VALUE(MID(pesele__510[[#This Row],[PESEL]],7,3))</f>
        <v>86</v>
      </c>
    </row>
    <row r="187" spans="1:5" hidden="1" x14ac:dyDescent="0.25">
      <c r="A187" s="1" t="s">
        <v>1050</v>
      </c>
      <c r="B187" s="1" t="s">
        <v>548</v>
      </c>
      <c r="C187" s="1" t="s">
        <v>282</v>
      </c>
      <c r="D187" s="1" t="str">
        <f>IF(MOD(MID(pesele__510[[#This Row],[PESEL]],10,1),2)=1,"m","k")</f>
        <v>m</v>
      </c>
      <c r="E187" s="1">
        <f>VALUE(MID(pesele__510[[#This Row],[PESEL]],7,3))</f>
        <v>85</v>
      </c>
    </row>
    <row r="188" spans="1:5" hidden="1" x14ac:dyDescent="0.25">
      <c r="A188" s="1" t="s">
        <v>1119</v>
      </c>
      <c r="B188" s="1" t="s">
        <v>348</v>
      </c>
      <c r="C188" s="1" t="s">
        <v>139</v>
      </c>
      <c r="D188" s="1" t="str">
        <f>IF(MOD(MID(pesele__510[[#This Row],[PESEL]],10,1),2)=1,"m","k")</f>
        <v>m</v>
      </c>
      <c r="E188" s="1">
        <f>VALUE(MID(pesele__510[[#This Row],[PESEL]],7,3))</f>
        <v>85</v>
      </c>
    </row>
    <row r="189" spans="1:5" hidden="1" x14ac:dyDescent="0.25">
      <c r="A189" s="1" t="s">
        <v>697</v>
      </c>
      <c r="B189" s="1" t="s">
        <v>105</v>
      </c>
      <c r="C189" s="1" t="s">
        <v>106</v>
      </c>
      <c r="D189" s="1" t="str">
        <f>IF(MOD(MID(pesele__510[[#This Row],[PESEL]],10,1),2)=1,"m","k")</f>
        <v>m</v>
      </c>
      <c r="E189" s="1">
        <f>VALUE(MID(pesele__510[[#This Row],[PESEL]],7,3))</f>
        <v>84</v>
      </c>
    </row>
    <row r="190" spans="1:5" hidden="1" x14ac:dyDescent="0.25">
      <c r="A190" s="1" t="s">
        <v>777</v>
      </c>
      <c r="B190" s="1" t="s">
        <v>230</v>
      </c>
      <c r="C190" s="1" t="s">
        <v>104</v>
      </c>
      <c r="D190" s="1" t="str">
        <f>IF(MOD(MID(pesele__510[[#This Row],[PESEL]],10,1),2)=1,"m","k")</f>
        <v>m</v>
      </c>
      <c r="E190" s="1">
        <f>VALUE(MID(pesele__510[[#This Row],[PESEL]],7,3))</f>
        <v>84</v>
      </c>
    </row>
    <row r="191" spans="1:5" hidden="1" x14ac:dyDescent="0.25">
      <c r="A191" s="1" t="s">
        <v>866</v>
      </c>
      <c r="B191" s="1" t="s">
        <v>342</v>
      </c>
      <c r="C191" s="1" t="s">
        <v>70</v>
      </c>
      <c r="D191" s="1" t="str">
        <f>IF(MOD(MID(pesele__510[[#This Row],[PESEL]],10,1),2)=1,"m","k")</f>
        <v>m</v>
      </c>
      <c r="E191" s="1">
        <f>VALUE(MID(pesele__510[[#This Row],[PESEL]],7,3))</f>
        <v>84</v>
      </c>
    </row>
    <row r="192" spans="1:5" hidden="1" x14ac:dyDescent="0.25">
      <c r="A192" s="1" t="s">
        <v>892</v>
      </c>
      <c r="B192" s="1" t="s">
        <v>371</v>
      </c>
      <c r="C192" s="1" t="s">
        <v>372</v>
      </c>
      <c r="D192" s="1" t="str">
        <f>IF(MOD(MID(pesele__510[[#This Row],[PESEL]],10,1),2)=1,"m","k")</f>
        <v>k</v>
      </c>
      <c r="E192" s="1">
        <f>VALUE(MID(pesele__510[[#This Row],[PESEL]],7,3))</f>
        <v>84</v>
      </c>
    </row>
    <row r="193" spans="1:5" hidden="1" x14ac:dyDescent="0.25">
      <c r="A193" s="1" t="s">
        <v>845</v>
      </c>
      <c r="B193" s="1" t="s">
        <v>317</v>
      </c>
      <c r="C193" s="1" t="s">
        <v>211</v>
      </c>
      <c r="D193" s="1" t="str">
        <f>IF(MOD(MID(pesele__510[[#This Row],[PESEL]],10,1),2)=1,"m","k")</f>
        <v>k</v>
      </c>
      <c r="E193" s="1">
        <f>VALUE(MID(pesele__510[[#This Row],[PESEL]],7,3))</f>
        <v>83</v>
      </c>
    </row>
    <row r="194" spans="1:5" hidden="1" x14ac:dyDescent="0.25">
      <c r="A194" s="1" t="s">
        <v>872</v>
      </c>
      <c r="B194" s="1" t="s">
        <v>348</v>
      </c>
      <c r="C194" s="1" t="s">
        <v>31</v>
      </c>
      <c r="D194" s="1" t="str">
        <f>IF(MOD(MID(pesele__510[[#This Row],[PESEL]],10,1),2)=1,"m","k")</f>
        <v>m</v>
      </c>
      <c r="E194" s="1">
        <f>VALUE(MID(pesele__510[[#This Row],[PESEL]],7,3))</f>
        <v>83</v>
      </c>
    </row>
    <row r="195" spans="1:5" hidden="1" x14ac:dyDescent="0.25">
      <c r="A195" s="1" t="s">
        <v>905</v>
      </c>
      <c r="B195" s="1" t="s">
        <v>386</v>
      </c>
      <c r="C195" s="1" t="s">
        <v>78</v>
      </c>
      <c r="D195" s="1" t="str">
        <f>IF(MOD(MID(pesele__510[[#This Row],[PESEL]],10,1),2)=1,"m","k")</f>
        <v>m</v>
      </c>
      <c r="E195" s="1">
        <f>VALUE(MID(pesele__510[[#This Row],[PESEL]],7,3))</f>
        <v>83</v>
      </c>
    </row>
    <row r="196" spans="1:5" hidden="1" x14ac:dyDescent="0.25">
      <c r="A196" s="1" t="s">
        <v>919</v>
      </c>
      <c r="B196" s="1" t="s">
        <v>402</v>
      </c>
      <c r="C196" s="1" t="s">
        <v>60</v>
      </c>
      <c r="D196" s="1" t="str">
        <f>IF(MOD(MID(pesele__510[[#This Row],[PESEL]],10,1),2)=1,"m","k")</f>
        <v>m</v>
      </c>
      <c r="E196" s="1">
        <f>VALUE(MID(pesele__510[[#This Row],[PESEL]],7,3))</f>
        <v>83</v>
      </c>
    </row>
    <row r="197" spans="1:5" hidden="1" x14ac:dyDescent="0.25">
      <c r="A197" s="1" t="s">
        <v>924</v>
      </c>
      <c r="B197" s="1" t="s">
        <v>407</v>
      </c>
      <c r="C197" s="1" t="s">
        <v>72</v>
      </c>
      <c r="D197" s="1" t="str">
        <f>IF(MOD(MID(pesele__510[[#This Row],[PESEL]],10,1),2)=1,"m","k")</f>
        <v>k</v>
      </c>
      <c r="E197" s="1">
        <f>VALUE(MID(pesele__510[[#This Row],[PESEL]],7,3))</f>
        <v>83</v>
      </c>
    </row>
    <row r="198" spans="1:5" hidden="1" x14ac:dyDescent="0.25">
      <c r="A198" s="1" t="s">
        <v>749</v>
      </c>
      <c r="B198" s="1" t="s">
        <v>191</v>
      </c>
      <c r="C198" s="1" t="s">
        <v>60</v>
      </c>
      <c r="D198" s="1" t="str">
        <f>IF(MOD(MID(pesele__510[[#This Row],[PESEL]],10,1),2)=1,"m","k")</f>
        <v>m</v>
      </c>
      <c r="E198" s="1">
        <f>VALUE(MID(pesele__510[[#This Row],[PESEL]],7,3))</f>
        <v>82</v>
      </c>
    </row>
    <row r="199" spans="1:5" hidden="1" x14ac:dyDescent="0.25">
      <c r="A199" s="1" t="s">
        <v>813</v>
      </c>
      <c r="B199" s="1" t="s">
        <v>277</v>
      </c>
      <c r="C199" s="1" t="s">
        <v>278</v>
      </c>
      <c r="D199" s="1" t="str">
        <f>IF(MOD(MID(pesele__510[[#This Row],[PESEL]],10,1),2)=1,"m","k")</f>
        <v>m</v>
      </c>
      <c r="E199" s="1">
        <f>VALUE(MID(pesele__510[[#This Row],[PESEL]],7,3))</f>
        <v>82</v>
      </c>
    </row>
    <row r="200" spans="1:5" hidden="1" x14ac:dyDescent="0.25">
      <c r="A200" s="1" t="s">
        <v>912</v>
      </c>
      <c r="B200" s="1" t="s">
        <v>395</v>
      </c>
      <c r="C200" s="1" t="s">
        <v>48</v>
      </c>
      <c r="D200" s="1" t="str">
        <f>IF(MOD(MID(pesele__510[[#This Row],[PESEL]],10,1),2)=1,"m","k")</f>
        <v>m</v>
      </c>
      <c r="E200" s="1">
        <f>VALUE(MID(pesele__510[[#This Row],[PESEL]],7,3))</f>
        <v>82</v>
      </c>
    </row>
    <row r="201" spans="1:5" hidden="1" x14ac:dyDescent="0.25">
      <c r="A201" s="1" t="s">
        <v>944</v>
      </c>
      <c r="B201" s="1" t="s">
        <v>401</v>
      </c>
      <c r="C201" s="1" t="s">
        <v>137</v>
      </c>
      <c r="D201" s="1" t="str">
        <f>IF(MOD(MID(pesele__510[[#This Row],[PESEL]],10,1),2)=1,"m","k")</f>
        <v>m</v>
      </c>
      <c r="E201" s="1">
        <f>VALUE(MID(pesele__510[[#This Row],[PESEL]],7,3))</f>
        <v>82</v>
      </c>
    </row>
    <row r="202" spans="1:5" hidden="1" x14ac:dyDescent="0.25">
      <c r="A202" s="1" t="s">
        <v>865</v>
      </c>
      <c r="B202" s="1" t="s">
        <v>341</v>
      </c>
      <c r="C202" s="1" t="s">
        <v>172</v>
      </c>
      <c r="D202" s="1" t="str">
        <f>IF(MOD(MID(pesele__510[[#This Row],[PESEL]],10,1),2)=1,"m","k")</f>
        <v>k</v>
      </c>
      <c r="E202" s="1">
        <f>VALUE(MID(pesele__510[[#This Row],[PESEL]],7,3))</f>
        <v>81</v>
      </c>
    </row>
    <row r="203" spans="1:5" hidden="1" x14ac:dyDescent="0.25">
      <c r="A203" s="1" t="s">
        <v>829</v>
      </c>
      <c r="B203" s="1" t="s">
        <v>299</v>
      </c>
      <c r="C203" s="1" t="s">
        <v>232</v>
      </c>
      <c r="D203" s="1" t="str">
        <f>IF(MOD(MID(pesele__510[[#This Row],[PESEL]],10,1),2)=1,"m","k")</f>
        <v>m</v>
      </c>
      <c r="E203" s="1">
        <f>VALUE(MID(pesele__510[[#This Row],[PESEL]],7,3))</f>
        <v>80</v>
      </c>
    </row>
    <row r="204" spans="1:5" hidden="1" x14ac:dyDescent="0.25">
      <c r="A204" s="1" t="s">
        <v>931</v>
      </c>
      <c r="B204" s="1" t="s">
        <v>414</v>
      </c>
      <c r="C204" s="1" t="s">
        <v>70</v>
      </c>
      <c r="D204" s="1" t="str">
        <f>IF(MOD(MID(pesele__510[[#This Row],[PESEL]],10,1),2)=1,"m","k")</f>
        <v>m</v>
      </c>
      <c r="E204" s="1">
        <f>VALUE(MID(pesele__510[[#This Row],[PESEL]],7,3))</f>
        <v>80</v>
      </c>
    </row>
    <row r="205" spans="1:5" hidden="1" x14ac:dyDescent="0.25">
      <c r="A205" s="1" t="s">
        <v>703</v>
      </c>
      <c r="B205" s="1" t="s">
        <v>115</v>
      </c>
      <c r="C205" s="1" t="s">
        <v>35</v>
      </c>
      <c r="D205" s="1" t="str">
        <f>IF(MOD(MID(pesele__510[[#This Row],[PESEL]],10,1),2)=1,"m","k")</f>
        <v>m</v>
      </c>
      <c r="E205" s="1">
        <f>VALUE(MID(pesele__510[[#This Row],[PESEL]],7,3))</f>
        <v>79</v>
      </c>
    </row>
    <row r="206" spans="1:5" hidden="1" x14ac:dyDescent="0.25">
      <c r="A206" s="1" t="s">
        <v>871</v>
      </c>
      <c r="B206" s="1" t="s">
        <v>347</v>
      </c>
      <c r="C206" s="1" t="s">
        <v>178</v>
      </c>
      <c r="D206" s="1" t="str">
        <f>IF(MOD(MID(pesele__510[[#This Row],[PESEL]],10,1),2)=1,"m","k")</f>
        <v>k</v>
      </c>
      <c r="E206" s="1">
        <f>VALUE(MID(pesele__510[[#This Row],[PESEL]],7,3))</f>
        <v>78</v>
      </c>
    </row>
    <row r="207" spans="1:5" hidden="1" x14ac:dyDescent="0.25">
      <c r="A207" s="1" t="s">
        <v>790</v>
      </c>
      <c r="B207" s="1" t="s">
        <v>151</v>
      </c>
      <c r="C207" s="1" t="s">
        <v>248</v>
      </c>
      <c r="D207" s="1" t="str">
        <f>IF(MOD(MID(pesele__510[[#This Row],[PESEL]],10,1),2)=1,"m","k")</f>
        <v>k</v>
      </c>
      <c r="E207" s="1">
        <f>VALUE(MID(pesele__510[[#This Row],[PESEL]],7,3))</f>
        <v>77</v>
      </c>
    </row>
    <row r="208" spans="1:5" hidden="1" x14ac:dyDescent="0.25">
      <c r="A208" s="1" t="s">
        <v>664</v>
      </c>
      <c r="B208" s="1" t="s">
        <v>55</v>
      </c>
      <c r="C208" s="1" t="s">
        <v>56</v>
      </c>
      <c r="D208" s="1" t="str">
        <f>IF(MOD(MID(pesele__510[[#This Row],[PESEL]],10,1),2)=1,"m","k")</f>
        <v>k</v>
      </c>
      <c r="E208" s="1">
        <f>VALUE(MID(pesele__510[[#This Row],[PESEL]],7,3))</f>
        <v>76</v>
      </c>
    </row>
    <row r="209" spans="1:5" hidden="1" x14ac:dyDescent="0.25">
      <c r="A209" s="1" t="s">
        <v>977</v>
      </c>
      <c r="B209" s="1" t="s">
        <v>460</v>
      </c>
      <c r="C209" s="1" t="s">
        <v>8</v>
      </c>
      <c r="D209" s="1" t="str">
        <f>IF(MOD(MID(pesele__510[[#This Row],[PESEL]],10,1),2)=1,"m","k")</f>
        <v>m</v>
      </c>
      <c r="E209" s="1">
        <f>VALUE(MID(pesele__510[[#This Row],[PESEL]],7,3))</f>
        <v>76</v>
      </c>
    </row>
    <row r="210" spans="1:5" hidden="1" x14ac:dyDescent="0.25">
      <c r="A210" s="1" t="s">
        <v>654</v>
      </c>
      <c r="B210" s="1" t="s">
        <v>38</v>
      </c>
      <c r="C210" s="1" t="s">
        <v>6</v>
      </c>
      <c r="D210" s="1" t="str">
        <f>IF(MOD(MID(pesele__510[[#This Row],[PESEL]],10,1),2)=1,"m","k")</f>
        <v>m</v>
      </c>
      <c r="E210" s="1">
        <f>VALUE(MID(pesele__510[[#This Row],[PESEL]],7,3))</f>
        <v>75</v>
      </c>
    </row>
    <row r="211" spans="1:5" hidden="1" x14ac:dyDescent="0.25">
      <c r="A211" s="1" t="s">
        <v>653</v>
      </c>
      <c r="B211" s="1" t="s">
        <v>36</v>
      </c>
      <c r="C211" s="1" t="s">
        <v>37</v>
      </c>
      <c r="D211" s="1" t="str">
        <f>IF(MOD(MID(pesele__510[[#This Row],[PESEL]],10,1),2)=1,"m","k")</f>
        <v>k</v>
      </c>
      <c r="E211" s="1">
        <f>VALUE(MID(pesele__510[[#This Row],[PESEL]],7,3))</f>
        <v>74</v>
      </c>
    </row>
    <row r="212" spans="1:5" hidden="1" x14ac:dyDescent="0.25">
      <c r="A212" s="1" t="s">
        <v>661</v>
      </c>
      <c r="B212" s="1" t="s">
        <v>50</v>
      </c>
      <c r="C212" s="1" t="s">
        <v>51</v>
      </c>
      <c r="D212" s="1" t="str">
        <f>IF(MOD(MID(pesele__510[[#This Row],[PESEL]],10,1),2)=1,"m","k")</f>
        <v>k</v>
      </c>
      <c r="E212" s="1">
        <f>VALUE(MID(pesele__510[[#This Row],[PESEL]],7,3))</f>
        <v>74</v>
      </c>
    </row>
    <row r="213" spans="1:5" hidden="1" x14ac:dyDescent="0.25">
      <c r="A213" s="1" t="s">
        <v>676</v>
      </c>
      <c r="B213" s="1" t="s">
        <v>76</v>
      </c>
      <c r="C213" s="1" t="s">
        <v>48</v>
      </c>
      <c r="D213" s="1" t="str">
        <f>IF(MOD(MID(pesele__510[[#This Row],[PESEL]],10,1),2)=1,"m","k")</f>
        <v>m</v>
      </c>
      <c r="E213" s="1">
        <f>VALUE(MID(pesele__510[[#This Row],[PESEL]],7,3))</f>
        <v>74</v>
      </c>
    </row>
    <row r="214" spans="1:5" hidden="1" x14ac:dyDescent="0.25">
      <c r="A214" s="1" t="s">
        <v>677</v>
      </c>
      <c r="B214" s="1" t="s">
        <v>77</v>
      </c>
      <c r="C214" s="1" t="s">
        <v>78</v>
      </c>
      <c r="D214" s="1" t="str">
        <f>IF(MOD(MID(pesele__510[[#This Row],[PESEL]],10,1),2)=1,"m","k")</f>
        <v>m</v>
      </c>
      <c r="E214" s="1">
        <f>VALUE(MID(pesele__510[[#This Row],[PESEL]],7,3))</f>
        <v>74</v>
      </c>
    </row>
    <row r="215" spans="1:5" hidden="1" x14ac:dyDescent="0.25">
      <c r="A215" s="1" t="s">
        <v>698</v>
      </c>
      <c r="B215" s="1" t="s">
        <v>107</v>
      </c>
      <c r="C215" s="1" t="s">
        <v>108</v>
      </c>
      <c r="D215" s="1" t="str">
        <f>IF(MOD(MID(pesele__510[[#This Row],[PESEL]],10,1),2)=1,"m","k")</f>
        <v>k</v>
      </c>
      <c r="E215" s="1">
        <f>VALUE(MID(pesele__510[[#This Row],[PESEL]],7,3))</f>
        <v>74</v>
      </c>
    </row>
    <row r="216" spans="1:5" hidden="1" x14ac:dyDescent="0.25">
      <c r="A216" s="1" t="s">
        <v>741</v>
      </c>
      <c r="B216" s="1" t="s">
        <v>179</v>
      </c>
      <c r="C216" s="1" t="s">
        <v>180</v>
      </c>
      <c r="D216" s="1" t="str">
        <f>IF(MOD(MID(pesele__510[[#This Row],[PESEL]],10,1),2)=1,"m","k")</f>
        <v>m</v>
      </c>
      <c r="E216" s="1">
        <f>VALUE(MID(pesele__510[[#This Row],[PESEL]],7,3))</f>
        <v>74</v>
      </c>
    </row>
    <row r="217" spans="1:5" hidden="1" x14ac:dyDescent="0.25">
      <c r="A217" s="1" t="s">
        <v>742</v>
      </c>
      <c r="B217" s="1" t="s">
        <v>181</v>
      </c>
      <c r="C217" s="1" t="s">
        <v>12</v>
      </c>
      <c r="D217" s="1" t="str">
        <f>IF(MOD(MID(pesele__510[[#This Row],[PESEL]],10,1),2)=1,"m","k")</f>
        <v>m</v>
      </c>
      <c r="E217" s="1">
        <f>VALUE(MID(pesele__510[[#This Row],[PESEL]],7,3))</f>
        <v>74</v>
      </c>
    </row>
    <row r="218" spans="1:5" hidden="1" x14ac:dyDescent="0.25">
      <c r="A218" s="1" t="s">
        <v>743</v>
      </c>
      <c r="B218" s="1" t="s">
        <v>182</v>
      </c>
      <c r="C218" s="1" t="s">
        <v>183</v>
      </c>
      <c r="D218" s="1" t="str">
        <f>IF(MOD(MID(pesele__510[[#This Row],[PESEL]],10,1),2)=1,"m","k")</f>
        <v>m</v>
      </c>
      <c r="E218" s="1">
        <f>VALUE(MID(pesele__510[[#This Row],[PESEL]],7,3))</f>
        <v>74</v>
      </c>
    </row>
    <row r="219" spans="1:5" hidden="1" x14ac:dyDescent="0.25">
      <c r="A219" s="1" t="s">
        <v>657</v>
      </c>
      <c r="B219" s="1" t="s">
        <v>43</v>
      </c>
      <c r="C219" s="1" t="s">
        <v>44</v>
      </c>
      <c r="D219" s="1" t="str">
        <f>IF(MOD(MID(pesele__510[[#This Row],[PESEL]],10,1),2)=1,"m","k")</f>
        <v>k</v>
      </c>
      <c r="E219" s="1">
        <f>VALUE(MID(pesele__510[[#This Row],[PESEL]],7,3))</f>
        <v>72</v>
      </c>
    </row>
    <row r="220" spans="1:5" hidden="1" x14ac:dyDescent="0.25">
      <c r="A220" s="1" t="s">
        <v>702</v>
      </c>
      <c r="B220" s="1" t="s">
        <v>113</v>
      </c>
      <c r="C220" s="1" t="s">
        <v>114</v>
      </c>
      <c r="D220" s="1" t="str">
        <f>IF(MOD(MID(pesele__510[[#This Row],[PESEL]],10,1),2)=1,"m","k")</f>
        <v>k</v>
      </c>
      <c r="E220" s="1">
        <f>VALUE(MID(pesele__510[[#This Row],[PESEL]],7,3))</f>
        <v>72</v>
      </c>
    </row>
    <row r="221" spans="1:5" hidden="1" x14ac:dyDescent="0.25">
      <c r="A221" s="1" t="s">
        <v>901</v>
      </c>
      <c r="B221" s="1" t="s">
        <v>381</v>
      </c>
      <c r="C221" s="1" t="s">
        <v>273</v>
      </c>
      <c r="D221" s="1" t="str">
        <f>IF(MOD(MID(pesele__510[[#This Row],[PESEL]],10,1),2)=1,"m","k")</f>
        <v>k</v>
      </c>
      <c r="E221" s="1">
        <f>VALUE(MID(pesele__510[[#This Row],[PESEL]],7,3))</f>
        <v>72</v>
      </c>
    </row>
    <row r="222" spans="1:5" hidden="1" x14ac:dyDescent="0.25">
      <c r="A222" s="1" t="s">
        <v>911</v>
      </c>
      <c r="B222" s="1" t="s">
        <v>393</v>
      </c>
      <c r="C222" s="1" t="s">
        <v>394</v>
      </c>
      <c r="D222" s="1" t="str">
        <f>IF(MOD(MID(pesele__510[[#This Row],[PESEL]],10,1),2)=1,"m","k")</f>
        <v>m</v>
      </c>
      <c r="E222" s="1">
        <f>VALUE(MID(pesele__510[[#This Row],[PESEL]],7,3))</f>
        <v>72</v>
      </c>
    </row>
    <row r="223" spans="1:5" hidden="1" x14ac:dyDescent="0.25">
      <c r="A223" s="1" t="s">
        <v>948</v>
      </c>
      <c r="B223" s="1" t="s">
        <v>430</v>
      </c>
      <c r="C223" s="1" t="s">
        <v>150</v>
      </c>
      <c r="D223" s="1" t="str">
        <f>IF(MOD(MID(pesele__510[[#This Row],[PESEL]],10,1),2)=1,"m","k")</f>
        <v>k</v>
      </c>
      <c r="E223" s="1">
        <f>VALUE(MID(pesele__510[[#This Row],[PESEL]],7,3))</f>
        <v>72</v>
      </c>
    </row>
    <row r="224" spans="1:5" hidden="1" x14ac:dyDescent="0.25">
      <c r="A224" s="1" t="s">
        <v>787</v>
      </c>
      <c r="B224" s="1" t="s">
        <v>244</v>
      </c>
      <c r="C224" s="1" t="s">
        <v>242</v>
      </c>
      <c r="D224" s="1" t="str">
        <f>IF(MOD(MID(pesele__510[[#This Row],[PESEL]],10,1),2)=1,"m","k")</f>
        <v>k</v>
      </c>
      <c r="E224" s="1">
        <f>VALUE(MID(pesele__510[[#This Row],[PESEL]],7,3))</f>
        <v>71</v>
      </c>
    </row>
    <row r="225" spans="1:5" hidden="1" x14ac:dyDescent="0.25">
      <c r="A225" s="1" t="s">
        <v>951</v>
      </c>
      <c r="B225" s="1" t="s">
        <v>432</v>
      </c>
      <c r="C225" s="1" t="s">
        <v>253</v>
      </c>
      <c r="D225" s="1" t="str">
        <f>IF(MOD(MID(pesele__510[[#This Row],[PESEL]],10,1),2)=1,"m","k")</f>
        <v>k</v>
      </c>
      <c r="E225" s="1">
        <f>VALUE(MID(pesele__510[[#This Row],[PESEL]],7,3))</f>
        <v>71</v>
      </c>
    </row>
    <row r="226" spans="1:5" hidden="1" x14ac:dyDescent="0.25">
      <c r="A226" s="1" t="s">
        <v>649</v>
      </c>
      <c r="B226" s="1" t="s">
        <v>28</v>
      </c>
      <c r="C226" s="1" t="s">
        <v>29</v>
      </c>
      <c r="D226" s="1" t="str">
        <f>IF(MOD(MID(pesele__510[[#This Row],[PESEL]],10,1),2)=1,"m","k")</f>
        <v>m</v>
      </c>
      <c r="E226" s="1">
        <f>VALUE(MID(pesele__510[[#This Row],[PESEL]],7,3))</f>
        <v>70</v>
      </c>
    </row>
    <row r="227" spans="1:5" hidden="1" x14ac:dyDescent="0.25">
      <c r="A227" s="1" t="s">
        <v>740</v>
      </c>
      <c r="B227" s="1" t="s">
        <v>177</v>
      </c>
      <c r="C227" s="1" t="s">
        <v>178</v>
      </c>
      <c r="D227" s="1" t="str">
        <f>IF(MOD(MID(pesele__510[[#This Row],[PESEL]],10,1),2)=1,"m","k")</f>
        <v>k</v>
      </c>
      <c r="E227" s="1">
        <f>VALUE(MID(pesele__510[[#This Row],[PESEL]],7,3))</f>
        <v>70</v>
      </c>
    </row>
    <row r="228" spans="1:5" hidden="1" x14ac:dyDescent="0.25">
      <c r="A228" s="1" t="s">
        <v>822</v>
      </c>
      <c r="B228" s="1" t="s">
        <v>289</v>
      </c>
      <c r="C228" s="1" t="s">
        <v>234</v>
      </c>
      <c r="D228" s="1" t="str">
        <f>IF(MOD(MID(pesele__510[[#This Row],[PESEL]],10,1),2)=1,"m","k")</f>
        <v>m</v>
      </c>
      <c r="E228" s="1">
        <f>VALUE(MID(pesele__510[[#This Row],[PESEL]],7,3))</f>
        <v>70</v>
      </c>
    </row>
    <row r="229" spans="1:5" hidden="1" x14ac:dyDescent="0.25">
      <c r="A229" s="1" t="s">
        <v>638</v>
      </c>
      <c r="B229" s="1" t="s">
        <v>9</v>
      </c>
      <c r="C229" s="1" t="s">
        <v>10</v>
      </c>
      <c r="D229" s="1" t="str">
        <f>IF(MOD(MID(pesele__510[[#This Row],[PESEL]],10,1),2)=1,"m","k")</f>
        <v>m</v>
      </c>
      <c r="E229" s="1">
        <f>VALUE(MID(pesele__510[[#This Row],[PESEL]],7,3))</f>
        <v>69</v>
      </c>
    </row>
    <row r="230" spans="1:5" hidden="1" x14ac:dyDescent="0.25">
      <c r="A230" s="1" t="s">
        <v>718</v>
      </c>
      <c r="B230" s="1" t="s">
        <v>138</v>
      </c>
      <c r="C230" s="1" t="s">
        <v>139</v>
      </c>
      <c r="D230" s="1" t="str">
        <f>IF(MOD(MID(pesele__510[[#This Row],[PESEL]],10,1),2)=1,"m","k")</f>
        <v>m</v>
      </c>
      <c r="E230" s="1">
        <f>VALUE(MID(pesele__510[[#This Row],[PESEL]],7,3))</f>
        <v>69</v>
      </c>
    </row>
    <row r="231" spans="1:5" hidden="1" x14ac:dyDescent="0.25">
      <c r="A231" s="1" t="s">
        <v>746</v>
      </c>
      <c r="B231" s="1" t="s">
        <v>188</v>
      </c>
      <c r="C231" s="1" t="s">
        <v>42</v>
      </c>
      <c r="D231" s="1" t="str">
        <f>IF(MOD(MID(pesele__510[[#This Row],[PESEL]],10,1),2)=1,"m","k")</f>
        <v>m</v>
      </c>
      <c r="E231" s="1">
        <f>VALUE(MID(pesele__510[[#This Row],[PESEL]],7,3))</f>
        <v>69</v>
      </c>
    </row>
    <row r="232" spans="1:5" hidden="1" x14ac:dyDescent="0.25">
      <c r="A232" s="1" t="s">
        <v>953</v>
      </c>
      <c r="B232" s="1" t="s">
        <v>434</v>
      </c>
      <c r="C232" s="1" t="s">
        <v>435</v>
      </c>
      <c r="D232" s="1" t="str">
        <f>IF(MOD(MID(pesele__510[[#This Row],[PESEL]],10,1),2)=1,"m","k")</f>
        <v>m</v>
      </c>
      <c r="E232" s="1">
        <f>VALUE(MID(pesele__510[[#This Row],[PESEL]],7,3))</f>
        <v>69</v>
      </c>
    </row>
    <row r="233" spans="1:5" hidden="1" x14ac:dyDescent="0.25">
      <c r="A233" s="1" t="s">
        <v>833</v>
      </c>
      <c r="B233" s="1" t="s">
        <v>303</v>
      </c>
      <c r="C233" s="1" t="s">
        <v>291</v>
      </c>
      <c r="D233" s="1" t="str">
        <f>IF(MOD(MID(pesele__510[[#This Row],[PESEL]],10,1),2)=1,"m","k")</f>
        <v>m</v>
      </c>
      <c r="E233" s="1">
        <f>VALUE(MID(pesele__510[[#This Row],[PESEL]],7,3))</f>
        <v>67</v>
      </c>
    </row>
    <row r="234" spans="1:5" hidden="1" x14ac:dyDescent="0.25">
      <c r="A234" s="1" t="s">
        <v>834</v>
      </c>
      <c r="B234" s="1" t="s">
        <v>304</v>
      </c>
      <c r="C234" s="1" t="s">
        <v>305</v>
      </c>
      <c r="D234" s="1" t="str">
        <f>IF(MOD(MID(pesele__510[[#This Row],[PESEL]],10,1),2)=1,"m","k")</f>
        <v>m</v>
      </c>
      <c r="E234" s="1">
        <f>VALUE(MID(pesele__510[[#This Row],[PESEL]],7,3))</f>
        <v>67</v>
      </c>
    </row>
    <row r="235" spans="1:5" hidden="1" x14ac:dyDescent="0.25">
      <c r="A235" s="1" t="s">
        <v>699</v>
      </c>
      <c r="B235" s="1" t="s">
        <v>109</v>
      </c>
      <c r="C235" s="1" t="s">
        <v>17</v>
      </c>
      <c r="D235" s="1" t="str">
        <f>IF(MOD(MID(pesele__510[[#This Row],[PESEL]],10,1),2)=1,"m","k")</f>
        <v>m</v>
      </c>
      <c r="E235" s="1">
        <f>VALUE(MID(pesele__510[[#This Row],[PESEL]],7,3))</f>
        <v>66</v>
      </c>
    </row>
    <row r="236" spans="1:5" hidden="1" x14ac:dyDescent="0.25">
      <c r="A236" s="1" t="s">
        <v>854</v>
      </c>
      <c r="B236" s="1" t="s">
        <v>326</v>
      </c>
      <c r="C236" s="1" t="s">
        <v>12</v>
      </c>
      <c r="D236" s="1" t="str">
        <f>IF(MOD(MID(pesele__510[[#This Row],[PESEL]],10,1),2)=1,"m","k")</f>
        <v>m</v>
      </c>
      <c r="E236" s="1">
        <f>VALUE(MID(pesele__510[[#This Row],[PESEL]],7,3))</f>
        <v>66</v>
      </c>
    </row>
    <row r="237" spans="1:5" hidden="1" x14ac:dyDescent="0.25">
      <c r="A237" s="1" t="s">
        <v>900</v>
      </c>
      <c r="B237" s="1" t="s">
        <v>380</v>
      </c>
      <c r="C237" s="1" t="s">
        <v>214</v>
      </c>
      <c r="D237" s="1" t="str">
        <f>IF(MOD(MID(pesele__510[[#This Row],[PESEL]],10,1),2)=1,"m","k")</f>
        <v>k</v>
      </c>
      <c r="E237" s="1">
        <f>VALUE(MID(pesele__510[[#This Row],[PESEL]],7,3))</f>
        <v>66</v>
      </c>
    </row>
    <row r="238" spans="1:5" hidden="1" x14ac:dyDescent="0.25">
      <c r="A238" s="1" t="s">
        <v>998</v>
      </c>
      <c r="B238" s="1" t="s">
        <v>488</v>
      </c>
      <c r="C238" s="1" t="s">
        <v>78</v>
      </c>
      <c r="D238" s="1" t="str">
        <f>IF(MOD(MID(pesele__510[[#This Row],[PESEL]],10,1),2)=1,"m","k")</f>
        <v>m</v>
      </c>
      <c r="E238" s="1">
        <f>VALUE(MID(pesele__510[[#This Row],[PESEL]],7,3))</f>
        <v>66</v>
      </c>
    </row>
    <row r="239" spans="1:5" hidden="1" x14ac:dyDescent="0.25">
      <c r="A239" s="1" t="s">
        <v>745</v>
      </c>
      <c r="B239" s="1" t="s">
        <v>186</v>
      </c>
      <c r="C239" s="1" t="s">
        <v>187</v>
      </c>
      <c r="D239" s="1" t="str">
        <f>IF(MOD(MID(pesele__510[[#This Row],[PESEL]],10,1),2)=1,"m","k")</f>
        <v>k</v>
      </c>
      <c r="E239" s="1">
        <f>VALUE(MID(pesele__510[[#This Row],[PESEL]],7,3))</f>
        <v>65</v>
      </c>
    </row>
    <row r="240" spans="1:5" hidden="1" x14ac:dyDescent="0.25">
      <c r="A240" s="1" t="s">
        <v>966</v>
      </c>
      <c r="B240" s="1" t="s">
        <v>448</v>
      </c>
      <c r="C240" s="1" t="s">
        <v>72</v>
      </c>
      <c r="D240" s="1" t="str">
        <f>IF(MOD(MID(pesele__510[[#This Row],[PESEL]],10,1),2)=1,"m","k")</f>
        <v>k</v>
      </c>
      <c r="E240" s="1">
        <f>VALUE(MID(pesele__510[[#This Row],[PESEL]],7,3))</f>
        <v>65</v>
      </c>
    </row>
    <row r="241" spans="1:5" hidden="1" x14ac:dyDescent="0.25">
      <c r="A241" s="1" t="s">
        <v>726</v>
      </c>
      <c r="B241" s="1" t="s">
        <v>151</v>
      </c>
      <c r="C241" s="1" t="s">
        <v>145</v>
      </c>
      <c r="D241" s="1" t="str">
        <f>IF(MOD(MID(pesele__510[[#This Row],[PESEL]],10,1),2)=1,"m","k")</f>
        <v>k</v>
      </c>
      <c r="E241" s="1">
        <f>VALUE(MID(pesele__510[[#This Row],[PESEL]],7,3))</f>
        <v>64</v>
      </c>
    </row>
    <row r="242" spans="1:5" hidden="1" x14ac:dyDescent="0.25">
      <c r="A242" s="1" t="s">
        <v>719</v>
      </c>
      <c r="B242" s="1" t="s">
        <v>140</v>
      </c>
      <c r="C242" s="1" t="s">
        <v>141</v>
      </c>
      <c r="D242" s="1" t="str">
        <f>IF(MOD(MID(pesele__510[[#This Row],[PESEL]],10,1),2)=1,"m","k")</f>
        <v>k</v>
      </c>
      <c r="E242" s="1">
        <f>VALUE(MID(pesele__510[[#This Row],[PESEL]],7,3))</f>
        <v>63</v>
      </c>
    </row>
    <row r="243" spans="1:5" hidden="1" x14ac:dyDescent="0.25">
      <c r="A243" s="1" t="s">
        <v>776</v>
      </c>
      <c r="B243" s="1" t="s">
        <v>228</v>
      </c>
      <c r="C243" s="1" t="s">
        <v>229</v>
      </c>
      <c r="D243" s="1" t="str">
        <f>IF(MOD(MID(pesele__510[[#This Row],[PESEL]],10,1),2)=1,"m","k")</f>
        <v>k</v>
      </c>
      <c r="E243" s="1">
        <f>VALUE(MID(pesele__510[[#This Row],[PESEL]],7,3))</f>
        <v>63</v>
      </c>
    </row>
    <row r="244" spans="1:5" hidden="1" x14ac:dyDescent="0.25">
      <c r="A244" s="1" t="s">
        <v>898</v>
      </c>
      <c r="B244" s="1" t="s">
        <v>378</v>
      </c>
      <c r="C244" s="1" t="s">
        <v>294</v>
      </c>
      <c r="D244" s="1" t="str">
        <f>IF(MOD(MID(pesele__510[[#This Row],[PESEL]],10,1),2)=1,"m","k")</f>
        <v>m</v>
      </c>
      <c r="E244" s="1">
        <f>VALUE(MID(pesele__510[[#This Row],[PESEL]],7,3))</f>
        <v>63</v>
      </c>
    </row>
    <row r="245" spans="1:5" hidden="1" x14ac:dyDescent="0.25">
      <c r="A245" s="1" t="s">
        <v>961</v>
      </c>
      <c r="B245" s="1" t="s">
        <v>436</v>
      </c>
      <c r="C245" s="1" t="s">
        <v>70</v>
      </c>
      <c r="D245" s="1" t="str">
        <f>IF(MOD(MID(pesele__510[[#This Row],[PESEL]],10,1),2)=1,"m","k")</f>
        <v>m</v>
      </c>
      <c r="E245" s="1">
        <f>VALUE(MID(pesele__510[[#This Row],[PESEL]],7,3))</f>
        <v>63</v>
      </c>
    </row>
    <row r="246" spans="1:5" hidden="1" x14ac:dyDescent="0.25">
      <c r="A246" s="1" t="s">
        <v>962</v>
      </c>
      <c r="B246" s="1" t="s">
        <v>444</v>
      </c>
      <c r="C246" s="1" t="s">
        <v>294</v>
      </c>
      <c r="D246" s="1" t="str">
        <f>IF(MOD(MID(pesele__510[[#This Row],[PESEL]],10,1),2)=1,"m","k")</f>
        <v>m</v>
      </c>
      <c r="E246" s="1">
        <f>VALUE(MID(pesele__510[[#This Row],[PESEL]],7,3))</f>
        <v>63</v>
      </c>
    </row>
    <row r="247" spans="1:5" hidden="1" x14ac:dyDescent="0.25">
      <c r="A247" s="1" t="s">
        <v>701</v>
      </c>
      <c r="B247" s="1" t="s">
        <v>111</v>
      </c>
      <c r="C247" s="1" t="s">
        <v>112</v>
      </c>
      <c r="D247" s="1" t="str">
        <f>IF(MOD(MID(pesele__510[[#This Row],[PESEL]],10,1),2)=1,"m","k")</f>
        <v>k</v>
      </c>
      <c r="E247" s="1">
        <f>VALUE(MID(pesele__510[[#This Row],[PESEL]],7,3))</f>
        <v>62</v>
      </c>
    </row>
    <row r="248" spans="1:5" hidden="1" x14ac:dyDescent="0.25">
      <c r="A248" s="1" t="s">
        <v>775</v>
      </c>
      <c r="B248" s="1" t="s">
        <v>228</v>
      </c>
      <c r="C248" s="1" t="s">
        <v>117</v>
      </c>
      <c r="D248" s="1" t="str">
        <f>IF(MOD(MID(pesele__510[[#This Row],[PESEL]],10,1),2)=1,"m","k")</f>
        <v>k</v>
      </c>
      <c r="E248" s="1">
        <f>VALUE(MID(pesele__510[[#This Row],[PESEL]],7,3))</f>
        <v>62</v>
      </c>
    </row>
    <row r="249" spans="1:5" hidden="1" x14ac:dyDescent="0.25">
      <c r="A249" s="1" t="s">
        <v>700</v>
      </c>
      <c r="B249" s="1" t="s">
        <v>110</v>
      </c>
      <c r="C249" s="1" t="s">
        <v>56</v>
      </c>
      <c r="D249" s="1" t="str">
        <f>IF(MOD(MID(pesele__510[[#This Row],[PESEL]],10,1),2)=1,"m","k")</f>
        <v>k</v>
      </c>
      <c r="E249" s="1">
        <f>VALUE(MID(pesele__510[[#This Row],[PESEL]],7,3))</f>
        <v>61</v>
      </c>
    </row>
    <row r="250" spans="1:5" hidden="1" x14ac:dyDescent="0.25">
      <c r="A250" s="1" t="s">
        <v>879</v>
      </c>
      <c r="B250" s="1" t="s">
        <v>355</v>
      </c>
      <c r="C250" s="1" t="s">
        <v>46</v>
      </c>
      <c r="D250" s="1" t="str">
        <f>IF(MOD(MID(pesele__510[[#This Row],[PESEL]],10,1),2)=1,"m","k")</f>
        <v>k</v>
      </c>
      <c r="E250" s="1">
        <f>VALUE(MID(pesele__510[[#This Row],[PESEL]],7,3))</f>
        <v>61</v>
      </c>
    </row>
    <row r="251" spans="1:5" hidden="1" x14ac:dyDescent="0.25">
      <c r="A251" s="1" t="s">
        <v>880</v>
      </c>
      <c r="B251" s="1" t="s">
        <v>356</v>
      </c>
      <c r="C251" s="1" t="s">
        <v>87</v>
      </c>
      <c r="D251" s="1" t="str">
        <f>IF(MOD(MID(pesele__510[[#This Row],[PESEL]],10,1),2)=1,"m","k")</f>
        <v>k</v>
      </c>
      <c r="E251" s="1">
        <f>VALUE(MID(pesele__510[[#This Row],[PESEL]],7,3))</f>
        <v>61</v>
      </c>
    </row>
    <row r="252" spans="1:5" hidden="1" x14ac:dyDescent="0.25">
      <c r="A252" s="1" t="s">
        <v>908</v>
      </c>
      <c r="B252" s="1" t="s">
        <v>389</v>
      </c>
      <c r="C252" s="1" t="s">
        <v>201</v>
      </c>
      <c r="D252" s="1" t="str">
        <f>IF(MOD(MID(pesele__510[[#This Row],[PESEL]],10,1),2)=1,"m","k")</f>
        <v>k</v>
      </c>
      <c r="E252" s="1">
        <f>VALUE(MID(pesele__510[[#This Row],[PESEL]],7,3))</f>
        <v>61</v>
      </c>
    </row>
    <row r="253" spans="1:5" hidden="1" x14ac:dyDescent="0.25">
      <c r="A253" s="1" t="s">
        <v>735</v>
      </c>
      <c r="B253" s="1" t="s">
        <v>167</v>
      </c>
      <c r="C253" s="1" t="s">
        <v>168</v>
      </c>
      <c r="D253" s="1" t="str">
        <f>IF(MOD(MID(pesele__510[[#This Row],[PESEL]],10,1),2)=1,"m","k")</f>
        <v>m</v>
      </c>
      <c r="E253" s="1">
        <f>VALUE(MID(pesele__510[[#This Row],[PESEL]],7,3))</f>
        <v>60</v>
      </c>
    </row>
    <row r="254" spans="1:5" hidden="1" x14ac:dyDescent="0.25">
      <c r="A254" s="1" t="s">
        <v>853</v>
      </c>
      <c r="B254" s="1" t="s">
        <v>325</v>
      </c>
      <c r="C254" s="1" t="s">
        <v>257</v>
      </c>
      <c r="D254" s="1" t="str">
        <f>IF(MOD(MID(pesele__510[[#This Row],[PESEL]],10,1),2)=1,"m","k")</f>
        <v>k</v>
      </c>
      <c r="E254" s="1">
        <f>VALUE(MID(pesele__510[[#This Row],[PESEL]],7,3))</f>
        <v>60</v>
      </c>
    </row>
    <row r="255" spans="1:5" hidden="1" x14ac:dyDescent="0.25">
      <c r="A255" s="1" t="s">
        <v>994</v>
      </c>
      <c r="B255" s="1" t="s">
        <v>483</v>
      </c>
      <c r="C255" s="1" t="s">
        <v>482</v>
      </c>
      <c r="D255" s="1" t="str">
        <f>IF(MOD(MID(pesele__510[[#This Row],[PESEL]],10,1),2)=1,"m","k")</f>
        <v>m</v>
      </c>
      <c r="E255" s="1">
        <f>VALUE(MID(pesele__510[[#This Row],[PESEL]],7,3))</f>
        <v>60</v>
      </c>
    </row>
    <row r="256" spans="1:5" hidden="1" x14ac:dyDescent="0.25">
      <c r="A256" s="1" t="s">
        <v>1052</v>
      </c>
      <c r="B256" s="1" t="s">
        <v>550</v>
      </c>
      <c r="C256" s="1" t="s">
        <v>48</v>
      </c>
      <c r="D256" s="1" t="str">
        <f>IF(MOD(MID(pesele__510[[#This Row],[PESEL]],10,1),2)=1,"m","k")</f>
        <v>m</v>
      </c>
      <c r="E256" s="1">
        <f>VALUE(MID(pesele__510[[#This Row],[PESEL]],7,3))</f>
        <v>60</v>
      </c>
    </row>
    <row r="257" spans="1:5" hidden="1" x14ac:dyDescent="0.25">
      <c r="A257" s="1" t="s">
        <v>639</v>
      </c>
      <c r="B257" s="1" t="s">
        <v>11</v>
      </c>
      <c r="C257" s="1" t="s">
        <v>12</v>
      </c>
      <c r="D257" s="1" t="str">
        <f>IF(MOD(MID(pesele__510[[#This Row],[PESEL]],10,1),2)=1,"m","k")</f>
        <v>m</v>
      </c>
      <c r="E257" s="1">
        <f>VALUE(MID(pesele__510[[#This Row],[PESEL]],7,3))</f>
        <v>59</v>
      </c>
    </row>
    <row r="258" spans="1:5" hidden="1" x14ac:dyDescent="0.25">
      <c r="A258" s="1" t="s">
        <v>733</v>
      </c>
      <c r="B258" s="1" t="s">
        <v>163</v>
      </c>
      <c r="C258" s="1" t="s">
        <v>164</v>
      </c>
      <c r="D258" s="1" t="str">
        <f>IF(MOD(MID(pesele__510[[#This Row],[PESEL]],10,1),2)=1,"m","k")</f>
        <v>k</v>
      </c>
      <c r="E258" s="1">
        <f>VALUE(MID(pesele__510[[#This Row],[PESEL]],7,3))</f>
        <v>59</v>
      </c>
    </row>
    <row r="259" spans="1:5" hidden="1" x14ac:dyDescent="0.25">
      <c r="A259" s="1" t="s">
        <v>751</v>
      </c>
      <c r="B259" s="1" t="s">
        <v>194</v>
      </c>
      <c r="C259" s="1" t="s">
        <v>42</v>
      </c>
      <c r="D259" s="1" t="str">
        <f>IF(MOD(MID(pesele__510[[#This Row],[PESEL]],10,1),2)=1,"m","k")</f>
        <v>m</v>
      </c>
      <c r="E259" s="1">
        <f>VALUE(MID(pesele__510[[#This Row],[PESEL]],7,3))</f>
        <v>59</v>
      </c>
    </row>
    <row r="260" spans="1:5" hidden="1" x14ac:dyDescent="0.25">
      <c r="A260" s="1" t="s">
        <v>752</v>
      </c>
      <c r="B260" s="1" t="s">
        <v>195</v>
      </c>
      <c r="C260" s="1" t="s">
        <v>78</v>
      </c>
      <c r="D260" s="1" t="str">
        <f>IF(MOD(MID(pesele__510[[#This Row],[PESEL]],10,1),2)=1,"m","k")</f>
        <v>m</v>
      </c>
      <c r="E260" s="1">
        <f>VALUE(MID(pesele__510[[#This Row],[PESEL]],7,3))</f>
        <v>59</v>
      </c>
    </row>
    <row r="261" spans="1:5" hidden="1" x14ac:dyDescent="0.25">
      <c r="A261" s="1" t="s">
        <v>954</v>
      </c>
      <c r="B261" s="1" t="s">
        <v>69</v>
      </c>
      <c r="C261" s="1" t="s">
        <v>42</v>
      </c>
      <c r="D261" s="1" t="str">
        <f>IF(MOD(MID(pesele__510[[#This Row],[PESEL]],10,1),2)=1,"m","k")</f>
        <v>m</v>
      </c>
      <c r="E261" s="1">
        <f>VALUE(MID(pesele__510[[#This Row],[PESEL]],7,3))</f>
        <v>59</v>
      </c>
    </row>
    <row r="262" spans="1:5" hidden="1" x14ac:dyDescent="0.25">
      <c r="A262" s="1" t="s">
        <v>969</v>
      </c>
      <c r="B262" s="1" t="s">
        <v>451</v>
      </c>
      <c r="C262" s="1" t="s">
        <v>452</v>
      </c>
      <c r="D262" s="1" t="str">
        <f>IF(MOD(MID(pesele__510[[#This Row],[PESEL]],10,1),2)=1,"m","k")</f>
        <v>k</v>
      </c>
      <c r="E262" s="1">
        <f>VALUE(MID(pesele__510[[#This Row],[PESEL]],7,3))</f>
        <v>59</v>
      </c>
    </row>
    <row r="263" spans="1:5" hidden="1" x14ac:dyDescent="0.25">
      <c r="A263" s="1" t="s">
        <v>705</v>
      </c>
      <c r="B263" s="1" t="s">
        <v>118</v>
      </c>
      <c r="C263" s="1" t="s">
        <v>29</v>
      </c>
      <c r="D263" s="1" t="str">
        <f>IF(MOD(MID(pesele__510[[#This Row],[PESEL]],10,1),2)=1,"m","k")</f>
        <v>m</v>
      </c>
      <c r="E263" s="1">
        <f>VALUE(MID(pesele__510[[#This Row],[PESEL]],7,3))</f>
        <v>58</v>
      </c>
    </row>
    <row r="264" spans="1:5" hidden="1" x14ac:dyDescent="0.25">
      <c r="A264" s="1" t="s">
        <v>814</v>
      </c>
      <c r="B264" s="1" t="s">
        <v>279</v>
      </c>
      <c r="C264" s="1" t="s">
        <v>78</v>
      </c>
      <c r="D264" s="1" t="str">
        <f>IF(MOD(MID(pesele__510[[#This Row],[PESEL]],10,1),2)=1,"m","k")</f>
        <v>m</v>
      </c>
      <c r="E264" s="1">
        <f>VALUE(MID(pesele__510[[#This Row],[PESEL]],7,3))</f>
        <v>58</v>
      </c>
    </row>
    <row r="265" spans="1:5" hidden="1" x14ac:dyDescent="0.25">
      <c r="A265" s="1" t="s">
        <v>815</v>
      </c>
      <c r="B265" s="1" t="s">
        <v>280</v>
      </c>
      <c r="C265" s="1" t="s">
        <v>104</v>
      </c>
      <c r="D265" s="1" t="str">
        <f>IF(MOD(MID(pesele__510[[#This Row],[PESEL]],10,1),2)=1,"m","k")</f>
        <v>m</v>
      </c>
      <c r="E265" s="1">
        <f>VALUE(MID(pesele__510[[#This Row],[PESEL]],7,3))</f>
        <v>58</v>
      </c>
    </row>
    <row r="266" spans="1:5" hidden="1" x14ac:dyDescent="0.25">
      <c r="A266" s="1" t="s">
        <v>915</v>
      </c>
      <c r="B266" s="1" t="s">
        <v>398</v>
      </c>
      <c r="C266" s="1" t="s">
        <v>48</v>
      </c>
      <c r="D266" s="1" t="str">
        <f>IF(MOD(MID(pesele__510[[#This Row],[PESEL]],10,1),2)=1,"m","k")</f>
        <v>m</v>
      </c>
      <c r="E266" s="1">
        <f>VALUE(MID(pesele__510[[#This Row],[PESEL]],7,3))</f>
        <v>58</v>
      </c>
    </row>
    <row r="267" spans="1:5" hidden="1" x14ac:dyDescent="0.25">
      <c r="A267" s="1" t="s">
        <v>932</v>
      </c>
      <c r="B267" s="1" t="s">
        <v>109</v>
      </c>
      <c r="C267" s="1" t="s">
        <v>137</v>
      </c>
      <c r="D267" s="1" t="str">
        <f>IF(MOD(MID(pesele__510[[#This Row],[PESEL]],10,1),2)=1,"m","k")</f>
        <v>m</v>
      </c>
      <c r="E267" s="1">
        <f>VALUE(MID(pesele__510[[#This Row],[PESEL]],7,3))</f>
        <v>58</v>
      </c>
    </row>
    <row r="268" spans="1:5" hidden="1" x14ac:dyDescent="0.25">
      <c r="A268" s="1" t="s">
        <v>935</v>
      </c>
      <c r="B268" s="1" t="s">
        <v>417</v>
      </c>
      <c r="C268" s="1" t="s">
        <v>17</v>
      </c>
      <c r="D268" s="1" t="str">
        <f>IF(MOD(MID(pesele__510[[#This Row],[PESEL]],10,1),2)=1,"m","k")</f>
        <v>m</v>
      </c>
      <c r="E268" s="1">
        <f>VALUE(MID(pesele__510[[#This Row],[PESEL]],7,3))</f>
        <v>58</v>
      </c>
    </row>
    <row r="269" spans="1:5" hidden="1" x14ac:dyDescent="0.25">
      <c r="A269" s="1" t="s">
        <v>704</v>
      </c>
      <c r="B269" s="1" t="s">
        <v>116</v>
      </c>
      <c r="C269" s="1" t="s">
        <v>117</v>
      </c>
      <c r="D269" s="1" t="str">
        <f>IF(MOD(MID(pesele__510[[#This Row],[PESEL]],10,1),2)=1,"m","k")</f>
        <v>k</v>
      </c>
      <c r="E269" s="1">
        <f>VALUE(MID(pesele__510[[#This Row],[PESEL]],7,3))</f>
        <v>57</v>
      </c>
    </row>
    <row r="270" spans="1:5" hidden="1" x14ac:dyDescent="0.25">
      <c r="A270" s="1" t="s">
        <v>914</v>
      </c>
      <c r="B270" s="1" t="s">
        <v>397</v>
      </c>
      <c r="C270" s="1" t="s">
        <v>68</v>
      </c>
      <c r="D270" s="1" t="str">
        <f>IF(MOD(MID(pesele__510[[#This Row],[PESEL]],10,1),2)=1,"m","k")</f>
        <v>m</v>
      </c>
      <c r="E270" s="1">
        <f>VALUE(MID(pesele__510[[#This Row],[PESEL]],7,3))</f>
        <v>57</v>
      </c>
    </row>
    <row r="271" spans="1:5" hidden="1" x14ac:dyDescent="0.25">
      <c r="A271" s="1" t="s">
        <v>976</v>
      </c>
      <c r="B271" s="1" t="s">
        <v>459</v>
      </c>
      <c r="C271" s="1" t="s">
        <v>68</v>
      </c>
      <c r="D271" s="1" t="str">
        <f>IF(MOD(MID(pesele__510[[#This Row],[PESEL]],10,1),2)=1,"m","k")</f>
        <v>m</v>
      </c>
      <c r="E271" s="1">
        <f>VALUE(MID(pesele__510[[#This Row],[PESEL]],7,3))</f>
        <v>57</v>
      </c>
    </row>
    <row r="272" spans="1:5" hidden="1" x14ac:dyDescent="0.25">
      <c r="A272" s="1" t="s">
        <v>684</v>
      </c>
      <c r="B272" s="1" t="s">
        <v>50</v>
      </c>
      <c r="C272" s="1" t="s">
        <v>87</v>
      </c>
      <c r="D272" s="1" t="str">
        <f>IF(MOD(MID(pesele__510[[#This Row],[PESEL]],10,1),2)=1,"m","k")</f>
        <v>k</v>
      </c>
      <c r="E272" s="1">
        <f>VALUE(MID(pesele__510[[#This Row],[PESEL]],7,3))</f>
        <v>56</v>
      </c>
    </row>
    <row r="273" spans="1:5" hidden="1" x14ac:dyDescent="0.25">
      <c r="A273" s="1" t="s">
        <v>732</v>
      </c>
      <c r="B273" s="1" t="s">
        <v>161</v>
      </c>
      <c r="C273" s="1" t="s">
        <v>162</v>
      </c>
      <c r="D273" s="1" t="str">
        <f>IF(MOD(MID(pesele__510[[#This Row],[PESEL]],10,1),2)=1,"m","k")</f>
        <v>m</v>
      </c>
      <c r="E273" s="1">
        <f>VALUE(MID(pesele__510[[#This Row],[PESEL]],7,3))</f>
        <v>56</v>
      </c>
    </row>
    <row r="274" spans="1:5" hidden="1" x14ac:dyDescent="0.25">
      <c r="A274" s="1" t="s">
        <v>789</v>
      </c>
      <c r="B274" s="1" t="s">
        <v>247</v>
      </c>
      <c r="C274" s="1" t="s">
        <v>211</v>
      </c>
      <c r="D274" s="1" t="str">
        <f>IF(MOD(MID(pesele__510[[#This Row],[PESEL]],10,1),2)=1,"m","k")</f>
        <v>k</v>
      </c>
      <c r="E274" s="1">
        <f>VALUE(MID(pesele__510[[#This Row],[PESEL]],7,3))</f>
        <v>56</v>
      </c>
    </row>
    <row r="275" spans="1:5" hidden="1" x14ac:dyDescent="0.25">
      <c r="A275" s="1" t="s">
        <v>883</v>
      </c>
      <c r="B275" s="1" t="s">
        <v>360</v>
      </c>
      <c r="C275" s="1" t="s">
        <v>35</v>
      </c>
      <c r="D275" s="1" t="str">
        <f>IF(MOD(MID(pesele__510[[#This Row],[PESEL]],10,1),2)=1,"m","k")</f>
        <v>m</v>
      </c>
      <c r="E275" s="1">
        <f>VALUE(MID(pesele__510[[#This Row],[PESEL]],7,3))</f>
        <v>56</v>
      </c>
    </row>
    <row r="276" spans="1:5" hidden="1" x14ac:dyDescent="0.25">
      <c r="A276" s="1" t="s">
        <v>975</v>
      </c>
      <c r="B276" s="1" t="s">
        <v>458</v>
      </c>
      <c r="C276" s="1" t="s">
        <v>68</v>
      </c>
      <c r="D276" s="1" t="str">
        <f>IF(MOD(MID(pesele__510[[#This Row],[PESEL]],10,1),2)=1,"m","k")</f>
        <v>m</v>
      </c>
      <c r="E276" s="1">
        <f>VALUE(MID(pesele__510[[#This Row],[PESEL]],7,3))</f>
        <v>56</v>
      </c>
    </row>
    <row r="277" spans="1:5" hidden="1" x14ac:dyDescent="0.25">
      <c r="A277" s="1" t="s">
        <v>986</v>
      </c>
      <c r="B277" s="1" t="s">
        <v>471</v>
      </c>
      <c r="C277" s="1" t="s">
        <v>472</v>
      </c>
      <c r="D277" s="1" t="str">
        <f>IF(MOD(MID(pesele__510[[#This Row],[PESEL]],10,1),2)=1,"m","k")</f>
        <v>k</v>
      </c>
      <c r="E277" s="1">
        <f>VALUE(MID(pesele__510[[#This Row],[PESEL]],7,3))</f>
        <v>56</v>
      </c>
    </row>
    <row r="278" spans="1:5" hidden="1" x14ac:dyDescent="0.25">
      <c r="A278" s="1" t="s">
        <v>801</v>
      </c>
      <c r="B278" s="1" t="s">
        <v>263</v>
      </c>
      <c r="C278" s="1" t="s">
        <v>257</v>
      </c>
      <c r="D278" s="1" t="str">
        <f>IF(MOD(MID(pesele__510[[#This Row],[PESEL]],10,1),2)=1,"m","k")</f>
        <v>k</v>
      </c>
      <c r="E278" s="1">
        <f>VALUE(MID(pesele__510[[#This Row],[PESEL]],7,3))</f>
        <v>55</v>
      </c>
    </row>
    <row r="279" spans="1:5" hidden="1" x14ac:dyDescent="0.25">
      <c r="A279" s="1" t="s">
        <v>802</v>
      </c>
      <c r="B279" s="1" t="s">
        <v>264</v>
      </c>
      <c r="C279" s="1" t="s">
        <v>257</v>
      </c>
      <c r="D279" s="1" t="str">
        <f>IF(MOD(MID(pesele__510[[#This Row],[PESEL]],10,1),2)=1,"m","k")</f>
        <v>k</v>
      </c>
      <c r="E279" s="1">
        <f>VALUE(MID(pesele__510[[#This Row],[PESEL]],7,3))</f>
        <v>55</v>
      </c>
    </row>
    <row r="280" spans="1:5" hidden="1" x14ac:dyDescent="0.25">
      <c r="A280" s="1" t="s">
        <v>799</v>
      </c>
      <c r="B280" s="1" t="s">
        <v>260</v>
      </c>
      <c r="C280" s="1" t="s">
        <v>229</v>
      </c>
      <c r="D280" s="1" t="str">
        <f>IF(MOD(MID(pesele__510[[#This Row],[PESEL]],10,1),2)=1,"m","k")</f>
        <v>k</v>
      </c>
      <c r="E280" s="1">
        <f>VALUE(MID(pesele__510[[#This Row],[PESEL]],7,3))</f>
        <v>54</v>
      </c>
    </row>
    <row r="281" spans="1:5" hidden="1" x14ac:dyDescent="0.25">
      <c r="A281" s="1" t="s">
        <v>800</v>
      </c>
      <c r="B281" s="1" t="s">
        <v>261</v>
      </c>
      <c r="C281" s="1" t="s">
        <v>262</v>
      </c>
      <c r="D281" s="1" t="str">
        <f>IF(MOD(MID(pesele__510[[#This Row],[PESEL]],10,1),2)=1,"m","k")</f>
        <v>k</v>
      </c>
      <c r="E281" s="1">
        <f>VALUE(MID(pesele__510[[#This Row],[PESEL]],7,3))</f>
        <v>54</v>
      </c>
    </row>
    <row r="282" spans="1:5" hidden="1" x14ac:dyDescent="0.25">
      <c r="A282" s="1" t="s">
        <v>876</v>
      </c>
      <c r="B282" s="1" t="s">
        <v>351</v>
      </c>
      <c r="C282" s="1" t="s">
        <v>60</v>
      </c>
      <c r="D282" s="1" t="str">
        <f>IF(MOD(MID(pesele__510[[#This Row],[PESEL]],10,1),2)=1,"m","k")</f>
        <v>m</v>
      </c>
      <c r="E282" s="1">
        <f>VALUE(MID(pesele__510[[#This Row],[PESEL]],7,3))</f>
        <v>54</v>
      </c>
    </row>
    <row r="283" spans="1:5" hidden="1" x14ac:dyDescent="0.25">
      <c r="A283" s="1" t="s">
        <v>926</v>
      </c>
      <c r="B283" s="1" t="s">
        <v>409</v>
      </c>
      <c r="C283" s="1" t="s">
        <v>410</v>
      </c>
      <c r="D283" s="1" t="str">
        <f>IF(MOD(MID(pesele__510[[#This Row],[PESEL]],10,1),2)=1,"m","k")</f>
        <v>k</v>
      </c>
      <c r="E283" s="1">
        <f>VALUE(MID(pesele__510[[#This Row],[PESEL]],7,3))</f>
        <v>54</v>
      </c>
    </row>
    <row r="284" spans="1:5" hidden="1" x14ac:dyDescent="0.25">
      <c r="A284" s="1" t="s">
        <v>957</v>
      </c>
      <c r="B284" s="1" t="s">
        <v>439</v>
      </c>
      <c r="C284" s="1" t="s">
        <v>56</v>
      </c>
      <c r="D284" s="1" t="str">
        <f>IF(MOD(MID(pesele__510[[#This Row],[PESEL]],10,1),2)=1,"m","k")</f>
        <v>k</v>
      </c>
      <c r="E284" s="1">
        <f>VALUE(MID(pesele__510[[#This Row],[PESEL]],7,3))</f>
        <v>54</v>
      </c>
    </row>
    <row r="285" spans="1:5" hidden="1" x14ac:dyDescent="0.25">
      <c r="A285" s="1" t="s">
        <v>1108</v>
      </c>
      <c r="B285" s="1" t="s">
        <v>612</v>
      </c>
      <c r="C285" s="1" t="s">
        <v>262</v>
      </c>
      <c r="D285" s="1" t="str">
        <f>IF(MOD(MID(pesele__510[[#This Row],[PESEL]],10,1),2)=1,"m","k")</f>
        <v>k</v>
      </c>
      <c r="E285" s="1">
        <f>VALUE(MID(pesele__510[[#This Row],[PESEL]],7,3))</f>
        <v>54</v>
      </c>
    </row>
    <row r="286" spans="1:5" hidden="1" x14ac:dyDescent="0.25">
      <c r="A286" s="1" t="s">
        <v>972</v>
      </c>
      <c r="B286" s="1" t="s">
        <v>371</v>
      </c>
      <c r="C286" s="1" t="s">
        <v>455</v>
      </c>
      <c r="D286" s="1" t="str">
        <f>IF(MOD(MID(pesele__510[[#This Row],[PESEL]],10,1),2)=1,"m","k")</f>
        <v>m</v>
      </c>
      <c r="E286" s="1">
        <f>VALUE(MID(pesele__510[[#This Row],[PESEL]],7,3))</f>
        <v>53</v>
      </c>
    </row>
    <row r="287" spans="1:5" hidden="1" x14ac:dyDescent="0.25">
      <c r="A287" s="1" t="s">
        <v>973</v>
      </c>
      <c r="B287" s="1" t="s">
        <v>456</v>
      </c>
      <c r="C287" s="1" t="s">
        <v>70</v>
      </c>
      <c r="D287" s="1" t="str">
        <f>IF(MOD(MID(pesele__510[[#This Row],[PESEL]],10,1),2)=1,"m","k")</f>
        <v>m</v>
      </c>
      <c r="E287" s="1">
        <f>VALUE(MID(pesele__510[[#This Row],[PESEL]],7,3))</f>
        <v>53</v>
      </c>
    </row>
    <row r="288" spans="1:5" hidden="1" x14ac:dyDescent="0.25">
      <c r="A288" s="1" t="s">
        <v>757</v>
      </c>
      <c r="B288" s="1" t="s">
        <v>202</v>
      </c>
      <c r="C288" s="1" t="s">
        <v>84</v>
      </c>
      <c r="D288" s="1" t="str">
        <f>IF(MOD(MID(pesele__510[[#This Row],[PESEL]],10,1),2)=1,"m","k")</f>
        <v>k</v>
      </c>
      <c r="E288" s="1">
        <f>VALUE(MID(pesele__510[[#This Row],[PESEL]],7,3))</f>
        <v>52</v>
      </c>
    </row>
    <row r="289" spans="1:5" hidden="1" x14ac:dyDescent="0.25">
      <c r="A289" s="1" t="s">
        <v>828</v>
      </c>
      <c r="B289" s="1" t="s">
        <v>298</v>
      </c>
      <c r="C289" s="1" t="s">
        <v>139</v>
      </c>
      <c r="D289" s="1" t="str">
        <f>IF(MOD(MID(pesele__510[[#This Row],[PESEL]],10,1),2)=1,"m","k")</f>
        <v>m</v>
      </c>
      <c r="E289" s="1">
        <f>VALUE(MID(pesele__510[[#This Row],[PESEL]],7,3))</f>
        <v>52</v>
      </c>
    </row>
    <row r="290" spans="1:5" hidden="1" x14ac:dyDescent="0.25">
      <c r="A290" s="1" t="s">
        <v>706</v>
      </c>
      <c r="B290" s="1" t="s">
        <v>119</v>
      </c>
      <c r="C290" s="1" t="s">
        <v>74</v>
      </c>
      <c r="D290" s="1" t="str">
        <f>IF(MOD(MID(pesele__510[[#This Row],[PESEL]],10,1),2)=1,"m","k")</f>
        <v>m</v>
      </c>
      <c r="E290" s="1">
        <f>VALUE(MID(pesele__510[[#This Row],[PESEL]],7,3))</f>
        <v>51</v>
      </c>
    </row>
    <row r="291" spans="1:5" hidden="1" x14ac:dyDescent="0.25">
      <c r="A291" s="1" t="s">
        <v>744</v>
      </c>
      <c r="B291" s="1" t="s">
        <v>184</v>
      </c>
      <c r="C291" s="1" t="s">
        <v>185</v>
      </c>
      <c r="D291" s="1" t="str">
        <f>IF(MOD(MID(pesele__510[[#This Row],[PESEL]],10,1),2)=1,"m","k")</f>
        <v>k</v>
      </c>
      <c r="E291" s="1">
        <f>VALUE(MID(pesele__510[[#This Row],[PESEL]],7,3))</f>
        <v>51</v>
      </c>
    </row>
    <row r="292" spans="1:5" hidden="1" x14ac:dyDescent="0.25">
      <c r="A292" s="1" t="s">
        <v>837</v>
      </c>
      <c r="B292" s="1" t="s">
        <v>310</v>
      </c>
      <c r="C292" s="1" t="s">
        <v>126</v>
      </c>
      <c r="D292" s="1" t="str">
        <f>IF(MOD(MID(pesele__510[[#This Row],[PESEL]],10,1),2)=1,"m","k")</f>
        <v>m</v>
      </c>
      <c r="E292" s="1">
        <f>VALUE(MID(pesele__510[[#This Row],[PESEL]],7,3))</f>
        <v>51</v>
      </c>
    </row>
    <row r="293" spans="1:5" hidden="1" x14ac:dyDescent="0.25">
      <c r="A293" s="1" t="s">
        <v>862</v>
      </c>
      <c r="B293" s="1" t="s">
        <v>335</v>
      </c>
      <c r="C293" s="1" t="s">
        <v>336</v>
      </c>
      <c r="D293" s="1" t="str">
        <f>IF(MOD(MID(pesele__510[[#This Row],[PESEL]],10,1),2)=1,"m","k")</f>
        <v>k</v>
      </c>
      <c r="E293" s="1">
        <f>VALUE(MID(pesele__510[[#This Row],[PESEL]],7,3))</f>
        <v>51</v>
      </c>
    </row>
    <row r="294" spans="1:5" hidden="1" x14ac:dyDescent="0.25">
      <c r="A294" s="1" t="s">
        <v>882</v>
      </c>
      <c r="B294" s="1" t="s">
        <v>358</v>
      </c>
      <c r="C294" s="1" t="s">
        <v>359</v>
      </c>
      <c r="D294" s="1" t="str">
        <f>IF(MOD(MID(pesele__510[[#This Row],[PESEL]],10,1),2)=1,"m","k")</f>
        <v>k</v>
      </c>
      <c r="E294" s="1">
        <f>VALUE(MID(pesele__510[[#This Row],[PESEL]],7,3))</f>
        <v>51</v>
      </c>
    </row>
    <row r="295" spans="1:5" hidden="1" x14ac:dyDescent="0.25">
      <c r="A295" s="1" t="s">
        <v>894</v>
      </c>
      <c r="B295" s="1" t="s">
        <v>373</v>
      </c>
      <c r="C295" s="1" t="s">
        <v>145</v>
      </c>
      <c r="D295" s="1" t="str">
        <f>IF(MOD(MID(pesele__510[[#This Row],[PESEL]],10,1),2)=1,"m","k")</f>
        <v>k</v>
      </c>
      <c r="E295" s="1">
        <f>VALUE(MID(pesele__510[[#This Row],[PESEL]],7,3))</f>
        <v>51</v>
      </c>
    </row>
    <row r="296" spans="1:5" hidden="1" x14ac:dyDescent="0.25">
      <c r="A296" s="1" t="s">
        <v>916</v>
      </c>
      <c r="B296" s="1" t="s">
        <v>399</v>
      </c>
      <c r="C296" s="1" t="s">
        <v>302</v>
      </c>
      <c r="D296" s="1" t="str">
        <f>IF(MOD(MID(pesele__510[[#This Row],[PESEL]],10,1),2)=1,"m","k")</f>
        <v>m</v>
      </c>
      <c r="E296" s="1">
        <f>VALUE(MID(pesele__510[[#This Row],[PESEL]],7,3))</f>
        <v>51</v>
      </c>
    </row>
    <row r="297" spans="1:5" hidden="1" x14ac:dyDescent="0.25">
      <c r="A297" s="1" t="s">
        <v>917</v>
      </c>
      <c r="B297" s="1" t="s">
        <v>400</v>
      </c>
      <c r="C297" s="1" t="s">
        <v>48</v>
      </c>
      <c r="D297" s="1" t="str">
        <f>IF(MOD(MID(pesele__510[[#This Row],[PESEL]],10,1),2)=1,"m","k")</f>
        <v>m</v>
      </c>
      <c r="E297" s="1">
        <f>VALUE(MID(pesele__510[[#This Row],[PESEL]],7,3))</f>
        <v>51</v>
      </c>
    </row>
    <row r="298" spans="1:5" hidden="1" x14ac:dyDescent="0.25">
      <c r="A298" s="1" t="s">
        <v>936</v>
      </c>
      <c r="B298" s="1" t="s">
        <v>418</v>
      </c>
      <c r="C298" s="1" t="s">
        <v>419</v>
      </c>
      <c r="D298" s="1" t="str">
        <f>IF(MOD(MID(pesele__510[[#This Row],[PESEL]],10,1),2)=1,"m","k")</f>
        <v>k</v>
      </c>
      <c r="E298" s="1">
        <f>VALUE(MID(pesele__510[[#This Row],[PESEL]],7,3))</f>
        <v>51</v>
      </c>
    </row>
    <row r="299" spans="1:5" hidden="1" x14ac:dyDescent="0.25">
      <c r="A299" s="1" t="s">
        <v>946</v>
      </c>
      <c r="B299" s="1" t="s">
        <v>428</v>
      </c>
      <c r="C299" s="1" t="s">
        <v>84</v>
      </c>
      <c r="D299" s="1" t="str">
        <f>IF(MOD(MID(pesele__510[[#This Row],[PESEL]],10,1),2)=1,"m","k")</f>
        <v>k</v>
      </c>
      <c r="E299" s="1">
        <f>VALUE(MID(pesele__510[[#This Row],[PESEL]],7,3))</f>
        <v>51</v>
      </c>
    </row>
    <row r="300" spans="1:5" hidden="1" x14ac:dyDescent="0.25">
      <c r="A300" s="1" t="s">
        <v>1080</v>
      </c>
      <c r="B300" s="1" t="s">
        <v>582</v>
      </c>
      <c r="C300" s="1" t="s">
        <v>14</v>
      </c>
      <c r="D300" s="1" t="str">
        <f>IF(MOD(MID(pesele__510[[#This Row],[PESEL]],10,1),2)=1,"m","k")</f>
        <v>m</v>
      </c>
      <c r="E300" s="1">
        <f>VALUE(MID(pesele__510[[#This Row],[PESEL]],7,3))</f>
        <v>51</v>
      </c>
    </row>
    <row r="301" spans="1:5" hidden="1" x14ac:dyDescent="0.25">
      <c r="A301" s="1" t="s">
        <v>859</v>
      </c>
      <c r="B301" s="1" t="s">
        <v>331</v>
      </c>
      <c r="C301" s="1" t="s">
        <v>262</v>
      </c>
      <c r="D301" s="1" t="str">
        <f>IF(MOD(MID(pesele__510[[#This Row],[PESEL]],10,1),2)=1,"m","k")</f>
        <v>k</v>
      </c>
      <c r="E301" s="1">
        <f>VALUE(MID(pesele__510[[#This Row],[PESEL]],7,3))</f>
        <v>50</v>
      </c>
    </row>
    <row r="302" spans="1:5" hidden="1" x14ac:dyDescent="0.25">
      <c r="A302" s="1" t="s">
        <v>860</v>
      </c>
      <c r="B302" s="1" t="s">
        <v>332</v>
      </c>
      <c r="C302" s="1" t="s">
        <v>333</v>
      </c>
      <c r="D302" s="1" t="str">
        <f>IF(MOD(MID(pesele__510[[#This Row],[PESEL]],10,1),2)=1,"m","k")</f>
        <v>k</v>
      </c>
      <c r="E302" s="1">
        <f>VALUE(MID(pesele__510[[#This Row],[PESEL]],7,3))</f>
        <v>50</v>
      </c>
    </row>
    <row r="303" spans="1:5" hidden="1" x14ac:dyDescent="0.25">
      <c r="A303" s="1" t="s">
        <v>861</v>
      </c>
      <c r="B303" s="1" t="s">
        <v>334</v>
      </c>
      <c r="C303" s="1" t="s">
        <v>218</v>
      </c>
      <c r="D303" s="1" t="str">
        <f>IF(MOD(MID(pesele__510[[#This Row],[PESEL]],10,1),2)=1,"m","k")</f>
        <v>k</v>
      </c>
      <c r="E303" s="1">
        <f>VALUE(MID(pesele__510[[#This Row],[PESEL]],7,3))</f>
        <v>50</v>
      </c>
    </row>
    <row r="304" spans="1:5" hidden="1" x14ac:dyDescent="0.25">
      <c r="A304" s="1" t="s">
        <v>934</v>
      </c>
      <c r="B304" s="1" t="s">
        <v>416</v>
      </c>
      <c r="C304" s="1" t="s">
        <v>253</v>
      </c>
      <c r="D304" s="1" t="str">
        <f>IF(MOD(MID(pesele__510[[#This Row],[PESEL]],10,1),2)=1,"m","k")</f>
        <v>k</v>
      </c>
      <c r="E304" s="1">
        <f>VALUE(MID(pesele__510[[#This Row],[PESEL]],7,3))</f>
        <v>50</v>
      </c>
    </row>
    <row r="305" spans="1:5" hidden="1" x14ac:dyDescent="0.25">
      <c r="A305" s="1" t="s">
        <v>1054</v>
      </c>
      <c r="B305" s="1" t="s">
        <v>552</v>
      </c>
      <c r="C305" s="1" t="s">
        <v>553</v>
      </c>
      <c r="D305" s="1" t="str">
        <f>IF(MOD(MID(pesele__510[[#This Row],[PESEL]],10,1),2)=1,"m","k")</f>
        <v>k</v>
      </c>
      <c r="E305" s="1">
        <f>VALUE(MID(pesele__510[[#This Row],[PESEL]],7,3))</f>
        <v>50</v>
      </c>
    </row>
    <row r="306" spans="1:5" hidden="1" x14ac:dyDescent="0.25">
      <c r="A306" s="1" t="s">
        <v>747</v>
      </c>
      <c r="B306" s="1" t="s">
        <v>189</v>
      </c>
      <c r="C306" s="1" t="s">
        <v>51</v>
      </c>
      <c r="D306" s="1" t="str">
        <f>IF(MOD(MID(pesele__510[[#This Row],[PESEL]],10,1),2)=1,"m","k")</f>
        <v>k</v>
      </c>
      <c r="E306" s="1">
        <f>VALUE(MID(pesele__510[[#This Row],[PESEL]],7,3))</f>
        <v>49</v>
      </c>
    </row>
    <row r="307" spans="1:5" hidden="1" x14ac:dyDescent="0.25">
      <c r="A307" s="1" t="s">
        <v>754</v>
      </c>
      <c r="B307" s="1" t="s">
        <v>197</v>
      </c>
      <c r="C307" s="1" t="s">
        <v>198</v>
      </c>
      <c r="D307" s="1" t="str">
        <f>IF(MOD(MID(pesele__510[[#This Row],[PESEL]],10,1),2)=1,"m","k")</f>
        <v>k</v>
      </c>
      <c r="E307" s="1">
        <f>VALUE(MID(pesele__510[[#This Row],[PESEL]],7,3))</f>
        <v>49</v>
      </c>
    </row>
    <row r="308" spans="1:5" hidden="1" x14ac:dyDescent="0.25">
      <c r="A308" s="1" t="s">
        <v>785</v>
      </c>
      <c r="B308" s="1" t="s">
        <v>241</v>
      </c>
      <c r="C308" s="1" t="s">
        <v>242</v>
      </c>
      <c r="D308" s="1" t="str">
        <f>IF(MOD(MID(pesele__510[[#This Row],[PESEL]],10,1),2)=1,"m","k")</f>
        <v>k</v>
      </c>
      <c r="E308" s="1">
        <f>VALUE(MID(pesele__510[[#This Row],[PESEL]],7,3))</f>
        <v>49</v>
      </c>
    </row>
    <row r="309" spans="1:5" hidden="1" x14ac:dyDescent="0.25">
      <c r="A309" s="1" t="s">
        <v>786</v>
      </c>
      <c r="B309" s="1" t="s">
        <v>241</v>
      </c>
      <c r="C309" s="1" t="s">
        <v>243</v>
      </c>
      <c r="D309" s="1" t="str">
        <f>IF(MOD(MID(pesele__510[[#This Row],[PESEL]],10,1),2)=1,"m","k")</f>
        <v>k</v>
      </c>
      <c r="E309" s="1">
        <f>VALUE(MID(pesele__510[[#This Row],[PESEL]],7,3))</f>
        <v>49</v>
      </c>
    </row>
    <row r="310" spans="1:5" hidden="1" x14ac:dyDescent="0.25">
      <c r="A310" s="1" t="s">
        <v>819</v>
      </c>
      <c r="B310" s="1" t="s">
        <v>285</v>
      </c>
      <c r="C310" s="1" t="s">
        <v>104</v>
      </c>
      <c r="D310" s="1" t="str">
        <f>IF(MOD(MID(pesele__510[[#This Row],[PESEL]],10,1),2)=1,"m","k")</f>
        <v>m</v>
      </c>
      <c r="E310" s="1">
        <f>VALUE(MID(pesele__510[[#This Row],[PESEL]],7,3))</f>
        <v>48</v>
      </c>
    </row>
    <row r="311" spans="1:5" hidden="1" x14ac:dyDescent="0.25">
      <c r="A311" s="1" t="s">
        <v>820</v>
      </c>
      <c r="B311" s="1" t="s">
        <v>286</v>
      </c>
      <c r="C311" s="1" t="s">
        <v>126</v>
      </c>
      <c r="D311" s="1" t="str">
        <f>IF(MOD(MID(pesele__510[[#This Row],[PESEL]],10,1),2)=1,"m","k")</f>
        <v>m</v>
      </c>
      <c r="E311" s="1">
        <f>VALUE(MID(pesele__510[[#This Row],[PESEL]],7,3))</f>
        <v>48</v>
      </c>
    </row>
    <row r="312" spans="1:5" hidden="1" x14ac:dyDescent="0.25">
      <c r="A312" s="1" t="s">
        <v>844</v>
      </c>
      <c r="B312" s="1" t="s">
        <v>316</v>
      </c>
      <c r="C312" s="1" t="s">
        <v>74</v>
      </c>
      <c r="D312" s="1" t="str">
        <f>IF(MOD(MID(pesele__510[[#This Row],[PESEL]],10,1),2)=1,"m","k")</f>
        <v>m</v>
      </c>
      <c r="E312" s="1">
        <f>VALUE(MID(pesele__510[[#This Row],[PESEL]],7,3))</f>
        <v>48</v>
      </c>
    </row>
    <row r="313" spans="1:5" hidden="1" x14ac:dyDescent="0.25">
      <c r="A313" s="1" t="s">
        <v>877</v>
      </c>
      <c r="B313" s="1" t="s">
        <v>352</v>
      </c>
      <c r="C313" s="1" t="s">
        <v>353</v>
      </c>
      <c r="D313" s="1" t="str">
        <f>IF(MOD(MID(pesele__510[[#This Row],[PESEL]],10,1),2)=1,"m","k")</f>
        <v>m</v>
      </c>
      <c r="E313" s="1">
        <f>VALUE(MID(pesele__510[[#This Row],[PESEL]],7,3))</f>
        <v>48</v>
      </c>
    </row>
    <row r="314" spans="1:5" hidden="1" x14ac:dyDescent="0.25">
      <c r="A314" s="1" t="s">
        <v>907</v>
      </c>
      <c r="B314" s="1" t="s">
        <v>388</v>
      </c>
      <c r="C314" s="1" t="s">
        <v>253</v>
      </c>
      <c r="D314" s="1" t="str">
        <f>IF(MOD(MID(pesele__510[[#This Row],[PESEL]],10,1),2)=1,"m","k")</f>
        <v>k</v>
      </c>
      <c r="E314" s="1">
        <f>VALUE(MID(pesele__510[[#This Row],[PESEL]],7,3))</f>
        <v>47</v>
      </c>
    </row>
    <row r="315" spans="1:5" hidden="1" x14ac:dyDescent="0.25">
      <c r="A315" s="1" t="s">
        <v>918</v>
      </c>
      <c r="B315" s="1" t="s">
        <v>401</v>
      </c>
      <c r="C315" s="1" t="s">
        <v>294</v>
      </c>
      <c r="D315" s="1" t="str">
        <f>IF(MOD(MID(pesele__510[[#This Row],[PESEL]],10,1),2)=1,"m","k")</f>
        <v>m</v>
      </c>
      <c r="E315" s="1">
        <f>VALUE(MID(pesele__510[[#This Row],[PESEL]],7,3))</f>
        <v>47</v>
      </c>
    </row>
    <row r="316" spans="1:5" hidden="1" x14ac:dyDescent="0.25">
      <c r="A316" s="1" t="s">
        <v>981</v>
      </c>
      <c r="B316" s="1" t="s">
        <v>464</v>
      </c>
      <c r="C316" s="1" t="s">
        <v>465</v>
      </c>
      <c r="D316" s="1" t="str">
        <f>IF(MOD(MID(pesele__510[[#This Row],[PESEL]],10,1),2)=1,"m","k")</f>
        <v>m</v>
      </c>
      <c r="E316" s="1">
        <f>VALUE(MID(pesele__510[[#This Row],[PESEL]],7,3))</f>
        <v>47</v>
      </c>
    </row>
    <row r="317" spans="1:5" hidden="1" x14ac:dyDescent="0.25">
      <c r="A317" s="1" t="s">
        <v>982</v>
      </c>
      <c r="B317" s="1" t="s">
        <v>466</v>
      </c>
      <c r="C317" s="1" t="s">
        <v>60</v>
      </c>
      <c r="D317" s="1" t="str">
        <f>IF(MOD(MID(pesele__510[[#This Row],[PESEL]],10,1),2)=1,"m","k")</f>
        <v>m</v>
      </c>
      <c r="E317" s="1">
        <f>VALUE(MID(pesele__510[[#This Row],[PESEL]],7,3))</f>
        <v>47</v>
      </c>
    </row>
    <row r="318" spans="1:5" hidden="1" x14ac:dyDescent="0.25">
      <c r="A318" s="1" t="s">
        <v>983</v>
      </c>
      <c r="B318" s="1" t="s">
        <v>467</v>
      </c>
      <c r="C318" s="1" t="s">
        <v>104</v>
      </c>
      <c r="D318" s="1" t="str">
        <f>IF(MOD(MID(pesele__510[[#This Row],[PESEL]],10,1),2)=1,"m","k")</f>
        <v>m</v>
      </c>
      <c r="E318" s="1">
        <f>VALUE(MID(pesele__510[[#This Row],[PESEL]],7,3))</f>
        <v>47</v>
      </c>
    </row>
    <row r="319" spans="1:5" hidden="1" x14ac:dyDescent="0.25">
      <c r="A319" s="1" t="s">
        <v>984</v>
      </c>
      <c r="B319" s="1" t="s">
        <v>468</v>
      </c>
      <c r="C319" s="1" t="s">
        <v>14</v>
      </c>
      <c r="D319" s="1" t="str">
        <f>IF(MOD(MID(pesele__510[[#This Row],[PESEL]],10,1),2)=1,"m","k")</f>
        <v>m</v>
      </c>
      <c r="E319" s="1">
        <f>VALUE(MID(pesele__510[[#This Row],[PESEL]],7,3))</f>
        <v>47</v>
      </c>
    </row>
    <row r="320" spans="1:5" hidden="1" x14ac:dyDescent="0.25">
      <c r="A320" s="1" t="s">
        <v>662</v>
      </c>
      <c r="B320" s="1" t="s">
        <v>52</v>
      </c>
      <c r="C320" s="1" t="s">
        <v>26</v>
      </c>
      <c r="D320" s="1" t="str">
        <f>IF(MOD(MID(pesele__510[[#This Row],[PESEL]],10,1),2)=1,"m","k")</f>
        <v>m</v>
      </c>
      <c r="E320" s="1">
        <f>VALUE(MID(pesele__510[[#This Row],[PESEL]],7,3))</f>
        <v>46</v>
      </c>
    </row>
    <row r="321" spans="1:5" hidden="1" x14ac:dyDescent="0.25">
      <c r="A321" s="1" t="s">
        <v>791</v>
      </c>
      <c r="B321" s="1" t="s">
        <v>249</v>
      </c>
      <c r="C321" s="1" t="s">
        <v>51</v>
      </c>
      <c r="D321" s="1" t="str">
        <f>IF(MOD(MID(pesele__510[[#This Row],[PESEL]],10,1),2)=1,"m","k")</f>
        <v>k</v>
      </c>
      <c r="E321" s="1">
        <f>VALUE(MID(pesele__510[[#This Row],[PESEL]],7,3))</f>
        <v>46</v>
      </c>
    </row>
    <row r="322" spans="1:5" hidden="1" x14ac:dyDescent="0.25">
      <c r="A322" s="1" t="s">
        <v>792</v>
      </c>
      <c r="B322" s="1" t="s">
        <v>250</v>
      </c>
      <c r="C322" s="1" t="s">
        <v>251</v>
      </c>
      <c r="D322" s="1" t="str">
        <f>IF(MOD(MID(pesele__510[[#This Row],[PESEL]],10,1),2)=1,"m","k")</f>
        <v>k</v>
      </c>
      <c r="E322" s="1">
        <f>VALUE(MID(pesele__510[[#This Row],[PESEL]],7,3))</f>
        <v>46</v>
      </c>
    </row>
    <row r="323" spans="1:5" hidden="1" x14ac:dyDescent="0.25">
      <c r="A323" s="1" t="s">
        <v>805</v>
      </c>
      <c r="B323" s="1" t="s">
        <v>268</v>
      </c>
      <c r="C323" s="1" t="s">
        <v>251</v>
      </c>
      <c r="D323" s="1" t="str">
        <f>IF(MOD(MID(pesele__510[[#This Row],[PESEL]],10,1),2)=1,"m","k")</f>
        <v>k</v>
      </c>
      <c r="E323" s="1">
        <f>VALUE(MID(pesele__510[[#This Row],[PESEL]],7,3))</f>
        <v>46</v>
      </c>
    </row>
    <row r="324" spans="1:5" hidden="1" x14ac:dyDescent="0.25">
      <c r="A324" s="1" t="s">
        <v>979</v>
      </c>
      <c r="B324" s="1" t="s">
        <v>462</v>
      </c>
      <c r="C324" s="1" t="s">
        <v>236</v>
      </c>
      <c r="D324" s="1" t="str">
        <f>IF(MOD(MID(pesele__510[[#This Row],[PESEL]],10,1),2)=1,"m","k")</f>
        <v>k</v>
      </c>
      <c r="E324" s="1">
        <f>VALUE(MID(pesele__510[[#This Row],[PESEL]],7,3))</f>
        <v>46</v>
      </c>
    </row>
    <row r="325" spans="1:5" hidden="1" x14ac:dyDescent="0.25">
      <c r="A325" s="1" t="s">
        <v>980</v>
      </c>
      <c r="B325" s="1" t="s">
        <v>463</v>
      </c>
      <c r="C325" s="1" t="s">
        <v>305</v>
      </c>
      <c r="D325" s="1" t="str">
        <f>IF(MOD(MID(pesele__510[[#This Row],[PESEL]],10,1),2)=1,"m","k")</f>
        <v>m</v>
      </c>
      <c r="E325" s="1">
        <f>VALUE(MID(pesele__510[[#This Row],[PESEL]],7,3))</f>
        <v>46</v>
      </c>
    </row>
    <row r="326" spans="1:5" hidden="1" x14ac:dyDescent="0.25">
      <c r="A326" s="1" t="s">
        <v>647</v>
      </c>
      <c r="B326" s="1" t="s">
        <v>25</v>
      </c>
      <c r="C326" s="1" t="s">
        <v>26</v>
      </c>
      <c r="D326" s="1" t="str">
        <f>IF(MOD(MID(pesele__510[[#This Row],[PESEL]],10,1),2)=1,"m","k")</f>
        <v>m</v>
      </c>
      <c r="E326" s="1">
        <f>VALUE(MID(pesele__510[[#This Row],[PESEL]],7,3))</f>
        <v>45</v>
      </c>
    </row>
    <row r="327" spans="1:5" hidden="1" x14ac:dyDescent="0.25">
      <c r="A327" s="1" t="s">
        <v>648</v>
      </c>
      <c r="B327" s="1" t="s">
        <v>27</v>
      </c>
      <c r="C327" s="1" t="s">
        <v>26</v>
      </c>
      <c r="D327" s="1" t="str">
        <f>IF(MOD(MID(pesele__510[[#This Row],[PESEL]],10,1),2)=1,"m","k")</f>
        <v>m</v>
      </c>
      <c r="E327" s="1">
        <f>VALUE(MID(pesele__510[[#This Row],[PESEL]],7,3))</f>
        <v>45</v>
      </c>
    </row>
    <row r="328" spans="1:5" hidden="1" x14ac:dyDescent="0.25">
      <c r="A328" s="1" t="s">
        <v>831</v>
      </c>
      <c r="B328" s="1" t="s">
        <v>301</v>
      </c>
      <c r="C328" s="1" t="s">
        <v>302</v>
      </c>
      <c r="D328" s="1" t="str">
        <f>IF(MOD(MID(pesele__510[[#This Row],[PESEL]],10,1),2)=1,"m","k")</f>
        <v>m</v>
      </c>
      <c r="E328" s="1">
        <f>VALUE(MID(pesele__510[[#This Row],[PESEL]],7,3))</f>
        <v>45</v>
      </c>
    </row>
    <row r="329" spans="1:5" hidden="1" x14ac:dyDescent="0.25">
      <c r="A329" s="1" t="s">
        <v>910</v>
      </c>
      <c r="B329" s="1" t="s">
        <v>392</v>
      </c>
      <c r="C329" s="1" t="s">
        <v>84</v>
      </c>
      <c r="D329" s="1" t="str">
        <f>IF(MOD(MID(pesele__510[[#This Row],[PESEL]],10,1),2)=1,"m","k")</f>
        <v>k</v>
      </c>
      <c r="E329" s="1">
        <f>VALUE(MID(pesele__510[[#This Row],[PESEL]],7,3))</f>
        <v>45</v>
      </c>
    </row>
    <row r="330" spans="1:5" hidden="1" x14ac:dyDescent="0.25">
      <c r="A330" s="1" t="s">
        <v>1091</v>
      </c>
      <c r="B330" s="1" t="s">
        <v>595</v>
      </c>
      <c r="C330" s="1" t="s">
        <v>121</v>
      </c>
      <c r="D330" s="1" t="str">
        <f>IF(MOD(MID(pesele__510[[#This Row],[PESEL]],10,1),2)=1,"m","k")</f>
        <v>k</v>
      </c>
      <c r="E330" s="1">
        <f>VALUE(MID(pesele__510[[#This Row],[PESEL]],7,3))</f>
        <v>45</v>
      </c>
    </row>
    <row r="331" spans="1:5" hidden="1" x14ac:dyDescent="0.25">
      <c r="A331" s="1" t="s">
        <v>682</v>
      </c>
      <c r="B331" s="1" t="s">
        <v>85</v>
      </c>
      <c r="C331" s="1" t="s">
        <v>78</v>
      </c>
      <c r="D331" s="1" t="str">
        <f>IF(MOD(MID(pesele__510[[#This Row],[PESEL]],10,1),2)=1,"m","k")</f>
        <v>m</v>
      </c>
      <c r="E331" s="1">
        <f>VALUE(MID(pesele__510[[#This Row],[PESEL]],7,3))</f>
        <v>43</v>
      </c>
    </row>
    <row r="332" spans="1:5" hidden="1" x14ac:dyDescent="0.25">
      <c r="A332" s="1" t="s">
        <v>1126</v>
      </c>
      <c r="B332" s="1" t="s">
        <v>631</v>
      </c>
      <c r="C332" s="1" t="s">
        <v>60</v>
      </c>
      <c r="D332" s="1" t="str">
        <f>IF(MOD(MID(pesele__510[[#This Row],[PESEL]],10,1),2)=1,"m","k")</f>
        <v>m</v>
      </c>
      <c r="E332" s="1">
        <f>VALUE(MID(pesele__510[[#This Row],[PESEL]],7,3))</f>
        <v>43</v>
      </c>
    </row>
    <row r="333" spans="1:5" hidden="1" x14ac:dyDescent="0.25">
      <c r="A333" s="1" t="s">
        <v>644</v>
      </c>
      <c r="B333" s="1" t="s">
        <v>20</v>
      </c>
      <c r="C333" s="1" t="s">
        <v>21</v>
      </c>
      <c r="D333" s="1" t="str">
        <f>IF(MOD(MID(pesele__510[[#This Row],[PESEL]],10,1),2)=1,"m","k")</f>
        <v>m</v>
      </c>
      <c r="E333" s="1">
        <f>VALUE(MID(pesele__510[[#This Row],[PESEL]],7,3))</f>
        <v>42</v>
      </c>
    </row>
    <row r="334" spans="1:5" hidden="1" x14ac:dyDescent="0.25">
      <c r="A334" s="1" t="s">
        <v>651</v>
      </c>
      <c r="B334" s="1" t="s">
        <v>32</v>
      </c>
      <c r="C334" s="1" t="s">
        <v>33</v>
      </c>
      <c r="D334" s="1" t="str">
        <f>IF(MOD(MID(pesele__510[[#This Row],[PESEL]],10,1),2)=1,"m","k")</f>
        <v>m</v>
      </c>
      <c r="E334" s="1">
        <f>VALUE(MID(pesele__510[[#This Row],[PESEL]],7,3))</f>
        <v>42</v>
      </c>
    </row>
    <row r="335" spans="1:5" hidden="1" x14ac:dyDescent="0.25">
      <c r="A335" s="1" t="s">
        <v>670</v>
      </c>
      <c r="B335" s="1" t="s">
        <v>66</v>
      </c>
      <c r="C335" s="1" t="s">
        <v>12</v>
      </c>
      <c r="D335" s="1" t="str">
        <f>IF(MOD(MID(pesele__510[[#This Row],[PESEL]],10,1),2)=1,"m","k")</f>
        <v>m</v>
      </c>
      <c r="E335" s="1">
        <f>VALUE(MID(pesele__510[[#This Row],[PESEL]],7,3))</f>
        <v>42</v>
      </c>
    </row>
    <row r="336" spans="1:5" hidden="1" x14ac:dyDescent="0.25">
      <c r="A336" s="1" t="s">
        <v>748</v>
      </c>
      <c r="B336" s="1" t="s">
        <v>190</v>
      </c>
      <c r="C336" s="1" t="s">
        <v>130</v>
      </c>
      <c r="D336" s="1" t="str">
        <f>IF(MOD(MID(pesele__510[[#This Row],[PESEL]],10,1),2)=1,"m","k")</f>
        <v>m</v>
      </c>
      <c r="E336" s="1">
        <f>VALUE(MID(pesele__510[[#This Row],[PESEL]],7,3))</f>
        <v>42</v>
      </c>
    </row>
    <row r="337" spans="1:5" hidden="1" x14ac:dyDescent="0.25">
      <c r="A337" s="1" t="s">
        <v>887</v>
      </c>
      <c r="B337" s="1" t="s">
        <v>363</v>
      </c>
      <c r="C337" s="1" t="s">
        <v>364</v>
      </c>
      <c r="D337" s="1" t="str">
        <f>IF(MOD(MID(pesele__510[[#This Row],[PESEL]],10,1),2)=1,"m","k")</f>
        <v>k</v>
      </c>
      <c r="E337" s="1">
        <f>VALUE(MID(pesele__510[[#This Row],[PESEL]],7,3))</f>
        <v>42</v>
      </c>
    </row>
    <row r="338" spans="1:5" hidden="1" x14ac:dyDescent="0.25">
      <c r="A338" s="1" t="s">
        <v>888</v>
      </c>
      <c r="B338" s="1" t="s">
        <v>365</v>
      </c>
      <c r="C338" s="1" t="s">
        <v>211</v>
      </c>
      <c r="D338" s="1" t="str">
        <f>IF(MOD(MID(pesele__510[[#This Row],[PESEL]],10,1),2)=1,"m","k")</f>
        <v>k</v>
      </c>
      <c r="E338" s="1">
        <f>VALUE(MID(pesele__510[[#This Row],[PESEL]],7,3))</f>
        <v>42</v>
      </c>
    </row>
    <row r="339" spans="1:5" hidden="1" x14ac:dyDescent="0.25">
      <c r="A339" s="1" t="s">
        <v>759</v>
      </c>
      <c r="B339" s="1" t="s">
        <v>204</v>
      </c>
      <c r="C339" s="1" t="s">
        <v>205</v>
      </c>
      <c r="D339" s="1" t="str">
        <f>IF(MOD(MID(pesele__510[[#This Row],[PESEL]],10,1),2)=1,"m","k")</f>
        <v>k</v>
      </c>
      <c r="E339" s="1">
        <f>VALUE(MID(pesele__510[[#This Row],[PESEL]],7,3))</f>
        <v>41</v>
      </c>
    </row>
    <row r="340" spans="1:5" hidden="1" x14ac:dyDescent="0.25">
      <c r="A340" s="1" t="s">
        <v>795</v>
      </c>
      <c r="B340" s="1" t="s">
        <v>254</v>
      </c>
      <c r="C340" s="1" t="s">
        <v>255</v>
      </c>
      <c r="D340" s="1" t="str">
        <f>IF(MOD(MID(pesele__510[[#This Row],[PESEL]],10,1),2)=1,"m","k")</f>
        <v>k</v>
      </c>
      <c r="E340" s="1">
        <f>VALUE(MID(pesele__510[[#This Row],[PESEL]],7,3))</f>
        <v>41</v>
      </c>
    </row>
    <row r="341" spans="1:5" hidden="1" x14ac:dyDescent="0.25">
      <c r="A341" s="1" t="s">
        <v>811</v>
      </c>
      <c r="B341" s="1" t="s">
        <v>275</v>
      </c>
      <c r="C341" s="1" t="s">
        <v>58</v>
      </c>
      <c r="D341" s="1" t="str">
        <f>IF(MOD(MID(pesele__510[[#This Row],[PESEL]],10,1),2)=1,"m","k")</f>
        <v>k</v>
      </c>
      <c r="E341" s="1">
        <f>VALUE(MID(pesele__510[[#This Row],[PESEL]],7,3))</f>
        <v>41</v>
      </c>
    </row>
    <row r="342" spans="1:5" hidden="1" x14ac:dyDescent="0.25">
      <c r="A342" s="1" t="s">
        <v>821</v>
      </c>
      <c r="B342" s="1" t="s">
        <v>287</v>
      </c>
      <c r="C342" s="1" t="s">
        <v>288</v>
      </c>
      <c r="D342" s="1" t="str">
        <f>IF(MOD(MID(pesele__510[[#This Row],[PESEL]],10,1),2)=1,"m","k")</f>
        <v>m</v>
      </c>
      <c r="E342" s="1">
        <f>VALUE(MID(pesele__510[[#This Row],[PESEL]],7,3))</f>
        <v>41</v>
      </c>
    </row>
    <row r="343" spans="1:5" hidden="1" x14ac:dyDescent="0.25">
      <c r="A343" s="1" t="s">
        <v>788</v>
      </c>
      <c r="B343" s="1" t="s">
        <v>245</v>
      </c>
      <c r="C343" s="1" t="s">
        <v>246</v>
      </c>
      <c r="D343" s="1" t="str">
        <f>IF(MOD(MID(pesele__510[[#This Row],[PESEL]],10,1),2)=1,"m","k")</f>
        <v>k</v>
      </c>
      <c r="E343" s="1">
        <f>VALUE(MID(pesele__510[[#This Row],[PESEL]],7,3))</f>
        <v>40</v>
      </c>
    </row>
    <row r="344" spans="1:5" hidden="1" x14ac:dyDescent="0.25">
      <c r="A344" s="1" t="s">
        <v>793</v>
      </c>
      <c r="B344" s="1" t="s">
        <v>219</v>
      </c>
      <c r="C344" s="1" t="s">
        <v>229</v>
      </c>
      <c r="D344" s="1" t="str">
        <f>IF(MOD(MID(pesele__510[[#This Row],[PESEL]],10,1),2)=1,"m","k")</f>
        <v>k</v>
      </c>
      <c r="E344" s="1">
        <f>VALUE(MID(pesele__510[[#This Row],[PESEL]],7,3))</f>
        <v>40</v>
      </c>
    </row>
    <row r="345" spans="1:5" hidden="1" x14ac:dyDescent="0.25">
      <c r="A345" s="1" t="s">
        <v>794</v>
      </c>
      <c r="B345" s="1" t="s">
        <v>252</v>
      </c>
      <c r="C345" s="1" t="s">
        <v>253</v>
      </c>
      <c r="D345" s="1" t="str">
        <f>IF(MOD(MID(pesele__510[[#This Row],[PESEL]],10,1),2)=1,"m","k")</f>
        <v>k</v>
      </c>
      <c r="E345" s="1">
        <f>VALUE(MID(pesele__510[[#This Row],[PESEL]],7,3))</f>
        <v>40</v>
      </c>
    </row>
    <row r="346" spans="1:5" hidden="1" x14ac:dyDescent="0.25">
      <c r="A346" s="1" t="s">
        <v>832</v>
      </c>
      <c r="B346" s="1" t="s">
        <v>27</v>
      </c>
      <c r="C346" s="1" t="s">
        <v>137</v>
      </c>
      <c r="D346" s="1" t="str">
        <f>IF(MOD(MID(pesele__510[[#This Row],[PESEL]],10,1),2)=1,"m","k")</f>
        <v>m</v>
      </c>
      <c r="E346" s="1">
        <f>VALUE(MID(pesele__510[[#This Row],[PESEL]],7,3))</f>
        <v>40</v>
      </c>
    </row>
    <row r="347" spans="1:5" hidden="1" x14ac:dyDescent="0.25">
      <c r="A347" s="1" t="s">
        <v>665</v>
      </c>
      <c r="B347" s="1" t="s">
        <v>57</v>
      </c>
      <c r="C347" s="1" t="s">
        <v>58</v>
      </c>
      <c r="D347" s="1" t="str">
        <f>IF(MOD(MID(pesele__510[[#This Row],[PESEL]],10,1),2)=1,"m","k")</f>
        <v>k</v>
      </c>
      <c r="E347" s="1">
        <f>VALUE(MID(pesele__510[[#This Row],[PESEL]],7,3))</f>
        <v>39</v>
      </c>
    </row>
    <row r="348" spans="1:5" hidden="1" x14ac:dyDescent="0.25">
      <c r="A348" s="1" t="s">
        <v>720</v>
      </c>
      <c r="B348" s="1" t="s">
        <v>142</v>
      </c>
      <c r="C348" s="1" t="s">
        <v>10</v>
      </c>
      <c r="D348" s="1" t="str">
        <f>IF(MOD(MID(pesele__510[[#This Row],[PESEL]],10,1),2)=1,"m","k")</f>
        <v>m</v>
      </c>
      <c r="E348" s="1">
        <f>VALUE(MID(pesele__510[[#This Row],[PESEL]],7,3))</f>
        <v>39</v>
      </c>
    </row>
    <row r="349" spans="1:5" hidden="1" x14ac:dyDescent="0.25">
      <c r="A349" s="1" t="s">
        <v>763</v>
      </c>
      <c r="B349" s="1" t="s">
        <v>210</v>
      </c>
      <c r="C349" s="1" t="s">
        <v>211</v>
      </c>
      <c r="D349" s="1" t="str">
        <f>IF(MOD(MID(pesele__510[[#This Row],[PESEL]],10,1),2)=1,"m","k")</f>
        <v>k</v>
      </c>
      <c r="E349" s="1">
        <f>VALUE(MID(pesele__510[[#This Row],[PESEL]],7,3))</f>
        <v>39</v>
      </c>
    </row>
    <row r="350" spans="1:5" hidden="1" x14ac:dyDescent="0.25">
      <c r="A350" s="1" t="s">
        <v>773</v>
      </c>
      <c r="B350" s="1" t="s">
        <v>226</v>
      </c>
      <c r="C350" s="1" t="s">
        <v>193</v>
      </c>
      <c r="D350" s="1" t="str">
        <f>IF(MOD(MID(pesele__510[[#This Row],[PESEL]],10,1),2)=1,"m","k")</f>
        <v>k</v>
      </c>
      <c r="E350" s="1">
        <f>VALUE(MID(pesele__510[[#This Row],[PESEL]],7,3))</f>
        <v>39</v>
      </c>
    </row>
    <row r="351" spans="1:5" hidden="1" x14ac:dyDescent="0.25">
      <c r="A351" s="1" t="s">
        <v>870</v>
      </c>
      <c r="B351" s="1" t="s">
        <v>346</v>
      </c>
      <c r="C351" s="1" t="s">
        <v>44</v>
      </c>
      <c r="D351" s="1" t="str">
        <f>IF(MOD(MID(pesele__510[[#This Row],[PESEL]],10,1),2)=1,"m","k")</f>
        <v>k</v>
      </c>
      <c r="E351" s="1">
        <f>VALUE(MID(pesele__510[[#This Row],[PESEL]],7,3))</f>
        <v>39</v>
      </c>
    </row>
    <row r="352" spans="1:5" hidden="1" x14ac:dyDescent="0.25">
      <c r="A352" s="1" t="s">
        <v>955</v>
      </c>
      <c r="B352" s="1" t="s">
        <v>436</v>
      </c>
      <c r="C352" s="1" t="s">
        <v>172</v>
      </c>
      <c r="D352" s="1" t="str">
        <f>IF(MOD(MID(pesele__510[[#This Row],[PESEL]],10,1),2)=1,"m","k")</f>
        <v>k</v>
      </c>
      <c r="E352" s="1">
        <f>VALUE(MID(pesele__510[[#This Row],[PESEL]],7,3))</f>
        <v>39</v>
      </c>
    </row>
    <row r="353" spans="1:5" hidden="1" x14ac:dyDescent="0.25">
      <c r="A353" s="1" t="s">
        <v>956</v>
      </c>
      <c r="B353" s="1" t="s">
        <v>437</v>
      </c>
      <c r="C353" s="1" t="s">
        <v>438</v>
      </c>
      <c r="D353" s="1" t="str">
        <f>IF(MOD(MID(pesele__510[[#This Row],[PESEL]],10,1),2)=1,"m","k")</f>
        <v>m</v>
      </c>
      <c r="E353" s="1">
        <f>VALUE(MID(pesele__510[[#This Row],[PESEL]],7,3))</f>
        <v>39</v>
      </c>
    </row>
    <row r="354" spans="1:5" hidden="1" x14ac:dyDescent="0.25">
      <c r="A354" s="1" t="s">
        <v>738</v>
      </c>
      <c r="B354" s="1" t="s">
        <v>173</v>
      </c>
      <c r="C354" s="1" t="s">
        <v>174</v>
      </c>
      <c r="D354" s="1" t="str">
        <f>IF(MOD(MID(pesele__510[[#This Row],[PESEL]],10,1),2)=1,"m","k")</f>
        <v>m</v>
      </c>
      <c r="E354" s="1">
        <f>VALUE(MID(pesele__510[[#This Row],[PESEL]],7,3))</f>
        <v>38</v>
      </c>
    </row>
    <row r="355" spans="1:5" hidden="1" x14ac:dyDescent="0.25">
      <c r="A355" s="1" t="s">
        <v>739</v>
      </c>
      <c r="B355" s="1" t="s">
        <v>175</v>
      </c>
      <c r="C355" s="1" t="s">
        <v>176</v>
      </c>
      <c r="D355" s="1" t="str">
        <f>IF(MOD(MID(pesele__510[[#This Row],[PESEL]],10,1),2)=1,"m","k")</f>
        <v>m</v>
      </c>
      <c r="E355" s="1">
        <f>VALUE(MID(pesele__510[[#This Row],[PESEL]],7,3))</f>
        <v>38</v>
      </c>
    </row>
    <row r="356" spans="1:5" hidden="1" x14ac:dyDescent="0.25">
      <c r="A356" s="1" t="s">
        <v>874</v>
      </c>
      <c r="B356" s="1" t="s">
        <v>349</v>
      </c>
      <c r="C356" s="1" t="s">
        <v>187</v>
      </c>
      <c r="D356" s="1" t="str">
        <f>IF(MOD(MID(pesele__510[[#This Row],[PESEL]],10,1),2)=1,"m","k")</f>
        <v>k</v>
      </c>
      <c r="E356" s="1">
        <f>VALUE(MID(pesele__510[[#This Row],[PESEL]],7,3))</f>
        <v>38</v>
      </c>
    </row>
    <row r="357" spans="1:5" hidden="1" x14ac:dyDescent="0.25">
      <c r="A357" s="1" t="s">
        <v>960</v>
      </c>
      <c r="B357" s="1" t="s">
        <v>443</v>
      </c>
      <c r="C357" s="1" t="s">
        <v>242</v>
      </c>
      <c r="D357" s="1" t="str">
        <f>IF(MOD(MID(pesele__510[[#This Row],[PESEL]],10,1),2)=1,"m","k")</f>
        <v>k</v>
      </c>
      <c r="E357" s="1">
        <f>VALUE(MID(pesele__510[[#This Row],[PESEL]],7,3))</f>
        <v>38</v>
      </c>
    </row>
    <row r="358" spans="1:5" hidden="1" x14ac:dyDescent="0.25">
      <c r="A358" s="1" t="s">
        <v>985</v>
      </c>
      <c r="B358" s="1" t="s">
        <v>469</v>
      </c>
      <c r="C358" s="1" t="s">
        <v>470</v>
      </c>
      <c r="D358" s="1" t="str">
        <f>IF(MOD(MID(pesele__510[[#This Row],[PESEL]],10,1),2)=1,"m","k")</f>
        <v>m</v>
      </c>
      <c r="E358" s="1">
        <f>VALUE(MID(pesele__510[[#This Row],[PESEL]],7,3))</f>
        <v>38</v>
      </c>
    </row>
    <row r="359" spans="1:5" hidden="1" x14ac:dyDescent="0.25">
      <c r="A359" s="1" t="s">
        <v>712</v>
      </c>
      <c r="B359" s="1" t="s">
        <v>129</v>
      </c>
      <c r="C359" s="1" t="s">
        <v>130</v>
      </c>
      <c r="D359" s="1" t="str">
        <f>IF(MOD(MID(pesele__510[[#This Row],[PESEL]],10,1),2)=1,"m","k")</f>
        <v>m</v>
      </c>
      <c r="E359" s="1">
        <f>VALUE(MID(pesele__510[[#This Row],[PESEL]],7,3))</f>
        <v>37</v>
      </c>
    </row>
    <row r="360" spans="1:5" hidden="1" x14ac:dyDescent="0.25">
      <c r="A360" s="1" t="s">
        <v>904</v>
      </c>
      <c r="B360" s="1" t="s">
        <v>385</v>
      </c>
      <c r="C360" s="1" t="s">
        <v>255</v>
      </c>
      <c r="D360" s="1" t="str">
        <f>IF(MOD(MID(pesele__510[[#This Row],[PESEL]],10,1),2)=1,"m","k")</f>
        <v>k</v>
      </c>
      <c r="E360" s="1">
        <f>VALUE(MID(pesele__510[[#This Row],[PESEL]],7,3))</f>
        <v>37</v>
      </c>
    </row>
    <row r="361" spans="1:5" hidden="1" x14ac:dyDescent="0.25">
      <c r="A361" s="1" t="s">
        <v>959</v>
      </c>
      <c r="B361" s="1" t="s">
        <v>441</v>
      </c>
      <c r="C361" s="1" t="s">
        <v>442</v>
      </c>
      <c r="D361" s="1" t="str">
        <f>IF(MOD(MID(pesele__510[[#This Row],[PESEL]],10,1),2)=1,"m","k")</f>
        <v>k</v>
      </c>
      <c r="E361" s="1">
        <f>VALUE(MID(pesele__510[[#This Row],[PESEL]],7,3))</f>
        <v>37</v>
      </c>
    </row>
    <row r="362" spans="1:5" hidden="1" x14ac:dyDescent="0.25">
      <c r="A362" s="1" t="s">
        <v>645</v>
      </c>
      <c r="B362" s="1" t="s">
        <v>22</v>
      </c>
      <c r="C362" s="1" t="s">
        <v>14</v>
      </c>
      <c r="D362" s="1" t="str">
        <f>IF(MOD(MID(pesele__510[[#This Row],[PESEL]],10,1),2)=1,"m","k")</f>
        <v>m</v>
      </c>
      <c r="E362" s="1">
        <f>VALUE(MID(pesele__510[[#This Row],[PESEL]],7,3))</f>
        <v>36</v>
      </c>
    </row>
    <row r="363" spans="1:5" hidden="1" x14ac:dyDescent="0.25">
      <c r="A363" s="1" t="s">
        <v>656</v>
      </c>
      <c r="B363" s="1" t="s">
        <v>41</v>
      </c>
      <c r="C363" s="1" t="s">
        <v>42</v>
      </c>
      <c r="D363" s="1" t="str">
        <f>IF(MOD(MID(pesele__510[[#This Row],[PESEL]],10,1),2)=1,"m","k")</f>
        <v>m</v>
      </c>
      <c r="E363" s="1">
        <f>VALUE(MID(pesele__510[[#This Row],[PESEL]],7,3))</f>
        <v>36</v>
      </c>
    </row>
    <row r="364" spans="1:5" hidden="1" x14ac:dyDescent="0.25">
      <c r="A364" s="1" t="s">
        <v>890</v>
      </c>
      <c r="B364" s="1" t="s">
        <v>367</v>
      </c>
      <c r="C364" s="1" t="s">
        <v>368</v>
      </c>
      <c r="D364" s="1" t="str">
        <f>IF(MOD(MID(pesele__510[[#This Row],[PESEL]],10,1),2)=1,"m","k")</f>
        <v>m</v>
      </c>
      <c r="E364" s="1">
        <f>VALUE(MID(pesele__510[[#This Row],[PESEL]],7,3))</f>
        <v>36</v>
      </c>
    </row>
    <row r="365" spans="1:5" hidden="1" x14ac:dyDescent="0.25">
      <c r="A365" s="1" t="s">
        <v>891</v>
      </c>
      <c r="B365" s="1" t="s">
        <v>369</v>
      </c>
      <c r="C365" s="1" t="s">
        <v>370</v>
      </c>
      <c r="D365" s="1" t="str">
        <f>IF(MOD(MID(pesele__510[[#This Row],[PESEL]],10,1),2)=1,"m","k")</f>
        <v>m</v>
      </c>
      <c r="E365" s="1">
        <f>VALUE(MID(pesele__510[[#This Row],[PESEL]],7,3))</f>
        <v>36</v>
      </c>
    </row>
    <row r="366" spans="1:5" hidden="1" x14ac:dyDescent="0.25">
      <c r="A366" s="1" t="s">
        <v>903</v>
      </c>
      <c r="B366" s="1" t="s">
        <v>384</v>
      </c>
      <c r="C366" s="1" t="s">
        <v>214</v>
      </c>
      <c r="D366" s="1" t="str">
        <f>IF(MOD(MID(pesele__510[[#This Row],[PESEL]],10,1),2)=1,"m","k")</f>
        <v>k</v>
      </c>
      <c r="E366" s="1">
        <f>VALUE(MID(pesele__510[[#This Row],[PESEL]],7,3))</f>
        <v>36</v>
      </c>
    </row>
    <row r="367" spans="1:5" hidden="1" x14ac:dyDescent="0.25">
      <c r="A367" s="1" t="s">
        <v>923</v>
      </c>
      <c r="B367" s="1" t="s">
        <v>217</v>
      </c>
      <c r="C367" s="1" t="s">
        <v>218</v>
      </c>
      <c r="D367" s="1" t="str">
        <f>IF(MOD(MID(pesele__510[[#This Row],[PESEL]],10,1),2)=1,"m","k")</f>
        <v>k</v>
      </c>
      <c r="E367" s="1">
        <f>VALUE(MID(pesele__510[[#This Row],[PESEL]],7,3))</f>
        <v>36</v>
      </c>
    </row>
    <row r="368" spans="1:5" hidden="1" x14ac:dyDescent="0.25">
      <c r="A368" s="1" t="s">
        <v>939</v>
      </c>
      <c r="B368" s="1" t="s">
        <v>254</v>
      </c>
      <c r="C368" s="1" t="s">
        <v>134</v>
      </c>
      <c r="D368" s="1" t="str">
        <f>IF(MOD(MID(pesele__510[[#This Row],[PESEL]],10,1),2)=1,"m","k")</f>
        <v>k</v>
      </c>
      <c r="E368" s="1">
        <f>VALUE(MID(pesele__510[[#This Row],[PESEL]],7,3))</f>
        <v>36</v>
      </c>
    </row>
    <row r="369" spans="1:5" hidden="1" x14ac:dyDescent="0.25">
      <c r="A369" s="1" t="s">
        <v>667</v>
      </c>
      <c r="B369" s="1" t="s">
        <v>61</v>
      </c>
      <c r="C369" s="1" t="s">
        <v>4</v>
      </c>
      <c r="D369" s="1" t="str">
        <f>IF(MOD(MID(pesele__510[[#This Row],[PESEL]],10,1),2)=1,"m","k")</f>
        <v>m</v>
      </c>
      <c r="E369" s="1">
        <f>VALUE(MID(pesele__510[[#This Row],[PESEL]],7,3))</f>
        <v>35</v>
      </c>
    </row>
    <row r="370" spans="1:5" hidden="1" x14ac:dyDescent="0.25">
      <c r="A370" s="1" t="s">
        <v>750</v>
      </c>
      <c r="B370" s="1" t="s">
        <v>192</v>
      </c>
      <c r="C370" s="1" t="s">
        <v>193</v>
      </c>
      <c r="D370" s="1" t="str">
        <f>IF(MOD(MID(pesele__510[[#This Row],[PESEL]],10,1),2)=1,"m","k")</f>
        <v>k</v>
      </c>
      <c r="E370" s="1">
        <f>VALUE(MID(pesele__510[[#This Row],[PESEL]],7,3))</f>
        <v>35</v>
      </c>
    </row>
    <row r="371" spans="1:5" hidden="1" x14ac:dyDescent="0.25">
      <c r="A371" s="1" t="s">
        <v>922</v>
      </c>
      <c r="B371" s="1" t="s">
        <v>406</v>
      </c>
      <c r="C371" s="1" t="s">
        <v>134</v>
      </c>
      <c r="D371" s="1" t="str">
        <f>IF(MOD(MID(pesele__510[[#This Row],[PESEL]],10,1),2)=1,"m","k")</f>
        <v>k</v>
      </c>
      <c r="E371" s="1">
        <f>VALUE(MID(pesele__510[[#This Row],[PESEL]],7,3))</f>
        <v>35</v>
      </c>
    </row>
    <row r="372" spans="1:5" hidden="1" x14ac:dyDescent="0.25">
      <c r="A372" s="1" t="s">
        <v>938</v>
      </c>
      <c r="B372" s="1" t="s">
        <v>421</v>
      </c>
      <c r="C372" s="1" t="s">
        <v>257</v>
      </c>
      <c r="D372" s="1" t="str">
        <f>IF(MOD(MID(pesele__510[[#This Row],[PESEL]],10,1),2)=1,"m","k")</f>
        <v>k</v>
      </c>
      <c r="E372" s="1">
        <f>VALUE(MID(pesele__510[[#This Row],[PESEL]],7,3))</f>
        <v>35</v>
      </c>
    </row>
    <row r="373" spans="1:5" hidden="1" x14ac:dyDescent="0.25">
      <c r="A373" s="1" t="s">
        <v>663</v>
      </c>
      <c r="B373" s="1" t="s">
        <v>53</v>
      </c>
      <c r="C373" s="1" t="s">
        <v>54</v>
      </c>
      <c r="D373" s="1" t="str">
        <f>IF(MOD(MID(pesele__510[[#This Row],[PESEL]],10,1),2)=1,"m","k")</f>
        <v>k</v>
      </c>
      <c r="E373" s="1">
        <f>VALUE(MID(pesele__510[[#This Row],[PESEL]],7,3))</f>
        <v>34</v>
      </c>
    </row>
    <row r="374" spans="1:5" hidden="1" x14ac:dyDescent="0.25">
      <c r="A374" s="1" t="s">
        <v>886</v>
      </c>
      <c r="B374" s="1" t="s">
        <v>362</v>
      </c>
      <c r="C374" s="1" t="s">
        <v>185</v>
      </c>
      <c r="D374" s="1" t="str">
        <f>IF(MOD(MID(pesele__510[[#This Row],[PESEL]],10,1),2)=1,"m","k")</f>
        <v>k</v>
      </c>
      <c r="E374" s="1">
        <f>VALUE(MID(pesele__510[[#This Row],[PESEL]],7,3))</f>
        <v>34</v>
      </c>
    </row>
    <row r="375" spans="1:5" hidden="1" x14ac:dyDescent="0.25">
      <c r="A375" s="1" t="s">
        <v>889</v>
      </c>
      <c r="B375" s="1" t="s">
        <v>366</v>
      </c>
      <c r="C375" s="1" t="s">
        <v>150</v>
      </c>
      <c r="D375" s="1" t="str">
        <f>IF(MOD(MID(pesele__510[[#This Row],[PESEL]],10,1),2)=1,"m","k")</f>
        <v>k</v>
      </c>
      <c r="E375" s="1">
        <f>VALUE(MID(pesele__510[[#This Row],[PESEL]],7,3))</f>
        <v>34</v>
      </c>
    </row>
    <row r="376" spans="1:5" hidden="1" x14ac:dyDescent="0.25">
      <c r="A376" s="1" t="s">
        <v>913</v>
      </c>
      <c r="B376" s="1" t="s">
        <v>396</v>
      </c>
      <c r="C376" s="1" t="s">
        <v>42</v>
      </c>
      <c r="D376" s="1" t="str">
        <f>IF(MOD(MID(pesele__510[[#This Row],[PESEL]],10,1),2)=1,"m","k")</f>
        <v>m</v>
      </c>
      <c r="E376" s="1">
        <f>VALUE(MID(pesele__510[[#This Row],[PESEL]],7,3))</f>
        <v>34</v>
      </c>
    </row>
    <row r="377" spans="1:5" hidden="1" x14ac:dyDescent="0.25">
      <c r="A377" s="1" t="s">
        <v>835</v>
      </c>
      <c r="B377" s="1" t="s">
        <v>306</v>
      </c>
      <c r="C377" s="1" t="s">
        <v>307</v>
      </c>
      <c r="D377" s="1" t="str">
        <f>IF(MOD(MID(pesele__510[[#This Row],[PESEL]],10,1),2)=1,"m","k")</f>
        <v>m</v>
      </c>
      <c r="E377" s="1">
        <f>VALUE(MID(pesele__510[[#This Row],[PESEL]],7,3))</f>
        <v>33</v>
      </c>
    </row>
    <row r="378" spans="1:5" hidden="1" x14ac:dyDescent="0.25">
      <c r="A378" s="1" t="s">
        <v>858</v>
      </c>
      <c r="B378" s="1" t="s">
        <v>330</v>
      </c>
      <c r="C378" s="1" t="s">
        <v>117</v>
      </c>
      <c r="D378" s="1" t="str">
        <f>IF(MOD(MID(pesele__510[[#This Row],[PESEL]],10,1),2)=1,"m","k")</f>
        <v>k</v>
      </c>
      <c r="E378" s="1">
        <f>VALUE(MID(pesele__510[[#This Row],[PESEL]],7,3))</f>
        <v>32</v>
      </c>
    </row>
    <row r="379" spans="1:5" hidden="1" x14ac:dyDescent="0.25">
      <c r="A379" s="1" t="s">
        <v>958</v>
      </c>
      <c r="B379" s="1" t="s">
        <v>440</v>
      </c>
      <c r="C379" s="1" t="s">
        <v>201</v>
      </c>
      <c r="D379" s="1" t="str">
        <f>IF(MOD(MID(pesele__510[[#This Row],[PESEL]],10,1),2)=1,"m","k")</f>
        <v>k</v>
      </c>
      <c r="E379" s="1">
        <f>VALUE(MID(pesele__510[[#This Row],[PESEL]],7,3))</f>
        <v>32</v>
      </c>
    </row>
    <row r="380" spans="1:5" hidden="1" x14ac:dyDescent="0.25">
      <c r="A380" s="1" t="s">
        <v>885</v>
      </c>
      <c r="B380" s="1" t="s">
        <v>219</v>
      </c>
      <c r="C380" s="1" t="s">
        <v>117</v>
      </c>
      <c r="D380" s="1" t="str">
        <f>IF(MOD(MID(pesele__510[[#This Row],[PESEL]],10,1),2)=1,"m","k")</f>
        <v>k</v>
      </c>
      <c r="E380" s="1">
        <f>VALUE(MID(pesele__510[[#This Row],[PESEL]],7,3))</f>
        <v>31</v>
      </c>
    </row>
    <row r="381" spans="1:5" hidden="1" x14ac:dyDescent="0.25">
      <c r="A381" s="1" t="s">
        <v>658</v>
      </c>
      <c r="B381" s="1" t="s">
        <v>45</v>
      </c>
      <c r="C381" s="1" t="s">
        <v>46</v>
      </c>
      <c r="D381" s="1" t="str">
        <f>IF(MOD(MID(pesele__510[[#This Row],[PESEL]],10,1),2)=1,"m","k")</f>
        <v>k</v>
      </c>
      <c r="E381" s="1">
        <f>VALUE(MID(pesele__510[[#This Row],[PESEL]],7,3))</f>
        <v>30</v>
      </c>
    </row>
    <row r="382" spans="1:5" hidden="1" x14ac:dyDescent="0.25">
      <c r="A382" s="1" t="s">
        <v>660</v>
      </c>
      <c r="B382" s="1" t="s">
        <v>49</v>
      </c>
      <c r="C382" s="1" t="s">
        <v>6</v>
      </c>
      <c r="D382" s="1" t="str">
        <f>IF(MOD(MID(pesele__510[[#This Row],[PESEL]],10,1),2)=1,"m","k")</f>
        <v>m</v>
      </c>
      <c r="E382" s="1">
        <f>VALUE(MID(pesele__510[[#This Row],[PESEL]],7,3))</f>
        <v>30</v>
      </c>
    </row>
    <row r="383" spans="1:5" hidden="1" x14ac:dyDescent="0.25">
      <c r="A383" s="1" t="s">
        <v>721</v>
      </c>
      <c r="B383" s="1" t="s">
        <v>79</v>
      </c>
      <c r="C383" s="1" t="s">
        <v>143</v>
      </c>
      <c r="D383" s="1" t="str">
        <f>IF(MOD(MID(pesele__510[[#This Row],[PESEL]],10,1),2)=1,"m","k")</f>
        <v>m</v>
      </c>
      <c r="E383" s="1">
        <f>VALUE(MID(pesele__510[[#This Row],[PESEL]],7,3))</f>
        <v>30</v>
      </c>
    </row>
    <row r="384" spans="1:5" hidden="1" x14ac:dyDescent="0.25">
      <c r="A384" s="1" t="s">
        <v>724</v>
      </c>
      <c r="B384" s="1" t="s">
        <v>147</v>
      </c>
      <c r="C384" s="1" t="s">
        <v>148</v>
      </c>
      <c r="D384" s="1" t="str">
        <f>IF(MOD(MID(pesele__510[[#This Row],[PESEL]],10,1),2)=1,"m","k")</f>
        <v>m</v>
      </c>
      <c r="E384" s="1">
        <f>VALUE(MID(pesele__510[[#This Row],[PESEL]],7,3))</f>
        <v>30</v>
      </c>
    </row>
    <row r="385" spans="1:5" hidden="1" x14ac:dyDescent="0.25">
      <c r="A385" s="1" t="s">
        <v>796</v>
      </c>
      <c r="B385" s="1" t="s">
        <v>256</v>
      </c>
      <c r="C385" s="1" t="s">
        <v>257</v>
      </c>
      <c r="D385" s="1" t="str">
        <f>IF(MOD(MID(pesele__510[[#This Row],[PESEL]],10,1),2)=1,"m","k")</f>
        <v>k</v>
      </c>
      <c r="E385" s="1">
        <f>VALUE(MID(pesele__510[[#This Row],[PESEL]],7,3))</f>
        <v>30</v>
      </c>
    </row>
    <row r="386" spans="1:5" hidden="1" x14ac:dyDescent="0.25">
      <c r="A386" s="1" t="s">
        <v>906</v>
      </c>
      <c r="B386" s="1" t="s">
        <v>387</v>
      </c>
      <c r="C386" s="1" t="s">
        <v>29</v>
      </c>
      <c r="D386" s="1" t="str">
        <f>IF(MOD(MID(pesele__510[[#This Row],[PESEL]],10,1),2)=1,"m","k")</f>
        <v>m</v>
      </c>
      <c r="E386" s="1">
        <f>VALUE(MID(pesele__510[[#This Row],[PESEL]],7,3))</f>
        <v>30</v>
      </c>
    </row>
    <row r="387" spans="1:5" hidden="1" x14ac:dyDescent="0.25">
      <c r="A387" s="1" t="s">
        <v>804</v>
      </c>
      <c r="B387" s="1" t="s">
        <v>266</v>
      </c>
      <c r="C387" s="1" t="s">
        <v>267</v>
      </c>
      <c r="D387" s="1" t="str">
        <f>IF(MOD(MID(pesele__510[[#This Row],[PESEL]],10,1),2)=1,"m","k")</f>
        <v>k</v>
      </c>
      <c r="E387" s="1">
        <f>VALUE(MID(pesele__510[[#This Row],[PESEL]],7,3))</f>
        <v>29</v>
      </c>
    </row>
    <row r="388" spans="1:5" hidden="1" x14ac:dyDescent="0.25">
      <c r="A388" s="1" t="s">
        <v>807</v>
      </c>
      <c r="B388" s="1" t="s">
        <v>270</v>
      </c>
      <c r="C388" s="1" t="s">
        <v>257</v>
      </c>
      <c r="D388" s="1" t="str">
        <f>IF(MOD(MID(pesele__510[[#This Row],[PESEL]],10,1),2)=1,"m","k")</f>
        <v>k</v>
      </c>
      <c r="E388" s="1">
        <f>VALUE(MID(pesele__510[[#This Row],[PESEL]],7,3))</f>
        <v>28</v>
      </c>
    </row>
    <row r="389" spans="1:5" hidden="1" x14ac:dyDescent="0.25">
      <c r="A389" s="1" t="s">
        <v>964</v>
      </c>
      <c r="B389" s="1" t="s">
        <v>446</v>
      </c>
      <c r="C389" s="1" t="s">
        <v>78</v>
      </c>
      <c r="D389" s="1" t="str">
        <f>IF(MOD(MID(pesele__510[[#This Row],[PESEL]],10,1),2)=1,"m","k")</f>
        <v>m</v>
      </c>
      <c r="E389" s="1">
        <f>VALUE(MID(pesele__510[[#This Row],[PESEL]],7,3))</f>
        <v>28</v>
      </c>
    </row>
    <row r="390" spans="1:5" hidden="1" x14ac:dyDescent="0.25">
      <c r="A390" s="1" t="s">
        <v>714</v>
      </c>
      <c r="B390" s="1" t="s">
        <v>133</v>
      </c>
      <c r="C390" s="1" t="s">
        <v>134</v>
      </c>
      <c r="D390" s="1" t="str">
        <f>IF(MOD(MID(pesele__510[[#This Row],[PESEL]],10,1),2)=1,"m","k")</f>
        <v>k</v>
      </c>
      <c r="E390" s="1">
        <f>VALUE(MID(pesele__510[[#This Row],[PESEL]],7,3))</f>
        <v>27</v>
      </c>
    </row>
    <row r="391" spans="1:5" hidden="1" x14ac:dyDescent="0.25">
      <c r="A391" s="1" t="s">
        <v>729</v>
      </c>
      <c r="B391" s="1" t="s">
        <v>156</v>
      </c>
      <c r="C391" s="1" t="s">
        <v>157</v>
      </c>
      <c r="D391" s="1" t="str">
        <f>IF(MOD(MID(pesele__510[[#This Row],[PESEL]],10,1),2)=1,"m","k")</f>
        <v>m</v>
      </c>
      <c r="E391" s="1">
        <f>VALUE(MID(pesele__510[[#This Row],[PESEL]],7,3))</f>
        <v>27</v>
      </c>
    </row>
    <row r="392" spans="1:5" hidden="1" x14ac:dyDescent="0.25">
      <c r="A392" s="1" t="s">
        <v>756</v>
      </c>
      <c r="B392" s="1" t="s">
        <v>200</v>
      </c>
      <c r="C392" s="1" t="s">
        <v>201</v>
      </c>
      <c r="D392" s="1" t="str">
        <f>IF(MOD(MID(pesele__510[[#This Row],[PESEL]],10,1),2)=1,"m","k")</f>
        <v>k</v>
      </c>
      <c r="E392" s="1">
        <f>VALUE(MID(pesele__510[[#This Row],[PESEL]],7,3))</f>
        <v>27</v>
      </c>
    </row>
    <row r="393" spans="1:5" hidden="1" x14ac:dyDescent="0.25">
      <c r="A393" s="1" t="s">
        <v>967</v>
      </c>
      <c r="B393" s="1" t="s">
        <v>449</v>
      </c>
      <c r="C393" s="1" t="s">
        <v>37</v>
      </c>
      <c r="D393" s="1" t="str">
        <f>IF(MOD(MID(pesele__510[[#This Row],[PESEL]],10,1),2)=1,"m","k")</f>
        <v>k</v>
      </c>
      <c r="E393" s="1">
        <f>VALUE(MID(pesele__510[[#This Row],[PESEL]],7,3))</f>
        <v>27</v>
      </c>
    </row>
    <row r="394" spans="1:5" hidden="1" x14ac:dyDescent="0.25">
      <c r="A394" s="1" t="s">
        <v>640</v>
      </c>
      <c r="B394" s="1" t="s">
        <v>13</v>
      </c>
      <c r="C394" s="1" t="s">
        <v>14</v>
      </c>
      <c r="D394" s="1" t="str">
        <f>IF(MOD(MID(pesele__510[[#This Row],[PESEL]],10,1),2)=1,"m","k")</f>
        <v>m</v>
      </c>
      <c r="E394" s="1">
        <f>VALUE(MID(pesele__510[[#This Row],[PESEL]],7,3))</f>
        <v>26</v>
      </c>
    </row>
    <row r="395" spans="1:5" hidden="1" x14ac:dyDescent="0.25">
      <c r="A395" s="1" t="s">
        <v>641</v>
      </c>
      <c r="B395" s="1" t="s">
        <v>15</v>
      </c>
      <c r="C395" s="1" t="s">
        <v>6</v>
      </c>
      <c r="D395" s="1" t="str">
        <f>IF(MOD(MID(pesele__510[[#This Row],[PESEL]],10,1),2)=1,"m","k")</f>
        <v>m</v>
      </c>
      <c r="E395" s="1">
        <f>VALUE(MID(pesele__510[[#This Row],[PESEL]],7,3))</f>
        <v>26</v>
      </c>
    </row>
    <row r="396" spans="1:5" hidden="1" x14ac:dyDescent="0.25">
      <c r="A396" s="1" t="s">
        <v>686</v>
      </c>
      <c r="B396" s="1" t="s">
        <v>89</v>
      </c>
      <c r="C396" s="1" t="s">
        <v>90</v>
      </c>
      <c r="D396" s="1" t="str">
        <f>IF(MOD(MID(pesele__510[[#This Row],[PESEL]],10,1),2)=1,"m","k")</f>
        <v>k</v>
      </c>
      <c r="E396" s="1">
        <f>VALUE(MID(pesele__510[[#This Row],[PESEL]],7,3))</f>
        <v>26</v>
      </c>
    </row>
    <row r="397" spans="1:5" hidden="1" x14ac:dyDescent="0.25">
      <c r="A397" s="1" t="s">
        <v>864</v>
      </c>
      <c r="B397" s="1" t="s">
        <v>339</v>
      </c>
      <c r="C397" s="1" t="s">
        <v>340</v>
      </c>
      <c r="D397" s="1" t="str">
        <f>IF(MOD(MID(pesele__510[[#This Row],[PESEL]],10,1),2)=1,"m","k")</f>
        <v>m</v>
      </c>
      <c r="E397" s="1">
        <f>VALUE(MID(pesele__510[[#This Row],[PESEL]],7,3))</f>
        <v>26</v>
      </c>
    </row>
    <row r="398" spans="1:5" hidden="1" x14ac:dyDescent="0.25">
      <c r="A398" s="1" t="s">
        <v>868</v>
      </c>
      <c r="B398" s="1" t="s">
        <v>344</v>
      </c>
      <c r="C398" s="1" t="s">
        <v>282</v>
      </c>
      <c r="D398" s="1" t="str">
        <f>IF(MOD(MID(pesele__510[[#This Row],[PESEL]],10,1),2)=1,"m","k")</f>
        <v>m</v>
      </c>
      <c r="E398" s="1">
        <f>VALUE(MID(pesele__510[[#This Row],[PESEL]],7,3))</f>
        <v>26</v>
      </c>
    </row>
    <row r="399" spans="1:5" hidden="1" x14ac:dyDescent="0.25">
      <c r="A399" s="1" t="s">
        <v>920</v>
      </c>
      <c r="B399" s="1" t="s">
        <v>403</v>
      </c>
      <c r="C399" s="1" t="s">
        <v>336</v>
      </c>
      <c r="D399" s="1" t="str">
        <f>IF(MOD(MID(pesele__510[[#This Row],[PESEL]],10,1),2)=1,"m","k")</f>
        <v>k</v>
      </c>
      <c r="E399" s="1">
        <f>VALUE(MID(pesele__510[[#This Row],[PESEL]],7,3))</f>
        <v>26</v>
      </c>
    </row>
    <row r="400" spans="1:5" hidden="1" x14ac:dyDescent="0.25">
      <c r="A400" s="1" t="s">
        <v>970</v>
      </c>
      <c r="B400" s="1" t="s">
        <v>453</v>
      </c>
      <c r="C400" s="1" t="s">
        <v>214</v>
      </c>
      <c r="D400" s="1" t="str">
        <f>IF(MOD(MID(pesele__510[[#This Row],[PESEL]],10,1),2)=1,"m","k")</f>
        <v>k</v>
      </c>
      <c r="E400" s="1">
        <f>VALUE(MID(pesele__510[[#This Row],[PESEL]],7,3))</f>
        <v>26</v>
      </c>
    </row>
    <row r="401" spans="1:5" hidden="1" x14ac:dyDescent="0.25">
      <c r="A401" s="1" t="s">
        <v>867</v>
      </c>
      <c r="B401" s="1" t="s">
        <v>343</v>
      </c>
      <c r="C401" s="1" t="s">
        <v>12</v>
      </c>
      <c r="D401" s="1" t="str">
        <f>IF(MOD(MID(pesele__510[[#This Row],[PESEL]],10,1),2)=1,"m","k")</f>
        <v>m</v>
      </c>
      <c r="E401" s="1">
        <f>VALUE(MID(pesele__510[[#This Row],[PESEL]],7,3))</f>
        <v>25</v>
      </c>
    </row>
    <row r="402" spans="1:5" hidden="1" x14ac:dyDescent="0.25">
      <c r="A402" s="1" t="s">
        <v>683</v>
      </c>
      <c r="B402" s="1" t="s">
        <v>86</v>
      </c>
      <c r="C402" s="1" t="s">
        <v>6</v>
      </c>
      <c r="D402" s="1" t="str">
        <f>IF(MOD(MID(pesele__510[[#This Row],[PESEL]],10,1),2)=1,"m","k")</f>
        <v>m</v>
      </c>
      <c r="E402" s="1">
        <f>VALUE(MID(pesele__510[[#This Row],[PESEL]],7,3))</f>
        <v>24</v>
      </c>
    </row>
    <row r="403" spans="1:5" hidden="1" x14ac:dyDescent="0.25">
      <c r="A403" s="1" t="s">
        <v>691</v>
      </c>
      <c r="B403" s="1" t="s">
        <v>96</v>
      </c>
      <c r="C403" s="1" t="s">
        <v>72</v>
      </c>
      <c r="D403" s="1" t="str">
        <f>IF(MOD(MID(pesele__510[[#This Row],[PESEL]],10,1),2)=1,"m","k")</f>
        <v>k</v>
      </c>
      <c r="E403" s="1">
        <f>VALUE(MID(pesele__510[[#This Row],[PESEL]],7,3))</f>
        <v>24</v>
      </c>
    </row>
    <row r="404" spans="1:5" hidden="1" x14ac:dyDescent="0.25">
      <c r="A404" s="1" t="s">
        <v>826</v>
      </c>
      <c r="B404" s="1" t="s">
        <v>295</v>
      </c>
      <c r="C404" s="1" t="s">
        <v>296</v>
      </c>
      <c r="D404" s="1" t="str">
        <f>IF(MOD(MID(pesele__510[[#This Row],[PESEL]],10,1),2)=1,"m","k")</f>
        <v>m</v>
      </c>
      <c r="E404" s="1">
        <f>VALUE(MID(pesele__510[[#This Row],[PESEL]],7,3))</f>
        <v>24</v>
      </c>
    </row>
    <row r="405" spans="1:5" hidden="1" x14ac:dyDescent="0.25">
      <c r="A405" s="1" t="s">
        <v>836</v>
      </c>
      <c r="B405" s="1" t="s">
        <v>308</v>
      </c>
      <c r="C405" s="1" t="s">
        <v>309</v>
      </c>
      <c r="D405" s="1" t="str">
        <f>IF(MOD(MID(pesele__510[[#This Row],[PESEL]],10,1),2)=1,"m","k")</f>
        <v>m</v>
      </c>
      <c r="E405" s="1">
        <f>VALUE(MID(pesele__510[[#This Row],[PESEL]],7,3))</f>
        <v>24</v>
      </c>
    </row>
    <row r="406" spans="1:5" hidden="1" x14ac:dyDescent="0.25">
      <c r="A406" s="1" t="s">
        <v>848</v>
      </c>
      <c r="B406" s="1" t="s">
        <v>319</v>
      </c>
      <c r="C406" s="1" t="s">
        <v>320</v>
      </c>
      <c r="D406" s="1" t="str">
        <f>IF(MOD(MID(pesele__510[[#This Row],[PESEL]],10,1),2)=1,"m","k")</f>
        <v>k</v>
      </c>
      <c r="E406" s="1">
        <f>VALUE(MID(pesele__510[[#This Row],[PESEL]],7,3))</f>
        <v>24</v>
      </c>
    </row>
    <row r="407" spans="1:5" hidden="1" x14ac:dyDescent="0.25">
      <c r="A407" s="1" t="s">
        <v>850</v>
      </c>
      <c r="B407" s="1" t="s">
        <v>322</v>
      </c>
      <c r="C407" s="1" t="s">
        <v>255</v>
      </c>
      <c r="D407" s="1" t="str">
        <f>IF(MOD(MID(pesele__510[[#This Row],[PESEL]],10,1),2)=1,"m","k")</f>
        <v>k</v>
      </c>
      <c r="E407" s="1">
        <f>VALUE(MID(pesele__510[[#This Row],[PESEL]],7,3))</f>
        <v>24</v>
      </c>
    </row>
    <row r="408" spans="1:5" hidden="1" x14ac:dyDescent="0.25">
      <c r="A408" s="1" t="s">
        <v>943</v>
      </c>
      <c r="B408" s="1" t="s">
        <v>77</v>
      </c>
      <c r="C408" s="1" t="s">
        <v>48</v>
      </c>
      <c r="D408" s="1" t="str">
        <f>IF(MOD(MID(pesele__510[[#This Row],[PESEL]],10,1),2)=1,"m","k")</f>
        <v>m</v>
      </c>
      <c r="E408" s="1">
        <f>VALUE(MID(pesele__510[[#This Row],[PESEL]],7,3))</f>
        <v>24</v>
      </c>
    </row>
    <row r="409" spans="1:5" hidden="1" x14ac:dyDescent="0.25">
      <c r="A409" s="1" t="s">
        <v>971</v>
      </c>
      <c r="B409" s="1" t="s">
        <v>454</v>
      </c>
      <c r="C409" s="1" t="s">
        <v>162</v>
      </c>
      <c r="D409" s="1" t="str">
        <f>IF(MOD(MID(pesele__510[[#This Row],[PESEL]],10,1),2)=1,"m","k")</f>
        <v>m</v>
      </c>
      <c r="E409" s="1">
        <f>VALUE(MID(pesele__510[[#This Row],[PESEL]],7,3))</f>
        <v>24</v>
      </c>
    </row>
    <row r="410" spans="1:5" hidden="1" x14ac:dyDescent="0.25">
      <c r="A410" s="1" t="s">
        <v>1002</v>
      </c>
      <c r="B410" s="1" t="s">
        <v>494</v>
      </c>
      <c r="C410" s="1" t="s">
        <v>48</v>
      </c>
      <c r="D410" s="1" t="str">
        <f>IF(MOD(MID(pesele__510[[#This Row],[PESEL]],10,1),2)=1,"m","k")</f>
        <v>m</v>
      </c>
      <c r="E410" s="1">
        <f>VALUE(MID(pesele__510[[#This Row],[PESEL]],7,3))</f>
        <v>24</v>
      </c>
    </row>
    <row r="411" spans="1:5" hidden="1" x14ac:dyDescent="0.25">
      <c r="A411" s="1" t="s">
        <v>725</v>
      </c>
      <c r="B411" s="1" t="s">
        <v>149</v>
      </c>
      <c r="C411" s="1" t="s">
        <v>150</v>
      </c>
      <c r="D411" s="1" t="str">
        <f>IF(MOD(MID(pesele__510[[#This Row],[PESEL]],10,1),2)=1,"m","k")</f>
        <v>k</v>
      </c>
      <c r="E411" s="1">
        <f>VALUE(MID(pesele__510[[#This Row],[PESEL]],7,3))</f>
        <v>23</v>
      </c>
    </row>
    <row r="412" spans="1:5" hidden="1" x14ac:dyDescent="0.25">
      <c r="A412" s="1" t="s">
        <v>762</v>
      </c>
      <c r="B412" s="1" t="s">
        <v>209</v>
      </c>
      <c r="C412" s="1" t="s">
        <v>12</v>
      </c>
      <c r="D412" s="1" t="str">
        <f>IF(MOD(MID(pesele__510[[#This Row],[PESEL]],10,1),2)=1,"m","k")</f>
        <v>m</v>
      </c>
      <c r="E412" s="1">
        <f>VALUE(MID(pesele__510[[#This Row],[PESEL]],7,3))</f>
        <v>23</v>
      </c>
    </row>
    <row r="413" spans="1:5" hidden="1" x14ac:dyDescent="0.25">
      <c r="A413" s="1" t="s">
        <v>942</v>
      </c>
      <c r="B413" s="1" t="s">
        <v>425</v>
      </c>
      <c r="C413" s="1" t="s">
        <v>426</v>
      </c>
      <c r="D413" s="1" t="str">
        <f>IF(MOD(MID(pesele__510[[#This Row],[PESEL]],10,1),2)=1,"m","k")</f>
        <v>m</v>
      </c>
      <c r="E413" s="1">
        <f>VALUE(MID(pesele__510[[#This Row],[PESEL]],7,3))</f>
        <v>23</v>
      </c>
    </row>
    <row r="414" spans="1:5" hidden="1" x14ac:dyDescent="0.25">
      <c r="A414" s="1" t="s">
        <v>672</v>
      </c>
      <c r="B414" s="1" t="s">
        <v>69</v>
      </c>
      <c r="C414" s="1" t="s">
        <v>70</v>
      </c>
      <c r="D414" s="1" t="str">
        <f>IF(MOD(MID(pesele__510[[#This Row],[PESEL]],10,1),2)=1,"m","k")</f>
        <v>m</v>
      </c>
      <c r="E414" s="1">
        <f>VALUE(MID(pesele__510[[#This Row],[PESEL]],7,3))</f>
        <v>22</v>
      </c>
    </row>
    <row r="415" spans="1:5" hidden="1" x14ac:dyDescent="0.25">
      <c r="A415" s="1" t="s">
        <v>798</v>
      </c>
      <c r="B415" s="1" t="s">
        <v>259</v>
      </c>
      <c r="C415" s="1" t="s">
        <v>185</v>
      </c>
      <c r="D415" s="1" t="str">
        <f>IF(MOD(MID(pesele__510[[#This Row],[PESEL]],10,1),2)=1,"m","k")</f>
        <v>k</v>
      </c>
      <c r="E415" s="1">
        <f>VALUE(MID(pesele__510[[#This Row],[PESEL]],7,3))</f>
        <v>22</v>
      </c>
    </row>
    <row r="416" spans="1:5" hidden="1" x14ac:dyDescent="0.25">
      <c r="A416" s="1" t="s">
        <v>847</v>
      </c>
      <c r="B416" s="1" t="s">
        <v>20</v>
      </c>
      <c r="C416" s="1" t="s">
        <v>29</v>
      </c>
      <c r="D416" s="1" t="str">
        <f>IF(MOD(MID(pesele__510[[#This Row],[PESEL]],10,1),2)=1,"m","k")</f>
        <v>m</v>
      </c>
      <c r="E416" s="1">
        <f>VALUE(MID(pesele__510[[#This Row],[PESEL]],7,3))</f>
        <v>22</v>
      </c>
    </row>
    <row r="417" spans="1:5" hidden="1" x14ac:dyDescent="0.25">
      <c r="A417" s="1" t="s">
        <v>974</v>
      </c>
      <c r="B417" s="1" t="s">
        <v>457</v>
      </c>
      <c r="C417" s="1" t="s">
        <v>51</v>
      </c>
      <c r="D417" s="1" t="str">
        <f>IF(MOD(MID(pesele__510[[#This Row],[PESEL]],10,1),2)=1,"m","k")</f>
        <v>k</v>
      </c>
      <c r="E417" s="1">
        <f>VALUE(MID(pesele__510[[#This Row],[PESEL]],7,3))</f>
        <v>22</v>
      </c>
    </row>
    <row r="418" spans="1:5" hidden="1" x14ac:dyDescent="0.25">
      <c r="A418" s="1" t="s">
        <v>671</v>
      </c>
      <c r="B418" s="1" t="s">
        <v>67</v>
      </c>
      <c r="C418" s="1" t="s">
        <v>68</v>
      </c>
      <c r="D418" s="1" t="str">
        <f>IF(MOD(MID(pesele__510[[#This Row],[PESEL]],10,1),2)=1,"m","k")</f>
        <v>m</v>
      </c>
      <c r="E418" s="1">
        <f>VALUE(MID(pesele__510[[#This Row],[PESEL]],7,3))</f>
        <v>21</v>
      </c>
    </row>
    <row r="419" spans="1:5" hidden="1" x14ac:dyDescent="0.25">
      <c r="A419" s="1" t="s">
        <v>921</v>
      </c>
      <c r="B419" s="1" t="s">
        <v>404</v>
      </c>
      <c r="C419" s="1" t="s">
        <v>405</v>
      </c>
      <c r="D419" s="1" t="str">
        <f>IF(MOD(MID(pesele__510[[#This Row],[PESEL]],10,1),2)=1,"m","k")</f>
        <v>m</v>
      </c>
      <c r="E419" s="1">
        <f>VALUE(MID(pesele__510[[#This Row],[PESEL]],7,3))</f>
        <v>21</v>
      </c>
    </row>
    <row r="420" spans="1:5" hidden="1" x14ac:dyDescent="0.25">
      <c r="A420" s="1" t="s">
        <v>941</v>
      </c>
      <c r="B420" s="1" t="s">
        <v>424</v>
      </c>
      <c r="C420" s="1" t="s">
        <v>72</v>
      </c>
      <c r="D420" s="1" t="str">
        <f>IF(MOD(MID(pesele__510[[#This Row],[PESEL]],10,1),2)=1,"m","k")</f>
        <v>k</v>
      </c>
      <c r="E420" s="1">
        <f>VALUE(MID(pesele__510[[#This Row],[PESEL]],7,3))</f>
        <v>21</v>
      </c>
    </row>
    <row r="421" spans="1:5" hidden="1" x14ac:dyDescent="0.25">
      <c r="A421" s="1" t="s">
        <v>965</v>
      </c>
      <c r="B421" s="1" t="s">
        <v>447</v>
      </c>
      <c r="C421" s="1" t="s">
        <v>166</v>
      </c>
      <c r="D421" s="1" t="str">
        <f>IF(MOD(MID(pesele__510[[#This Row],[PESEL]],10,1),2)=1,"m","k")</f>
        <v>k</v>
      </c>
      <c r="E421" s="1">
        <f>VALUE(MID(pesele__510[[#This Row],[PESEL]],7,3))</f>
        <v>21</v>
      </c>
    </row>
    <row r="422" spans="1:5" hidden="1" x14ac:dyDescent="0.25">
      <c r="A422" s="1" t="s">
        <v>687</v>
      </c>
      <c r="B422" s="1" t="s">
        <v>91</v>
      </c>
      <c r="C422" s="1" t="s">
        <v>56</v>
      </c>
      <c r="D422" s="1" t="str">
        <f>IF(MOD(MID(pesele__510[[#This Row],[PESEL]],10,1),2)=1,"m","k")</f>
        <v>k</v>
      </c>
      <c r="E422" s="1">
        <f>VALUE(MID(pesele__510[[#This Row],[PESEL]],7,3))</f>
        <v>20</v>
      </c>
    </row>
    <row r="423" spans="1:5" hidden="1" x14ac:dyDescent="0.25">
      <c r="A423" s="1" t="s">
        <v>758</v>
      </c>
      <c r="B423" s="1" t="s">
        <v>203</v>
      </c>
      <c r="C423" s="1" t="s">
        <v>112</v>
      </c>
      <c r="D423" s="1" t="str">
        <f>IF(MOD(MID(pesele__510[[#This Row],[PESEL]],10,1),2)=1,"m","k")</f>
        <v>k</v>
      </c>
      <c r="E423" s="1">
        <f>VALUE(MID(pesele__510[[#This Row],[PESEL]],7,3))</f>
        <v>20</v>
      </c>
    </row>
    <row r="424" spans="1:5" hidden="1" x14ac:dyDescent="0.25">
      <c r="A424" s="1" t="s">
        <v>770</v>
      </c>
      <c r="B424" s="1" t="s">
        <v>222</v>
      </c>
      <c r="C424" s="1" t="s">
        <v>223</v>
      </c>
      <c r="D424" s="1" t="str">
        <f>IF(MOD(MID(pesele__510[[#This Row],[PESEL]],10,1),2)=1,"m","k")</f>
        <v>k</v>
      </c>
      <c r="E424" s="1">
        <f>VALUE(MID(pesele__510[[#This Row],[PESEL]],7,3))</f>
        <v>20</v>
      </c>
    </row>
    <row r="425" spans="1:5" hidden="1" x14ac:dyDescent="0.25">
      <c r="A425" s="1" t="s">
        <v>774</v>
      </c>
      <c r="B425" s="1" t="s">
        <v>227</v>
      </c>
      <c r="C425" s="1" t="s">
        <v>70</v>
      </c>
      <c r="D425" s="1" t="str">
        <f>IF(MOD(MID(pesele__510[[#This Row],[PESEL]],10,1),2)=1,"m","k")</f>
        <v>m</v>
      </c>
      <c r="E425" s="1">
        <f>VALUE(MID(pesele__510[[#This Row],[PESEL]],7,3))</f>
        <v>20</v>
      </c>
    </row>
    <row r="426" spans="1:5" hidden="1" x14ac:dyDescent="0.25">
      <c r="A426" s="1" t="s">
        <v>810</v>
      </c>
      <c r="B426" s="1" t="s">
        <v>274</v>
      </c>
      <c r="C426" s="1" t="s">
        <v>121</v>
      </c>
      <c r="D426" s="1" t="str">
        <f>IF(MOD(MID(pesele__510[[#This Row],[PESEL]],10,1),2)=1,"m","k")</f>
        <v>k</v>
      </c>
      <c r="E426" s="1">
        <f>VALUE(MID(pesele__510[[#This Row],[PESEL]],7,3))</f>
        <v>20</v>
      </c>
    </row>
    <row r="427" spans="1:5" hidden="1" x14ac:dyDescent="0.25">
      <c r="A427" s="1" t="s">
        <v>940</v>
      </c>
      <c r="B427" s="1" t="s">
        <v>422</v>
      </c>
      <c r="C427" s="1" t="s">
        <v>423</v>
      </c>
      <c r="D427" s="1" t="str">
        <f>IF(MOD(MID(pesele__510[[#This Row],[PESEL]],10,1),2)=1,"m","k")</f>
        <v>k</v>
      </c>
      <c r="E427" s="1">
        <f>VALUE(MID(pesele__510[[#This Row],[PESEL]],7,3))</f>
        <v>20</v>
      </c>
    </row>
    <row r="428" spans="1:5" hidden="1" x14ac:dyDescent="0.25">
      <c r="A428" s="1" t="s">
        <v>1093</v>
      </c>
      <c r="B428" s="1" t="s">
        <v>597</v>
      </c>
      <c r="C428" s="1" t="s">
        <v>46</v>
      </c>
      <c r="D428" s="1" t="str">
        <f>IF(MOD(MID(pesele__510[[#This Row],[PESEL]],10,1),2)=1,"m","k")</f>
        <v>k</v>
      </c>
      <c r="E428" s="1">
        <f>VALUE(MID(pesele__510[[#This Row],[PESEL]],7,3))</f>
        <v>19</v>
      </c>
    </row>
    <row r="429" spans="1:5" hidden="1" x14ac:dyDescent="0.25">
      <c r="A429" s="1" t="s">
        <v>642</v>
      </c>
      <c r="B429" s="1" t="s">
        <v>16</v>
      </c>
      <c r="C429" s="1" t="s">
        <v>17</v>
      </c>
      <c r="D429" s="1" t="str">
        <f>IF(MOD(MID(pesele__510[[#This Row],[PESEL]],10,1),2)=1,"m","k")</f>
        <v>m</v>
      </c>
      <c r="E429" s="1">
        <f>VALUE(MID(pesele__510[[#This Row],[PESEL]],7,3))</f>
        <v>18</v>
      </c>
    </row>
    <row r="430" spans="1:5" hidden="1" x14ac:dyDescent="0.25">
      <c r="A430" s="1" t="s">
        <v>646</v>
      </c>
      <c r="B430" s="1" t="s">
        <v>23</v>
      </c>
      <c r="C430" s="1" t="s">
        <v>24</v>
      </c>
      <c r="D430" s="1" t="str">
        <f>IF(MOD(MID(pesele__510[[#This Row],[PESEL]],10,1),2)=1,"m","k")</f>
        <v>m</v>
      </c>
      <c r="E430" s="1">
        <f>VALUE(MID(pesele__510[[#This Row],[PESEL]],7,3))</f>
        <v>18</v>
      </c>
    </row>
    <row r="431" spans="1:5" hidden="1" x14ac:dyDescent="0.25">
      <c r="A431" s="1" t="s">
        <v>666</v>
      </c>
      <c r="B431" s="1" t="s">
        <v>59</v>
      </c>
      <c r="C431" s="1" t="s">
        <v>60</v>
      </c>
      <c r="D431" s="1" t="str">
        <f>IF(MOD(MID(pesele__510[[#This Row],[PESEL]],10,1),2)=1,"m","k")</f>
        <v>m</v>
      </c>
      <c r="E431" s="1">
        <f>VALUE(MID(pesele__510[[#This Row],[PESEL]],7,3))</f>
        <v>18</v>
      </c>
    </row>
    <row r="432" spans="1:5" hidden="1" x14ac:dyDescent="0.25">
      <c r="A432" s="1" t="s">
        <v>909</v>
      </c>
      <c r="B432" s="1" t="s">
        <v>390</v>
      </c>
      <c r="C432" s="1" t="s">
        <v>391</v>
      </c>
      <c r="D432" s="1" t="str">
        <f>IF(MOD(MID(pesele__510[[#This Row],[PESEL]],10,1),2)=1,"m","k")</f>
        <v>m</v>
      </c>
      <c r="E432" s="1">
        <f>VALUE(MID(pesele__510[[#This Row],[PESEL]],7,3))</f>
        <v>18</v>
      </c>
    </row>
    <row r="433" spans="1:5" hidden="1" x14ac:dyDescent="0.25">
      <c r="A433" s="1" t="s">
        <v>680</v>
      </c>
      <c r="B433" s="1" t="s">
        <v>81</v>
      </c>
      <c r="C433" s="1" t="s">
        <v>82</v>
      </c>
      <c r="D433" s="1" t="str">
        <f>IF(MOD(MID(pesele__510[[#This Row],[PESEL]],10,1),2)=1,"m","k")</f>
        <v>k</v>
      </c>
      <c r="E433" s="1">
        <f>VALUE(MID(pesele__510[[#This Row],[PESEL]],7,3))</f>
        <v>17</v>
      </c>
    </row>
    <row r="434" spans="1:5" hidden="1" x14ac:dyDescent="0.25">
      <c r="A434" s="1" t="s">
        <v>715</v>
      </c>
      <c r="B434" s="1" t="s">
        <v>135</v>
      </c>
      <c r="C434" s="1" t="s">
        <v>78</v>
      </c>
      <c r="D434" s="1" t="str">
        <f>IF(MOD(MID(pesele__510[[#This Row],[PESEL]],10,1),2)=1,"m","k")</f>
        <v>m</v>
      </c>
      <c r="E434" s="1">
        <f>VALUE(MID(pesele__510[[#This Row],[PESEL]],7,3))</f>
        <v>17</v>
      </c>
    </row>
    <row r="435" spans="1:5" hidden="1" x14ac:dyDescent="0.25">
      <c r="A435" s="1" t="s">
        <v>716</v>
      </c>
      <c r="B435" s="1" t="s">
        <v>136</v>
      </c>
      <c r="C435" s="1" t="s">
        <v>137</v>
      </c>
      <c r="D435" s="1" t="str">
        <f>IF(MOD(MID(pesele__510[[#This Row],[PESEL]],10,1),2)=1,"m","k")</f>
        <v>m</v>
      </c>
      <c r="E435" s="1">
        <f>VALUE(MID(pesele__510[[#This Row],[PESEL]],7,3))</f>
        <v>17</v>
      </c>
    </row>
    <row r="436" spans="1:5" hidden="1" x14ac:dyDescent="0.25">
      <c r="A436" s="1" t="s">
        <v>723</v>
      </c>
      <c r="B436" s="1" t="s">
        <v>146</v>
      </c>
      <c r="C436" s="1" t="s">
        <v>4</v>
      </c>
      <c r="D436" s="1" t="str">
        <f>IF(MOD(MID(pesele__510[[#This Row],[PESEL]],10,1),2)=1,"m","k")</f>
        <v>m</v>
      </c>
      <c r="E436" s="1">
        <f>VALUE(MID(pesele__510[[#This Row],[PESEL]],7,3))</f>
        <v>17</v>
      </c>
    </row>
    <row r="437" spans="1:5" hidden="1" x14ac:dyDescent="0.25">
      <c r="A437" s="1" t="s">
        <v>812</v>
      </c>
      <c r="B437" s="1" t="s">
        <v>276</v>
      </c>
      <c r="C437" s="1" t="s">
        <v>24</v>
      </c>
      <c r="D437" s="1" t="str">
        <f>IF(MOD(MID(pesele__510[[#This Row],[PESEL]],10,1),2)=1,"m","k")</f>
        <v>m</v>
      </c>
      <c r="E437" s="1">
        <f>VALUE(MID(pesele__510[[#This Row],[PESEL]],7,3))</f>
        <v>17</v>
      </c>
    </row>
    <row r="438" spans="1:5" hidden="1" x14ac:dyDescent="0.25">
      <c r="A438" s="1" t="s">
        <v>878</v>
      </c>
      <c r="B438" s="1" t="s">
        <v>354</v>
      </c>
      <c r="C438" s="1" t="s">
        <v>12</v>
      </c>
      <c r="D438" s="1" t="str">
        <f>IF(MOD(MID(pesele__510[[#This Row],[PESEL]],10,1),2)=1,"m","k")</f>
        <v>m</v>
      </c>
      <c r="E438" s="1">
        <f>VALUE(MID(pesele__510[[#This Row],[PESEL]],7,3))</f>
        <v>17</v>
      </c>
    </row>
    <row r="439" spans="1:5" hidden="1" x14ac:dyDescent="0.25">
      <c r="A439" s="1" t="s">
        <v>930</v>
      </c>
      <c r="B439" s="1" t="s">
        <v>413</v>
      </c>
      <c r="C439" s="1" t="s">
        <v>153</v>
      </c>
      <c r="D439" s="1" t="str">
        <f>IF(MOD(MID(pesele__510[[#This Row],[PESEL]],10,1),2)=1,"m","k")</f>
        <v>m</v>
      </c>
      <c r="E439" s="1">
        <f>VALUE(MID(pesele__510[[#This Row],[PESEL]],7,3))</f>
        <v>17</v>
      </c>
    </row>
    <row r="440" spans="1:5" hidden="1" x14ac:dyDescent="0.25">
      <c r="A440" s="1" t="s">
        <v>695</v>
      </c>
      <c r="B440" s="1" t="s">
        <v>102</v>
      </c>
      <c r="C440" s="1" t="s">
        <v>26</v>
      </c>
      <c r="D440" s="1" t="str">
        <f>IF(MOD(MID(pesele__510[[#This Row],[PESEL]],10,1),2)=1,"m","k")</f>
        <v>m</v>
      </c>
      <c r="E440" s="1">
        <f>VALUE(MID(pesele__510[[#This Row],[PESEL]],7,3))</f>
        <v>16</v>
      </c>
    </row>
    <row r="441" spans="1:5" hidden="1" x14ac:dyDescent="0.25">
      <c r="A441" s="1" t="s">
        <v>709</v>
      </c>
      <c r="B441" s="1" t="s">
        <v>123</v>
      </c>
      <c r="C441" s="1" t="s">
        <v>124</v>
      </c>
      <c r="D441" s="1" t="str">
        <f>IF(MOD(MID(pesele__510[[#This Row],[PESEL]],10,1),2)=1,"m","k")</f>
        <v>k</v>
      </c>
      <c r="E441" s="1">
        <f>VALUE(MID(pesele__510[[#This Row],[PESEL]],7,3))</f>
        <v>16</v>
      </c>
    </row>
    <row r="442" spans="1:5" hidden="1" x14ac:dyDescent="0.25">
      <c r="A442" s="1" t="s">
        <v>803</v>
      </c>
      <c r="B442" s="1" t="s">
        <v>265</v>
      </c>
      <c r="C442" s="1" t="s">
        <v>93</v>
      </c>
      <c r="D442" s="1" t="str">
        <f>IF(MOD(MID(pesele__510[[#This Row],[PESEL]],10,1),2)=1,"m","k")</f>
        <v>k</v>
      </c>
      <c r="E442" s="1">
        <f>VALUE(MID(pesele__510[[#This Row],[PESEL]],7,3))</f>
        <v>16</v>
      </c>
    </row>
    <row r="443" spans="1:5" hidden="1" x14ac:dyDescent="0.25">
      <c r="A443" s="1" t="s">
        <v>693</v>
      </c>
      <c r="B443" s="1" t="s">
        <v>99</v>
      </c>
      <c r="C443" s="1" t="s">
        <v>31</v>
      </c>
      <c r="D443" s="1" t="str">
        <f>IF(MOD(MID(pesele__510[[#This Row],[PESEL]],10,1),2)=1,"m","k")</f>
        <v>m</v>
      </c>
      <c r="E443" s="1">
        <f>VALUE(MID(pesele__510[[#This Row],[PESEL]],7,3))</f>
        <v>15</v>
      </c>
    </row>
    <row r="444" spans="1:5" hidden="1" x14ac:dyDescent="0.25">
      <c r="A444" s="1" t="s">
        <v>694</v>
      </c>
      <c r="B444" s="1" t="s">
        <v>100</v>
      </c>
      <c r="C444" s="1" t="s">
        <v>101</v>
      </c>
      <c r="D444" s="1" t="str">
        <f>IF(MOD(MID(pesele__510[[#This Row],[PESEL]],10,1),2)=1,"m","k")</f>
        <v>k</v>
      </c>
      <c r="E444" s="1">
        <f>VALUE(MID(pesele__510[[#This Row],[PESEL]],7,3))</f>
        <v>15</v>
      </c>
    </row>
    <row r="445" spans="1:5" hidden="1" x14ac:dyDescent="0.25">
      <c r="A445" s="1" t="s">
        <v>635</v>
      </c>
      <c r="B445" s="1" t="s">
        <v>3</v>
      </c>
      <c r="C445" s="1" t="s">
        <v>4</v>
      </c>
      <c r="D445" s="1" t="str">
        <f>IF(MOD(MID(pesele__510[[#This Row],[PESEL]],10,1),2)=1,"m","k")</f>
        <v>m</v>
      </c>
      <c r="E445" s="1">
        <f>VALUE(MID(pesele__510[[#This Row],[PESEL]],7,3))</f>
        <v>14</v>
      </c>
    </row>
    <row r="446" spans="1:5" hidden="1" x14ac:dyDescent="0.25">
      <c r="A446" s="1" t="s">
        <v>722</v>
      </c>
      <c r="B446" s="1" t="s">
        <v>144</v>
      </c>
      <c r="C446" s="1" t="s">
        <v>145</v>
      </c>
      <c r="D446" s="1" t="str">
        <f>IF(MOD(MID(pesele__510[[#This Row],[PESEL]],10,1),2)=1,"m","k")</f>
        <v>k</v>
      </c>
      <c r="E446" s="1">
        <f>VALUE(MID(pesele__510[[#This Row],[PESEL]],7,3))</f>
        <v>14</v>
      </c>
    </row>
    <row r="447" spans="1:5" hidden="1" x14ac:dyDescent="0.25">
      <c r="A447" s="1" t="s">
        <v>728</v>
      </c>
      <c r="B447" s="1" t="s">
        <v>154</v>
      </c>
      <c r="C447" s="1" t="s">
        <v>155</v>
      </c>
      <c r="D447" s="1" t="str">
        <f>IF(MOD(MID(pesele__510[[#This Row],[PESEL]],10,1),2)=1,"m","k")</f>
        <v>k</v>
      </c>
      <c r="E447" s="1">
        <f>VALUE(MID(pesele__510[[#This Row],[PESEL]],7,3))</f>
        <v>14</v>
      </c>
    </row>
    <row r="448" spans="1:5" hidden="1" x14ac:dyDescent="0.25">
      <c r="A448" s="1" t="s">
        <v>734</v>
      </c>
      <c r="B448" s="1" t="s">
        <v>165</v>
      </c>
      <c r="C448" s="1" t="s">
        <v>166</v>
      </c>
      <c r="D448" s="1" t="str">
        <f>IF(MOD(MID(pesele__510[[#This Row],[PESEL]],10,1),2)=1,"m","k")</f>
        <v>k</v>
      </c>
      <c r="E448" s="1">
        <f>VALUE(MID(pesele__510[[#This Row],[PESEL]],7,3))</f>
        <v>14</v>
      </c>
    </row>
    <row r="449" spans="1:5" hidden="1" x14ac:dyDescent="0.25">
      <c r="A449" s="1" t="s">
        <v>766</v>
      </c>
      <c r="B449" s="1" t="s">
        <v>215</v>
      </c>
      <c r="C449" s="1" t="s">
        <v>216</v>
      </c>
      <c r="D449" s="1" t="str">
        <f>IF(MOD(MID(pesele__510[[#This Row],[PESEL]],10,1),2)=1,"m","k")</f>
        <v>k</v>
      </c>
      <c r="E449" s="1">
        <f>VALUE(MID(pesele__510[[#This Row],[PESEL]],7,3))</f>
        <v>14</v>
      </c>
    </row>
    <row r="450" spans="1:5" hidden="1" x14ac:dyDescent="0.25">
      <c r="A450" s="1" t="s">
        <v>771</v>
      </c>
      <c r="B450" s="1" t="s">
        <v>224</v>
      </c>
      <c r="C450" s="1" t="s">
        <v>214</v>
      </c>
      <c r="D450" s="1" t="str">
        <f>IF(MOD(MID(pesele__510[[#This Row],[PESEL]],10,1),2)=1,"m","k")</f>
        <v>k</v>
      </c>
      <c r="E450" s="1">
        <f>VALUE(MID(pesele__510[[#This Row],[PESEL]],7,3))</f>
        <v>14</v>
      </c>
    </row>
    <row r="451" spans="1:5" hidden="1" x14ac:dyDescent="0.25">
      <c r="A451" s="1" t="s">
        <v>772</v>
      </c>
      <c r="B451" s="1" t="s">
        <v>225</v>
      </c>
      <c r="C451" s="1" t="s">
        <v>121</v>
      </c>
      <c r="D451" s="1" t="str">
        <f>IF(MOD(MID(pesele__510[[#This Row],[PESEL]],10,1),2)=1,"m","k")</f>
        <v>k</v>
      </c>
      <c r="E451" s="1">
        <f>VALUE(MID(pesele__510[[#This Row],[PESEL]],7,3))</f>
        <v>14</v>
      </c>
    </row>
    <row r="452" spans="1:5" hidden="1" x14ac:dyDescent="0.25">
      <c r="A452" s="1" t="s">
        <v>896</v>
      </c>
      <c r="B452" s="1" t="s">
        <v>375</v>
      </c>
      <c r="C452" s="1" t="s">
        <v>236</v>
      </c>
      <c r="D452" s="1" t="str">
        <f>IF(MOD(MID(pesele__510[[#This Row],[PESEL]],10,1),2)=1,"m","k")</f>
        <v>k</v>
      </c>
      <c r="E452" s="1">
        <f>VALUE(MID(pesele__510[[#This Row],[PESEL]],7,3))</f>
        <v>14</v>
      </c>
    </row>
    <row r="453" spans="1:5" hidden="1" x14ac:dyDescent="0.25">
      <c r="A453" s="1" t="s">
        <v>945</v>
      </c>
      <c r="B453" s="1" t="s">
        <v>427</v>
      </c>
      <c r="C453" s="1" t="s">
        <v>121</v>
      </c>
      <c r="D453" s="1" t="str">
        <f>IF(MOD(MID(pesele__510[[#This Row],[PESEL]],10,1),2)=1,"m","k")</f>
        <v>k</v>
      </c>
      <c r="E453" s="1">
        <f>VALUE(MID(pesele__510[[#This Row],[PESEL]],7,3))</f>
        <v>14</v>
      </c>
    </row>
    <row r="454" spans="1:5" hidden="1" x14ac:dyDescent="0.25">
      <c r="A454" s="1" t="s">
        <v>947</v>
      </c>
      <c r="B454" s="1" t="s">
        <v>429</v>
      </c>
      <c r="C454" s="1" t="s">
        <v>58</v>
      </c>
      <c r="D454" s="1" t="str">
        <f>IF(MOD(MID(pesele__510[[#This Row],[PESEL]],10,1),2)=1,"m","k")</f>
        <v>k</v>
      </c>
      <c r="E454" s="1">
        <f>VALUE(MID(pesele__510[[#This Row],[PESEL]],7,3))</f>
        <v>14</v>
      </c>
    </row>
    <row r="455" spans="1:5" hidden="1" x14ac:dyDescent="0.25">
      <c r="A455" s="1" t="s">
        <v>1017</v>
      </c>
      <c r="B455" s="1" t="s">
        <v>513</v>
      </c>
      <c r="C455" s="1" t="s">
        <v>6</v>
      </c>
      <c r="D455" s="1" t="str">
        <f>IF(MOD(MID(pesele__510[[#This Row],[PESEL]],10,1),2)=1,"m","k")</f>
        <v>m</v>
      </c>
      <c r="E455" s="1">
        <f>VALUE(MID(pesele__510[[#This Row],[PESEL]],7,3))</f>
        <v>14</v>
      </c>
    </row>
    <row r="456" spans="1:5" hidden="1" x14ac:dyDescent="0.25">
      <c r="A456" s="1" t="s">
        <v>673</v>
      </c>
      <c r="B456" s="1" t="s">
        <v>71</v>
      </c>
      <c r="C456" s="1" t="s">
        <v>72</v>
      </c>
      <c r="D456" s="1" t="str">
        <f>IF(MOD(MID(pesele__510[[#This Row],[PESEL]],10,1),2)=1,"m","k")</f>
        <v>k</v>
      </c>
      <c r="E456" s="1">
        <f>VALUE(MID(pesele__510[[#This Row],[PESEL]],7,3))</f>
        <v>13</v>
      </c>
    </row>
    <row r="457" spans="1:5" hidden="1" x14ac:dyDescent="0.25">
      <c r="A457" s="1" t="s">
        <v>764</v>
      </c>
      <c r="B457" s="1" t="s">
        <v>212</v>
      </c>
      <c r="C457" s="1" t="s">
        <v>70</v>
      </c>
      <c r="D457" s="1" t="str">
        <f>IF(MOD(MID(pesele__510[[#This Row],[PESEL]],10,1),2)=1,"m","k")</f>
        <v>m</v>
      </c>
      <c r="E457" s="1">
        <f>VALUE(MID(pesele__510[[#This Row],[PESEL]],7,3))</f>
        <v>13</v>
      </c>
    </row>
    <row r="458" spans="1:5" hidden="1" x14ac:dyDescent="0.25">
      <c r="A458" s="1" t="s">
        <v>765</v>
      </c>
      <c r="B458" s="1" t="s">
        <v>213</v>
      </c>
      <c r="C458" s="1" t="s">
        <v>214</v>
      </c>
      <c r="D458" s="1" t="str">
        <f>IF(MOD(MID(pesele__510[[#This Row],[PESEL]],10,1),2)=1,"m","k")</f>
        <v>k</v>
      </c>
      <c r="E458" s="1">
        <f>VALUE(MID(pesele__510[[#This Row],[PESEL]],7,3))</f>
        <v>13</v>
      </c>
    </row>
    <row r="459" spans="1:5" hidden="1" x14ac:dyDescent="0.25">
      <c r="A459" s="1" t="s">
        <v>840</v>
      </c>
      <c r="B459" s="1" t="s">
        <v>313</v>
      </c>
      <c r="C459" s="1" t="s">
        <v>104</v>
      </c>
      <c r="D459" s="1" t="str">
        <f>IF(MOD(MID(pesele__510[[#This Row],[PESEL]],10,1),2)=1,"m","k")</f>
        <v>m</v>
      </c>
      <c r="E459" s="1">
        <f>VALUE(MID(pesele__510[[#This Row],[PESEL]],7,3))</f>
        <v>13</v>
      </c>
    </row>
    <row r="460" spans="1:5" hidden="1" x14ac:dyDescent="0.25">
      <c r="A460" s="1" t="s">
        <v>843</v>
      </c>
      <c r="B460" s="1" t="s">
        <v>315</v>
      </c>
      <c r="C460" s="1" t="s">
        <v>48</v>
      </c>
      <c r="D460" s="1" t="str">
        <f>IF(MOD(MID(pesele__510[[#This Row],[PESEL]],10,1),2)=1,"m","k")</f>
        <v>m</v>
      </c>
      <c r="E460" s="1">
        <f>VALUE(MID(pesele__510[[#This Row],[PESEL]],7,3))</f>
        <v>13</v>
      </c>
    </row>
    <row r="461" spans="1:5" hidden="1" x14ac:dyDescent="0.25">
      <c r="A461" s="1" t="s">
        <v>895</v>
      </c>
      <c r="B461" s="1" t="s">
        <v>374</v>
      </c>
      <c r="C461" s="1" t="s">
        <v>121</v>
      </c>
      <c r="D461" s="1" t="str">
        <f>IF(MOD(MID(pesele__510[[#This Row],[PESEL]],10,1),2)=1,"m","k")</f>
        <v>k</v>
      </c>
      <c r="E461" s="1">
        <f>VALUE(MID(pesele__510[[#This Row],[PESEL]],7,3))</f>
        <v>13</v>
      </c>
    </row>
    <row r="462" spans="1:5" hidden="1" x14ac:dyDescent="0.25">
      <c r="A462" s="1" t="s">
        <v>968</v>
      </c>
      <c r="B462" s="1" t="s">
        <v>450</v>
      </c>
      <c r="C462" s="1" t="s">
        <v>126</v>
      </c>
      <c r="D462" s="1" t="str">
        <f>IF(MOD(MID(pesele__510[[#This Row],[PESEL]],10,1),2)=1,"m","k")</f>
        <v>m</v>
      </c>
      <c r="E462" s="1">
        <f>VALUE(MID(pesele__510[[#This Row],[PESEL]],7,3))</f>
        <v>13</v>
      </c>
    </row>
    <row r="463" spans="1:5" hidden="1" x14ac:dyDescent="0.25">
      <c r="A463" s="1" t="s">
        <v>707</v>
      </c>
      <c r="B463" s="1" t="s">
        <v>120</v>
      </c>
      <c r="C463" s="1" t="s">
        <v>121</v>
      </c>
      <c r="D463" s="1" t="str">
        <f>IF(MOD(MID(pesele__510[[#This Row],[PESEL]],10,1),2)=1,"m","k")</f>
        <v>k</v>
      </c>
      <c r="E463" s="1">
        <f>VALUE(MID(pesele__510[[#This Row],[PESEL]],7,3))</f>
        <v>11</v>
      </c>
    </row>
    <row r="464" spans="1:5" hidden="1" x14ac:dyDescent="0.25">
      <c r="A464" s="1" t="s">
        <v>737</v>
      </c>
      <c r="B464" s="1" t="s">
        <v>171</v>
      </c>
      <c r="C464" s="1" t="s">
        <v>172</v>
      </c>
      <c r="D464" s="1" t="str">
        <f>IF(MOD(MID(pesele__510[[#This Row],[PESEL]],10,1),2)=1,"m","k")</f>
        <v>k</v>
      </c>
      <c r="E464" s="1">
        <f>VALUE(MID(pesele__510[[#This Row],[PESEL]],7,3))</f>
        <v>11</v>
      </c>
    </row>
    <row r="465" spans="1:5" hidden="1" x14ac:dyDescent="0.25">
      <c r="A465" s="1" t="s">
        <v>852</v>
      </c>
      <c r="B465" s="1" t="s">
        <v>324</v>
      </c>
      <c r="C465" s="1" t="s">
        <v>112</v>
      </c>
      <c r="D465" s="1" t="str">
        <f>IF(MOD(MID(pesele__510[[#This Row],[PESEL]],10,1),2)=1,"m","k")</f>
        <v>k</v>
      </c>
      <c r="E465" s="1">
        <f>VALUE(MID(pesele__510[[#This Row],[PESEL]],7,3))</f>
        <v>11</v>
      </c>
    </row>
    <row r="466" spans="1:5" hidden="1" x14ac:dyDescent="0.25">
      <c r="A466" s="1" t="s">
        <v>897</v>
      </c>
      <c r="B466" s="1" t="s">
        <v>376</v>
      </c>
      <c r="C466" s="1" t="s">
        <v>377</v>
      </c>
      <c r="D466" s="1" t="str">
        <f>IF(MOD(MID(pesele__510[[#This Row],[PESEL]],10,1),2)=1,"m","k")</f>
        <v>m</v>
      </c>
      <c r="E466" s="1">
        <f>VALUE(MID(pesele__510[[#This Row],[PESEL]],7,3))</f>
        <v>11</v>
      </c>
    </row>
    <row r="467" spans="1:5" hidden="1" x14ac:dyDescent="0.25">
      <c r="A467" s="1" t="s">
        <v>949</v>
      </c>
      <c r="B467" s="1" t="s">
        <v>431</v>
      </c>
      <c r="C467" s="1" t="s">
        <v>214</v>
      </c>
      <c r="D467" s="1" t="str">
        <f>IF(MOD(MID(pesele__510[[#This Row],[PESEL]],10,1),2)=1,"m","k")</f>
        <v>k</v>
      </c>
      <c r="E467" s="1">
        <f>VALUE(MID(pesele__510[[#This Row],[PESEL]],7,3))</f>
        <v>11</v>
      </c>
    </row>
    <row r="468" spans="1:5" hidden="1" x14ac:dyDescent="0.25">
      <c r="A468" s="1" t="s">
        <v>950</v>
      </c>
      <c r="B468" s="1" t="s">
        <v>129</v>
      </c>
      <c r="C468" s="1" t="s">
        <v>130</v>
      </c>
      <c r="D468" s="1" t="str">
        <f>IF(MOD(MID(pesele__510[[#This Row],[PESEL]],10,1),2)=1,"m","k")</f>
        <v>m</v>
      </c>
      <c r="E468" s="1">
        <f>VALUE(MID(pesele__510[[#This Row],[PESEL]],7,3))</f>
        <v>11</v>
      </c>
    </row>
    <row r="469" spans="1:5" hidden="1" x14ac:dyDescent="0.25">
      <c r="A469" s="1" t="s">
        <v>779</v>
      </c>
      <c r="B469" s="1" t="s">
        <v>233</v>
      </c>
      <c r="C469" s="1" t="s">
        <v>234</v>
      </c>
      <c r="D469" s="1" t="str">
        <f>IF(MOD(MID(pesele__510[[#This Row],[PESEL]],10,1),2)=1,"m","k")</f>
        <v>m</v>
      </c>
      <c r="E469" s="1">
        <f>VALUE(MID(pesele__510[[#This Row],[PESEL]],7,3))</f>
        <v>10</v>
      </c>
    </row>
    <row r="470" spans="1:5" hidden="1" x14ac:dyDescent="0.25">
      <c r="A470" s="1" t="s">
        <v>808</v>
      </c>
      <c r="B470" s="1" t="s">
        <v>271</v>
      </c>
      <c r="C470" s="1" t="s">
        <v>150</v>
      </c>
      <c r="D470" s="1" t="str">
        <f>IF(MOD(MID(pesele__510[[#This Row],[PESEL]],10,1),2)=1,"m","k")</f>
        <v>k</v>
      </c>
      <c r="E470" s="1">
        <f>VALUE(MID(pesele__510[[#This Row],[PESEL]],7,3))</f>
        <v>10</v>
      </c>
    </row>
    <row r="471" spans="1:5" hidden="1" x14ac:dyDescent="0.25">
      <c r="A471" s="1" t="s">
        <v>839</v>
      </c>
      <c r="B471" s="1" t="s">
        <v>312</v>
      </c>
      <c r="C471" s="1" t="s">
        <v>8</v>
      </c>
      <c r="D471" s="1" t="str">
        <f>IF(MOD(MID(pesele__510[[#This Row],[PESEL]],10,1),2)=1,"m","k")</f>
        <v>m</v>
      </c>
      <c r="E471" s="1">
        <f>VALUE(MID(pesele__510[[#This Row],[PESEL]],7,3))</f>
        <v>10</v>
      </c>
    </row>
    <row r="472" spans="1:5" hidden="1" x14ac:dyDescent="0.25">
      <c r="A472" s="1" t="s">
        <v>679</v>
      </c>
      <c r="B472" s="1" t="s">
        <v>80</v>
      </c>
      <c r="C472" s="1" t="s">
        <v>17</v>
      </c>
      <c r="D472" s="1" t="str">
        <f>IF(MOD(MID(pesele__510[[#This Row],[PESEL]],10,1),2)=1,"m","k")</f>
        <v>m</v>
      </c>
      <c r="E472" s="1">
        <f>VALUE(MID(pesele__510[[#This Row],[PESEL]],7,3))</f>
        <v>9</v>
      </c>
    </row>
    <row r="473" spans="1:5" hidden="1" x14ac:dyDescent="0.25">
      <c r="A473" s="1" t="s">
        <v>784</v>
      </c>
      <c r="B473" s="1" t="s">
        <v>240</v>
      </c>
      <c r="C473" s="1" t="s">
        <v>218</v>
      </c>
      <c r="D473" s="1" t="str">
        <f>IF(MOD(MID(pesele__510[[#This Row],[PESEL]],10,1),2)=1,"m","k")</f>
        <v>k</v>
      </c>
      <c r="E473" s="1">
        <f>VALUE(MID(pesele__510[[#This Row],[PESEL]],7,3))</f>
        <v>9</v>
      </c>
    </row>
    <row r="474" spans="1:5" hidden="1" x14ac:dyDescent="0.25">
      <c r="A474" s="1" t="s">
        <v>873</v>
      </c>
      <c r="B474" s="1" t="s">
        <v>62</v>
      </c>
      <c r="C474" s="1" t="s">
        <v>78</v>
      </c>
      <c r="D474" s="1" t="str">
        <f>IF(MOD(MID(pesele__510[[#This Row],[PESEL]],10,1),2)=1,"m","k")</f>
        <v>m</v>
      </c>
      <c r="E474" s="1">
        <f>VALUE(MID(pesele__510[[#This Row],[PESEL]],7,3))</f>
        <v>9</v>
      </c>
    </row>
    <row r="475" spans="1:5" hidden="1" x14ac:dyDescent="0.25">
      <c r="A475" s="1" t="s">
        <v>881</v>
      </c>
      <c r="B475" s="1" t="s">
        <v>357</v>
      </c>
      <c r="C475" s="1" t="s">
        <v>145</v>
      </c>
      <c r="D475" s="1" t="str">
        <f>IF(MOD(MID(pesele__510[[#This Row],[PESEL]],10,1),2)=1,"m","k")</f>
        <v>k</v>
      </c>
      <c r="E475" s="1">
        <f>VALUE(MID(pesele__510[[#This Row],[PESEL]],7,3))</f>
        <v>9</v>
      </c>
    </row>
    <row r="476" spans="1:5" hidden="1" x14ac:dyDescent="0.25">
      <c r="A476" s="1" t="s">
        <v>927</v>
      </c>
      <c r="B476" s="1" t="s">
        <v>411</v>
      </c>
      <c r="C476" s="1" t="s">
        <v>257</v>
      </c>
      <c r="D476" s="1" t="str">
        <f>IF(MOD(MID(pesele__510[[#This Row],[PESEL]],10,1),2)=1,"m","k")</f>
        <v>k</v>
      </c>
      <c r="E476" s="1">
        <f>VALUE(MID(pesele__510[[#This Row],[PESEL]],7,3))</f>
        <v>9</v>
      </c>
    </row>
    <row r="477" spans="1:5" hidden="1" x14ac:dyDescent="0.25">
      <c r="A477" s="1" t="s">
        <v>708</v>
      </c>
      <c r="B477" s="1" t="s">
        <v>122</v>
      </c>
      <c r="C477" s="1" t="s">
        <v>14</v>
      </c>
      <c r="D477" s="1" t="str">
        <f>IF(MOD(MID(pesele__510[[#This Row],[PESEL]],10,1),2)=1,"m","k")</f>
        <v>m</v>
      </c>
      <c r="E477" s="1">
        <f>VALUE(MID(pesele__510[[#This Row],[PESEL]],7,3))</f>
        <v>8</v>
      </c>
    </row>
    <row r="478" spans="1:5" hidden="1" x14ac:dyDescent="0.25">
      <c r="A478" s="1" t="s">
        <v>731</v>
      </c>
      <c r="B478" s="1" t="s">
        <v>159</v>
      </c>
      <c r="C478" s="1" t="s">
        <v>160</v>
      </c>
      <c r="D478" s="1" t="str">
        <f>IF(MOD(MID(pesele__510[[#This Row],[PESEL]],10,1),2)=1,"m","k")</f>
        <v>m</v>
      </c>
      <c r="E478" s="1">
        <f>VALUE(MID(pesele__510[[#This Row],[PESEL]],7,3))</f>
        <v>8</v>
      </c>
    </row>
    <row r="479" spans="1:5" hidden="1" x14ac:dyDescent="0.25">
      <c r="A479" s="1" t="s">
        <v>769</v>
      </c>
      <c r="B479" s="1" t="s">
        <v>220</v>
      </c>
      <c r="C479" s="1" t="s">
        <v>221</v>
      </c>
      <c r="D479" s="1" t="str">
        <f>IF(MOD(MID(pesele__510[[#This Row],[PESEL]],10,1),2)=1,"m","k")</f>
        <v>m</v>
      </c>
      <c r="E479" s="1">
        <f>VALUE(MID(pesele__510[[#This Row],[PESEL]],7,3))</f>
        <v>8</v>
      </c>
    </row>
    <row r="480" spans="1:5" hidden="1" x14ac:dyDescent="0.25">
      <c r="A480" s="1" t="s">
        <v>1046</v>
      </c>
      <c r="B480" s="1" t="s">
        <v>545</v>
      </c>
      <c r="C480" s="1" t="s">
        <v>273</v>
      </c>
      <c r="D480" s="1" t="str">
        <f>IF(MOD(MID(pesele__510[[#This Row],[PESEL]],10,1),2)=1,"m","k")</f>
        <v>k</v>
      </c>
      <c r="E480" s="1">
        <f>VALUE(MID(pesele__510[[#This Row],[PESEL]],7,3))</f>
        <v>8</v>
      </c>
    </row>
    <row r="481" spans="1:5" hidden="1" x14ac:dyDescent="0.25">
      <c r="A481" s="1" t="s">
        <v>692</v>
      </c>
      <c r="B481" s="1" t="s">
        <v>97</v>
      </c>
      <c r="C481" s="1" t="s">
        <v>98</v>
      </c>
      <c r="D481" s="1" t="str">
        <f>IF(MOD(MID(pesele__510[[#This Row],[PESEL]],10,1),2)=1,"m","k")</f>
        <v>m</v>
      </c>
      <c r="E481" s="1">
        <f>VALUE(MID(pesele__510[[#This Row],[PESEL]],7,3))</f>
        <v>7</v>
      </c>
    </row>
    <row r="482" spans="1:5" hidden="1" x14ac:dyDescent="0.25">
      <c r="A482" s="1" t="s">
        <v>768</v>
      </c>
      <c r="B482" s="1" t="s">
        <v>219</v>
      </c>
      <c r="C482" s="1" t="s">
        <v>58</v>
      </c>
      <c r="D482" s="1" t="str">
        <f>IF(MOD(MID(pesele__510[[#This Row],[PESEL]],10,1),2)=1,"m","k")</f>
        <v>k</v>
      </c>
      <c r="E482" s="1">
        <f>VALUE(MID(pesele__510[[#This Row],[PESEL]],7,3))</f>
        <v>7</v>
      </c>
    </row>
    <row r="483" spans="1:5" hidden="1" x14ac:dyDescent="0.25">
      <c r="A483" s="1" t="s">
        <v>842</v>
      </c>
      <c r="B483" s="1" t="s">
        <v>314</v>
      </c>
      <c r="C483" s="1" t="s">
        <v>12</v>
      </c>
      <c r="D483" s="1" t="str">
        <f>IF(MOD(MID(pesele__510[[#This Row],[PESEL]],10,1),2)=1,"m","k")</f>
        <v>m</v>
      </c>
      <c r="E483" s="1">
        <f>VALUE(MID(pesele__510[[#This Row],[PESEL]],7,3))</f>
        <v>7</v>
      </c>
    </row>
    <row r="484" spans="1:5" hidden="1" x14ac:dyDescent="0.25">
      <c r="A484" s="1" t="s">
        <v>688</v>
      </c>
      <c r="B484" s="1" t="s">
        <v>92</v>
      </c>
      <c r="C484" s="1" t="s">
        <v>93</v>
      </c>
      <c r="D484" s="1" t="str">
        <f>IF(MOD(MID(pesele__510[[#This Row],[PESEL]],10,1),2)=1,"m","k")</f>
        <v>k</v>
      </c>
      <c r="E484" s="1">
        <f>VALUE(MID(pesele__510[[#This Row],[PESEL]],7,3))</f>
        <v>6</v>
      </c>
    </row>
    <row r="485" spans="1:5" hidden="1" x14ac:dyDescent="0.25">
      <c r="A485" s="1" t="s">
        <v>767</v>
      </c>
      <c r="B485" s="1" t="s">
        <v>217</v>
      </c>
      <c r="C485" s="1" t="s">
        <v>218</v>
      </c>
      <c r="D485" s="1" t="str">
        <f>IF(MOD(MID(pesele__510[[#This Row],[PESEL]],10,1),2)=1,"m","k")</f>
        <v>k</v>
      </c>
      <c r="E485" s="1">
        <f>VALUE(MID(pesele__510[[#This Row],[PESEL]],7,3))</f>
        <v>6</v>
      </c>
    </row>
    <row r="486" spans="1:5" hidden="1" x14ac:dyDescent="0.25">
      <c r="A486" s="1" t="s">
        <v>846</v>
      </c>
      <c r="B486" s="1" t="s">
        <v>318</v>
      </c>
      <c r="C486" s="1" t="s">
        <v>26</v>
      </c>
      <c r="D486" s="1" t="str">
        <f>IF(MOD(MID(pesele__510[[#This Row],[PESEL]],10,1),2)=1,"m","k")</f>
        <v>m</v>
      </c>
      <c r="E486" s="1">
        <f>VALUE(MID(pesele__510[[#This Row],[PESEL]],7,3))</f>
        <v>6</v>
      </c>
    </row>
    <row r="487" spans="1:5" hidden="1" x14ac:dyDescent="0.25">
      <c r="A487" s="1" t="s">
        <v>681</v>
      </c>
      <c r="B487" s="1" t="s">
        <v>83</v>
      </c>
      <c r="C487" s="1" t="s">
        <v>84</v>
      </c>
      <c r="D487" s="1" t="str">
        <f>IF(MOD(MID(pesele__510[[#This Row],[PESEL]],10,1),2)=1,"m","k")</f>
        <v>k</v>
      </c>
      <c r="E487" s="1">
        <f>VALUE(MID(pesele__510[[#This Row],[PESEL]],7,3))</f>
        <v>5</v>
      </c>
    </row>
    <row r="488" spans="1:5" hidden="1" x14ac:dyDescent="0.25">
      <c r="A488" s="1" t="s">
        <v>797</v>
      </c>
      <c r="B488" s="1" t="s">
        <v>258</v>
      </c>
      <c r="C488" s="1" t="s">
        <v>185</v>
      </c>
      <c r="D488" s="1" t="str">
        <f>IF(MOD(MID(pesele__510[[#This Row],[PESEL]],10,1),2)=1,"m","k")</f>
        <v>k</v>
      </c>
      <c r="E488" s="1">
        <f>VALUE(MID(pesele__510[[#This Row],[PESEL]],7,3))</f>
        <v>5</v>
      </c>
    </row>
    <row r="489" spans="1:5" hidden="1" x14ac:dyDescent="0.25">
      <c r="A489" s="1" t="s">
        <v>875</v>
      </c>
      <c r="B489" s="1" t="s">
        <v>350</v>
      </c>
      <c r="C489" s="1" t="s">
        <v>104</v>
      </c>
      <c r="D489" s="1" t="str">
        <f>IF(MOD(MID(pesele__510[[#This Row],[PESEL]],10,1),2)=1,"m","k")</f>
        <v>m</v>
      </c>
      <c r="E489" s="1">
        <f>VALUE(MID(pesele__510[[#This Row],[PESEL]],7,3))</f>
        <v>5</v>
      </c>
    </row>
    <row r="490" spans="1:5" hidden="1" x14ac:dyDescent="0.25">
      <c r="A490" s="1" t="s">
        <v>928</v>
      </c>
      <c r="B490" s="1" t="s">
        <v>169</v>
      </c>
      <c r="C490" s="1" t="s">
        <v>51</v>
      </c>
      <c r="D490" s="1" t="str">
        <f>IF(MOD(MID(pesele__510[[#This Row],[PESEL]],10,1),2)=1,"m","k")</f>
        <v>k</v>
      </c>
      <c r="E490" s="1">
        <f>VALUE(MID(pesele__510[[#This Row],[PESEL]],7,3))</f>
        <v>5</v>
      </c>
    </row>
    <row r="491" spans="1:5" hidden="1" x14ac:dyDescent="0.25">
      <c r="A491" s="1" t="s">
        <v>711</v>
      </c>
      <c r="B491" s="1" t="s">
        <v>127</v>
      </c>
      <c r="C491" s="1" t="s">
        <v>128</v>
      </c>
      <c r="D491" s="1" t="str">
        <f>IF(MOD(MID(pesele__510[[#This Row],[PESEL]],10,1),2)=1,"m","k")</f>
        <v>m</v>
      </c>
      <c r="E491" s="1">
        <f>VALUE(MID(pesele__510[[#This Row],[PESEL]],7,3))</f>
        <v>4</v>
      </c>
    </row>
    <row r="492" spans="1:5" hidden="1" x14ac:dyDescent="0.25">
      <c r="A492" s="1" t="s">
        <v>780</v>
      </c>
      <c r="B492" s="1" t="s">
        <v>235</v>
      </c>
      <c r="C492" s="1" t="s">
        <v>236</v>
      </c>
      <c r="D492" s="1" t="str">
        <f>IF(MOD(MID(pesele__510[[#This Row],[PESEL]],10,1),2)=1,"m","k")</f>
        <v>k</v>
      </c>
      <c r="E492" s="1">
        <f>VALUE(MID(pesele__510[[#This Row],[PESEL]],7,3))</f>
        <v>4</v>
      </c>
    </row>
    <row r="493" spans="1:5" hidden="1" x14ac:dyDescent="0.25">
      <c r="A493" s="1" t="s">
        <v>838</v>
      </c>
      <c r="B493" s="1" t="s">
        <v>311</v>
      </c>
      <c r="C493" s="1" t="s">
        <v>26</v>
      </c>
      <c r="D493" s="1" t="str">
        <f>IF(MOD(MID(pesele__510[[#This Row],[PESEL]],10,1),2)=1,"m","k")</f>
        <v>m</v>
      </c>
      <c r="E493" s="1">
        <f>VALUE(MID(pesele__510[[#This Row],[PESEL]],7,3))</f>
        <v>3</v>
      </c>
    </row>
    <row r="494" spans="1:5" hidden="1" x14ac:dyDescent="0.25">
      <c r="A494" s="1" t="s">
        <v>781</v>
      </c>
      <c r="B494" s="1" t="s">
        <v>237</v>
      </c>
      <c r="C494" s="1" t="s">
        <v>44</v>
      </c>
      <c r="D494" s="1" t="str">
        <f>IF(MOD(MID(pesele__510[[#This Row],[PESEL]],10,1),2)=1,"m","k")</f>
        <v>k</v>
      </c>
      <c r="E494" s="1">
        <f>VALUE(MID(pesele__510[[#This Row],[PESEL]],7,3))</f>
        <v>1</v>
      </c>
    </row>
    <row r="495" spans="1:5" x14ac:dyDescent="0.25">
      <c r="A495" s="1" t="s">
        <v>685</v>
      </c>
      <c r="B495" s="1" t="s">
        <v>88</v>
      </c>
      <c r="C495" s="1" t="s">
        <v>37</v>
      </c>
      <c r="D495" s="1" t="str">
        <f>IF(MOD(MID(pesele__510[[#This Row],[PESEL]],10,1),2)=1,"m","k")</f>
        <v>k</v>
      </c>
      <c r="E495" s="1">
        <f>VALUE(MID(pesele__510[[#This Row],[PESEL]],7,3))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3CE4-DD3A-4D4A-8918-484E72D65760}">
  <dimension ref="A3:B16"/>
  <sheetViews>
    <sheetView zoomScale="145" zoomScaleNormal="145" workbookViewId="0">
      <selection activeCell="L8" sqref="L8"/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2" x14ac:dyDescent="0.25">
      <c r="A3" s="2" t="s">
        <v>1133</v>
      </c>
      <c r="B3" t="s">
        <v>1135</v>
      </c>
    </row>
    <row r="4" spans="1:2" x14ac:dyDescent="0.25">
      <c r="A4" s="3" t="s">
        <v>1145</v>
      </c>
      <c r="B4" s="1">
        <v>68</v>
      </c>
    </row>
    <row r="5" spans="1:2" x14ac:dyDescent="0.25">
      <c r="A5" s="3" t="s">
        <v>1146</v>
      </c>
      <c r="B5" s="1">
        <v>33</v>
      </c>
    </row>
    <row r="6" spans="1:2" x14ac:dyDescent="0.25">
      <c r="A6" s="3" t="s">
        <v>1147</v>
      </c>
      <c r="B6" s="1">
        <v>9</v>
      </c>
    </row>
    <row r="7" spans="1:2" x14ac:dyDescent="0.25">
      <c r="A7" s="3" t="s">
        <v>1136</v>
      </c>
      <c r="B7" s="1">
        <v>16</v>
      </c>
    </row>
    <row r="8" spans="1:2" x14ac:dyDescent="0.25">
      <c r="A8" s="3" t="s">
        <v>1137</v>
      </c>
      <c r="B8" s="1">
        <v>13</v>
      </c>
    </row>
    <row r="9" spans="1:2" x14ac:dyDescent="0.25">
      <c r="A9" s="3" t="s">
        <v>1138</v>
      </c>
      <c r="B9" s="1">
        <v>15</v>
      </c>
    </row>
    <row r="10" spans="1:2" x14ac:dyDescent="0.25">
      <c r="A10" s="3" t="s">
        <v>1139</v>
      </c>
      <c r="B10" s="1">
        <v>19</v>
      </c>
    </row>
    <row r="11" spans="1:2" x14ac:dyDescent="0.25">
      <c r="A11" s="3" t="s">
        <v>1140</v>
      </c>
      <c r="B11" s="1">
        <v>22</v>
      </c>
    </row>
    <row r="12" spans="1:2" x14ac:dyDescent="0.25">
      <c r="A12" s="3" t="s">
        <v>1141</v>
      </c>
      <c r="B12" s="1">
        <v>32</v>
      </c>
    </row>
    <row r="13" spans="1:2" x14ac:dyDescent="0.25">
      <c r="A13" s="3" t="s">
        <v>1142</v>
      </c>
      <c r="B13" s="1">
        <v>67</v>
      </c>
    </row>
    <row r="14" spans="1:2" x14ac:dyDescent="0.25">
      <c r="A14" s="3" t="s">
        <v>1143</v>
      </c>
      <c r="B14" s="1">
        <v>99</v>
      </c>
    </row>
    <row r="15" spans="1:2" x14ac:dyDescent="0.25">
      <c r="A15" s="3" t="s">
        <v>1144</v>
      </c>
      <c r="B15" s="1">
        <v>101</v>
      </c>
    </row>
    <row r="16" spans="1:2" x14ac:dyDescent="0.25">
      <c r="A16" s="3" t="s">
        <v>1134</v>
      </c>
      <c r="B16" s="1">
        <v>494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9336-B670-4F60-8423-95ED67E0A9CA}">
  <dimension ref="A1:E495"/>
  <sheetViews>
    <sheetView zoomScale="130" zoomScaleNormal="130" workbookViewId="0">
      <selection activeCell="E24" sqref="E24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2.140625" bestFit="1" customWidth="1"/>
    <col min="4" max="4" width="7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634</v>
      </c>
      <c r="E1" t="s">
        <v>1132</v>
      </c>
    </row>
    <row r="2" spans="1:5" x14ac:dyDescent="0.25">
      <c r="A2" s="1" t="s">
        <v>635</v>
      </c>
      <c r="B2" s="1" t="s">
        <v>3</v>
      </c>
      <c r="C2" s="1" t="s">
        <v>4</v>
      </c>
      <c r="D2" s="1" t="str">
        <f>IF(MOD(MID(pesele__511[[#This Row],[PESEL]],10,1),2)=1,"m","k")</f>
        <v>m</v>
      </c>
      <c r="E2" s="1" t="str">
        <f>TEXT(IF(VALUE(MID(pesele__511[[#This Row],[PESEL]],3,2))&gt;12,VALUE(MID(pesele__511[[#This Row],[PESEL]],3,2))-20,VALUE(MID(pesele__511[[#This Row],[PESEL]],3,2)))*29,"mmmm")</f>
        <v>kwiecień</v>
      </c>
    </row>
    <row r="3" spans="1:5" x14ac:dyDescent="0.25">
      <c r="A3" s="1" t="s">
        <v>636</v>
      </c>
      <c r="B3" s="1" t="s">
        <v>5</v>
      </c>
      <c r="C3" s="1" t="s">
        <v>6</v>
      </c>
      <c r="D3" s="1" t="str">
        <f>IF(MOD(MID(pesele__511[[#This Row],[PESEL]],10,1),2)=1,"m","k")</f>
        <v>m</v>
      </c>
      <c r="E3" s="1" t="str">
        <f>TEXT(IF(VALUE(MID(pesele__511[[#This Row],[PESEL]],3,2))&gt;12,VALUE(MID(pesele__511[[#This Row],[PESEL]],3,2))-20,VALUE(MID(pesele__511[[#This Row],[PESEL]],3,2)))*29,"mmmm")</f>
        <v>kwiecień</v>
      </c>
    </row>
    <row r="4" spans="1:5" x14ac:dyDescent="0.25">
      <c r="A4" s="1" t="s">
        <v>637</v>
      </c>
      <c r="B4" s="1" t="s">
        <v>7</v>
      </c>
      <c r="C4" s="1" t="s">
        <v>8</v>
      </c>
      <c r="D4" s="1" t="str">
        <f>IF(MOD(MID(pesele__511[[#This Row],[PESEL]],10,1),2)=1,"m","k")</f>
        <v>m</v>
      </c>
      <c r="E4" s="1" t="str">
        <f>TEXT(IF(VALUE(MID(pesele__511[[#This Row],[PESEL]],3,2))&gt;12,VALUE(MID(pesele__511[[#This Row],[PESEL]],3,2))-20,VALUE(MID(pesele__511[[#This Row],[PESEL]],3,2)))*29,"mmmm")</f>
        <v>kwiecień</v>
      </c>
    </row>
    <row r="5" spans="1:5" x14ac:dyDescent="0.25">
      <c r="A5" s="1" t="s">
        <v>638</v>
      </c>
      <c r="B5" s="1" t="s">
        <v>9</v>
      </c>
      <c r="C5" s="1" t="s">
        <v>10</v>
      </c>
      <c r="D5" s="1" t="str">
        <f>IF(MOD(MID(pesele__511[[#This Row],[PESEL]],10,1),2)=1,"m","k")</f>
        <v>m</v>
      </c>
      <c r="E5" s="1" t="str">
        <f>TEXT(IF(VALUE(MID(pesele__511[[#This Row],[PESEL]],3,2))&gt;12,VALUE(MID(pesele__511[[#This Row],[PESEL]],3,2))-20,VALUE(MID(pesele__511[[#This Row],[PESEL]],3,2)))*29,"mmmm")</f>
        <v>maj</v>
      </c>
    </row>
    <row r="6" spans="1:5" x14ac:dyDescent="0.25">
      <c r="A6" s="1" t="s">
        <v>639</v>
      </c>
      <c r="B6" s="1" t="s">
        <v>11</v>
      </c>
      <c r="C6" s="1" t="s">
        <v>12</v>
      </c>
      <c r="D6" s="1" t="str">
        <f>IF(MOD(MID(pesele__511[[#This Row],[PESEL]],10,1),2)=1,"m","k")</f>
        <v>m</v>
      </c>
      <c r="E6" s="1" t="str">
        <f>TEXT(IF(VALUE(MID(pesele__511[[#This Row],[PESEL]],3,2))&gt;12,VALUE(MID(pesele__511[[#This Row],[PESEL]],3,2))-20,VALUE(MID(pesele__511[[#This Row],[PESEL]],3,2)))*29,"mmmm")</f>
        <v>maj</v>
      </c>
    </row>
    <row r="7" spans="1:5" x14ac:dyDescent="0.25">
      <c r="A7" s="1" t="s">
        <v>640</v>
      </c>
      <c r="B7" s="1" t="s">
        <v>13</v>
      </c>
      <c r="C7" s="1" t="s">
        <v>14</v>
      </c>
      <c r="D7" s="1" t="str">
        <f>IF(MOD(MID(pesele__511[[#This Row],[PESEL]],10,1),2)=1,"m","k")</f>
        <v>m</v>
      </c>
      <c r="E7" s="1" t="str">
        <f>TEXT(IF(VALUE(MID(pesele__511[[#This Row],[PESEL]],3,2))&gt;12,VALUE(MID(pesele__511[[#This Row],[PESEL]],3,2))-20,VALUE(MID(pesele__511[[#This Row],[PESEL]],3,2)))*29,"mmmm")</f>
        <v>maj</v>
      </c>
    </row>
    <row r="8" spans="1:5" x14ac:dyDescent="0.25">
      <c r="A8" s="1" t="s">
        <v>641</v>
      </c>
      <c r="B8" s="1" t="s">
        <v>15</v>
      </c>
      <c r="C8" s="1" t="s">
        <v>6</v>
      </c>
      <c r="D8" s="1" t="str">
        <f>IF(MOD(MID(pesele__511[[#This Row],[PESEL]],10,1),2)=1,"m","k")</f>
        <v>m</v>
      </c>
      <c r="E8" s="1" t="str">
        <f>TEXT(IF(VALUE(MID(pesele__511[[#This Row],[PESEL]],3,2))&gt;12,VALUE(MID(pesele__511[[#This Row],[PESEL]],3,2))-20,VALUE(MID(pesele__511[[#This Row],[PESEL]],3,2)))*29,"mmmm")</f>
        <v>czerwiec</v>
      </c>
    </row>
    <row r="9" spans="1:5" x14ac:dyDescent="0.25">
      <c r="A9" s="1" t="s">
        <v>642</v>
      </c>
      <c r="B9" s="1" t="s">
        <v>16</v>
      </c>
      <c r="C9" s="1" t="s">
        <v>17</v>
      </c>
      <c r="D9" s="1" t="str">
        <f>IF(MOD(MID(pesele__511[[#This Row],[PESEL]],10,1),2)=1,"m","k")</f>
        <v>m</v>
      </c>
      <c r="E9" s="1" t="str">
        <f>TEXT(IF(VALUE(MID(pesele__511[[#This Row],[PESEL]],3,2))&gt;12,VALUE(MID(pesele__511[[#This Row],[PESEL]],3,2))-20,VALUE(MID(pesele__511[[#This Row],[PESEL]],3,2)))*29,"mmmm")</f>
        <v>czerwiec</v>
      </c>
    </row>
    <row r="10" spans="1:5" x14ac:dyDescent="0.25">
      <c r="A10" s="1" t="s">
        <v>643</v>
      </c>
      <c r="B10" s="1" t="s">
        <v>18</v>
      </c>
      <c r="C10" s="1" t="s">
        <v>19</v>
      </c>
      <c r="D10" s="1" t="str">
        <f>IF(MOD(MID(pesele__511[[#This Row],[PESEL]],10,1),2)=1,"m","k")</f>
        <v>m</v>
      </c>
      <c r="E10" s="1" t="str">
        <f>TEXT(IF(VALUE(MID(pesele__511[[#This Row],[PESEL]],3,2))&gt;12,VALUE(MID(pesele__511[[#This Row],[PESEL]],3,2))-20,VALUE(MID(pesele__511[[#This Row],[PESEL]],3,2)))*29,"mmmm")</f>
        <v>czerwiec</v>
      </c>
    </row>
    <row r="11" spans="1:5" x14ac:dyDescent="0.25">
      <c r="A11" s="1" t="s">
        <v>644</v>
      </c>
      <c r="B11" s="1" t="s">
        <v>20</v>
      </c>
      <c r="C11" s="1" t="s">
        <v>21</v>
      </c>
      <c r="D11" s="1" t="str">
        <f>IF(MOD(MID(pesele__511[[#This Row],[PESEL]],10,1),2)=1,"m","k")</f>
        <v>m</v>
      </c>
      <c r="E11" s="1" t="str">
        <f>TEXT(IF(VALUE(MID(pesele__511[[#This Row],[PESEL]],3,2))&gt;12,VALUE(MID(pesele__511[[#This Row],[PESEL]],3,2))-20,VALUE(MID(pesele__511[[#This Row],[PESEL]],3,2)))*29,"mmmm")</f>
        <v>czerwiec</v>
      </c>
    </row>
    <row r="12" spans="1:5" x14ac:dyDescent="0.25">
      <c r="A12" s="1" t="s">
        <v>645</v>
      </c>
      <c r="B12" s="1" t="s">
        <v>22</v>
      </c>
      <c r="C12" s="1" t="s">
        <v>14</v>
      </c>
      <c r="D12" s="1" t="str">
        <f>IF(MOD(MID(pesele__511[[#This Row],[PESEL]],10,1),2)=1,"m","k")</f>
        <v>m</v>
      </c>
      <c r="E12" s="1" t="str">
        <f>TEXT(IF(VALUE(MID(pesele__511[[#This Row],[PESEL]],3,2))&gt;12,VALUE(MID(pesele__511[[#This Row],[PESEL]],3,2))-20,VALUE(MID(pesele__511[[#This Row],[PESEL]],3,2)))*29,"mmmm")</f>
        <v>czerwiec</v>
      </c>
    </row>
    <row r="13" spans="1:5" x14ac:dyDescent="0.25">
      <c r="A13" s="1" t="s">
        <v>646</v>
      </c>
      <c r="B13" s="1" t="s">
        <v>23</v>
      </c>
      <c r="C13" s="1" t="s">
        <v>24</v>
      </c>
      <c r="D13" s="1" t="str">
        <f>IF(MOD(MID(pesele__511[[#This Row],[PESEL]],10,1),2)=1,"m","k")</f>
        <v>m</v>
      </c>
      <c r="E13" s="1" t="str">
        <f>TEXT(IF(VALUE(MID(pesele__511[[#This Row],[PESEL]],3,2))&gt;12,VALUE(MID(pesele__511[[#This Row],[PESEL]],3,2))-20,VALUE(MID(pesele__511[[#This Row],[PESEL]],3,2)))*29,"mmmm")</f>
        <v>czerwiec</v>
      </c>
    </row>
    <row r="14" spans="1:5" x14ac:dyDescent="0.25">
      <c r="A14" s="1" t="s">
        <v>647</v>
      </c>
      <c r="B14" s="1" t="s">
        <v>25</v>
      </c>
      <c r="C14" s="1" t="s">
        <v>26</v>
      </c>
      <c r="D14" s="1" t="str">
        <f>IF(MOD(MID(pesele__511[[#This Row],[PESEL]],10,1),2)=1,"m","k")</f>
        <v>m</v>
      </c>
      <c r="E14" s="1" t="str">
        <f>TEXT(IF(VALUE(MID(pesele__511[[#This Row],[PESEL]],3,2))&gt;12,VALUE(MID(pesele__511[[#This Row],[PESEL]],3,2))-20,VALUE(MID(pesele__511[[#This Row],[PESEL]],3,2)))*29,"mmmm")</f>
        <v>czerwiec</v>
      </c>
    </row>
    <row r="15" spans="1:5" x14ac:dyDescent="0.25">
      <c r="A15" s="1" t="s">
        <v>648</v>
      </c>
      <c r="B15" s="1" t="s">
        <v>27</v>
      </c>
      <c r="C15" s="1" t="s">
        <v>26</v>
      </c>
      <c r="D15" s="1" t="str">
        <f>IF(MOD(MID(pesele__511[[#This Row],[PESEL]],10,1),2)=1,"m","k")</f>
        <v>m</v>
      </c>
      <c r="E15" s="1" t="str">
        <f>TEXT(IF(VALUE(MID(pesele__511[[#This Row],[PESEL]],3,2))&gt;12,VALUE(MID(pesele__511[[#This Row],[PESEL]],3,2))-20,VALUE(MID(pesele__511[[#This Row],[PESEL]],3,2)))*29,"mmmm")</f>
        <v>czerwiec</v>
      </c>
    </row>
    <row r="16" spans="1:5" x14ac:dyDescent="0.25">
      <c r="A16" s="1" t="s">
        <v>649</v>
      </c>
      <c r="B16" s="1" t="s">
        <v>28</v>
      </c>
      <c r="C16" s="1" t="s">
        <v>29</v>
      </c>
      <c r="D16" s="1" t="str">
        <f>IF(MOD(MID(pesele__511[[#This Row],[PESEL]],10,1),2)=1,"m","k")</f>
        <v>m</v>
      </c>
      <c r="E16" s="1" t="str">
        <f>TEXT(IF(VALUE(MID(pesele__511[[#This Row],[PESEL]],3,2))&gt;12,VALUE(MID(pesele__511[[#This Row],[PESEL]],3,2))-20,VALUE(MID(pesele__511[[#This Row],[PESEL]],3,2)))*29,"mmmm")</f>
        <v>czerwiec</v>
      </c>
    </row>
    <row r="17" spans="1:5" x14ac:dyDescent="0.25">
      <c r="A17" s="1" t="s">
        <v>650</v>
      </c>
      <c r="B17" s="1" t="s">
        <v>30</v>
      </c>
      <c r="C17" s="1" t="s">
        <v>31</v>
      </c>
      <c r="D17" s="1" t="str">
        <f>IF(MOD(MID(pesele__511[[#This Row],[PESEL]],10,1),2)=1,"m","k")</f>
        <v>m</v>
      </c>
      <c r="E17" s="1" t="str">
        <f>TEXT(IF(VALUE(MID(pesele__511[[#This Row],[PESEL]],3,2))&gt;12,VALUE(MID(pesele__511[[#This Row],[PESEL]],3,2))-20,VALUE(MID(pesele__511[[#This Row],[PESEL]],3,2)))*29,"mmmm")</f>
        <v>czerwiec</v>
      </c>
    </row>
    <row r="18" spans="1:5" x14ac:dyDescent="0.25">
      <c r="A18" s="1" t="s">
        <v>651</v>
      </c>
      <c r="B18" s="1" t="s">
        <v>32</v>
      </c>
      <c r="C18" s="1" t="s">
        <v>33</v>
      </c>
      <c r="D18" s="1" t="str">
        <f>IF(MOD(MID(pesele__511[[#This Row],[PESEL]],10,1),2)=1,"m","k")</f>
        <v>m</v>
      </c>
      <c r="E18" s="1" t="str">
        <f>TEXT(IF(VALUE(MID(pesele__511[[#This Row],[PESEL]],3,2))&gt;12,VALUE(MID(pesele__511[[#This Row],[PESEL]],3,2))-20,VALUE(MID(pesele__511[[#This Row],[PESEL]],3,2)))*29,"mmmm")</f>
        <v>lipiec</v>
      </c>
    </row>
    <row r="19" spans="1:5" x14ac:dyDescent="0.25">
      <c r="A19" s="1" t="s">
        <v>652</v>
      </c>
      <c r="B19" s="1" t="s">
        <v>34</v>
      </c>
      <c r="C19" s="1" t="s">
        <v>35</v>
      </c>
      <c r="D19" s="1" t="str">
        <f>IF(MOD(MID(pesele__511[[#This Row],[PESEL]],10,1),2)=1,"m","k")</f>
        <v>m</v>
      </c>
      <c r="E19" s="1" t="str">
        <f>TEXT(IF(VALUE(MID(pesele__511[[#This Row],[PESEL]],3,2))&gt;12,VALUE(MID(pesele__511[[#This Row],[PESEL]],3,2))-20,VALUE(MID(pesele__511[[#This Row],[PESEL]],3,2)))*29,"mmmm")</f>
        <v>lipiec</v>
      </c>
    </row>
    <row r="20" spans="1:5" x14ac:dyDescent="0.25">
      <c r="A20" s="1" t="s">
        <v>653</v>
      </c>
      <c r="B20" s="1" t="s">
        <v>36</v>
      </c>
      <c r="C20" s="1" t="s">
        <v>37</v>
      </c>
      <c r="D20" s="1" t="str">
        <f>IF(MOD(MID(pesele__511[[#This Row],[PESEL]],10,1),2)=1,"m","k")</f>
        <v>k</v>
      </c>
      <c r="E20" s="1" t="str">
        <f>TEXT(IF(VALUE(MID(pesele__511[[#This Row],[PESEL]],3,2))&gt;12,VALUE(MID(pesele__511[[#This Row],[PESEL]],3,2))-20,VALUE(MID(pesele__511[[#This Row],[PESEL]],3,2)))*29,"mmmm")</f>
        <v>lipiec</v>
      </c>
    </row>
    <row r="21" spans="1:5" x14ac:dyDescent="0.25">
      <c r="A21" s="1" t="s">
        <v>654</v>
      </c>
      <c r="B21" s="1" t="s">
        <v>38</v>
      </c>
      <c r="C21" s="1" t="s">
        <v>6</v>
      </c>
      <c r="D21" s="1" t="str">
        <f>IF(MOD(MID(pesele__511[[#This Row],[PESEL]],10,1),2)=1,"m","k")</f>
        <v>m</v>
      </c>
      <c r="E21" s="1" t="str">
        <f>TEXT(IF(VALUE(MID(pesele__511[[#This Row],[PESEL]],3,2))&gt;12,VALUE(MID(pesele__511[[#This Row],[PESEL]],3,2))-20,VALUE(MID(pesele__511[[#This Row],[PESEL]],3,2)))*29,"mmmm")</f>
        <v>lipiec</v>
      </c>
    </row>
    <row r="22" spans="1:5" x14ac:dyDescent="0.25">
      <c r="A22" s="1" t="s">
        <v>655</v>
      </c>
      <c r="B22" s="1" t="s">
        <v>39</v>
      </c>
      <c r="C22" s="1" t="s">
        <v>40</v>
      </c>
      <c r="D22" s="1" t="str">
        <f>IF(MOD(MID(pesele__511[[#This Row],[PESEL]],10,1),2)=1,"m","k")</f>
        <v>m</v>
      </c>
      <c r="E22" s="1" t="str">
        <f>TEXT(IF(VALUE(MID(pesele__511[[#This Row],[PESEL]],3,2))&gt;12,VALUE(MID(pesele__511[[#This Row],[PESEL]],3,2))-20,VALUE(MID(pesele__511[[#This Row],[PESEL]],3,2)))*29,"mmmm")</f>
        <v>lipiec</v>
      </c>
    </row>
    <row r="23" spans="1:5" x14ac:dyDescent="0.25">
      <c r="A23" s="1" t="s">
        <v>656</v>
      </c>
      <c r="B23" s="1" t="s">
        <v>41</v>
      </c>
      <c r="C23" s="1" t="s">
        <v>42</v>
      </c>
      <c r="D23" s="1" t="str">
        <f>IF(MOD(MID(pesele__511[[#This Row],[PESEL]],10,1),2)=1,"m","k")</f>
        <v>m</v>
      </c>
      <c r="E23" s="1" t="str">
        <f>TEXT(IF(VALUE(MID(pesele__511[[#This Row],[PESEL]],3,2))&gt;12,VALUE(MID(pesele__511[[#This Row],[PESEL]],3,2))-20,VALUE(MID(pesele__511[[#This Row],[PESEL]],3,2)))*29,"mmmm")</f>
        <v>lipiec</v>
      </c>
    </row>
    <row r="24" spans="1:5" x14ac:dyDescent="0.25">
      <c r="A24" s="1" t="s">
        <v>657</v>
      </c>
      <c r="B24" s="1" t="s">
        <v>43</v>
      </c>
      <c r="C24" s="1" t="s">
        <v>44</v>
      </c>
      <c r="D24" s="1" t="str">
        <f>IF(MOD(MID(pesele__511[[#This Row],[PESEL]],10,1),2)=1,"m","k")</f>
        <v>k</v>
      </c>
      <c r="E24" s="1" t="str">
        <f>TEXT(IF(VALUE(MID(pesele__511[[#This Row],[PESEL]],3,2))&gt;12,VALUE(MID(pesele__511[[#This Row],[PESEL]],3,2))-20,VALUE(MID(pesele__511[[#This Row],[PESEL]],3,2)))*29,"mmmm")</f>
        <v>lipiec</v>
      </c>
    </row>
    <row r="25" spans="1:5" x14ac:dyDescent="0.25">
      <c r="A25" s="1" t="s">
        <v>658</v>
      </c>
      <c r="B25" s="1" t="s">
        <v>45</v>
      </c>
      <c r="C25" s="1" t="s">
        <v>46</v>
      </c>
      <c r="D25" s="1" t="str">
        <f>IF(MOD(MID(pesele__511[[#This Row],[PESEL]],10,1),2)=1,"m","k")</f>
        <v>k</v>
      </c>
      <c r="E25" s="1" t="str">
        <f>TEXT(IF(VALUE(MID(pesele__511[[#This Row],[PESEL]],3,2))&gt;12,VALUE(MID(pesele__511[[#This Row],[PESEL]],3,2))-20,VALUE(MID(pesele__511[[#This Row],[PESEL]],3,2)))*29,"mmmm")</f>
        <v>lipiec</v>
      </c>
    </row>
    <row r="26" spans="1:5" x14ac:dyDescent="0.25">
      <c r="A26" s="1" t="s">
        <v>659</v>
      </c>
      <c r="B26" s="1" t="s">
        <v>47</v>
      </c>
      <c r="C26" s="1" t="s">
        <v>48</v>
      </c>
      <c r="D26" s="1" t="str">
        <f>IF(MOD(MID(pesele__511[[#This Row],[PESEL]],10,1),2)=1,"m","k")</f>
        <v>m</v>
      </c>
      <c r="E26" s="1" t="str">
        <f>TEXT(IF(VALUE(MID(pesele__511[[#This Row],[PESEL]],3,2))&gt;12,VALUE(MID(pesele__511[[#This Row],[PESEL]],3,2))-20,VALUE(MID(pesele__511[[#This Row],[PESEL]],3,2)))*29,"mmmm")</f>
        <v>lipiec</v>
      </c>
    </row>
    <row r="27" spans="1:5" x14ac:dyDescent="0.25">
      <c r="A27" s="1" t="s">
        <v>660</v>
      </c>
      <c r="B27" s="1" t="s">
        <v>49</v>
      </c>
      <c r="C27" s="1" t="s">
        <v>6</v>
      </c>
      <c r="D27" s="1" t="str">
        <f>IF(MOD(MID(pesele__511[[#This Row],[PESEL]],10,1),2)=1,"m","k")</f>
        <v>m</v>
      </c>
      <c r="E27" s="1" t="str">
        <f>TEXT(IF(VALUE(MID(pesele__511[[#This Row],[PESEL]],3,2))&gt;12,VALUE(MID(pesele__511[[#This Row],[PESEL]],3,2))-20,VALUE(MID(pesele__511[[#This Row],[PESEL]],3,2)))*29,"mmmm")</f>
        <v>sierpień</v>
      </c>
    </row>
    <row r="28" spans="1:5" x14ac:dyDescent="0.25">
      <c r="A28" s="1" t="s">
        <v>661</v>
      </c>
      <c r="B28" s="1" t="s">
        <v>50</v>
      </c>
      <c r="C28" s="1" t="s">
        <v>51</v>
      </c>
      <c r="D28" s="1" t="str">
        <f>IF(MOD(MID(pesele__511[[#This Row],[PESEL]],10,1),2)=1,"m","k")</f>
        <v>k</v>
      </c>
      <c r="E28" s="1" t="str">
        <f>TEXT(IF(VALUE(MID(pesele__511[[#This Row],[PESEL]],3,2))&gt;12,VALUE(MID(pesele__511[[#This Row],[PESEL]],3,2))-20,VALUE(MID(pesele__511[[#This Row],[PESEL]],3,2)))*29,"mmmm")</f>
        <v>sierpień</v>
      </c>
    </row>
    <row r="29" spans="1:5" x14ac:dyDescent="0.25">
      <c r="A29" s="1" t="s">
        <v>662</v>
      </c>
      <c r="B29" s="1" t="s">
        <v>52</v>
      </c>
      <c r="C29" s="1" t="s">
        <v>26</v>
      </c>
      <c r="D29" s="1" t="str">
        <f>IF(MOD(MID(pesele__511[[#This Row],[PESEL]],10,1),2)=1,"m","k")</f>
        <v>m</v>
      </c>
      <c r="E29" s="1" t="str">
        <f>TEXT(IF(VALUE(MID(pesele__511[[#This Row],[PESEL]],3,2))&gt;12,VALUE(MID(pesele__511[[#This Row],[PESEL]],3,2))-20,VALUE(MID(pesele__511[[#This Row],[PESEL]],3,2)))*29,"mmmm")</f>
        <v>sierpień</v>
      </c>
    </row>
    <row r="30" spans="1:5" x14ac:dyDescent="0.25">
      <c r="A30" s="1" t="s">
        <v>663</v>
      </c>
      <c r="B30" s="1" t="s">
        <v>53</v>
      </c>
      <c r="C30" s="1" t="s">
        <v>54</v>
      </c>
      <c r="D30" s="1" t="str">
        <f>IF(MOD(MID(pesele__511[[#This Row],[PESEL]],10,1),2)=1,"m","k")</f>
        <v>k</v>
      </c>
      <c r="E30" s="1" t="str">
        <f>TEXT(IF(VALUE(MID(pesele__511[[#This Row],[PESEL]],3,2))&gt;12,VALUE(MID(pesele__511[[#This Row],[PESEL]],3,2))-20,VALUE(MID(pesele__511[[#This Row],[PESEL]],3,2)))*29,"mmmm")</f>
        <v>sierpień</v>
      </c>
    </row>
    <row r="31" spans="1:5" x14ac:dyDescent="0.25">
      <c r="A31" s="1" t="s">
        <v>664</v>
      </c>
      <c r="B31" s="1" t="s">
        <v>55</v>
      </c>
      <c r="C31" s="1" t="s">
        <v>56</v>
      </c>
      <c r="D31" s="1" t="str">
        <f>IF(MOD(MID(pesele__511[[#This Row],[PESEL]],10,1),2)=1,"m","k")</f>
        <v>k</v>
      </c>
      <c r="E31" s="1" t="str">
        <f>TEXT(IF(VALUE(MID(pesele__511[[#This Row],[PESEL]],3,2))&gt;12,VALUE(MID(pesele__511[[#This Row],[PESEL]],3,2))-20,VALUE(MID(pesele__511[[#This Row],[PESEL]],3,2)))*29,"mmmm")</f>
        <v>sierpień</v>
      </c>
    </row>
    <row r="32" spans="1:5" x14ac:dyDescent="0.25">
      <c r="A32" s="1" t="s">
        <v>665</v>
      </c>
      <c r="B32" s="1" t="s">
        <v>57</v>
      </c>
      <c r="C32" s="1" t="s">
        <v>58</v>
      </c>
      <c r="D32" s="1" t="str">
        <f>IF(MOD(MID(pesele__511[[#This Row],[PESEL]],10,1),2)=1,"m","k")</f>
        <v>k</v>
      </c>
      <c r="E32" s="1" t="str">
        <f>TEXT(IF(VALUE(MID(pesele__511[[#This Row],[PESEL]],3,2))&gt;12,VALUE(MID(pesele__511[[#This Row],[PESEL]],3,2))-20,VALUE(MID(pesele__511[[#This Row],[PESEL]],3,2)))*29,"mmmm")</f>
        <v>sierpień</v>
      </c>
    </row>
    <row r="33" spans="1:5" x14ac:dyDescent="0.25">
      <c r="A33" s="1" t="s">
        <v>666</v>
      </c>
      <c r="B33" s="1" t="s">
        <v>59</v>
      </c>
      <c r="C33" s="1" t="s">
        <v>60</v>
      </c>
      <c r="D33" s="1" t="str">
        <f>IF(MOD(MID(pesele__511[[#This Row],[PESEL]],10,1),2)=1,"m","k")</f>
        <v>m</v>
      </c>
      <c r="E33" s="1" t="str">
        <f>TEXT(IF(VALUE(MID(pesele__511[[#This Row],[PESEL]],3,2))&gt;12,VALUE(MID(pesele__511[[#This Row],[PESEL]],3,2))-20,VALUE(MID(pesele__511[[#This Row],[PESEL]],3,2)))*29,"mmmm")</f>
        <v>sierpień</v>
      </c>
    </row>
    <row r="34" spans="1:5" x14ac:dyDescent="0.25">
      <c r="A34" s="1" t="s">
        <v>667</v>
      </c>
      <c r="B34" s="1" t="s">
        <v>61</v>
      </c>
      <c r="C34" s="1" t="s">
        <v>4</v>
      </c>
      <c r="D34" s="1" t="str">
        <f>IF(MOD(MID(pesele__511[[#This Row],[PESEL]],10,1),2)=1,"m","k")</f>
        <v>m</v>
      </c>
      <c r="E34" s="1" t="str">
        <f>TEXT(IF(VALUE(MID(pesele__511[[#This Row],[PESEL]],3,2))&gt;12,VALUE(MID(pesele__511[[#This Row],[PESEL]],3,2))-20,VALUE(MID(pesele__511[[#This Row],[PESEL]],3,2)))*29,"mmmm")</f>
        <v>sierpień</v>
      </c>
    </row>
    <row r="35" spans="1:5" x14ac:dyDescent="0.25">
      <c r="A35" s="1" t="s">
        <v>668</v>
      </c>
      <c r="B35" s="1" t="s">
        <v>62</v>
      </c>
      <c r="C35" s="1" t="s">
        <v>63</v>
      </c>
      <c r="D35" s="1" t="str">
        <f>IF(MOD(MID(pesele__511[[#This Row],[PESEL]],10,1),2)=1,"m","k")</f>
        <v>m</v>
      </c>
      <c r="E35" s="1" t="str">
        <f>TEXT(IF(VALUE(MID(pesele__511[[#This Row],[PESEL]],3,2))&gt;12,VALUE(MID(pesele__511[[#This Row],[PESEL]],3,2))-20,VALUE(MID(pesele__511[[#This Row],[PESEL]],3,2)))*29,"mmmm")</f>
        <v>sierpień</v>
      </c>
    </row>
    <row r="36" spans="1:5" x14ac:dyDescent="0.25">
      <c r="A36" s="1" t="s">
        <v>669</v>
      </c>
      <c r="B36" s="1" t="s">
        <v>64</v>
      </c>
      <c r="C36" s="1" t="s">
        <v>65</v>
      </c>
      <c r="D36" s="1" t="str">
        <f>IF(MOD(MID(pesele__511[[#This Row],[PESEL]],10,1),2)=1,"m","k")</f>
        <v>k</v>
      </c>
      <c r="E36" s="1" t="str">
        <f>TEXT(IF(VALUE(MID(pesele__511[[#This Row],[PESEL]],3,2))&gt;12,VALUE(MID(pesele__511[[#This Row],[PESEL]],3,2))-20,VALUE(MID(pesele__511[[#This Row],[PESEL]],3,2)))*29,"mmmm")</f>
        <v>sierpień</v>
      </c>
    </row>
    <row r="37" spans="1:5" x14ac:dyDescent="0.25">
      <c r="A37" s="1" t="s">
        <v>670</v>
      </c>
      <c r="B37" s="1" t="s">
        <v>66</v>
      </c>
      <c r="C37" s="1" t="s">
        <v>12</v>
      </c>
      <c r="D37" s="1" t="str">
        <f>IF(MOD(MID(pesele__511[[#This Row],[PESEL]],10,1),2)=1,"m","k")</f>
        <v>m</v>
      </c>
      <c r="E37" s="1" t="str">
        <f>TEXT(IF(VALUE(MID(pesele__511[[#This Row],[PESEL]],3,2))&gt;12,VALUE(MID(pesele__511[[#This Row],[PESEL]],3,2))-20,VALUE(MID(pesele__511[[#This Row],[PESEL]],3,2)))*29,"mmmm")</f>
        <v>wrzesień</v>
      </c>
    </row>
    <row r="38" spans="1:5" x14ac:dyDescent="0.25">
      <c r="A38" s="1" t="s">
        <v>671</v>
      </c>
      <c r="B38" s="1" t="s">
        <v>67</v>
      </c>
      <c r="C38" s="1" t="s">
        <v>68</v>
      </c>
      <c r="D38" s="1" t="str">
        <f>IF(MOD(MID(pesele__511[[#This Row],[PESEL]],10,1),2)=1,"m","k")</f>
        <v>m</v>
      </c>
      <c r="E38" s="1" t="str">
        <f>TEXT(IF(VALUE(MID(pesele__511[[#This Row],[PESEL]],3,2))&gt;12,VALUE(MID(pesele__511[[#This Row],[PESEL]],3,2))-20,VALUE(MID(pesele__511[[#This Row],[PESEL]],3,2)))*29,"mmmm")</f>
        <v>wrzesień</v>
      </c>
    </row>
    <row r="39" spans="1:5" x14ac:dyDescent="0.25">
      <c r="A39" s="1" t="s">
        <v>672</v>
      </c>
      <c r="B39" s="1" t="s">
        <v>69</v>
      </c>
      <c r="C39" s="1" t="s">
        <v>70</v>
      </c>
      <c r="D39" s="1" t="str">
        <f>IF(MOD(MID(pesele__511[[#This Row],[PESEL]],10,1),2)=1,"m","k")</f>
        <v>m</v>
      </c>
      <c r="E39" s="1" t="str">
        <f>TEXT(IF(VALUE(MID(pesele__511[[#This Row],[PESEL]],3,2))&gt;12,VALUE(MID(pesele__511[[#This Row],[PESEL]],3,2))-20,VALUE(MID(pesele__511[[#This Row],[PESEL]],3,2)))*29,"mmmm")</f>
        <v>wrzesień</v>
      </c>
    </row>
    <row r="40" spans="1:5" x14ac:dyDescent="0.25">
      <c r="A40" s="1" t="s">
        <v>673</v>
      </c>
      <c r="B40" s="1" t="s">
        <v>71</v>
      </c>
      <c r="C40" s="1" t="s">
        <v>72</v>
      </c>
      <c r="D40" s="1" t="str">
        <f>IF(MOD(MID(pesele__511[[#This Row],[PESEL]],10,1),2)=1,"m","k")</f>
        <v>k</v>
      </c>
      <c r="E40" s="1" t="str">
        <f>TEXT(IF(VALUE(MID(pesele__511[[#This Row],[PESEL]],3,2))&gt;12,VALUE(MID(pesele__511[[#This Row],[PESEL]],3,2))-20,VALUE(MID(pesele__511[[#This Row],[PESEL]],3,2)))*29,"mmmm")</f>
        <v>wrzesień</v>
      </c>
    </row>
    <row r="41" spans="1:5" x14ac:dyDescent="0.25">
      <c r="A41" s="1" t="s">
        <v>674</v>
      </c>
      <c r="B41" s="1" t="s">
        <v>73</v>
      </c>
      <c r="C41" s="1" t="s">
        <v>74</v>
      </c>
      <c r="D41" s="1" t="str">
        <f>IF(MOD(MID(pesele__511[[#This Row],[PESEL]],10,1),2)=1,"m","k")</f>
        <v>m</v>
      </c>
      <c r="E41" s="1" t="str">
        <f>TEXT(IF(VALUE(MID(pesele__511[[#This Row],[PESEL]],3,2))&gt;12,VALUE(MID(pesele__511[[#This Row],[PESEL]],3,2))-20,VALUE(MID(pesele__511[[#This Row],[PESEL]],3,2)))*29,"mmmm")</f>
        <v>wrzesień</v>
      </c>
    </row>
    <row r="42" spans="1:5" x14ac:dyDescent="0.25">
      <c r="A42" s="1" t="s">
        <v>675</v>
      </c>
      <c r="B42" s="1" t="s">
        <v>75</v>
      </c>
      <c r="C42" s="1" t="s">
        <v>24</v>
      </c>
      <c r="D42" s="1" t="str">
        <f>IF(MOD(MID(pesele__511[[#This Row],[PESEL]],10,1),2)=1,"m","k")</f>
        <v>m</v>
      </c>
      <c r="E42" s="1" t="str">
        <f>TEXT(IF(VALUE(MID(pesele__511[[#This Row],[PESEL]],3,2))&gt;12,VALUE(MID(pesele__511[[#This Row],[PESEL]],3,2))-20,VALUE(MID(pesele__511[[#This Row],[PESEL]],3,2)))*29,"mmmm")</f>
        <v>wrzesień</v>
      </c>
    </row>
    <row r="43" spans="1:5" x14ac:dyDescent="0.25">
      <c r="A43" s="1" t="s">
        <v>676</v>
      </c>
      <c r="B43" s="1" t="s">
        <v>76</v>
      </c>
      <c r="C43" s="1" t="s">
        <v>48</v>
      </c>
      <c r="D43" s="1" t="str">
        <f>IF(MOD(MID(pesele__511[[#This Row],[PESEL]],10,1),2)=1,"m","k")</f>
        <v>m</v>
      </c>
      <c r="E43" s="1" t="str">
        <f>TEXT(IF(VALUE(MID(pesele__511[[#This Row],[PESEL]],3,2))&gt;12,VALUE(MID(pesele__511[[#This Row],[PESEL]],3,2))-20,VALUE(MID(pesele__511[[#This Row],[PESEL]],3,2)))*29,"mmmm")</f>
        <v>wrzesień</v>
      </c>
    </row>
    <row r="44" spans="1:5" x14ac:dyDescent="0.25">
      <c r="A44" s="1" t="s">
        <v>677</v>
      </c>
      <c r="B44" s="1" t="s">
        <v>77</v>
      </c>
      <c r="C44" s="1" t="s">
        <v>78</v>
      </c>
      <c r="D44" s="1" t="str">
        <f>IF(MOD(MID(pesele__511[[#This Row],[PESEL]],10,1),2)=1,"m","k")</f>
        <v>m</v>
      </c>
      <c r="E44" s="1" t="str">
        <f>TEXT(IF(VALUE(MID(pesele__511[[#This Row],[PESEL]],3,2))&gt;12,VALUE(MID(pesele__511[[#This Row],[PESEL]],3,2))-20,VALUE(MID(pesele__511[[#This Row],[PESEL]],3,2)))*29,"mmmm")</f>
        <v>wrzesień</v>
      </c>
    </row>
    <row r="45" spans="1:5" x14ac:dyDescent="0.25">
      <c r="A45" s="1" t="s">
        <v>678</v>
      </c>
      <c r="B45" s="1" t="s">
        <v>79</v>
      </c>
      <c r="C45" s="1" t="s">
        <v>31</v>
      </c>
      <c r="D45" s="1" t="str">
        <f>IF(MOD(MID(pesele__511[[#This Row],[PESEL]],10,1),2)=1,"m","k")</f>
        <v>m</v>
      </c>
      <c r="E45" s="1" t="str">
        <f>TEXT(IF(VALUE(MID(pesele__511[[#This Row],[PESEL]],3,2))&gt;12,VALUE(MID(pesele__511[[#This Row],[PESEL]],3,2))-20,VALUE(MID(pesele__511[[#This Row],[PESEL]],3,2)))*29,"mmmm")</f>
        <v>wrzesień</v>
      </c>
    </row>
    <row r="46" spans="1:5" x14ac:dyDescent="0.25">
      <c r="A46" s="1" t="s">
        <v>679</v>
      </c>
      <c r="B46" s="1" t="s">
        <v>80</v>
      </c>
      <c r="C46" s="1" t="s">
        <v>17</v>
      </c>
      <c r="D46" s="1" t="str">
        <f>IF(MOD(MID(pesele__511[[#This Row],[PESEL]],10,1),2)=1,"m","k")</f>
        <v>m</v>
      </c>
      <c r="E46" s="1" t="str">
        <f>TEXT(IF(VALUE(MID(pesele__511[[#This Row],[PESEL]],3,2))&gt;12,VALUE(MID(pesele__511[[#This Row],[PESEL]],3,2))-20,VALUE(MID(pesele__511[[#This Row],[PESEL]],3,2)))*29,"mmmm")</f>
        <v>wrzesień</v>
      </c>
    </row>
    <row r="47" spans="1:5" x14ac:dyDescent="0.25">
      <c r="A47" s="1" t="s">
        <v>680</v>
      </c>
      <c r="B47" s="1" t="s">
        <v>81</v>
      </c>
      <c r="C47" s="1" t="s">
        <v>82</v>
      </c>
      <c r="D47" s="1" t="str">
        <f>IF(MOD(MID(pesele__511[[#This Row],[PESEL]],10,1),2)=1,"m","k")</f>
        <v>k</v>
      </c>
      <c r="E47" s="1" t="str">
        <f>TEXT(IF(VALUE(MID(pesele__511[[#This Row],[PESEL]],3,2))&gt;12,VALUE(MID(pesele__511[[#This Row],[PESEL]],3,2))-20,VALUE(MID(pesele__511[[#This Row],[PESEL]],3,2)))*29,"mmmm")</f>
        <v>wrzesień</v>
      </c>
    </row>
    <row r="48" spans="1:5" x14ac:dyDescent="0.25">
      <c r="A48" s="1" t="s">
        <v>681</v>
      </c>
      <c r="B48" s="1" t="s">
        <v>83</v>
      </c>
      <c r="C48" s="1" t="s">
        <v>84</v>
      </c>
      <c r="D48" s="1" t="str">
        <f>IF(MOD(MID(pesele__511[[#This Row],[PESEL]],10,1),2)=1,"m","k")</f>
        <v>k</v>
      </c>
      <c r="E48" s="1" t="str">
        <f>TEXT(IF(VALUE(MID(pesele__511[[#This Row],[PESEL]],3,2))&gt;12,VALUE(MID(pesele__511[[#This Row],[PESEL]],3,2))-20,VALUE(MID(pesele__511[[#This Row],[PESEL]],3,2)))*29,"mmmm")</f>
        <v>wrzesień</v>
      </c>
    </row>
    <row r="49" spans="1:5" x14ac:dyDescent="0.25">
      <c r="A49" s="1" t="s">
        <v>682</v>
      </c>
      <c r="B49" s="1" t="s">
        <v>85</v>
      </c>
      <c r="C49" s="1" t="s">
        <v>78</v>
      </c>
      <c r="D49" s="1" t="str">
        <f>IF(MOD(MID(pesele__511[[#This Row],[PESEL]],10,1),2)=1,"m","k")</f>
        <v>m</v>
      </c>
      <c r="E49" s="1" t="str">
        <f>TEXT(IF(VALUE(MID(pesele__511[[#This Row],[PESEL]],3,2))&gt;12,VALUE(MID(pesele__511[[#This Row],[PESEL]],3,2))-20,VALUE(MID(pesele__511[[#This Row],[PESEL]],3,2)))*29,"mmmm")</f>
        <v>październik</v>
      </c>
    </row>
    <row r="50" spans="1:5" x14ac:dyDescent="0.25">
      <c r="A50" s="1" t="s">
        <v>683</v>
      </c>
      <c r="B50" s="1" t="s">
        <v>86</v>
      </c>
      <c r="C50" s="1" t="s">
        <v>6</v>
      </c>
      <c r="D50" s="1" t="str">
        <f>IF(MOD(MID(pesele__511[[#This Row],[PESEL]],10,1),2)=1,"m","k")</f>
        <v>m</v>
      </c>
      <c r="E50" s="1" t="str">
        <f>TEXT(IF(VALUE(MID(pesele__511[[#This Row],[PESEL]],3,2))&gt;12,VALUE(MID(pesele__511[[#This Row],[PESEL]],3,2))-20,VALUE(MID(pesele__511[[#This Row],[PESEL]],3,2)))*29,"mmmm")</f>
        <v>październik</v>
      </c>
    </row>
    <row r="51" spans="1:5" x14ac:dyDescent="0.25">
      <c r="A51" s="1" t="s">
        <v>684</v>
      </c>
      <c r="B51" s="1" t="s">
        <v>50</v>
      </c>
      <c r="C51" s="1" t="s">
        <v>87</v>
      </c>
      <c r="D51" s="1" t="str">
        <f>IF(MOD(MID(pesele__511[[#This Row],[PESEL]],10,1),2)=1,"m","k")</f>
        <v>k</v>
      </c>
      <c r="E51" s="1" t="str">
        <f>TEXT(IF(VALUE(MID(pesele__511[[#This Row],[PESEL]],3,2))&gt;12,VALUE(MID(pesele__511[[#This Row],[PESEL]],3,2))-20,VALUE(MID(pesele__511[[#This Row],[PESEL]],3,2)))*29,"mmmm")</f>
        <v>październik</v>
      </c>
    </row>
    <row r="52" spans="1:5" x14ac:dyDescent="0.25">
      <c r="A52" s="1" t="s">
        <v>685</v>
      </c>
      <c r="B52" s="1" t="s">
        <v>88</v>
      </c>
      <c r="C52" s="1" t="s">
        <v>37</v>
      </c>
      <c r="D52" s="1" t="str">
        <f>IF(MOD(MID(pesele__511[[#This Row],[PESEL]],10,1),2)=1,"m","k")</f>
        <v>k</v>
      </c>
      <c r="E52" s="1" t="str">
        <f>TEXT(IF(VALUE(MID(pesele__511[[#This Row],[PESEL]],3,2))&gt;12,VALUE(MID(pesele__511[[#This Row],[PESEL]],3,2))-20,VALUE(MID(pesele__511[[#This Row],[PESEL]],3,2)))*29,"mmmm")</f>
        <v>październik</v>
      </c>
    </row>
    <row r="53" spans="1:5" x14ac:dyDescent="0.25">
      <c r="A53" s="1" t="s">
        <v>686</v>
      </c>
      <c r="B53" s="1" t="s">
        <v>89</v>
      </c>
      <c r="C53" s="1" t="s">
        <v>90</v>
      </c>
      <c r="D53" s="1" t="str">
        <f>IF(MOD(MID(pesele__511[[#This Row],[PESEL]],10,1),2)=1,"m","k")</f>
        <v>k</v>
      </c>
      <c r="E53" s="1" t="str">
        <f>TEXT(IF(VALUE(MID(pesele__511[[#This Row],[PESEL]],3,2))&gt;12,VALUE(MID(pesele__511[[#This Row],[PESEL]],3,2))-20,VALUE(MID(pesele__511[[#This Row],[PESEL]],3,2)))*29,"mmmm")</f>
        <v>październik</v>
      </c>
    </row>
    <row r="54" spans="1:5" x14ac:dyDescent="0.25">
      <c r="A54" s="1" t="s">
        <v>687</v>
      </c>
      <c r="B54" s="1" t="s">
        <v>91</v>
      </c>
      <c r="C54" s="1" t="s">
        <v>56</v>
      </c>
      <c r="D54" s="1" t="str">
        <f>IF(MOD(MID(pesele__511[[#This Row],[PESEL]],10,1),2)=1,"m","k")</f>
        <v>k</v>
      </c>
      <c r="E54" s="1" t="str">
        <f>TEXT(IF(VALUE(MID(pesele__511[[#This Row],[PESEL]],3,2))&gt;12,VALUE(MID(pesele__511[[#This Row],[PESEL]],3,2))-20,VALUE(MID(pesele__511[[#This Row],[PESEL]],3,2)))*29,"mmmm")</f>
        <v>październik</v>
      </c>
    </row>
    <row r="55" spans="1:5" x14ac:dyDescent="0.25">
      <c r="A55" s="1" t="s">
        <v>688</v>
      </c>
      <c r="B55" s="1" t="s">
        <v>92</v>
      </c>
      <c r="C55" s="1" t="s">
        <v>93</v>
      </c>
      <c r="D55" s="1" t="str">
        <f>IF(MOD(MID(pesele__511[[#This Row],[PESEL]],10,1),2)=1,"m","k")</f>
        <v>k</v>
      </c>
      <c r="E55" s="1" t="str">
        <f>TEXT(IF(VALUE(MID(pesele__511[[#This Row],[PESEL]],3,2))&gt;12,VALUE(MID(pesele__511[[#This Row],[PESEL]],3,2))-20,VALUE(MID(pesele__511[[#This Row],[PESEL]],3,2)))*29,"mmmm")</f>
        <v>październik</v>
      </c>
    </row>
    <row r="56" spans="1:5" x14ac:dyDescent="0.25">
      <c r="A56" s="1" t="s">
        <v>689</v>
      </c>
      <c r="B56" s="1" t="s">
        <v>94</v>
      </c>
      <c r="C56" s="1" t="s">
        <v>42</v>
      </c>
      <c r="D56" s="1" t="str">
        <f>IF(MOD(MID(pesele__511[[#This Row],[PESEL]],10,1),2)=1,"m","k")</f>
        <v>m</v>
      </c>
      <c r="E56" s="1" t="str">
        <f>TEXT(IF(VALUE(MID(pesele__511[[#This Row],[PESEL]],3,2))&gt;12,VALUE(MID(pesele__511[[#This Row],[PESEL]],3,2))-20,VALUE(MID(pesele__511[[#This Row],[PESEL]],3,2)))*29,"mmmm")</f>
        <v>październik</v>
      </c>
    </row>
    <row r="57" spans="1:5" x14ac:dyDescent="0.25">
      <c r="A57" s="1" t="s">
        <v>690</v>
      </c>
      <c r="B57" s="1" t="s">
        <v>95</v>
      </c>
      <c r="C57" s="1" t="s">
        <v>37</v>
      </c>
      <c r="D57" s="1" t="str">
        <f>IF(MOD(MID(pesele__511[[#This Row],[PESEL]],10,1),2)=1,"m","k")</f>
        <v>k</v>
      </c>
      <c r="E57" s="1" t="str">
        <f>TEXT(IF(VALUE(MID(pesele__511[[#This Row],[PESEL]],3,2))&gt;12,VALUE(MID(pesele__511[[#This Row],[PESEL]],3,2))-20,VALUE(MID(pesele__511[[#This Row],[PESEL]],3,2)))*29,"mmmm")</f>
        <v>październik</v>
      </c>
    </row>
    <row r="58" spans="1:5" x14ac:dyDescent="0.25">
      <c r="A58" s="1" t="s">
        <v>691</v>
      </c>
      <c r="B58" s="1" t="s">
        <v>96</v>
      </c>
      <c r="C58" s="1" t="s">
        <v>72</v>
      </c>
      <c r="D58" s="1" t="str">
        <f>IF(MOD(MID(pesele__511[[#This Row],[PESEL]],10,1),2)=1,"m","k")</f>
        <v>k</v>
      </c>
      <c r="E58" s="1" t="str">
        <f>TEXT(IF(VALUE(MID(pesele__511[[#This Row],[PESEL]],3,2))&gt;12,VALUE(MID(pesele__511[[#This Row],[PESEL]],3,2))-20,VALUE(MID(pesele__511[[#This Row],[PESEL]],3,2)))*29,"mmmm")</f>
        <v>listopad</v>
      </c>
    </row>
    <row r="59" spans="1:5" x14ac:dyDescent="0.25">
      <c r="A59" s="1" t="s">
        <v>692</v>
      </c>
      <c r="B59" s="1" t="s">
        <v>97</v>
      </c>
      <c r="C59" s="1" t="s">
        <v>98</v>
      </c>
      <c r="D59" s="1" t="str">
        <f>IF(MOD(MID(pesele__511[[#This Row],[PESEL]],10,1),2)=1,"m","k")</f>
        <v>m</v>
      </c>
      <c r="E59" s="1" t="str">
        <f>TEXT(IF(VALUE(MID(pesele__511[[#This Row],[PESEL]],3,2))&gt;12,VALUE(MID(pesele__511[[#This Row],[PESEL]],3,2))-20,VALUE(MID(pesele__511[[#This Row],[PESEL]],3,2)))*29,"mmmm")</f>
        <v>listopad</v>
      </c>
    </row>
    <row r="60" spans="1:5" x14ac:dyDescent="0.25">
      <c r="A60" s="1" t="s">
        <v>693</v>
      </c>
      <c r="B60" s="1" t="s">
        <v>99</v>
      </c>
      <c r="C60" s="1" t="s">
        <v>31</v>
      </c>
      <c r="D60" s="1" t="str">
        <f>IF(MOD(MID(pesele__511[[#This Row],[PESEL]],10,1),2)=1,"m","k")</f>
        <v>m</v>
      </c>
      <c r="E60" s="1" t="str">
        <f>TEXT(IF(VALUE(MID(pesele__511[[#This Row],[PESEL]],3,2))&gt;12,VALUE(MID(pesele__511[[#This Row],[PESEL]],3,2))-20,VALUE(MID(pesele__511[[#This Row],[PESEL]],3,2)))*29,"mmmm")</f>
        <v>listopad</v>
      </c>
    </row>
    <row r="61" spans="1:5" x14ac:dyDescent="0.25">
      <c r="A61" s="1" t="s">
        <v>694</v>
      </c>
      <c r="B61" s="1" t="s">
        <v>100</v>
      </c>
      <c r="C61" s="1" t="s">
        <v>101</v>
      </c>
      <c r="D61" s="1" t="str">
        <f>IF(MOD(MID(pesele__511[[#This Row],[PESEL]],10,1),2)=1,"m","k")</f>
        <v>k</v>
      </c>
      <c r="E61" s="1" t="str">
        <f>TEXT(IF(VALUE(MID(pesele__511[[#This Row],[PESEL]],3,2))&gt;12,VALUE(MID(pesele__511[[#This Row],[PESEL]],3,2))-20,VALUE(MID(pesele__511[[#This Row],[PESEL]],3,2)))*29,"mmmm")</f>
        <v>listopad</v>
      </c>
    </row>
    <row r="62" spans="1:5" x14ac:dyDescent="0.25">
      <c r="A62" s="1" t="s">
        <v>695</v>
      </c>
      <c r="B62" s="1" t="s">
        <v>102</v>
      </c>
      <c r="C62" s="1" t="s">
        <v>26</v>
      </c>
      <c r="D62" s="1" t="str">
        <f>IF(MOD(MID(pesele__511[[#This Row],[PESEL]],10,1),2)=1,"m","k")</f>
        <v>m</v>
      </c>
      <c r="E62" s="1" t="str">
        <f>TEXT(IF(VALUE(MID(pesele__511[[#This Row],[PESEL]],3,2))&gt;12,VALUE(MID(pesele__511[[#This Row],[PESEL]],3,2))-20,VALUE(MID(pesele__511[[#This Row],[PESEL]],3,2)))*29,"mmmm")</f>
        <v>listopad</v>
      </c>
    </row>
    <row r="63" spans="1:5" x14ac:dyDescent="0.25">
      <c r="A63" s="1" t="s">
        <v>696</v>
      </c>
      <c r="B63" s="1" t="s">
        <v>103</v>
      </c>
      <c r="C63" s="1" t="s">
        <v>104</v>
      </c>
      <c r="D63" s="1" t="str">
        <f>IF(MOD(MID(pesele__511[[#This Row],[PESEL]],10,1),2)=1,"m","k")</f>
        <v>m</v>
      </c>
      <c r="E63" s="1" t="str">
        <f>TEXT(IF(VALUE(MID(pesele__511[[#This Row],[PESEL]],3,2))&gt;12,VALUE(MID(pesele__511[[#This Row],[PESEL]],3,2))-20,VALUE(MID(pesele__511[[#This Row],[PESEL]],3,2)))*29,"mmmm")</f>
        <v>listopad</v>
      </c>
    </row>
    <row r="64" spans="1:5" x14ac:dyDescent="0.25">
      <c r="A64" s="1" t="s">
        <v>697</v>
      </c>
      <c r="B64" s="1" t="s">
        <v>105</v>
      </c>
      <c r="C64" s="1" t="s">
        <v>106</v>
      </c>
      <c r="D64" s="1" t="str">
        <f>IF(MOD(MID(pesele__511[[#This Row],[PESEL]],10,1),2)=1,"m","k")</f>
        <v>m</v>
      </c>
      <c r="E64" s="1" t="str">
        <f>TEXT(IF(VALUE(MID(pesele__511[[#This Row],[PESEL]],3,2))&gt;12,VALUE(MID(pesele__511[[#This Row],[PESEL]],3,2))-20,VALUE(MID(pesele__511[[#This Row],[PESEL]],3,2)))*29,"mmmm")</f>
        <v>listopad</v>
      </c>
    </row>
    <row r="65" spans="1:5" x14ac:dyDescent="0.25">
      <c r="A65" s="1" t="s">
        <v>698</v>
      </c>
      <c r="B65" s="1" t="s">
        <v>107</v>
      </c>
      <c r="C65" s="1" t="s">
        <v>108</v>
      </c>
      <c r="D65" s="1" t="str">
        <f>IF(MOD(MID(pesele__511[[#This Row],[PESEL]],10,1),2)=1,"m","k")</f>
        <v>k</v>
      </c>
      <c r="E65" s="1" t="str">
        <f>TEXT(IF(VALUE(MID(pesele__511[[#This Row],[PESEL]],3,2))&gt;12,VALUE(MID(pesele__511[[#This Row],[PESEL]],3,2))-20,VALUE(MID(pesele__511[[#This Row],[PESEL]],3,2)))*29,"mmmm")</f>
        <v>listopad</v>
      </c>
    </row>
    <row r="66" spans="1:5" x14ac:dyDescent="0.25">
      <c r="A66" s="1" t="s">
        <v>699</v>
      </c>
      <c r="B66" s="1" t="s">
        <v>109</v>
      </c>
      <c r="C66" s="1" t="s">
        <v>17</v>
      </c>
      <c r="D66" s="1" t="str">
        <f>IF(MOD(MID(pesele__511[[#This Row],[PESEL]],10,1),2)=1,"m","k")</f>
        <v>m</v>
      </c>
      <c r="E66" s="1" t="str">
        <f>TEXT(IF(VALUE(MID(pesele__511[[#This Row],[PESEL]],3,2))&gt;12,VALUE(MID(pesele__511[[#This Row],[PESEL]],3,2))-20,VALUE(MID(pesele__511[[#This Row],[PESEL]],3,2)))*29,"mmmm")</f>
        <v>listopad</v>
      </c>
    </row>
    <row r="67" spans="1:5" x14ac:dyDescent="0.25">
      <c r="A67" s="1" t="s">
        <v>700</v>
      </c>
      <c r="B67" s="1" t="s">
        <v>110</v>
      </c>
      <c r="C67" s="1" t="s">
        <v>56</v>
      </c>
      <c r="D67" s="1" t="str">
        <f>IF(MOD(MID(pesele__511[[#This Row],[PESEL]],10,1),2)=1,"m","k")</f>
        <v>k</v>
      </c>
      <c r="E67" s="1" t="str">
        <f>TEXT(IF(VALUE(MID(pesele__511[[#This Row],[PESEL]],3,2))&gt;12,VALUE(MID(pesele__511[[#This Row],[PESEL]],3,2))-20,VALUE(MID(pesele__511[[#This Row],[PESEL]],3,2)))*29,"mmmm")</f>
        <v>listopad</v>
      </c>
    </row>
    <row r="68" spans="1:5" x14ac:dyDescent="0.25">
      <c r="A68" s="1" t="s">
        <v>701</v>
      </c>
      <c r="B68" s="1" t="s">
        <v>111</v>
      </c>
      <c r="C68" s="1" t="s">
        <v>112</v>
      </c>
      <c r="D68" s="1" t="str">
        <f>IF(MOD(MID(pesele__511[[#This Row],[PESEL]],10,1),2)=1,"m","k")</f>
        <v>k</v>
      </c>
      <c r="E68" s="1" t="str">
        <f>TEXT(IF(VALUE(MID(pesele__511[[#This Row],[PESEL]],3,2))&gt;12,VALUE(MID(pesele__511[[#This Row],[PESEL]],3,2))-20,VALUE(MID(pesele__511[[#This Row],[PESEL]],3,2)))*29,"mmmm")</f>
        <v>listopad</v>
      </c>
    </row>
    <row r="69" spans="1:5" x14ac:dyDescent="0.25">
      <c r="A69" s="1" t="s">
        <v>702</v>
      </c>
      <c r="B69" s="1" t="s">
        <v>113</v>
      </c>
      <c r="C69" s="1" t="s">
        <v>114</v>
      </c>
      <c r="D69" s="1" t="str">
        <f>IF(MOD(MID(pesele__511[[#This Row],[PESEL]],10,1),2)=1,"m","k")</f>
        <v>k</v>
      </c>
      <c r="E69" s="1" t="str">
        <f>TEXT(IF(VALUE(MID(pesele__511[[#This Row],[PESEL]],3,2))&gt;12,VALUE(MID(pesele__511[[#This Row],[PESEL]],3,2))-20,VALUE(MID(pesele__511[[#This Row],[PESEL]],3,2)))*29,"mmmm")</f>
        <v>listopad</v>
      </c>
    </row>
    <row r="70" spans="1:5" x14ac:dyDescent="0.25">
      <c r="A70" s="1" t="s">
        <v>703</v>
      </c>
      <c r="B70" s="1" t="s">
        <v>115</v>
      </c>
      <c r="C70" s="1" t="s">
        <v>35</v>
      </c>
      <c r="D70" s="1" t="str">
        <f>IF(MOD(MID(pesele__511[[#This Row],[PESEL]],10,1),2)=1,"m","k")</f>
        <v>m</v>
      </c>
      <c r="E70" s="1" t="str">
        <f>TEXT(IF(VALUE(MID(pesele__511[[#This Row],[PESEL]],3,2))&gt;12,VALUE(MID(pesele__511[[#This Row],[PESEL]],3,2))-20,VALUE(MID(pesele__511[[#This Row],[PESEL]],3,2)))*29,"mmmm")</f>
        <v>listopad</v>
      </c>
    </row>
    <row r="71" spans="1:5" x14ac:dyDescent="0.25">
      <c r="A71" s="1" t="s">
        <v>704</v>
      </c>
      <c r="B71" s="1" t="s">
        <v>116</v>
      </c>
      <c r="C71" s="1" t="s">
        <v>117</v>
      </c>
      <c r="D71" s="1" t="str">
        <f>IF(MOD(MID(pesele__511[[#This Row],[PESEL]],10,1),2)=1,"m","k")</f>
        <v>k</v>
      </c>
      <c r="E71" s="1" t="str">
        <f>TEXT(IF(VALUE(MID(pesele__511[[#This Row],[PESEL]],3,2))&gt;12,VALUE(MID(pesele__511[[#This Row],[PESEL]],3,2))-20,VALUE(MID(pesele__511[[#This Row],[PESEL]],3,2)))*29,"mmmm")</f>
        <v>listopad</v>
      </c>
    </row>
    <row r="72" spans="1:5" x14ac:dyDescent="0.25">
      <c r="A72" s="1" t="s">
        <v>705</v>
      </c>
      <c r="B72" s="1" t="s">
        <v>118</v>
      </c>
      <c r="C72" s="1" t="s">
        <v>29</v>
      </c>
      <c r="D72" s="1" t="str">
        <f>IF(MOD(MID(pesele__511[[#This Row],[PESEL]],10,1),2)=1,"m","k")</f>
        <v>m</v>
      </c>
      <c r="E72" s="1" t="str">
        <f>TEXT(IF(VALUE(MID(pesele__511[[#This Row],[PESEL]],3,2))&gt;12,VALUE(MID(pesele__511[[#This Row],[PESEL]],3,2))-20,VALUE(MID(pesele__511[[#This Row],[PESEL]],3,2)))*29,"mmmm")</f>
        <v>listopad</v>
      </c>
    </row>
    <row r="73" spans="1:5" x14ac:dyDescent="0.25">
      <c r="A73" s="1" t="s">
        <v>706</v>
      </c>
      <c r="B73" s="1" t="s">
        <v>119</v>
      </c>
      <c r="C73" s="1" t="s">
        <v>74</v>
      </c>
      <c r="D73" s="1" t="str">
        <f>IF(MOD(MID(pesele__511[[#This Row],[PESEL]],10,1),2)=1,"m","k")</f>
        <v>m</v>
      </c>
      <c r="E73" s="1" t="str">
        <f>TEXT(IF(VALUE(MID(pesele__511[[#This Row],[PESEL]],3,2))&gt;12,VALUE(MID(pesele__511[[#This Row],[PESEL]],3,2))-20,VALUE(MID(pesele__511[[#This Row],[PESEL]],3,2)))*29,"mmmm")</f>
        <v>listopad</v>
      </c>
    </row>
    <row r="74" spans="1:5" x14ac:dyDescent="0.25">
      <c r="A74" s="1" t="s">
        <v>707</v>
      </c>
      <c r="B74" s="1" t="s">
        <v>120</v>
      </c>
      <c r="C74" s="1" t="s">
        <v>121</v>
      </c>
      <c r="D74" s="1" t="str">
        <f>IF(MOD(MID(pesele__511[[#This Row],[PESEL]],10,1),2)=1,"m","k")</f>
        <v>k</v>
      </c>
      <c r="E74" s="1" t="str">
        <f>TEXT(IF(VALUE(MID(pesele__511[[#This Row],[PESEL]],3,2))&gt;12,VALUE(MID(pesele__511[[#This Row],[PESEL]],3,2))-20,VALUE(MID(pesele__511[[#This Row],[PESEL]],3,2)))*29,"mmmm")</f>
        <v>listopad</v>
      </c>
    </row>
    <row r="75" spans="1:5" x14ac:dyDescent="0.25">
      <c r="A75" s="1" t="s">
        <v>708</v>
      </c>
      <c r="B75" s="1" t="s">
        <v>122</v>
      </c>
      <c r="C75" s="1" t="s">
        <v>14</v>
      </c>
      <c r="D75" s="1" t="str">
        <f>IF(MOD(MID(pesele__511[[#This Row],[PESEL]],10,1),2)=1,"m","k")</f>
        <v>m</v>
      </c>
      <c r="E75" s="1" t="str">
        <f>TEXT(IF(VALUE(MID(pesele__511[[#This Row],[PESEL]],3,2))&gt;12,VALUE(MID(pesele__511[[#This Row],[PESEL]],3,2))-20,VALUE(MID(pesele__511[[#This Row],[PESEL]],3,2)))*29,"mmmm")</f>
        <v>grudzień</v>
      </c>
    </row>
    <row r="76" spans="1:5" x14ac:dyDescent="0.25">
      <c r="A76" s="1" t="s">
        <v>709</v>
      </c>
      <c r="B76" s="1" t="s">
        <v>123</v>
      </c>
      <c r="C76" s="1" t="s">
        <v>124</v>
      </c>
      <c r="D76" s="1" t="str">
        <f>IF(MOD(MID(pesele__511[[#This Row],[PESEL]],10,1),2)=1,"m","k")</f>
        <v>k</v>
      </c>
      <c r="E76" s="1" t="str">
        <f>TEXT(IF(VALUE(MID(pesele__511[[#This Row],[PESEL]],3,2))&gt;12,VALUE(MID(pesele__511[[#This Row],[PESEL]],3,2))-20,VALUE(MID(pesele__511[[#This Row],[PESEL]],3,2)))*29,"mmmm")</f>
        <v>grudzień</v>
      </c>
    </row>
    <row r="77" spans="1:5" x14ac:dyDescent="0.25">
      <c r="A77" s="1" t="s">
        <v>710</v>
      </c>
      <c r="B77" s="1" t="s">
        <v>125</v>
      </c>
      <c r="C77" s="1" t="s">
        <v>126</v>
      </c>
      <c r="D77" s="1" t="str">
        <f>IF(MOD(MID(pesele__511[[#This Row],[PESEL]],10,1),2)=1,"m","k")</f>
        <v>m</v>
      </c>
      <c r="E77" s="1" t="str">
        <f>TEXT(IF(VALUE(MID(pesele__511[[#This Row],[PESEL]],3,2))&gt;12,VALUE(MID(pesele__511[[#This Row],[PESEL]],3,2))-20,VALUE(MID(pesele__511[[#This Row],[PESEL]],3,2)))*29,"mmmm")</f>
        <v>grudzień</v>
      </c>
    </row>
    <row r="78" spans="1:5" x14ac:dyDescent="0.25">
      <c r="A78" s="1" t="s">
        <v>711</v>
      </c>
      <c r="B78" s="1" t="s">
        <v>127</v>
      </c>
      <c r="C78" s="1" t="s">
        <v>128</v>
      </c>
      <c r="D78" s="1" t="str">
        <f>IF(MOD(MID(pesele__511[[#This Row],[PESEL]],10,1),2)=1,"m","k")</f>
        <v>m</v>
      </c>
      <c r="E78" s="1" t="str">
        <f>TEXT(IF(VALUE(MID(pesele__511[[#This Row],[PESEL]],3,2))&gt;12,VALUE(MID(pesele__511[[#This Row],[PESEL]],3,2))-20,VALUE(MID(pesele__511[[#This Row],[PESEL]],3,2)))*29,"mmmm")</f>
        <v>grudzień</v>
      </c>
    </row>
    <row r="79" spans="1:5" x14ac:dyDescent="0.25">
      <c r="A79" s="1" t="s">
        <v>712</v>
      </c>
      <c r="B79" s="1" t="s">
        <v>129</v>
      </c>
      <c r="C79" s="1" t="s">
        <v>130</v>
      </c>
      <c r="D79" s="1" t="str">
        <f>IF(MOD(MID(pesele__511[[#This Row],[PESEL]],10,1),2)=1,"m","k")</f>
        <v>m</v>
      </c>
      <c r="E79" s="1" t="str">
        <f>TEXT(IF(VALUE(MID(pesele__511[[#This Row],[PESEL]],3,2))&gt;12,VALUE(MID(pesele__511[[#This Row],[PESEL]],3,2))-20,VALUE(MID(pesele__511[[#This Row],[PESEL]],3,2)))*29,"mmmm")</f>
        <v>grudzień</v>
      </c>
    </row>
    <row r="80" spans="1:5" x14ac:dyDescent="0.25">
      <c r="A80" s="1" t="s">
        <v>713</v>
      </c>
      <c r="B80" s="1" t="s">
        <v>131</v>
      </c>
      <c r="C80" s="1" t="s">
        <v>132</v>
      </c>
      <c r="D80" s="1" t="str">
        <f>IF(MOD(MID(pesele__511[[#This Row],[PESEL]],10,1),2)=1,"m","k")</f>
        <v>k</v>
      </c>
      <c r="E80" s="1" t="str">
        <f>TEXT(IF(VALUE(MID(pesele__511[[#This Row],[PESEL]],3,2))&gt;12,VALUE(MID(pesele__511[[#This Row],[PESEL]],3,2))-20,VALUE(MID(pesele__511[[#This Row],[PESEL]],3,2)))*29,"mmmm")</f>
        <v>grudzień</v>
      </c>
    </row>
    <row r="81" spans="1:5" x14ac:dyDescent="0.25">
      <c r="A81" s="1" t="s">
        <v>714</v>
      </c>
      <c r="B81" s="1" t="s">
        <v>133</v>
      </c>
      <c r="C81" s="1" t="s">
        <v>134</v>
      </c>
      <c r="D81" s="1" t="str">
        <f>IF(MOD(MID(pesele__511[[#This Row],[PESEL]],10,1),2)=1,"m","k")</f>
        <v>k</v>
      </c>
      <c r="E81" s="1" t="str">
        <f>TEXT(IF(VALUE(MID(pesele__511[[#This Row],[PESEL]],3,2))&gt;12,VALUE(MID(pesele__511[[#This Row],[PESEL]],3,2))-20,VALUE(MID(pesele__511[[#This Row],[PESEL]],3,2)))*29,"mmmm")</f>
        <v>grudzień</v>
      </c>
    </row>
    <row r="82" spans="1:5" x14ac:dyDescent="0.25">
      <c r="A82" s="1" t="s">
        <v>715</v>
      </c>
      <c r="B82" s="1" t="s">
        <v>135</v>
      </c>
      <c r="C82" s="1" t="s">
        <v>78</v>
      </c>
      <c r="D82" s="1" t="str">
        <f>IF(MOD(MID(pesele__511[[#This Row],[PESEL]],10,1),2)=1,"m","k")</f>
        <v>m</v>
      </c>
      <c r="E82" s="1" t="str">
        <f>TEXT(IF(VALUE(MID(pesele__511[[#This Row],[PESEL]],3,2))&gt;12,VALUE(MID(pesele__511[[#This Row],[PESEL]],3,2))-20,VALUE(MID(pesele__511[[#This Row],[PESEL]],3,2)))*29,"mmmm")</f>
        <v>grudzień</v>
      </c>
    </row>
    <row r="83" spans="1:5" x14ac:dyDescent="0.25">
      <c r="A83" s="1" t="s">
        <v>716</v>
      </c>
      <c r="B83" s="1" t="s">
        <v>136</v>
      </c>
      <c r="C83" s="1" t="s">
        <v>137</v>
      </c>
      <c r="D83" s="1" t="str">
        <f>IF(MOD(MID(pesele__511[[#This Row],[PESEL]],10,1),2)=1,"m","k")</f>
        <v>m</v>
      </c>
      <c r="E83" s="1" t="str">
        <f>TEXT(IF(VALUE(MID(pesele__511[[#This Row],[PESEL]],3,2))&gt;12,VALUE(MID(pesele__511[[#This Row],[PESEL]],3,2))-20,VALUE(MID(pesele__511[[#This Row],[PESEL]],3,2)))*29,"mmmm")</f>
        <v>grudzień</v>
      </c>
    </row>
    <row r="84" spans="1:5" x14ac:dyDescent="0.25">
      <c r="A84" s="1" t="s">
        <v>717</v>
      </c>
      <c r="B84" s="1" t="s">
        <v>52</v>
      </c>
      <c r="C84" s="1" t="s">
        <v>12</v>
      </c>
      <c r="D84" s="1" t="str">
        <f>IF(MOD(MID(pesele__511[[#This Row],[PESEL]],10,1),2)=1,"m","k")</f>
        <v>m</v>
      </c>
      <c r="E84" s="1" t="str">
        <f>TEXT(IF(VALUE(MID(pesele__511[[#This Row],[PESEL]],3,2))&gt;12,VALUE(MID(pesele__511[[#This Row],[PESEL]],3,2))-20,VALUE(MID(pesele__511[[#This Row],[PESEL]],3,2)))*29,"mmmm")</f>
        <v>grudzień</v>
      </c>
    </row>
    <row r="85" spans="1:5" x14ac:dyDescent="0.25">
      <c r="A85" s="1" t="s">
        <v>718</v>
      </c>
      <c r="B85" s="1" t="s">
        <v>138</v>
      </c>
      <c r="C85" s="1" t="s">
        <v>139</v>
      </c>
      <c r="D85" s="1" t="str">
        <f>IF(MOD(MID(pesele__511[[#This Row],[PESEL]],10,1),2)=1,"m","k")</f>
        <v>m</v>
      </c>
      <c r="E85" s="1" t="str">
        <f>TEXT(IF(VALUE(MID(pesele__511[[#This Row],[PESEL]],3,2))&gt;12,VALUE(MID(pesele__511[[#This Row],[PESEL]],3,2))-20,VALUE(MID(pesele__511[[#This Row],[PESEL]],3,2)))*29,"mmmm")</f>
        <v>grudzień</v>
      </c>
    </row>
    <row r="86" spans="1:5" x14ac:dyDescent="0.25">
      <c r="A86" s="1" t="s">
        <v>719</v>
      </c>
      <c r="B86" s="1" t="s">
        <v>140</v>
      </c>
      <c r="C86" s="1" t="s">
        <v>141</v>
      </c>
      <c r="D86" s="1" t="str">
        <f>IF(MOD(MID(pesele__511[[#This Row],[PESEL]],10,1),2)=1,"m","k")</f>
        <v>k</v>
      </c>
      <c r="E86" s="1" t="str">
        <f>TEXT(IF(VALUE(MID(pesele__511[[#This Row],[PESEL]],3,2))&gt;12,VALUE(MID(pesele__511[[#This Row],[PESEL]],3,2))-20,VALUE(MID(pesele__511[[#This Row],[PESEL]],3,2)))*29,"mmmm")</f>
        <v>grudzień</v>
      </c>
    </row>
    <row r="87" spans="1:5" x14ac:dyDescent="0.25">
      <c r="A87" s="1" t="s">
        <v>720</v>
      </c>
      <c r="B87" s="1" t="s">
        <v>142</v>
      </c>
      <c r="C87" s="1" t="s">
        <v>10</v>
      </c>
      <c r="D87" s="1" t="str">
        <f>IF(MOD(MID(pesele__511[[#This Row],[PESEL]],10,1),2)=1,"m","k")</f>
        <v>m</v>
      </c>
      <c r="E87" s="1" t="str">
        <f>TEXT(IF(VALUE(MID(pesele__511[[#This Row],[PESEL]],3,2))&gt;12,VALUE(MID(pesele__511[[#This Row],[PESEL]],3,2))-20,VALUE(MID(pesele__511[[#This Row],[PESEL]],3,2)))*29,"mmmm")</f>
        <v>grudzień</v>
      </c>
    </row>
    <row r="88" spans="1:5" x14ac:dyDescent="0.25">
      <c r="A88" s="1" t="s">
        <v>721</v>
      </c>
      <c r="B88" s="1" t="s">
        <v>79</v>
      </c>
      <c r="C88" s="1" t="s">
        <v>143</v>
      </c>
      <c r="D88" s="1" t="str">
        <f>IF(MOD(MID(pesele__511[[#This Row],[PESEL]],10,1),2)=1,"m","k")</f>
        <v>m</v>
      </c>
      <c r="E88" s="1" t="str">
        <f>TEXT(IF(VALUE(MID(pesele__511[[#This Row],[PESEL]],3,2))&gt;12,VALUE(MID(pesele__511[[#This Row],[PESEL]],3,2))-20,VALUE(MID(pesele__511[[#This Row],[PESEL]],3,2)))*29,"mmmm")</f>
        <v>grudzień</v>
      </c>
    </row>
    <row r="89" spans="1:5" x14ac:dyDescent="0.25">
      <c r="A89" s="1" t="s">
        <v>722</v>
      </c>
      <c r="B89" s="1" t="s">
        <v>144</v>
      </c>
      <c r="C89" s="1" t="s">
        <v>145</v>
      </c>
      <c r="D89" s="1" t="str">
        <f>IF(MOD(MID(pesele__511[[#This Row],[PESEL]],10,1),2)=1,"m","k")</f>
        <v>k</v>
      </c>
      <c r="E89" s="1" t="str">
        <f>TEXT(IF(VALUE(MID(pesele__511[[#This Row],[PESEL]],3,2))&gt;12,VALUE(MID(pesele__511[[#This Row],[PESEL]],3,2))-20,VALUE(MID(pesele__511[[#This Row],[PESEL]],3,2)))*29,"mmmm")</f>
        <v>grudzień</v>
      </c>
    </row>
    <row r="90" spans="1:5" x14ac:dyDescent="0.25">
      <c r="A90" s="1" t="s">
        <v>723</v>
      </c>
      <c r="B90" s="1" t="s">
        <v>146</v>
      </c>
      <c r="C90" s="1" t="s">
        <v>4</v>
      </c>
      <c r="D90" s="1" t="str">
        <f>IF(MOD(MID(pesele__511[[#This Row],[PESEL]],10,1),2)=1,"m","k")</f>
        <v>m</v>
      </c>
      <c r="E90" s="1" t="str">
        <f>TEXT(IF(VALUE(MID(pesele__511[[#This Row],[PESEL]],3,2))&gt;12,VALUE(MID(pesele__511[[#This Row],[PESEL]],3,2))-20,VALUE(MID(pesele__511[[#This Row],[PESEL]],3,2)))*29,"mmmm")</f>
        <v>grudzień</v>
      </c>
    </row>
    <row r="91" spans="1:5" x14ac:dyDescent="0.25">
      <c r="A91" s="1" t="s">
        <v>724</v>
      </c>
      <c r="B91" s="1" t="s">
        <v>147</v>
      </c>
      <c r="C91" s="1" t="s">
        <v>148</v>
      </c>
      <c r="D91" s="1" t="str">
        <f>IF(MOD(MID(pesele__511[[#This Row],[PESEL]],10,1),2)=1,"m","k")</f>
        <v>m</v>
      </c>
      <c r="E91" s="1" t="str">
        <f>TEXT(IF(VALUE(MID(pesele__511[[#This Row],[PESEL]],3,2))&gt;12,VALUE(MID(pesele__511[[#This Row],[PESEL]],3,2))-20,VALUE(MID(pesele__511[[#This Row],[PESEL]],3,2)))*29,"mmmm")</f>
        <v>grudzień</v>
      </c>
    </row>
    <row r="92" spans="1:5" x14ac:dyDescent="0.25">
      <c r="A92" s="1" t="s">
        <v>725</v>
      </c>
      <c r="B92" s="1" t="s">
        <v>149</v>
      </c>
      <c r="C92" s="1" t="s">
        <v>150</v>
      </c>
      <c r="D92" s="1" t="str">
        <f>IF(MOD(MID(pesele__511[[#This Row],[PESEL]],10,1),2)=1,"m","k")</f>
        <v>k</v>
      </c>
      <c r="E92" s="1" t="str">
        <f>TEXT(IF(VALUE(MID(pesele__511[[#This Row],[PESEL]],3,2))&gt;12,VALUE(MID(pesele__511[[#This Row],[PESEL]],3,2))-20,VALUE(MID(pesele__511[[#This Row],[PESEL]],3,2)))*29,"mmmm")</f>
        <v>grudzień</v>
      </c>
    </row>
    <row r="93" spans="1:5" x14ac:dyDescent="0.25">
      <c r="A93" s="1" t="s">
        <v>726</v>
      </c>
      <c r="B93" s="1" t="s">
        <v>151</v>
      </c>
      <c r="C93" s="1" t="s">
        <v>145</v>
      </c>
      <c r="D93" s="1" t="str">
        <f>IF(MOD(MID(pesele__511[[#This Row],[PESEL]],10,1),2)=1,"m","k")</f>
        <v>k</v>
      </c>
      <c r="E93" s="1" t="str">
        <f>TEXT(IF(VALUE(MID(pesele__511[[#This Row],[PESEL]],3,2))&gt;12,VALUE(MID(pesele__511[[#This Row],[PESEL]],3,2))-20,VALUE(MID(pesele__511[[#This Row],[PESEL]],3,2)))*29,"mmmm")</f>
        <v>grudzień</v>
      </c>
    </row>
    <row r="94" spans="1:5" x14ac:dyDescent="0.25">
      <c r="A94" s="1" t="s">
        <v>727</v>
      </c>
      <c r="B94" s="1" t="s">
        <v>152</v>
      </c>
      <c r="C94" s="1" t="s">
        <v>153</v>
      </c>
      <c r="D94" s="1" t="str">
        <f>IF(MOD(MID(pesele__511[[#This Row],[PESEL]],10,1),2)=1,"m","k")</f>
        <v>m</v>
      </c>
      <c r="E94" s="1" t="str">
        <f>TEXT(IF(VALUE(MID(pesele__511[[#This Row],[PESEL]],3,2))&gt;12,VALUE(MID(pesele__511[[#This Row],[PESEL]],3,2))-20,VALUE(MID(pesele__511[[#This Row],[PESEL]],3,2)))*29,"mmmm")</f>
        <v>grudzień</v>
      </c>
    </row>
    <row r="95" spans="1:5" x14ac:dyDescent="0.25">
      <c r="A95" s="1" t="s">
        <v>728</v>
      </c>
      <c r="B95" s="1" t="s">
        <v>154</v>
      </c>
      <c r="C95" s="1" t="s">
        <v>155</v>
      </c>
      <c r="D95" s="1" t="str">
        <f>IF(MOD(MID(pesele__511[[#This Row],[PESEL]],10,1),2)=1,"m","k")</f>
        <v>k</v>
      </c>
      <c r="E95" s="1" t="str">
        <f>TEXT(IF(VALUE(MID(pesele__511[[#This Row],[PESEL]],3,2))&gt;12,VALUE(MID(pesele__511[[#This Row],[PESEL]],3,2))-20,VALUE(MID(pesele__511[[#This Row],[PESEL]],3,2)))*29,"mmmm")</f>
        <v>grudzień</v>
      </c>
    </row>
    <row r="96" spans="1:5" x14ac:dyDescent="0.25">
      <c r="A96" s="1" t="s">
        <v>729</v>
      </c>
      <c r="B96" s="1" t="s">
        <v>156</v>
      </c>
      <c r="C96" s="1" t="s">
        <v>157</v>
      </c>
      <c r="D96" s="1" t="str">
        <f>IF(MOD(MID(pesele__511[[#This Row],[PESEL]],10,1),2)=1,"m","k")</f>
        <v>m</v>
      </c>
      <c r="E96" s="1" t="str">
        <f>TEXT(IF(VALUE(MID(pesele__511[[#This Row],[PESEL]],3,2))&gt;12,VALUE(MID(pesele__511[[#This Row],[PESEL]],3,2))-20,VALUE(MID(pesele__511[[#This Row],[PESEL]],3,2)))*29,"mmmm")</f>
        <v>styczeń</v>
      </c>
    </row>
    <row r="97" spans="1:5" x14ac:dyDescent="0.25">
      <c r="A97" s="1" t="s">
        <v>730</v>
      </c>
      <c r="B97" s="1" t="s">
        <v>158</v>
      </c>
      <c r="C97" s="1" t="s">
        <v>4</v>
      </c>
      <c r="D97" s="1" t="str">
        <f>IF(MOD(MID(pesele__511[[#This Row],[PESEL]],10,1),2)=1,"m","k")</f>
        <v>m</v>
      </c>
      <c r="E97" s="1" t="str">
        <f>TEXT(IF(VALUE(MID(pesele__511[[#This Row],[PESEL]],3,2))&gt;12,VALUE(MID(pesele__511[[#This Row],[PESEL]],3,2))-20,VALUE(MID(pesele__511[[#This Row],[PESEL]],3,2)))*29,"mmmm")</f>
        <v>styczeń</v>
      </c>
    </row>
    <row r="98" spans="1:5" x14ac:dyDescent="0.25">
      <c r="A98" s="1" t="s">
        <v>731</v>
      </c>
      <c r="B98" s="1" t="s">
        <v>159</v>
      </c>
      <c r="C98" s="1" t="s">
        <v>160</v>
      </c>
      <c r="D98" s="1" t="str">
        <f>IF(MOD(MID(pesele__511[[#This Row],[PESEL]],10,1),2)=1,"m","k")</f>
        <v>m</v>
      </c>
      <c r="E98" s="1" t="str">
        <f>TEXT(IF(VALUE(MID(pesele__511[[#This Row],[PESEL]],3,2))&gt;12,VALUE(MID(pesele__511[[#This Row],[PESEL]],3,2))-20,VALUE(MID(pesele__511[[#This Row],[PESEL]],3,2)))*29,"mmmm")</f>
        <v>styczeń</v>
      </c>
    </row>
    <row r="99" spans="1:5" x14ac:dyDescent="0.25">
      <c r="A99" s="1" t="s">
        <v>732</v>
      </c>
      <c r="B99" s="1" t="s">
        <v>161</v>
      </c>
      <c r="C99" s="1" t="s">
        <v>162</v>
      </c>
      <c r="D99" s="1" t="str">
        <f>IF(MOD(MID(pesele__511[[#This Row],[PESEL]],10,1),2)=1,"m","k")</f>
        <v>m</v>
      </c>
      <c r="E99" s="1" t="str">
        <f>TEXT(IF(VALUE(MID(pesele__511[[#This Row],[PESEL]],3,2))&gt;12,VALUE(MID(pesele__511[[#This Row],[PESEL]],3,2))-20,VALUE(MID(pesele__511[[#This Row],[PESEL]],3,2)))*29,"mmmm")</f>
        <v>styczeń</v>
      </c>
    </row>
    <row r="100" spans="1:5" x14ac:dyDescent="0.25">
      <c r="A100" s="1" t="s">
        <v>733</v>
      </c>
      <c r="B100" s="1" t="s">
        <v>163</v>
      </c>
      <c r="C100" s="1" t="s">
        <v>164</v>
      </c>
      <c r="D100" s="1" t="str">
        <f>IF(MOD(MID(pesele__511[[#This Row],[PESEL]],10,1),2)=1,"m","k")</f>
        <v>k</v>
      </c>
      <c r="E100" s="1" t="str">
        <f>TEXT(IF(VALUE(MID(pesele__511[[#This Row],[PESEL]],3,2))&gt;12,VALUE(MID(pesele__511[[#This Row],[PESEL]],3,2))-20,VALUE(MID(pesele__511[[#This Row],[PESEL]],3,2)))*29,"mmmm")</f>
        <v>styczeń</v>
      </c>
    </row>
    <row r="101" spans="1:5" x14ac:dyDescent="0.25">
      <c r="A101" s="1" t="s">
        <v>734</v>
      </c>
      <c r="B101" s="1" t="s">
        <v>165</v>
      </c>
      <c r="C101" s="1" t="s">
        <v>166</v>
      </c>
      <c r="D101" s="1" t="str">
        <f>IF(MOD(MID(pesele__511[[#This Row],[PESEL]],10,1),2)=1,"m","k")</f>
        <v>k</v>
      </c>
      <c r="E101" s="1" t="str">
        <f>TEXT(IF(VALUE(MID(pesele__511[[#This Row],[PESEL]],3,2))&gt;12,VALUE(MID(pesele__511[[#This Row],[PESEL]],3,2))-20,VALUE(MID(pesele__511[[#This Row],[PESEL]],3,2)))*29,"mmmm")</f>
        <v>styczeń</v>
      </c>
    </row>
    <row r="102" spans="1:5" x14ac:dyDescent="0.25">
      <c r="A102" s="1" t="s">
        <v>735</v>
      </c>
      <c r="B102" s="1" t="s">
        <v>167</v>
      </c>
      <c r="C102" s="1" t="s">
        <v>168</v>
      </c>
      <c r="D102" s="1" t="str">
        <f>IF(MOD(MID(pesele__511[[#This Row],[PESEL]],10,1),2)=1,"m","k")</f>
        <v>m</v>
      </c>
      <c r="E102" s="1" t="str">
        <f>TEXT(IF(VALUE(MID(pesele__511[[#This Row],[PESEL]],3,2))&gt;12,VALUE(MID(pesele__511[[#This Row],[PESEL]],3,2))-20,VALUE(MID(pesele__511[[#This Row],[PESEL]],3,2)))*29,"mmmm")</f>
        <v>styczeń</v>
      </c>
    </row>
    <row r="103" spans="1:5" x14ac:dyDescent="0.25">
      <c r="A103" s="1" t="s">
        <v>736</v>
      </c>
      <c r="B103" s="1" t="s">
        <v>169</v>
      </c>
      <c r="C103" s="1" t="s">
        <v>170</v>
      </c>
      <c r="D103" s="1" t="str">
        <f>IF(MOD(MID(pesele__511[[#This Row],[PESEL]],10,1),2)=1,"m","k")</f>
        <v>k</v>
      </c>
      <c r="E103" s="1" t="str">
        <f>TEXT(IF(VALUE(MID(pesele__511[[#This Row],[PESEL]],3,2))&gt;12,VALUE(MID(pesele__511[[#This Row],[PESEL]],3,2))-20,VALUE(MID(pesele__511[[#This Row],[PESEL]],3,2)))*29,"mmmm")</f>
        <v>styczeń</v>
      </c>
    </row>
    <row r="104" spans="1:5" x14ac:dyDescent="0.25">
      <c r="A104" s="1" t="s">
        <v>737</v>
      </c>
      <c r="B104" s="1" t="s">
        <v>171</v>
      </c>
      <c r="C104" s="1" t="s">
        <v>172</v>
      </c>
      <c r="D104" s="1" t="str">
        <f>IF(MOD(MID(pesele__511[[#This Row],[PESEL]],10,1),2)=1,"m","k")</f>
        <v>k</v>
      </c>
      <c r="E104" s="1" t="str">
        <f>TEXT(IF(VALUE(MID(pesele__511[[#This Row],[PESEL]],3,2))&gt;12,VALUE(MID(pesele__511[[#This Row],[PESEL]],3,2))-20,VALUE(MID(pesele__511[[#This Row],[PESEL]],3,2)))*29,"mmmm")</f>
        <v>styczeń</v>
      </c>
    </row>
    <row r="105" spans="1:5" x14ac:dyDescent="0.25">
      <c r="A105" s="1" t="s">
        <v>738</v>
      </c>
      <c r="B105" s="1" t="s">
        <v>173</v>
      </c>
      <c r="C105" s="1" t="s">
        <v>174</v>
      </c>
      <c r="D105" s="1" t="str">
        <f>IF(MOD(MID(pesele__511[[#This Row],[PESEL]],10,1),2)=1,"m","k")</f>
        <v>m</v>
      </c>
      <c r="E105" s="1" t="str">
        <f>TEXT(IF(VALUE(MID(pesele__511[[#This Row],[PESEL]],3,2))&gt;12,VALUE(MID(pesele__511[[#This Row],[PESEL]],3,2))-20,VALUE(MID(pesele__511[[#This Row],[PESEL]],3,2)))*29,"mmmm")</f>
        <v>styczeń</v>
      </c>
    </row>
    <row r="106" spans="1:5" x14ac:dyDescent="0.25">
      <c r="A106" s="1" t="s">
        <v>739</v>
      </c>
      <c r="B106" s="1" t="s">
        <v>175</v>
      </c>
      <c r="C106" s="1" t="s">
        <v>176</v>
      </c>
      <c r="D106" s="1" t="str">
        <f>IF(MOD(MID(pesele__511[[#This Row],[PESEL]],10,1),2)=1,"m","k")</f>
        <v>m</v>
      </c>
      <c r="E106" s="1" t="str">
        <f>TEXT(IF(VALUE(MID(pesele__511[[#This Row],[PESEL]],3,2))&gt;12,VALUE(MID(pesele__511[[#This Row],[PESEL]],3,2))-20,VALUE(MID(pesele__511[[#This Row],[PESEL]],3,2)))*29,"mmmm")</f>
        <v>styczeń</v>
      </c>
    </row>
    <row r="107" spans="1:5" x14ac:dyDescent="0.25">
      <c r="A107" s="1" t="s">
        <v>740</v>
      </c>
      <c r="B107" s="1" t="s">
        <v>177</v>
      </c>
      <c r="C107" s="1" t="s">
        <v>178</v>
      </c>
      <c r="D107" s="1" t="str">
        <f>IF(MOD(MID(pesele__511[[#This Row],[PESEL]],10,1),2)=1,"m","k")</f>
        <v>k</v>
      </c>
      <c r="E107" s="1" t="str">
        <f>TEXT(IF(VALUE(MID(pesele__511[[#This Row],[PESEL]],3,2))&gt;12,VALUE(MID(pesele__511[[#This Row],[PESEL]],3,2))-20,VALUE(MID(pesele__511[[#This Row],[PESEL]],3,2)))*29,"mmmm")</f>
        <v>styczeń</v>
      </c>
    </row>
    <row r="108" spans="1:5" x14ac:dyDescent="0.25">
      <c r="A108" s="1" t="s">
        <v>741</v>
      </c>
      <c r="B108" s="1" t="s">
        <v>179</v>
      </c>
      <c r="C108" s="1" t="s">
        <v>180</v>
      </c>
      <c r="D108" s="1" t="str">
        <f>IF(MOD(MID(pesele__511[[#This Row],[PESEL]],10,1),2)=1,"m","k")</f>
        <v>m</v>
      </c>
      <c r="E108" s="1" t="str">
        <f>TEXT(IF(VALUE(MID(pesele__511[[#This Row],[PESEL]],3,2))&gt;12,VALUE(MID(pesele__511[[#This Row],[PESEL]],3,2))-20,VALUE(MID(pesele__511[[#This Row],[PESEL]],3,2)))*29,"mmmm")</f>
        <v>styczeń</v>
      </c>
    </row>
    <row r="109" spans="1:5" x14ac:dyDescent="0.25">
      <c r="A109" s="1" t="s">
        <v>742</v>
      </c>
      <c r="B109" s="1" t="s">
        <v>181</v>
      </c>
      <c r="C109" s="1" t="s">
        <v>12</v>
      </c>
      <c r="D109" s="1" t="str">
        <f>IF(MOD(MID(pesele__511[[#This Row],[PESEL]],10,1),2)=1,"m","k")</f>
        <v>m</v>
      </c>
      <c r="E109" s="1" t="str">
        <f>TEXT(IF(VALUE(MID(pesele__511[[#This Row],[PESEL]],3,2))&gt;12,VALUE(MID(pesele__511[[#This Row],[PESEL]],3,2))-20,VALUE(MID(pesele__511[[#This Row],[PESEL]],3,2)))*29,"mmmm")</f>
        <v>styczeń</v>
      </c>
    </row>
    <row r="110" spans="1:5" x14ac:dyDescent="0.25">
      <c r="A110" s="1" t="s">
        <v>743</v>
      </c>
      <c r="B110" s="1" t="s">
        <v>182</v>
      </c>
      <c r="C110" s="1" t="s">
        <v>183</v>
      </c>
      <c r="D110" s="1" t="str">
        <f>IF(MOD(MID(pesele__511[[#This Row],[PESEL]],10,1),2)=1,"m","k")</f>
        <v>m</v>
      </c>
      <c r="E110" s="1" t="str">
        <f>TEXT(IF(VALUE(MID(pesele__511[[#This Row],[PESEL]],3,2))&gt;12,VALUE(MID(pesele__511[[#This Row],[PESEL]],3,2))-20,VALUE(MID(pesele__511[[#This Row],[PESEL]],3,2)))*29,"mmmm")</f>
        <v>styczeń</v>
      </c>
    </row>
    <row r="111" spans="1:5" x14ac:dyDescent="0.25">
      <c r="A111" s="1" t="s">
        <v>744</v>
      </c>
      <c r="B111" s="1" t="s">
        <v>184</v>
      </c>
      <c r="C111" s="1" t="s">
        <v>185</v>
      </c>
      <c r="D111" s="1" t="str">
        <f>IF(MOD(MID(pesele__511[[#This Row],[PESEL]],10,1),2)=1,"m","k")</f>
        <v>k</v>
      </c>
      <c r="E111" s="1" t="str">
        <f>TEXT(IF(VALUE(MID(pesele__511[[#This Row],[PESEL]],3,2))&gt;12,VALUE(MID(pesele__511[[#This Row],[PESEL]],3,2))-20,VALUE(MID(pesele__511[[#This Row],[PESEL]],3,2)))*29,"mmmm")</f>
        <v>styczeń</v>
      </c>
    </row>
    <row r="112" spans="1:5" x14ac:dyDescent="0.25">
      <c r="A112" s="1" t="s">
        <v>745</v>
      </c>
      <c r="B112" s="1" t="s">
        <v>186</v>
      </c>
      <c r="C112" s="1" t="s">
        <v>187</v>
      </c>
      <c r="D112" s="1" t="str">
        <f>IF(MOD(MID(pesele__511[[#This Row],[PESEL]],10,1),2)=1,"m","k")</f>
        <v>k</v>
      </c>
      <c r="E112" s="1" t="str">
        <f>TEXT(IF(VALUE(MID(pesele__511[[#This Row],[PESEL]],3,2))&gt;12,VALUE(MID(pesele__511[[#This Row],[PESEL]],3,2))-20,VALUE(MID(pesele__511[[#This Row],[PESEL]],3,2)))*29,"mmmm")</f>
        <v>styczeń</v>
      </c>
    </row>
    <row r="113" spans="1:5" x14ac:dyDescent="0.25">
      <c r="A113" s="1" t="s">
        <v>746</v>
      </c>
      <c r="B113" s="1" t="s">
        <v>188</v>
      </c>
      <c r="C113" s="1" t="s">
        <v>42</v>
      </c>
      <c r="D113" s="1" t="str">
        <f>IF(MOD(MID(pesele__511[[#This Row],[PESEL]],10,1),2)=1,"m","k")</f>
        <v>m</v>
      </c>
      <c r="E113" s="1" t="str">
        <f>TEXT(IF(VALUE(MID(pesele__511[[#This Row],[PESEL]],3,2))&gt;12,VALUE(MID(pesele__511[[#This Row],[PESEL]],3,2))-20,VALUE(MID(pesele__511[[#This Row],[PESEL]],3,2)))*29,"mmmm")</f>
        <v>styczeń</v>
      </c>
    </row>
    <row r="114" spans="1:5" x14ac:dyDescent="0.25">
      <c r="A114" s="1" t="s">
        <v>747</v>
      </c>
      <c r="B114" s="1" t="s">
        <v>189</v>
      </c>
      <c r="C114" s="1" t="s">
        <v>51</v>
      </c>
      <c r="D114" s="1" t="str">
        <f>IF(MOD(MID(pesele__511[[#This Row],[PESEL]],10,1),2)=1,"m","k")</f>
        <v>k</v>
      </c>
      <c r="E114" s="1" t="str">
        <f>TEXT(IF(VALUE(MID(pesele__511[[#This Row],[PESEL]],3,2))&gt;12,VALUE(MID(pesele__511[[#This Row],[PESEL]],3,2))-20,VALUE(MID(pesele__511[[#This Row],[PESEL]],3,2)))*29,"mmmm")</f>
        <v>styczeń</v>
      </c>
    </row>
    <row r="115" spans="1:5" x14ac:dyDescent="0.25">
      <c r="A115" s="1" t="s">
        <v>748</v>
      </c>
      <c r="B115" s="1" t="s">
        <v>190</v>
      </c>
      <c r="C115" s="1" t="s">
        <v>130</v>
      </c>
      <c r="D115" s="1" t="str">
        <f>IF(MOD(MID(pesele__511[[#This Row],[PESEL]],10,1),2)=1,"m","k")</f>
        <v>m</v>
      </c>
      <c r="E115" s="1" t="str">
        <f>TEXT(IF(VALUE(MID(pesele__511[[#This Row],[PESEL]],3,2))&gt;12,VALUE(MID(pesele__511[[#This Row],[PESEL]],3,2))-20,VALUE(MID(pesele__511[[#This Row],[PESEL]],3,2)))*29,"mmmm")</f>
        <v>styczeń</v>
      </c>
    </row>
    <row r="116" spans="1:5" x14ac:dyDescent="0.25">
      <c r="A116" s="1" t="s">
        <v>749</v>
      </c>
      <c r="B116" s="1" t="s">
        <v>191</v>
      </c>
      <c r="C116" s="1" t="s">
        <v>60</v>
      </c>
      <c r="D116" s="1" t="str">
        <f>IF(MOD(MID(pesele__511[[#This Row],[PESEL]],10,1),2)=1,"m","k")</f>
        <v>m</v>
      </c>
      <c r="E116" s="1" t="str">
        <f>TEXT(IF(VALUE(MID(pesele__511[[#This Row],[PESEL]],3,2))&gt;12,VALUE(MID(pesele__511[[#This Row],[PESEL]],3,2))-20,VALUE(MID(pesele__511[[#This Row],[PESEL]],3,2)))*29,"mmmm")</f>
        <v>styczeń</v>
      </c>
    </row>
    <row r="117" spans="1:5" x14ac:dyDescent="0.25">
      <c r="A117" s="1" t="s">
        <v>750</v>
      </c>
      <c r="B117" s="1" t="s">
        <v>192</v>
      </c>
      <c r="C117" s="1" t="s">
        <v>193</v>
      </c>
      <c r="D117" s="1" t="str">
        <f>IF(MOD(MID(pesele__511[[#This Row],[PESEL]],10,1),2)=1,"m","k")</f>
        <v>k</v>
      </c>
      <c r="E117" s="1" t="str">
        <f>TEXT(IF(VALUE(MID(pesele__511[[#This Row],[PESEL]],3,2))&gt;12,VALUE(MID(pesele__511[[#This Row],[PESEL]],3,2))-20,VALUE(MID(pesele__511[[#This Row],[PESEL]],3,2)))*29,"mmmm")</f>
        <v>styczeń</v>
      </c>
    </row>
    <row r="118" spans="1:5" x14ac:dyDescent="0.25">
      <c r="A118" s="1" t="s">
        <v>751</v>
      </c>
      <c r="B118" s="1" t="s">
        <v>194</v>
      </c>
      <c r="C118" s="1" t="s">
        <v>42</v>
      </c>
      <c r="D118" s="1" t="str">
        <f>IF(MOD(MID(pesele__511[[#This Row],[PESEL]],10,1),2)=1,"m","k")</f>
        <v>m</v>
      </c>
      <c r="E118" s="1" t="str">
        <f>TEXT(IF(VALUE(MID(pesele__511[[#This Row],[PESEL]],3,2))&gt;12,VALUE(MID(pesele__511[[#This Row],[PESEL]],3,2))-20,VALUE(MID(pesele__511[[#This Row],[PESEL]],3,2)))*29,"mmmm")</f>
        <v>styczeń</v>
      </c>
    </row>
    <row r="119" spans="1:5" x14ac:dyDescent="0.25">
      <c r="A119" s="1" t="s">
        <v>752</v>
      </c>
      <c r="B119" s="1" t="s">
        <v>195</v>
      </c>
      <c r="C119" s="1" t="s">
        <v>78</v>
      </c>
      <c r="D119" s="1" t="str">
        <f>IF(MOD(MID(pesele__511[[#This Row],[PESEL]],10,1),2)=1,"m","k")</f>
        <v>m</v>
      </c>
      <c r="E119" s="1" t="str">
        <f>TEXT(IF(VALUE(MID(pesele__511[[#This Row],[PESEL]],3,2))&gt;12,VALUE(MID(pesele__511[[#This Row],[PESEL]],3,2))-20,VALUE(MID(pesele__511[[#This Row],[PESEL]],3,2)))*29,"mmmm")</f>
        <v>styczeń</v>
      </c>
    </row>
    <row r="120" spans="1:5" x14ac:dyDescent="0.25">
      <c r="A120" s="1" t="s">
        <v>753</v>
      </c>
      <c r="B120" s="1" t="s">
        <v>196</v>
      </c>
      <c r="C120" s="1" t="s">
        <v>42</v>
      </c>
      <c r="D120" s="1" t="str">
        <f>IF(MOD(MID(pesele__511[[#This Row],[PESEL]],10,1),2)=1,"m","k")</f>
        <v>m</v>
      </c>
      <c r="E120" s="1" t="str">
        <f>TEXT(IF(VALUE(MID(pesele__511[[#This Row],[PESEL]],3,2))&gt;12,VALUE(MID(pesele__511[[#This Row],[PESEL]],3,2))-20,VALUE(MID(pesele__511[[#This Row],[PESEL]],3,2)))*29,"mmmm")</f>
        <v>styczeń</v>
      </c>
    </row>
    <row r="121" spans="1:5" x14ac:dyDescent="0.25">
      <c r="A121" s="1" t="s">
        <v>754</v>
      </c>
      <c r="B121" s="1" t="s">
        <v>197</v>
      </c>
      <c r="C121" s="1" t="s">
        <v>198</v>
      </c>
      <c r="D121" s="1" t="str">
        <f>IF(MOD(MID(pesele__511[[#This Row],[PESEL]],10,1),2)=1,"m","k")</f>
        <v>k</v>
      </c>
      <c r="E121" s="1" t="str">
        <f>TEXT(IF(VALUE(MID(pesele__511[[#This Row],[PESEL]],3,2))&gt;12,VALUE(MID(pesele__511[[#This Row],[PESEL]],3,2))-20,VALUE(MID(pesele__511[[#This Row],[PESEL]],3,2)))*29,"mmmm")</f>
        <v>styczeń</v>
      </c>
    </row>
    <row r="122" spans="1:5" x14ac:dyDescent="0.25">
      <c r="A122" s="1" t="s">
        <v>755</v>
      </c>
      <c r="B122" s="1" t="s">
        <v>199</v>
      </c>
      <c r="C122" s="1" t="s">
        <v>162</v>
      </c>
      <c r="D122" s="1" t="str">
        <f>IF(MOD(MID(pesele__511[[#This Row],[PESEL]],10,1),2)=1,"m","k")</f>
        <v>m</v>
      </c>
      <c r="E122" s="1" t="str">
        <f>TEXT(IF(VALUE(MID(pesele__511[[#This Row],[PESEL]],3,2))&gt;12,VALUE(MID(pesele__511[[#This Row],[PESEL]],3,2))-20,VALUE(MID(pesele__511[[#This Row],[PESEL]],3,2)))*29,"mmmm")</f>
        <v>styczeń</v>
      </c>
    </row>
    <row r="123" spans="1:5" x14ac:dyDescent="0.25">
      <c r="A123" s="1" t="s">
        <v>756</v>
      </c>
      <c r="B123" s="1" t="s">
        <v>200</v>
      </c>
      <c r="C123" s="1" t="s">
        <v>201</v>
      </c>
      <c r="D123" s="1" t="str">
        <f>IF(MOD(MID(pesele__511[[#This Row],[PESEL]],10,1),2)=1,"m","k")</f>
        <v>k</v>
      </c>
      <c r="E123" s="1" t="str">
        <f>TEXT(IF(VALUE(MID(pesele__511[[#This Row],[PESEL]],3,2))&gt;12,VALUE(MID(pesele__511[[#This Row],[PESEL]],3,2))-20,VALUE(MID(pesele__511[[#This Row],[PESEL]],3,2)))*29,"mmmm")</f>
        <v>styczeń</v>
      </c>
    </row>
    <row r="124" spans="1:5" x14ac:dyDescent="0.25">
      <c r="A124" s="1" t="s">
        <v>757</v>
      </c>
      <c r="B124" s="1" t="s">
        <v>202</v>
      </c>
      <c r="C124" s="1" t="s">
        <v>84</v>
      </c>
      <c r="D124" s="1" t="str">
        <f>IF(MOD(MID(pesele__511[[#This Row],[PESEL]],10,1),2)=1,"m","k")</f>
        <v>k</v>
      </c>
      <c r="E124" s="1" t="str">
        <f>TEXT(IF(VALUE(MID(pesele__511[[#This Row],[PESEL]],3,2))&gt;12,VALUE(MID(pesele__511[[#This Row],[PESEL]],3,2))-20,VALUE(MID(pesele__511[[#This Row],[PESEL]],3,2)))*29,"mmmm")</f>
        <v>styczeń</v>
      </c>
    </row>
    <row r="125" spans="1:5" x14ac:dyDescent="0.25">
      <c r="A125" s="1" t="s">
        <v>758</v>
      </c>
      <c r="B125" s="1" t="s">
        <v>203</v>
      </c>
      <c r="C125" s="1" t="s">
        <v>112</v>
      </c>
      <c r="D125" s="1" t="str">
        <f>IF(MOD(MID(pesele__511[[#This Row],[PESEL]],10,1),2)=1,"m","k")</f>
        <v>k</v>
      </c>
      <c r="E125" s="1" t="str">
        <f>TEXT(IF(VALUE(MID(pesele__511[[#This Row],[PESEL]],3,2))&gt;12,VALUE(MID(pesele__511[[#This Row],[PESEL]],3,2))-20,VALUE(MID(pesele__511[[#This Row],[PESEL]],3,2)))*29,"mmmm")</f>
        <v>styczeń</v>
      </c>
    </row>
    <row r="126" spans="1:5" x14ac:dyDescent="0.25">
      <c r="A126" s="1" t="s">
        <v>759</v>
      </c>
      <c r="B126" s="1" t="s">
        <v>204</v>
      </c>
      <c r="C126" s="1" t="s">
        <v>205</v>
      </c>
      <c r="D126" s="1" t="str">
        <f>IF(MOD(MID(pesele__511[[#This Row],[PESEL]],10,1),2)=1,"m","k")</f>
        <v>k</v>
      </c>
      <c r="E126" s="1" t="str">
        <f>TEXT(IF(VALUE(MID(pesele__511[[#This Row],[PESEL]],3,2))&gt;12,VALUE(MID(pesele__511[[#This Row],[PESEL]],3,2))-20,VALUE(MID(pesele__511[[#This Row],[PESEL]],3,2)))*29,"mmmm")</f>
        <v>styczeń</v>
      </c>
    </row>
    <row r="127" spans="1:5" x14ac:dyDescent="0.25">
      <c r="A127" s="1" t="s">
        <v>760</v>
      </c>
      <c r="B127" s="1" t="s">
        <v>206</v>
      </c>
      <c r="C127" s="1" t="s">
        <v>126</v>
      </c>
      <c r="D127" s="1" t="str">
        <f>IF(MOD(MID(pesele__511[[#This Row],[PESEL]],10,1),2)=1,"m","k")</f>
        <v>m</v>
      </c>
      <c r="E127" s="1" t="str">
        <f>TEXT(IF(VALUE(MID(pesele__511[[#This Row],[PESEL]],3,2))&gt;12,VALUE(MID(pesele__511[[#This Row],[PESEL]],3,2))-20,VALUE(MID(pesele__511[[#This Row],[PESEL]],3,2)))*29,"mmmm")</f>
        <v>styczeń</v>
      </c>
    </row>
    <row r="128" spans="1:5" x14ac:dyDescent="0.25">
      <c r="A128" s="1" t="s">
        <v>761</v>
      </c>
      <c r="B128" s="1" t="s">
        <v>207</v>
      </c>
      <c r="C128" s="1" t="s">
        <v>208</v>
      </c>
      <c r="D128" s="1" t="str">
        <f>IF(MOD(MID(pesele__511[[#This Row],[PESEL]],10,1),2)=1,"m","k")</f>
        <v>k</v>
      </c>
      <c r="E128" s="1" t="str">
        <f>TEXT(IF(VALUE(MID(pesele__511[[#This Row],[PESEL]],3,2))&gt;12,VALUE(MID(pesele__511[[#This Row],[PESEL]],3,2))-20,VALUE(MID(pesele__511[[#This Row],[PESEL]],3,2)))*29,"mmmm")</f>
        <v>styczeń</v>
      </c>
    </row>
    <row r="129" spans="1:5" x14ac:dyDescent="0.25">
      <c r="A129" s="1" t="s">
        <v>762</v>
      </c>
      <c r="B129" s="1" t="s">
        <v>209</v>
      </c>
      <c r="C129" s="1" t="s">
        <v>12</v>
      </c>
      <c r="D129" s="1" t="str">
        <f>IF(MOD(MID(pesele__511[[#This Row],[PESEL]],10,1),2)=1,"m","k")</f>
        <v>m</v>
      </c>
      <c r="E129" s="1" t="str">
        <f>TEXT(IF(VALUE(MID(pesele__511[[#This Row],[PESEL]],3,2))&gt;12,VALUE(MID(pesele__511[[#This Row],[PESEL]],3,2))-20,VALUE(MID(pesele__511[[#This Row],[PESEL]],3,2)))*29,"mmmm")</f>
        <v>styczeń</v>
      </c>
    </row>
    <row r="130" spans="1:5" x14ac:dyDescent="0.25">
      <c r="A130" s="1" t="s">
        <v>763</v>
      </c>
      <c r="B130" s="1" t="s">
        <v>210</v>
      </c>
      <c r="C130" s="1" t="s">
        <v>211</v>
      </c>
      <c r="D130" s="1" t="str">
        <f>IF(MOD(MID(pesele__511[[#This Row],[PESEL]],10,1),2)=1,"m","k")</f>
        <v>k</v>
      </c>
      <c r="E130" s="1" t="str">
        <f>TEXT(IF(VALUE(MID(pesele__511[[#This Row],[PESEL]],3,2))&gt;12,VALUE(MID(pesele__511[[#This Row],[PESEL]],3,2))-20,VALUE(MID(pesele__511[[#This Row],[PESEL]],3,2)))*29,"mmmm")</f>
        <v>styczeń</v>
      </c>
    </row>
    <row r="131" spans="1:5" x14ac:dyDescent="0.25">
      <c r="A131" s="1" t="s">
        <v>764</v>
      </c>
      <c r="B131" s="1" t="s">
        <v>212</v>
      </c>
      <c r="C131" s="1" t="s">
        <v>70</v>
      </c>
      <c r="D131" s="1" t="str">
        <f>IF(MOD(MID(pesele__511[[#This Row],[PESEL]],10,1),2)=1,"m","k")</f>
        <v>m</v>
      </c>
      <c r="E131" s="1" t="str">
        <f>TEXT(IF(VALUE(MID(pesele__511[[#This Row],[PESEL]],3,2))&gt;12,VALUE(MID(pesele__511[[#This Row],[PESEL]],3,2))-20,VALUE(MID(pesele__511[[#This Row],[PESEL]],3,2)))*29,"mmmm")</f>
        <v>styczeń</v>
      </c>
    </row>
    <row r="132" spans="1:5" x14ac:dyDescent="0.25">
      <c r="A132" s="1" t="s">
        <v>765</v>
      </c>
      <c r="B132" s="1" t="s">
        <v>213</v>
      </c>
      <c r="C132" s="1" t="s">
        <v>214</v>
      </c>
      <c r="D132" s="1" t="str">
        <f>IF(MOD(MID(pesele__511[[#This Row],[PESEL]],10,1),2)=1,"m","k")</f>
        <v>k</v>
      </c>
      <c r="E132" s="1" t="str">
        <f>TEXT(IF(VALUE(MID(pesele__511[[#This Row],[PESEL]],3,2))&gt;12,VALUE(MID(pesele__511[[#This Row],[PESEL]],3,2))-20,VALUE(MID(pesele__511[[#This Row],[PESEL]],3,2)))*29,"mmmm")</f>
        <v>styczeń</v>
      </c>
    </row>
    <row r="133" spans="1:5" x14ac:dyDescent="0.25">
      <c r="A133" s="1" t="s">
        <v>766</v>
      </c>
      <c r="B133" s="1" t="s">
        <v>215</v>
      </c>
      <c r="C133" s="1" t="s">
        <v>216</v>
      </c>
      <c r="D133" s="1" t="str">
        <f>IF(MOD(MID(pesele__511[[#This Row],[PESEL]],10,1),2)=1,"m","k")</f>
        <v>k</v>
      </c>
      <c r="E133" s="1" t="str">
        <f>TEXT(IF(VALUE(MID(pesele__511[[#This Row],[PESEL]],3,2))&gt;12,VALUE(MID(pesele__511[[#This Row],[PESEL]],3,2))-20,VALUE(MID(pesele__511[[#This Row],[PESEL]],3,2)))*29,"mmmm")</f>
        <v>styczeń</v>
      </c>
    </row>
    <row r="134" spans="1:5" x14ac:dyDescent="0.25">
      <c r="A134" s="1" t="s">
        <v>767</v>
      </c>
      <c r="B134" s="1" t="s">
        <v>217</v>
      </c>
      <c r="C134" s="1" t="s">
        <v>218</v>
      </c>
      <c r="D134" s="1" t="str">
        <f>IF(MOD(MID(pesele__511[[#This Row],[PESEL]],10,1),2)=1,"m","k")</f>
        <v>k</v>
      </c>
      <c r="E134" s="1" t="str">
        <f>TEXT(IF(VALUE(MID(pesele__511[[#This Row],[PESEL]],3,2))&gt;12,VALUE(MID(pesele__511[[#This Row],[PESEL]],3,2))-20,VALUE(MID(pesele__511[[#This Row],[PESEL]],3,2)))*29,"mmmm")</f>
        <v>styczeń</v>
      </c>
    </row>
    <row r="135" spans="1:5" x14ac:dyDescent="0.25">
      <c r="A135" s="1" t="s">
        <v>768</v>
      </c>
      <c r="B135" s="1" t="s">
        <v>219</v>
      </c>
      <c r="C135" s="1" t="s">
        <v>58</v>
      </c>
      <c r="D135" s="1" t="str">
        <f>IF(MOD(MID(pesele__511[[#This Row],[PESEL]],10,1),2)=1,"m","k")</f>
        <v>k</v>
      </c>
      <c r="E135" s="1" t="str">
        <f>TEXT(IF(VALUE(MID(pesele__511[[#This Row],[PESEL]],3,2))&gt;12,VALUE(MID(pesele__511[[#This Row],[PESEL]],3,2))-20,VALUE(MID(pesele__511[[#This Row],[PESEL]],3,2)))*29,"mmmm")</f>
        <v>styczeń</v>
      </c>
    </row>
    <row r="136" spans="1:5" x14ac:dyDescent="0.25">
      <c r="A136" s="1" t="s">
        <v>769</v>
      </c>
      <c r="B136" s="1" t="s">
        <v>220</v>
      </c>
      <c r="C136" s="1" t="s">
        <v>221</v>
      </c>
      <c r="D136" s="1" t="str">
        <f>IF(MOD(MID(pesele__511[[#This Row],[PESEL]],10,1),2)=1,"m","k")</f>
        <v>m</v>
      </c>
      <c r="E136" s="1" t="str">
        <f>TEXT(IF(VALUE(MID(pesele__511[[#This Row],[PESEL]],3,2))&gt;12,VALUE(MID(pesele__511[[#This Row],[PESEL]],3,2))-20,VALUE(MID(pesele__511[[#This Row],[PESEL]],3,2)))*29,"mmmm")</f>
        <v>styczeń</v>
      </c>
    </row>
    <row r="137" spans="1:5" x14ac:dyDescent="0.25">
      <c r="A137" s="1" t="s">
        <v>770</v>
      </c>
      <c r="B137" s="1" t="s">
        <v>222</v>
      </c>
      <c r="C137" s="1" t="s">
        <v>223</v>
      </c>
      <c r="D137" s="1" t="str">
        <f>IF(MOD(MID(pesele__511[[#This Row],[PESEL]],10,1),2)=1,"m","k")</f>
        <v>k</v>
      </c>
      <c r="E137" s="1" t="str">
        <f>TEXT(IF(VALUE(MID(pesele__511[[#This Row],[PESEL]],3,2))&gt;12,VALUE(MID(pesele__511[[#This Row],[PESEL]],3,2))-20,VALUE(MID(pesele__511[[#This Row],[PESEL]],3,2)))*29,"mmmm")</f>
        <v>styczeń</v>
      </c>
    </row>
    <row r="138" spans="1:5" x14ac:dyDescent="0.25">
      <c r="A138" s="1" t="s">
        <v>771</v>
      </c>
      <c r="B138" s="1" t="s">
        <v>224</v>
      </c>
      <c r="C138" s="1" t="s">
        <v>214</v>
      </c>
      <c r="D138" s="1" t="str">
        <f>IF(MOD(MID(pesele__511[[#This Row],[PESEL]],10,1),2)=1,"m","k")</f>
        <v>k</v>
      </c>
      <c r="E138" s="1" t="str">
        <f>TEXT(IF(VALUE(MID(pesele__511[[#This Row],[PESEL]],3,2))&gt;12,VALUE(MID(pesele__511[[#This Row],[PESEL]],3,2))-20,VALUE(MID(pesele__511[[#This Row],[PESEL]],3,2)))*29,"mmmm")</f>
        <v>styczeń</v>
      </c>
    </row>
    <row r="139" spans="1:5" x14ac:dyDescent="0.25">
      <c r="A139" s="1" t="s">
        <v>772</v>
      </c>
      <c r="B139" s="1" t="s">
        <v>225</v>
      </c>
      <c r="C139" s="1" t="s">
        <v>121</v>
      </c>
      <c r="D139" s="1" t="str">
        <f>IF(MOD(MID(pesele__511[[#This Row],[PESEL]],10,1),2)=1,"m","k")</f>
        <v>k</v>
      </c>
      <c r="E139" s="1" t="str">
        <f>TEXT(IF(VALUE(MID(pesele__511[[#This Row],[PESEL]],3,2))&gt;12,VALUE(MID(pesele__511[[#This Row],[PESEL]],3,2))-20,VALUE(MID(pesele__511[[#This Row],[PESEL]],3,2)))*29,"mmmm")</f>
        <v>styczeń</v>
      </c>
    </row>
    <row r="140" spans="1:5" x14ac:dyDescent="0.25">
      <c r="A140" s="1" t="s">
        <v>773</v>
      </c>
      <c r="B140" s="1" t="s">
        <v>226</v>
      </c>
      <c r="C140" s="1" t="s">
        <v>193</v>
      </c>
      <c r="D140" s="1" t="str">
        <f>IF(MOD(MID(pesele__511[[#This Row],[PESEL]],10,1),2)=1,"m","k")</f>
        <v>k</v>
      </c>
      <c r="E140" s="1" t="str">
        <f>TEXT(IF(VALUE(MID(pesele__511[[#This Row],[PESEL]],3,2))&gt;12,VALUE(MID(pesele__511[[#This Row],[PESEL]],3,2))-20,VALUE(MID(pesele__511[[#This Row],[PESEL]],3,2)))*29,"mmmm")</f>
        <v>styczeń</v>
      </c>
    </row>
    <row r="141" spans="1:5" x14ac:dyDescent="0.25">
      <c r="A141" s="1" t="s">
        <v>774</v>
      </c>
      <c r="B141" s="1" t="s">
        <v>227</v>
      </c>
      <c r="C141" s="1" t="s">
        <v>70</v>
      </c>
      <c r="D141" s="1" t="str">
        <f>IF(MOD(MID(pesele__511[[#This Row],[PESEL]],10,1),2)=1,"m","k")</f>
        <v>m</v>
      </c>
      <c r="E141" s="1" t="str">
        <f>TEXT(IF(VALUE(MID(pesele__511[[#This Row],[PESEL]],3,2))&gt;12,VALUE(MID(pesele__511[[#This Row],[PESEL]],3,2))-20,VALUE(MID(pesele__511[[#This Row],[PESEL]],3,2)))*29,"mmmm")</f>
        <v>styczeń</v>
      </c>
    </row>
    <row r="142" spans="1:5" x14ac:dyDescent="0.25">
      <c r="A142" s="1" t="s">
        <v>775</v>
      </c>
      <c r="B142" s="1" t="s">
        <v>228</v>
      </c>
      <c r="C142" s="1" t="s">
        <v>117</v>
      </c>
      <c r="D142" s="1" t="str">
        <f>IF(MOD(MID(pesele__511[[#This Row],[PESEL]],10,1),2)=1,"m","k")</f>
        <v>k</v>
      </c>
      <c r="E142" s="1" t="str">
        <f>TEXT(IF(VALUE(MID(pesele__511[[#This Row],[PESEL]],3,2))&gt;12,VALUE(MID(pesele__511[[#This Row],[PESEL]],3,2))-20,VALUE(MID(pesele__511[[#This Row],[PESEL]],3,2)))*29,"mmmm")</f>
        <v>styczeń</v>
      </c>
    </row>
    <row r="143" spans="1:5" x14ac:dyDescent="0.25">
      <c r="A143" s="1" t="s">
        <v>776</v>
      </c>
      <c r="B143" s="1" t="s">
        <v>228</v>
      </c>
      <c r="C143" s="1" t="s">
        <v>229</v>
      </c>
      <c r="D143" s="1" t="str">
        <f>IF(MOD(MID(pesele__511[[#This Row],[PESEL]],10,1),2)=1,"m","k")</f>
        <v>k</v>
      </c>
      <c r="E143" s="1" t="str">
        <f>TEXT(IF(VALUE(MID(pesele__511[[#This Row],[PESEL]],3,2))&gt;12,VALUE(MID(pesele__511[[#This Row],[PESEL]],3,2))-20,VALUE(MID(pesele__511[[#This Row],[PESEL]],3,2)))*29,"mmmm")</f>
        <v>styczeń</v>
      </c>
    </row>
    <row r="144" spans="1:5" x14ac:dyDescent="0.25">
      <c r="A144" s="1" t="s">
        <v>777</v>
      </c>
      <c r="B144" s="1" t="s">
        <v>230</v>
      </c>
      <c r="C144" s="1" t="s">
        <v>104</v>
      </c>
      <c r="D144" s="1" t="str">
        <f>IF(MOD(MID(pesele__511[[#This Row],[PESEL]],10,1),2)=1,"m","k")</f>
        <v>m</v>
      </c>
      <c r="E144" s="1" t="str">
        <f>TEXT(IF(VALUE(MID(pesele__511[[#This Row],[PESEL]],3,2))&gt;12,VALUE(MID(pesele__511[[#This Row],[PESEL]],3,2))-20,VALUE(MID(pesele__511[[#This Row],[PESEL]],3,2)))*29,"mmmm")</f>
        <v>styczeń</v>
      </c>
    </row>
    <row r="145" spans="1:5" x14ac:dyDescent="0.25">
      <c r="A145" s="1" t="s">
        <v>778</v>
      </c>
      <c r="B145" s="1" t="s">
        <v>231</v>
      </c>
      <c r="C145" s="1" t="s">
        <v>232</v>
      </c>
      <c r="D145" s="1" t="str">
        <f>IF(MOD(MID(pesele__511[[#This Row],[PESEL]],10,1),2)=1,"m","k")</f>
        <v>m</v>
      </c>
      <c r="E145" s="1" t="str">
        <f>TEXT(IF(VALUE(MID(pesele__511[[#This Row],[PESEL]],3,2))&gt;12,VALUE(MID(pesele__511[[#This Row],[PESEL]],3,2))-20,VALUE(MID(pesele__511[[#This Row],[PESEL]],3,2)))*29,"mmmm")</f>
        <v>styczeń</v>
      </c>
    </row>
    <row r="146" spans="1:5" x14ac:dyDescent="0.25">
      <c r="A146" s="1" t="s">
        <v>779</v>
      </c>
      <c r="B146" s="1" t="s">
        <v>233</v>
      </c>
      <c r="C146" s="1" t="s">
        <v>234</v>
      </c>
      <c r="D146" s="1" t="str">
        <f>IF(MOD(MID(pesele__511[[#This Row],[PESEL]],10,1),2)=1,"m","k")</f>
        <v>m</v>
      </c>
      <c r="E146" s="1" t="str">
        <f>TEXT(IF(VALUE(MID(pesele__511[[#This Row],[PESEL]],3,2))&gt;12,VALUE(MID(pesele__511[[#This Row],[PESEL]],3,2))-20,VALUE(MID(pesele__511[[#This Row],[PESEL]],3,2)))*29,"mmmm")</f>
        <v>styczeń</v>
      </c>
    </row>
    <row r="147" spans="1:5" x14ac:dyDescent="0.25">
      <c r="A147" s="1" t="s">
        <v>780</v>
      </c>
      <c r="B147" s="1" t="s">
        <v>235</v>
      </c>
      <c r="C147" s="1" t="s">
        <v>236</v>
      </c>
      <c r="D147" s="1" t="str">
        <f>IF(MOD(MID(pesele__511[[#This Row],[PESEL]],10,1),2)=1,"m","k")</f>
        <v>k</v>
      </c>
      <c r="E147" s="1" t="str">
        <f>TEXT(IF(VALUE(MID(pesele__511[[#This Row],[PESEL]],3,2))&gt;12,VALUE(MID(pesele__511[[#This Row],[PESEL]],3,2))-20,VALUE(MID(pesele__511[[#This Row],[PESEL]],3,2)))*29,"mmmm")</f>
        <v>styczeń</v>
      </c>
    </row>
    <row r="148" spans="1:5" x14ac:dyDescent="0.25">
      <c r="A148" s="1" t="s">
        <v>781</v>
      </c>
      <c r="B148" s="1" t="s">
        <v>237</v>
      </c>
      <c r="C148" s="1" t="s">
        <v>44</v>
      </c>
      <c r="D148" s="1" t="str">
        <f>IF(MOD(MID(pesele__511[[#This Row],[PESEL]],10,1),2)=1,"m","k")</f>
        <v>k</v>
      </c>
      <c r="E148" s="1" t="str">
        <f>TEXT(IF(VALUE(MID(pesele__511[[#This Row],[PESEL]],3,2))&gt;12,VALUE(MID(pesele__511[[#This Row],[PESEL]],3,2))-20,VALUE(MID(pesele__511[[#This Row],[PESEL]],3,2)))*29,"mmmm")</f>
        <v>styczeń</v>
      </c>
    </row>
    <row r="149" spans="1:5" x14ac:dyDescent="0.25">
      <c r="A149" s="1" t="s">
        <v>782</v>
      </c>
      <c r="B149" s="1" t="s">
        <v>238</v>
      </c>
      <c r="C149" s="1" t="s">
        <v>134</v>
      </c>
      <c r="D149" s="1" t="str">
        <f>IF(MOD(MID(pesele__511[[#This Row],[PESEL]],10,1),2)=1,"m","k")</f>
        <v>k</v>
      </c>
      <c r="E149" s="1" t="str">
        <f>TEXT(IF(VALUE(MID(pesele__511[[#This Row],[PESEL]],3,2))&gt;12,VALUE(MID(pesele__511[[#This Row],[PESEL]],3,2))-20,VALUE(MID(pesele__511[[#This Row],[PESEL]],3,2)))*29,"mmmm")</f>
        <v>styczeń</v>
      </c>
    </row>
    <row r="150" spans="1:5" x14ac:dyDescent="0.25">
      <c r="A150" s="1" t="s">
        <v>783</v>
      </c>
      <c r="B150" s="1" t="s">
        <v>239</v>
      </c>
      <c r="C150" s="1" t="s">
        <v>150</v>
      </c>
      <c r="D150" s="1" t="str">
        <f>IF(MOD(MID(pesele__511[[#This Row],[PESEL]],10,1),2)=1,"m","k")</f>
        <v>k</v>
      </c>
      <c r="E150" s="1" t="str">
        <f>TEXT(IF(VALUE(MID(pesele__511[[#This Row],[PESEL]],3,2))&gt;12,VALUE(MID(pesele__511[[#This Row],[PESEL]],3,2))-20,VALUE(MID(pesele__511[[#This Row],[PESEL]],3,2)))*29,"mmmm")</f>
        <v>styczeń</v>
      </c>
    </row>
    <row r="151" spans="1:5" x14ac:dyDescent="0.25">
      <c r="A151" s="1" t="s">
        <v>784</v>
      </c>
      <c r="B151" s="1" t="s">
        <v>240</v>
      </c>
      <c r="C151" s="1" t="s">
        <v>218</v>
      </c>
      <c r="D151" s="1" t="str">
        <f>IF(MOD(MID(pesele__511[[#This Row],[PESEL]],10,1),2)=1,"m","k")</f>
        <v>k</v>
      </c>
      <c r="E151" s="1" t="str">
        <f>TEXT(IF(VALUE(MID(pesele__511[[#This Row],[PESEL]],3,2))&gt;12,VALUE(MID(pesele__511[[#This Row],[PESEL]],3,2))-20,VALUE(MID(pesele__511[[#This Row],[PESEL]],3,2)))*29,"mmmm")</f>
        <v>styczeń</v>
      </c>
    </row>
    <row r="152" spans="1:5" x14ac:dyDescent="0.25">
      <c r="A152" s="1" t="s">
        <v>785</v>
      </c>
      <c r="B152" s="1" t="s">
        <v>241</v>
      </c>
      <c r="C152" s="1" t="s">
        <v>242</v>
      </c>
      <c r="D152" s="1" t="str">
        <f>IF(MOD(MID(pesele__511[[#This Row],[PESEL]],10,1),2)=1,"m","k")</f>
        <v>k</v>
      </c>
      <c r="E152" s="1" t="str">
        <f>TEXT(IF(VALUE(MID(pesele__511[[#This Row],[PESEL]],3,2))&gt;12,VALUE(MID(pesele__511[[#This Row],[PESEL]],3,2))-20,VALUE(MID(pesele__511[[#This Row],[PESEL]],3,2)))*29,"mmmm")</f>
        <v>styczeń</v>
      </c>
    </row>
    <row r="153" spans="1:5" x14ac:dyDescent="0.25">
      <c r="A153" s="1" t="s">
        <v>786</v>
      </c>
      <c r="B153" s="1" t="s">
        <v>241</v>
      </c>
      <c r="C153" s="1" t="s">
        <v>243</v>
      </c>
      <c r="D153" s="1" t="str">
        <f>IF(MOD(MID(pesele__511[[#This Row],[PESEL]],10,1),2)=1,"m","k")</f>
        <v>k</v>
      </c>
      <c r="E153" s="1" t="str">
        <f>TEXT(IF(VALUE(MID(pesele__511[[#This Row],[PESEL]],3,2))&gt;12,VALUE(MID(pesele__511[[#This Row],[PESEL]],3,2))-20,VALUE(MID(pesele__511[[#This Row],[PESEL]],3,2)))*29,"mmmm")</f>
        <v>styczeń</v>
      </c>
    </row>
    <row r="154" spans="1:5" x14ac:dyDescent="0.25">
      <c r="A154" s="1" t="s">
        <v>787</v>
      </c>
      <c r="B154" s="1" t="s">
        <v>244</v>
      </c>
      <c r="C154" s="1" t="s">
        <v>242</v>
      </c>
      <c r="D154" s="1" t="str">
        <f>IF(MOD(MID(pesele__511[[#This Row],[PESEL]],10,1),2)=1,"m","k")</f>
        <v>k</v>
      </c>
      <c r="E154" s="1" t="str">
        <f>TEXT(IF(VALUE(MID(pesele__511[[#This Row],[PESEL]],3,2))&gt;12,VALUE(MID(pesele__511[[#This Row],[PESEL]],3,2))-20,VALUE(MID(pesele__511[[#This Row],[PESEL]],3,2)))*29,"mmmm")</f>
        <v>styczeń</v>
      </c>
    </row>
    <row r="155" spans="1:5" x14ac:dyDescent="0.25">
      <c r="A155" s="1" t="s">
        <v>788</v>
      </c>
      <c r="B155" s="1" t="s">
        <v>245</v>
      </c>
      <c r="C155" s="1" t="s">
        <v>246</v>
      </c>
      <c r="D155" s="1" t="str">
        <f>IF(MOD(MID(pesele__511[[#This Row],[PESEL]],10,1),2)=1,"m","k")</f>
        <v>k</v>
      </c>
      <c r="E155" s="1" t="str">
        <f>TEXT(IF(VALUE(MID(pesele__511[[#This Row],[PESEL]],3,2))&gt;12,VALUE(MID(pesele__511[[#This Row],[PESEL]],3,2))-20,VALUE(MID(pesele__511[[#This Row],[PESEL]],3,2)))*29,"mmmm")</f>
        <v>luty</v>
      </c>
    </row>
    <row r="156" spans="1:5" x14ac:dyDescent="0.25">
      <c r="A156" s="1" t="s">
        <v>789</v>
      </c>
      <c r="B156" s="1" t="s">
        <v>247</v>
      </c>
      <c r="C156" s="1" t="s">
        <v>211</v>
      </c>
      <c r="D156" s="1" t="str">
        <f>IF(MOD(MID(pesele__511[[#This Row],[PESEL]],10,1),2)=1,"m","k")</f>
        <v>k</v>
      </c>
      <c r="E156" s="1" t="str">
        <f>TEXT(IF(VALUE(MID(pesele__511[[#This Row],[PESEL]],3,2))&gt;12,VALUE(MID(pesele__511[[#This Row],[PESEL]],3,2))-20,VALUE(MID(pesele__511[[#This Row],[PESEL]],3,2)))*29,"mmmm")</f>
        <v>luty</v>
      </c>
    </row>
    <row r="157" spans="1:5" x14ac:dyDescent="0.25">
      <c r="A157" s="1" t="s">
        <v>790</v>
      </c>
      <c r="B157" s="1" t="s">
        <v>151</v>
      </c>
      <c r="C157" s="1" t="s">
        <v>248</v>
      </c>
      <c r="D157" s="1" t="str">
        <f>IF(MOD(MID(pesele__511[[#This Row],[PESEL]],10,1),2)=1,"m","k")</f>
        <v>k</v>
      </c>
      <c r="E157" s="1" t="str">
        <f>TEXT(IF(VALUE(MID(pesele__511[[#This Row],[PESEL]],3,2))&gt;12,VALUE(MID(pesele__511[[#This Row],[PESEL]],3,2))-20,VALUE(MID(pesele__511[[#This Row],[PESEL]],3,2)))*29,"mmmm")</f>
        <v>luty</v>
      </c>
    </row>
    <row r="158" spans="1:5" x14ac:dyDescent="0.25">
      <c r="A158" s="1" t="s">
        <v>791</v>
      </c>
      <c r="B158" s="1" t="s">
        <v>249</v>
      </c>
      <c r="C158" s="1" t="s">
        <v>51</v>
      </c>
      <c r="D158" s="1" t="str">
        <f>IF(MOD(MID(pesele__511[[#This Row],[PESEL]],10,1),2)=1,"m","k")</f>
        <v>k</v>
      </c>
      <c r="E158" s="1" t="str">
        <f>TEXT(IF(VALUE(MID(pesele__511[[#This Row],[PESEL]],3,2))&gt;12,VALUE(MID(pesele__511[[#This Row],[PESEL]],3,2))-20,VALUE(MID(pesele__511[[#This Row],[PESEL]],3,2)))*29,"mmmm")</f>
        <v>luty</v>
      </c>
    </row>
    <row r="159" spans="1:5" x14ac:dyDescent="0.25">
      <c r="A159" s="1" t="s">
        <v>792</v>
      </c>
      <c r="B159" s="1" t="s">
        <v>250</v>
      </c>
      <c r="C159" s="1" t="s">
        <v>251</v>
      </c>
      <c r="D159" s="1" t="str">
        <f>IF(MOD(MID(pesele__511[[#This Row],[PESEL]],10,1),2)=1,"m","k")</f>
        <v>k</v>
      </c>
      <c r="E159" s="1" t="str">
        <f>TEXT(IF(VALUE(MID(pesele__511[[#This Row],[PESEL]],3,2))&gt;12,VALUE(MID(pesele__511[[#This Row],[PESEL]],3,2))-20,VALUE(MID(pesele__511[[#This Row],[PESEL]],3,2)))*29,"mmmm")</f>
        <v>luty</v>
      </c>
    </row>
    <row r="160" spans="1:5" x14ac:dyDescent="0.25">
      <c r="A160" s="1" t="s">
        <v>793</v>
      </c>
      <c r="B160" s="1" t="s">
        <v>219</v>
      </c>
      <c r="C160" s="1" t="s">
        <v>229</v>
      </c>
      <c r="D160" s="1" t="str">
        <f>IF(MOD(MID(pesele__511[[#This Row],[PESEL]],10,1),2)=1,"m","k")</f>
        <v>k</v>
      </c>
      <c r="E160" s="1" t="str">
        <f>TEXT(IF(VALUE(MID(pesele__511[[#This Row],[PESEL]],3,2))&gt;12,VALUE(MID(pesele__511[[#This Row],[PESEL]],3,2))-20,VALUE(MID(pesele__511[[#This Row],[PESEL]],3,2)))*29,"mmmm")</f>
        <v>luty</v>
      </c>
    </row>
    <row r="161" spans="1:5" x14ac:dyDescent="0.25">
      <c r="A161" s="1" t="s">
        <v>794</v>
      </c>
      <c r="B161" s="1" t="s">
        <v>252</v>
      </c>
      <c r="C161" s="1" t="s">
        <v>253</v>
      </c>
      <c r="D161" s="1" t="str">
        <f>IF(MOD(MID(pesele__511[[#This Row],[PESEL]],10,1),2)=1,"m","k")</f>
        <v>k</v>
      </c>
      <c r="E161" s="1" t="str">
        <f>TEXT(IF(VALUE(MID(pesele__511[[#This Row],[PESEL]],3,2))&gt;12,VALUE(MID(pesele__511[[#This Row],[PESEL]],3,2))-20,VALUE(MID(pesele__511[[#This Row],[PESEL]],3,2)))*29,"mmmm")</f>
        <v>luty</v>
      </c>
    </row>
    <row r="162" spans="1:5" x14ac:dyDescent="0.25">
      <c r="A162" s="1" t="s">
        <v>795</v>
      </c>
      <c r="B162" s="1" t="s">
        <v>254</v>
      </c>
      <c r="C162" s="1" t="s">
        <v>255</v>
      </c>
      <c r="D162" s="1" t="str">
        <f>IF(MOD(MID(pesele__511[[#This Row],[PESEL]],10,1),2)=1,"m","k")</f>
        <v>k</v>
      </c>
      <c r="E162" s="1" t="str">
        <f>TEXT(IF(VALUE(MID(pesele__511[[#This Row],[PESEL]],3,2))&gt;12,VALUE(MID(pesele__511[[#This Row],[PESEL]],3,2))-20,VALUE(MID(pesele__511[[#This Row],[PESEL]],3,2)))*29,"mmmm")</f>
        <v>luty</v>
      </c>
    </row>
    <row r="163" spans="1:5" x14ac:dyDescent="0.25">
      <c r="A163" s="1" t="s">
        <v>796</v>
      </c>
      <c r="B163" s="1" t="s">
        <v>256</v>
      </c>
      <c r="C163" s="1" t="s">
        <v>257</v>
      </c>
      <c r="D163" s="1" t="str">
        <f>IF(MOD(MID(pesele__511[[#This Row],[PESEL]],10,1),2)=1,"m","k")</f>
        <v>k</v>
      </c>
      <c r="E163" s="1" t="str">
        <f>TEXT(IF(VALUE(MID(pesele__511[[#This Row],[PESEL]],3,2))&gt;12,VALUE(MID(pesele__511[[#This Row],[PESEL]],3,2))-20,VALUE(MID(pesele__511[[#This Row],[PESEL]],3,2)))*29,"mmmm")</f>
        <v>luty</v>
      </c>
    </row>
    <row r="164" spans="1:5" x14ac:dyDescent="0.25">
      <c r="A164" s="1" t="s">
        <v>797</v>
      </c>
      <c r="B164" s="1" t="s">
        <v>258</v>
      </c>
      <c r="C164" s="1" t="s">
        <v>185</v>
      </c>
      <c r="D164" s="1" t="str">
        <f>IF(MOD(MID(pesele__511[[#This Row],[PESEL]],10,1),2)=1,"m","k")</f>
        <v>k</v>
      </c>
      <c r="E164" s="1" t="str">
        <f>TEXT(IF(VALUE(MID(pesele__511[[#This Row],[PESEL]],3,2))&gt;12,VALUE(MID(pesele__511[[#This Row],[PESEL]],3,2))-20,VALUE(MID(pesele__511[[#This Row],[PESEL]],3,2)))*29,"mmmm")</f>
        <v>luty</v>
      </c>
    </row>
    <row r="165" spans="1:5" x14ac:dyDescent="0.25">
      <c r="A165" s="1" t="s">
        <v>798</v>
      </c>
      <c r="B165" s="1" t="s">
        <v>259</v>
      </c>
      <c r="C165" s="1" t="s">
        <v>185</v>
      </c>
      <c r="D165" s="1" t="str">
        <f>IF(MOD(MID(pesele__511[[#This Row],[PESEL]],10,1),2)=1,"m","k")</f>
        <v>k</v>
      </c>
      <c r="E165" s="1" t="str">
        <f>TEXT(IF(VALUE(MID(pesele__511[[#This Row],[PESEL]],3,2))&gt;12,VALUE(MID(pesele__511[[#This Row],[PESEL]],3,2))-20,VALUE(MID(pesele__511[[#This Row],[PESEL]],3,2)))*29,"mmmm")</f>
        <v>luty</v>
      </c>
    </row>
    <row r="166" spans="1:5" x14ac:dyDescent="0.25">
      <c r="A166" s="1" t="s">
        <v>799</v>
      </c>
      <c r="B166" s="1" t="s">
        <v>260</v>
      </c>
      <c r="C166" s="1" t="s">
        <v>229</v>
      </c>
      <c r="D166" s="1" t="str">
        <f>IF(MOD(MID(pesele__511[[#This Row],[PESEL]],10,1),2)=1,"m","k")</f>
        <v>k</v>
      </c>
      <c r="E166" s="1" t="str">
        <f>TEXT(IF(VALUE(MID(pesele__511[[#This Row],[PESEL]],3,2))&gt;12,VALUE(MID(pesele__511[[#This Row],[PESEL]],3,2))-20,VALUE(MID(pesele__511[[#This Row],[PESEL]],3,2)))*29,"mmmm")</f>
        <v>luty</v>
      </c>
    </row>
    <row r="167" spans="1:5" x14ac:dyDescent="0.25">
      <c r="A167" s="1" t="s">
        <v>800</v>
      </c>
      <c r="B167" s="1" t="s">
        <v>261</v>
      </c>
      <c r="C167" s="1" t="s">
        <v>262</v>
      </c>
      <c r="D167" s="1" t="str">
        <f>IF(MOD(MID(pesele__511[[#This Row],[PESEL]],10,1),2)=1,"m","k")</f>
        <v>k</v>
      </c>
      <c r="E167" s="1" t="str">
        <f>TEXT(IF(VALUE(MID(pesele__511[[#This Row],[PESEL]],3,2))&gt;12,VALUE(MID(pesele__511[[#This Row],[PESEL]],3,2))-20,VALUE(MID(pesele__511[[#This Row],[PESEL]],3,2)))*29,"mmmm")</f>
        <v>luty</v>
      </c>
    </row>
    <row r="168" spans="1:5" x14ac:dyDescent="0.25">
      <c r="A168" s="1" t="s">
        <v>801</v>
      </c>
      <c r="B168" s="1" t="s">
        <v>263</v>
      </c>
      <c r="C168" s="1" t="s">
        <v>257</v>
      </c>
      <c r="D168" s="1" t="str">
        <f>IF(MOD(MID(pesele__511[[#This Row],[PESEL]],10,1),2)=1,"m","k")</f>
        <v>k</v>
      </c>
      <c r="E168" s="1" t="str">
        <f>TEXT(IF(VALUE(MID(pesele__511[[#This Row],[PESEL]],3,2))&gt;12,VALUE(MID(pesele__511[[#This Row],[PESEL]],3,2))-20,VALUE(MID(pesele__511[[#This Row],[PESEL]],3,2)))*29,"mmmm")</f>
        <v>luty</v>
      </c>
    </row>
    <row r="169" spans="1:5" x14ac:dyDescent="0.25">
      <c r="A169" s="1" t="s">
        <v>802</v>
      </c>
      <c r="B169" s="1" t="s">
        <v>264</v>
      </c>
      <c r="C169" s="1" t="s">
        <v>257</v>
      </c>
      <c r="D169" s="1" t="str">
        <f>IF(MOD(MID(pesele__511[[#This Row],[PESEL]],10,1),2)=1,"m","k")</f>
        <v>k</v>
      </c>
      <c r="E169" s="1" t="str">
        <f>TEXT(IF(VALUE(MID(pesele__511[[#This Row],[PESEL]],3,2))&gt;12,VALUE(MID(pesele__511[[#This Row],[PESEL]],3,2))-20,VALUE(MID(pesele__511[[#This Row],[PESEL]],3,2)))*29,"mmmm")</f>
        <v>luty</v>
      </c>
    </row>
    <row r="170" spans="1:5" x14ac:dyDescent="0.25">
      <c r="A170" s="1" t="s">
        <v>803</v>
      </c>
      <c r="B170" s="1" t="s">
        <v>265</v>
      </c>
      <c r="C170" s="1" t="s">
        <v>93</v>
      </c>
      <c r="D170" s="1" t="str">
        <f>IF(MOD(MID(pesele__511[[#This Row],[PESEL]],10,1),2)=1,"m","k")</f>
        <v>k</v>
      </c>
      <c r="E170" s="1" t="str">
        <f>TEXT(IF(VALUE(MID(pesele__511[[#This Row],[PESEL]],3,2))&gt;12,VALUE(MID(pesele__511[[#This Row],[PESEL]],3,2))-20,VALUE(MID(pesele__511[[#This Row],[PESEL]],3,2)))*29,"mmmm")</f>
        <v>luty</v>
      </c>
    </row>
    <row r="171" spans="1:5" x14ac:dyDescent="0.25">
      <c r="A171" s="1" t="s">
        <v>804</v>
      </c>
      <c r="B171" s="1" t="s">
        <v>266</v>
      </c>
      <c r="C171" s="1" t="s">
        <v>267</v>
      </c>
      <c r="D171" s="1" t="str">
        <f>IF(MOD(MID(pesele__511[[#This Row],[PESEL]],10,1),2)=1,"m","k")</f>
        <v>k</v>
      </c>
      <c r="E171" s="1" t="str">
        <f>TEXT(IF(VALUE(MID(pesele__511[[#This Row],[PESEL]],3,2))&gt;12,VALUE(MID(pesele__511[[#This Row],[PESEL]],3,2))-20,VALUE(MID(pesele__511[[#This Row],[PESEL]],3,2)))*29,"mmmm")</f>
        <v>luty</v>
      </c>
    </row>
    <row r="172" spans="1:5" x14ac:dyDescent="0.25">
      <c r="A172" s="1" t="s">
        <v>805</v>
      </c>
      <c r="B172" s="1" t="s">
        <v>268</v>
      </c>
      <c r="C172" s="1" t="s">
        <v>251</v>
      </c>
      <c r="D172" s="1" t="str">
        <f>IF(MOD(MID(pesele__511[[#This Row],[PESEL]],10,1),2)=1,"m","k")</f>
        <v>k</v>
      </c>
      <c r="E172" s="1" t="str">
        <f>TEXT(IF(VALUE(MID(pesele__511[[#This Row],[PESEL]],3,2))&gt;12,VALUE(MID(pesele__511[[#This Row],[PESEL]],3,2))-20,VALUE(MID(pesele__511[[#This Row],[PESEL]],3,2)))*29,"mmmm")</f>
        <v>luty</v>
      </c>
    </row>
    <row r="173" spans="1:5" x14ac:dyDescent="0.25">
      <c r="A173" s="1" t="s">
        <v>806</v>
      </c>
      <c r="B173" s="1" t="s">
        <v>269</v>
      </c>
      <c r="C173" s="1" t="s">
        <v>56</v>
      </c>
      <c r="D173" s="1" t="str">
        <f>IF(MOD(MID(pesele__511[[#This Row],[PESEL]],10,1),2)=1,"m","k")</f>
        <v>k</v>
      </c>
      <c r="E173" s="1" t="str">
        <f>TEXT(IF(VALUE(MID(pesele__511[[#This Row],[PESEL]],3,2))&gt;12,VALUE(MID(pesele__511[[#This Row],[PESEL]],3,2))-20,VALUE(MID(pesele__511[[#This Row],[PESEL]],3,2)))*29,"mmmm")</f>
        <v>luty</v>
      </c>
    </row>
    <row r="174" spans="1:5" x14ac:dyDescent="0.25">
      <c r="A174" s="1" t="s">
        <v>807</v>
      </c>
      <c r="B174" s="1" t="s">
        <v>270</v>
      </c>
      <c r="C174" s="1" t="s">
        <v>257</v>
      </c>
      <c r="D174" s="1" t="str">
        <f>IF(MOD(MID(pesele__511[[#This Row],[PESEL]],10,1),2)=1,"m","k")</f>
        <v>k</v>
      </c>
      <c r="E174" s="1" t="str">
        <f>TEXT(IF(VALUE(MID(pesele__511[[#This Row],[PESEL]],3,2))&gt;12,VALUE(MID(pesele__511[[#This Row],[PESEL]],3,2))-20,VALUE(MID(pesele__511[[#This Row],[PESEL]],3,2)))*29,"mmmm")</f>
        <v>luty</v>
      </c>
    </row>
    <row r="175" spans="1:5" x14ac:dyDescent="0.25">
      <c r="A175" s="1" t="s">
        <v>808</v>
      </c>
      <c r="B175" s="1" t="s">
        <v>271</v>
      </c>
      <c r="C175" s="1" t="s">
        <v>150</v>
      </c>
      <c r="D175" s="1" t="str">
        <f>IF(MOD(MID(pesele__511[[#This Row],[PESEL]],10,1),2)=1,"m","k")</f>
        <v>k</v>
      </c>
      <c r="E175" s="1" t="str">
        <f>TEXT(IF(VALUE(MID(pesele__511[[#This Row],[PESEL]],3,2))&gt;12,VALUE(MID(pesele__511[[#This Row],[PESEL]],3,2))-20,VALUE(MID(pesele__511[[#This Row],[PESEL]],3,2)))*29,"mmmm")</f>
        <v>luty</v>
      </c>
    </row>
    <row r="176" spans="1:5" x14ac:dyDescent="0.25">
      <c r="A176" s="1" t="s">
        <v>809</v>
      </c>
      <c r="B176" s="1" t="s">
        <v>272</v>
      </c>
      <c r="C176" s="1" t="s">
        <v>273</v>
      </c>
      <c r="D176" s="1" t="str">
        <f>IF(MOD(MID(pesele__511[[#This Row],[PESEL]],10,1),2)=1,"m","k")</f>
        <v>k</v>
      </c>
      <c r="E176" s="1" t="str">
        <f>TEXT(IF(VALUE(MID(pesele__511[[#This Row],[PESEL]],3,2))&gt;12,VALUE(MID(pesele__511[[#This Row],[PESEL]],3,2))-20,VALUE(MID(pesele__511[[#This Row],[PESEL]],3,2)))*29,"mmmm")</f>
        <v>luty</v>
      </c>
    </row>
    <row r="177" spans="1:5" x14ac:dyDescent="0.25">
      <c r="A177" s="1" t="s">
        <v>810</v>
      </c>
      <c r="B177" s="1" t="s">
        <v>274</v>
      </c>
      <c r="C177" s="1" t="s">
        <v>121</v>
      </c>
      <c r="D177" s="1" t="str">
        <f>IF(MOD(MID(pesele__511[[#This Row],[PESEL]],10,1),2)=1,"m","k")</f>
        <v>k</v>
      </c>
      <c r="E177" s="1" t="str">
        <f>TEXT(IF(VALUE(MID(pesele__511[[#This Row],[PESEL]],3,2))&gt;12,VALUE(MID(pesele__511[[#This Row],[PESEL]],3,2))-20,VALUE(MID(pesele__511[[#This Row],[PESEL]],3,2)))*29,"mmmm")</f>
        <v>luty</v>
      </c>
    </row>
    <row r="178" spans="1:5" x14ac:dyDescent="0.25">
      <c r="A178" s="1" t="s">
        <v>811</v>
      </c>
      <c r="B178" s="1" t="s">
        <v>275</v>
      </c>
      <c r="C178" s="1" t="s">
        <v>58</v>
      </c>
      <c r="D178" s="1" t="str">
        <f>IF(MOD(MID(pesele__511[[#This Row],[PESEL]],10,1),2)=1,"m","k")</f>
        <v>k</v>
      </c>
      <c r="E178" s="1" t="str">
        <f>TEXT(IF(VALUE(MID(pesele__511[[#This Row],[PESEL]],3,2))&gt;12,VALUE(MID(pesele__511[[#This Row],[PESEL]],3,2))-20,VALUE(MID(pesele__511[[#This Row],[PESEL]],3,2)))*29,"mmmm")</f>
        <v>luty</v>
      </c>
    </row>
    <row r="179" spans="1:5" x14ac:dyDescent="0.25">
      <c r="A179" s="1" t="s">
        <v>812</v>
      </c>
      <c r="B179" s="1" t="s">
        <v>276</v>
      </c>
      <c r="C179" s="1" t="s">
        <v>24</v>
      </c>
      <c r="D179" s="1" t="str">
        <f>IF(MOD(MID(pesele__511[[#This Row],[PESEL]],10,1),2)=1,"m","k")</f>
        <v>m</v>
      </c>
      <c r="E179" s="1" t="str">
        <f>TEXT(IF(VALUE(MID(pesele__511[[#This Row],[PESEL]],3,2))&gt;12,VALUE(MID(pesele__511[[#This Row],[PESEL]],3,2))-20,VALUE(MID(pesele__511[[#This Row],[PESEL]],3,2)))*29,"mmmm")</f>
        <v>wrzesień</v>
      </c>
    </row>
    <row r="180" spans="1:5" x14ac:dyDescent="0.25">
      <c r="A180" s="1" t="s">
        <v>813</v>
      </c>
      <c r="B180" s="1" t="s">
        <v>277</v>
      </c>
      <c r="C180" s="1" t="s">
        <v>278</v>
      </c>
      <c r="D180" s="1" t="str">
        <f>IF(MOD(MID(pesele__511[[#This Row],[PESEL]],10,1),2)=1,"m","k")</f>
        <v>m</v>
      </c>
      <c r="E180" s="1" t="str">
        <f>TEXT(IF(VALUE(MID(pesele__511[[#This Row],[PESEL]],3,2))&gt;12,VALUE(MID(pesele__511[[#This Row],[PESEL]],3,2))-20,VALUE(MID(pesele__511[[#This Row],[PESEL]],3,2)))*29,"mmmm")</f>
        <v>wrzesień</v>
      </c>
    </row>
    <row r="181" spans="1:5" x14ac:dyDescent="0.25">
      <c r="A181" s="1" t="s">
        <v>814</v>
      </c>
      <c r="B181" s="1" t="s">
        <v>279</v>
      </c>
      <c r="C181" s="1" t="s">
        <v>78</v>
      </c>
      <c r="D181" s="1" t="str">
        <f>IF(MOD(MID(pesele__511[[#This Row],[PESEL]],10,1),2)=1,"m","k")</f>
        <v>m</v>
      </c>
      <c r="E181" s="1" t="str">
        <f>TEXT(IF(VALUE(MID(pesele__511[[#This Row],[PESEL]],3,2))&gt;12,VALUE(MID(pesele__511[[#This Row],[PESEL]],3,2))-20,VALUE(MID(pesele__511[[#This Row],[PESEL]],3,2)))*29,"mmmm")</f>
        <v>wrzesień</v>
      </c>
    </row>
    <row r="182" spans="1:5" x14ac:dyDescent="0.25">
      <c r="A182" s="1" t="s">
        <v>815</v>
      </c>
      <c r="B182" s="1" t="s">
        <v>280</v>
      </c>
      <c r="C182" s="1" t="s">
        <v>104</v>
      </c>
      <c r="D182" s="1" t="str">
        <f>IF(MOD(MID(pesele__511[[#This Row],[PESEL]],10,1),2)=1,"m","k")</f>
        <v>m</v>
      </c>
      <c r="E182" s="1" t="str">
        <f>TEXT(IF(VALUE(MID(pesele__511[[#This Row],[PESEL]],3,2))&gt;12,VALUE(MID(pesele__511[[#This Row],[PESEL]],3,2))-20,VALUE(MID(pesele__511[[#This Row],[PESEL]],3,2)))*29,"mmmm")</f>
        <v>wrzesień</v>
      </c>
    </row>
    <row r="183" spans="1:5" x14ac:dyDescent="0.25">
      <c r="A183" s="1" t="s">
        <v>816</v>
      </c>
      <c r="B183" s="1" t="s">
        <v>281</v>
      </c>
      <c r="C183" s="1" t="s">
        <v>282</v>
      </c>
      <c r="D183" s="1" t="str">
        <f>IF(MOD(MID(pesele__511[[#This Row],[PESEL]],10,1),2)=1,"m","k")</f>
        <v>m</v>
      </c>
      <c r="E183" s="1" t="str">
        <f>TEXT(IF(VALUE(MID(pesele__511[[#This Row],[PESEL]],3,2))&gt;12,VALUE(MID(pesele__511[[#This Row],[PESEL]],3,2))-20,VALUE(MID(pesele__511[[#This Row],[PESEL]],3,2)))*29,"mmmm")</f>
        <v>wrzesień</v>
      </c>
    </row>
    <row r="184" spans="1:5" x14ac:dyDescent="0.25">
      <c r="A184" s="1" t="s">
        <v>817</v>
      </c>
      <c r="B184" s="1" t="s">
        <v>283</v>
      </c>
      <c r="C184" s="1" t="s">
        <v>104</v>
      </c>
      <c r="D184" s="1" t="str">
        <f>IF(MOD(MID(pesele__511[[#This Row],[PESEL]],10,1),2)=1,"m","k")</f>
        <v>m</v>
      </c>
      <c r="E184" s="1" t="str">
        <f>TEXT(IF(VALUE(MID(pesele__511[[#This Row],[PESEL]],3,2))&gt;12,VALUE(MID(pesele__511[[#This Row],[PESEL]],3,2))-20,VALUE(MID(pesele__511[[#This Row],[PESEL]],3,2)))*29,"mmmm")</f>
        <v>wrzesień</v>
      </c>
    </row>
    <row r="185" spans="1:5" x14ac:dyDescent="0.25">
      <c r="A185" s="1" t="s">
        <v>818</v>
      </c>
      <c r="B185" s="1" t="s">
        <v>284</v>
      </c>
      <c r="C185" s="1" t="s">
        <v>14</v>
      </c>
      <c r="D185" s="1" t="str">
        <f>IF(MOD(MID(pesele__511[[#This Row],[PESEL]],10,1),2)=1,"m","k")</f>
        <v>m</v>
      </c>
      <c r="E185" s="1" t="str">
        <f>TEXT(IF(VALUE(MID(pesele__511[[#This Row],[PESEL]],3,2))&gt;12,VALUE(MID(pesele__511[[#This Row],[PESEL]],3,2))-20,VALUE(MID(pesele__511[[#This Row],[PESEL]],3,2)))*29,"mmmm")</f>
        <v>wrzesień</v>
      </c>
    </row>
    <row r="186" spans="1:5" x14ac:dyDescent="0.25">
      <c r="A186" s="1" t="s">
        <v>819</v>
      </c>
      <c r="B186" s="1" t="s">
        <v>285</v>
      </c>
      <c r="C186" s="1" t="s">
        <v>104</v>
      </c>
      <c r="D186" s="1" t="str">
        <f>IF(MOD(MID(pesele__511[[#This Row],[PESEL]],10,1),2)=1,"m","k")</f>
        <v>m</v>
      </c>
      <c r="E186" s="1" t="str">
        <f>TEXT(IF(VALUE(MID(pesele__511[[#This Row],[PESEL]],3,2))&gt;12,VALUE(MID(pesele__511[[#This Row],[PESEL]],3,2))-20,VALUE(MID(pesele__511[[#This Row],[PESEL]],3,2)))*29,"mmmm")</f>
        <v>wrzesień</v>
      </c>
    </row>
    <row r="187" spans="1:5" x14ac:dyDescent="0.25">
      <c r="A187" s="1" t="s">
        <v>820</v>
      </c>
      <c r="B187" s="1" t="s">
        <v>286</v>
      </c>
      <c r="C187" s="1" t="s">
        <v>126</v>
      </c>
      <c r="D187" s="1" t="str">
        <f>IF(MOD(MID(pesele__511[[#This Row],[PESEL]],10,1),2)=1,"m","k")</f>
        <v>m</v>
      </c>
      <c r="E187" s="1" t="str">
        <f>TEXT(IF(VALUE(MID(pesele__511[[#This Row],[PESEL]],3,2))&gt;12,VALUE(MID(pesele__511[[#This Row],[PESEL]],3,2))-20,VALUE(MID(pesele__511[[#This Row],[PESEL]],3,2)))*29,"mmmm")</f>
        <v>wrzesień</v>
      </c>
    </row>
    <row r="188" spans="1:5" x14ac:dyDescent="0.25">
      <c r="A188" s="1" t="s">
        <v>821</v>
      </c>
      <c r="B188" s="1" t="s">
        <v>287</v>
      </c>
      <c r="C188" s="1" t="s">
        <v>288</v>
      </c>
      <c r="D188" s="1" t="str">
        <f>IF(MOD(MID(pesele__511[[#This Row],[PESEL]],10,1),2)=1,"m","k")</f>
        <v>m</v>
      </c>
      <c r="E188" s="1" t="str">
        <f>TEXT(IF(VALUE(MID(pesele__511[[#This Row],[PESEL]],3,2))&gt;12,VALUE(MID(pesele__511[[#This Row],[PESEL]],3,2))-20,VALUE(MID(pesele__511[[#This Row],[PESEL]],3,2)))*29,"mmmm")</f>
        <v>wrzesień</v>
      </c>
    </row>
    <row r="189" spans="1:5" x14ac:dyDescent="0.25">
      <c r="A189" s="1" t="s">
        <v>822</v>
      </c>
      <c r="B189" s="1" t="s">
        <v>289</v>
      </c>
      <c r="C189" s="1" t="s">
        <v>234</v>
      </c>
      <c r="D189" s="1" t="str">
        <f>IF(MOD(MID(pesele__511[[#This Row],[PESEL]],10,1),2)=1,"m","k")</f>
        <v>m</v>
      </c>
      <c r="E189" s="1" t="str">
        <f>TEXT(IF(VALUE(MID(pesele__511[[#This Row],[PESEL]],3,2))&gt;12,VALUE(MID(pesele__511[[#This Row],[PESEL]],3,2))-20,VALUE(MID(pesele__511[[#This Row],[PESEL]],3,2)))*29,"mmmm")</f>
        <v>wrzesień</v>
      </c>
    </row>
    <row r="190" spans="1:5" x14ac:dyDescent="0.25">
      <c r="A190" s="1" t="s">
        <v>823</v>
      </c>
      <c r="B190" s="1" t="s">
        <v>290</v>
      </c>
      <c r="C190" s="1" t="s">
        <v>291</v>
      </c>
      <c r="D190" s="1" t="str">
        <f>IF(MOD(MID(pesele__511[[#This Row],[PESEL]],10,1),2)=1,"m","k")</f>
        <v>m</v>
      </c>
      <c r="E190" s="1" t="str">
        <f>TEXT(IF(VALUE(MID(pesele__511[[#This Row],[PESEL]],3,2))&gt;12,VALUE(MID(pesele__511[[#This Row],[PESEL]],3,2))-20,VALUE(MID(pesele__511[[#This Row],[PESEL]],3,2)))*29,"mmmm")</f>
        <v>wrzesień</v>
      </c>
    </row>
    <row r="191" spans="1:5" x14ac:dyDescent="0.25">
      <c r="A191" s="1" t="s">
        <v>824</v>
      </c>
      <c r="B191" s="1" t="s">
        <v>292</v>
      </c>
      <c r="C191" s="1" t="s">
        <v>104</v>
      </c>
      <c r="D191" s="1" t="str">
        <f>IF(MOD(MID(pesele__511[[#This Row],[PESEL]],10,1),2)=1,"m","k")</f>
        <v>m</v>
      </c>
      <c r="E191" s="1" t="str">
        <f>TEXT(IF(VALUE(MID(pesele__511[[#This Row],[PESEL]],3,2))&gt;12,VALUE(MID(pesele__511[[#This Row],[PESEL]],3,2))-20,VALUE(MID(pesele__511[[#This Row],[PESEL]],3,2)))*29,"mmmm")</f>
        <v>wrzesień</v>
      </c>
    </row>
    <row r="192" spans="1:5" x14ac:dyDescent="0.25">
      <c r="A192" s="1" t="s">
        <v>825</v>
      </c>
      <c r="B192" s="1" t="s">
        <v>293</v>
      </c>
      <c r="C192" s="1" t="s">
        <v>294</v>
      </c>
      <c r="D192" s="1" t="str">
        <f>IF(MOD(MID(pesele__511[[#This Row],[PESEL]],10,1),2)=1,"m","k")</f>
        <v>m</v>
      </c>
      <c r="E192" s="1" t="str">
        <f>TEXT(IF(VALUE(MID(pesele__511[[#This Row],[PESEL]],3,2))&gt;12,VALUE(MID(pesele__511[[#This Row],[PESEL]],3,2))-20,VALUE(MID(pesele__511[[#This Row],[PESEL]],3,2)))*29,"mmmm")</f>
        <v>wrzesień</v>
      </c>
    </row>
    <row r="193" spans="1:5" x14ac:dyDescent="0.25">
      <c r="A193" s="1" t="s">
        <v>826</v>
      </c>
      <c r="B193" s="1" t="s">
        <v>295</v>
      </c>
      <c r="C193" s="1" t="s">
        <v>296</v>
      </c>
      <c r="D193" s="1" t="str">
        <f>IF(MOD(MID(pesele__511[[#This Row],[PESEL]],10,1),2)=1,"m","k")</f>
        <v>m</v>
      </c>
      <c r="E193" s="1" t="str">
        <f>TEXT(IF(VALUE(MID(pesele__511[[#This Row],[PESEL]],3,2))&gt;12,VALUE(MID(pesele__511[[#This Row],[PESEL]],3,2))-20,VALUE(MID(pesele__511[[#This Row],[PESEL]],3,2)))*29,"mmmm")</f>
        <v>wrzesień</v>
      </c>
    </row>
    <row r="194" spans="1:5" x14ac:dyDescent="0.25">
      <c r="A194" s="1" t="s">
        <v>827</v>
      </c>
      <c r="B194" s="1" t="s">
        <v>297</v>
      </c>
      <c r="C194" s="1" t="s">
        <v>162</v>
      </c>
      <c r="D194" s="1" t="str">
        <f>IF(MOD(MID(pesele__511[[#This Row],[PESEL]],10,1),2)=1,"m","k")</f>
        <v>m</v>
      </c>
      <c r="E194" s="1" t="str">
        <f>TEXT(IF(VALUE(MID(pesele__511[[#This Row],[PESEL]],3,2))&gt;12,VALUE(MID(pesele__511[[#This Row],[PESEL]],3,2))-20,VALUE(MID(pesele__511[[#This Row],[PESEL]],3,2)))*29,"mmmm")</f>
        <v>październik</v>
      </c>
    </row>
    <row r="195" spans="1:5" x14ac:dyDescent="0.25">
      <c r="A195" s="1" t="s">
        <v>828</v>
      </c>
      <c r="B195" s="1" t="s">
        <v>298</v>
      </c>
      <c r="C195" s="1" t="s">
        <v>139</v>
      </c>
      <c r="D195" s="1" t="str">
        <f>IF(MOD(MID(pesele__511[[#This Row],[PESEL]],10,1),2)=1,"m","k")</f>
        <v>m</v>
      </c>
      <c r="E195" s="1" t="str">
        <f>TEXT(IF(VALUE(MID(pesele__511[[#This Row],[PESEL]],3,2))&gt;12,VALUE(MID(pesele__511[[#This Row],[PESEL]],3,2))-20,VALUE(MID(pesele__511[[#This Row],[PESEL]],3,2)))*29,"mmmm")</f>
        <v>październik</v>
      </c>
    </row>
    <row r="196" spans="1:5" x14ac:dyDescent="0.25">
      <c r="A196" s="1" t="s">
        <v>829</v>
      </c>
      <c r="B196" s="1" t="s">
        <v>299</v>
      </c>
      <c r="C196" s="1" t="s">
        <v>232</v>
      </c>
      <c r="D196" s="1" t="str">
        <f>IF(MOD(MID(pesele__511[[#This Row],[PESEL]],10,1),2)=1,"m","k")</f>
        <v>m</v>
      </c>
      <c r="E196" s="1" t="str">
        <f>TEXT(IF(VALUE(MID(pesele__511[[#This Row],[PESEL]],3,2))&gt;12,VALUE(MID(pesele__511[[#This Row],[PESEL]],3,2))-20,VALUE(MID(pesele__511[[#This Row],[PESEL]],3,2)))*29,"mmmm")</f>
        <v>październik</v>
      </c>
    </row>
    <row r="197" spans="1:5" x14ac:dyDescent="0.25">
      <c r="A197" s="1" t="s">
        <v>830</v>
      </c>
      <c r="B197" s="1" t="s">
        <v>300</v>
      </c>
      <c r="C197" s="1" t="s">
        <v>234</v>
      </c>
      <c r="D197" s="1" t="str">
        <f>IF(MOD(MID(pesele__511[[#This Row],[PESEL]],10,1),2)=1,"m","k")</f>
        <v>m</v>
      </c>
      <c r="E197" s="1" t="str">
        <f>TEXT(IF(VALUE(MID(pesele__511[[#This Row],[PESEL]],3,2))&gt;12,VALUE(MID(pesele__511[[#This Row],[PESEL]],3,2))-20,VALUE(MID(pesele__511[[#This Row],[PESEL]],3,2)))*29,"mmmm")</f>
        <v>październik</v>
      </c>
    </row>
    <row r="198" spans="1:5" x14ac:dyDescent="0.25">
      <c r="A198" s="1" t="s">
        <v>831</v>
      </c>
      <c r="B198" s="1" t="s">
        <v>301</v>
      </c>
      <c r="C198" s="1" t="s">
        <v>302</v>
      </c>
      <c r="D198" s="1" t="str">
        <f>IF(MOD(MID(pesele__511[[#This Row],[PESEL]],10,1),2)=1,"m","k")</f>
        <v>m</v>
      </c>
      <c r="E198" s="1" t="str">
        <f>TEXT(IF(VALUE(MID(pesele__511[[#This Row],[PESEL]],3,2))&gt;12,VALUE(MID(pesele__511[[#This Row],[PESEL]],3,2))-20,VALUE(MID(pesele__511[[#This Row],[PESEL]],3,2)))*29,"mmmm")</f>
        <v>październik</v>
      </c>
    </row>
    <row r="199" spans="1:5" x14ac:dyDescent="0.25">
      <c r="A199" s="1" t="s">
        <v>832</v>
      </c>
      <c r="B199" s="1" t="s">
        <v>27</v>
      </c>
      <c r="C199" s="1" t="s">
        <v>137</v>
      </c>
      <c r="D199" s="1" t="str">
        <f>IF(MOD(MID(pesele__511[[#This Row],[PESEL]],10,1),2)=1,"m","k")</f>
        <v>m</v>
      </c>
      <c r="E199" s="1" t="str">
        <f>TEXT(IF(VALUE(MID(pesele__511[[#This Row],[PESEL]],3,2))&gt;12,VALUE(MID(pesele__511[[#This Row],[PESEL]],3,2))-20,VALUE(MID(pesele__511[[#This Row],[PESEL]],3,2)))*29,"mmmm")</f>
        <v>październik</v>
      </c>
    </row>
    <row r="200" spans="1:5" x14ac:dyDescent="0.25">
      <c r="A200" s="1" t="s">
        <v>833</v>
      </c>
      <c r="B200" s="1" t="s">
        <v>303</v>
      </c>
      <c r="C200" s="1" t="s">
        <v>291</v>
      </c>
      <c r="D200" s="1" t="str">
        <f>IF(MOD(MID(pesele__511[[#This Row],[PESEL]],10,1),2)=1,"m","k")</f>
        <v>m</v>
      </c>
      <c r="E200" s="1" t="str">
        <f>TEXT(IF(VALUE(MID(pesele__511[[#This Row],[PESEL]],3,2))&gt;12,VALUE(MID(pesele__511[[#This Row],[PESEL]],3,2))-20,VALUE(MID(pesele__511[[#This Row],[PESEL]],3,2)))*29,"mmmm")</f>
        <v>październik</v>
      </c>
    </row>
    <row r="201" spans="1:5" x14ac:dyDescent="0.25">
      <c r="A201" s="1" t="s">
        <v>834</v>
      </c>
      <c r="B201" s="1" t="s">
        <v>304</v>
      </c>
      <c r="C201" s="1" t="s">
        <v>305</v>
      </c>
      <c r="D201" s="1" t="str">
        <f>IF(MOD(MID(pesele__511[[#This Row],[PESEL]],10,1),2)=1,"m","k")</f>
        <v>m</v>
      </c>
      <c r="E201" s="1" t="str">
        <f>TEXT(IF(VALUE(MID(pesele__511[[#This Row],[PESEL]],3,2))&gt;12,VALUE(MID(pesele__511[[#This Row],[PESEL]],3,2))-20,VALUE(MID(pesele__511[[#This Row],[PESEL]],3,2)))*29,"mmmm")</f>
        <v>październik</v>
      </c>
    </row>
    <row r="202" spans="1:5" x14ac:dyDescent="0.25">
      <c r="A202" s="1" t="s">
        <v>835</v>
      </c>
      <c r="B202" s="1" t="s">
        <v>306</v>
      </c>
      <c r="C202" s="1" t="s">
        <v>307</v>
      </c>
      <c r="D202" s="1" t="str">
        <f>IF(MOD(MID(pesele__511[[#This Row],[PESEL]],10,1),2)=1,"m","k")</f>
        <v>m</v>
      </c>
      <c r="E202" s="1" t="str">
        <f>TEXT(IF(VALUE(MID(pesele__511[[#This Row],[PESEL]],3,2))&gt;12,VALUE(MID(pesele__511[[#This Row],[PESEL]],3,2))-20,VALUE(MID(pesele__511[[#This Row],[PESEL]],3,2)))*29,"mmmm")</f>
        <v>październik</v>
      </c>
    </row>
    <row r="203" spans="1:5" x14ac:dyDescent="0.25">
      <c r="A203" s="1" t="s">
        <v>836</v>
      </c>
      <c r="B203" s="1" t="s">
        <v>308</v>
      </c>
      <c r="C203" s="1" t="s">
        <v>309</v>
      </c>
      <c r="D203" s="1" t="str">
        <f>IF(MOD(MID(pesele__511[[#This Row],[PESEL]],10,1),2)=1,"m","k")</f>
        <v>m</v>
      </c>
      <c r="E203" s="1" t="str">
        <f>TEXT(IF(VALUE(MID(pesele__511[[#This Row],[PESEL]],3,2))&gt;12,VALUE(MID(pesele__511[[#This Row],[PESEL]],3,2))-20,VALUE(MID(pesele__511[[#This Row],[PESEL]],3,2)))*29,"mmmm")</f>
        <v>październik</v>
      </c>
    </row>
    <row r="204" spans="1:5" x14ac:dyDescent="0.25">
      <c r="A204" s="1" t="s">
        <v>837</v>
      </c>
      <c r="B204" s="1" t="s">
        <v>310</v>
      </c>
      <c r="C204" s="1" t="s">
        <v>126</v>
      </c>
      <c r="D204" s="1" t="str">
        <f>IF(MOD(MID(pesele__511[[#This Row],[PESEL]],10,1),2)=1,"m","k")</f>
        <v>m</v>
      </c>
      <c r="E204" s="1" t="str">
        <f>TEXT(IF(VALUE(MID(pesele__511[[#This Row],[PESEL]],3,2))&gt;12,VALUE(MID(pesele__511[[#This Row],[PESEL]],3,2))-20,VALUE(MID(pesele__511[[#This Row],[PESEL]],3,2)))*29,"mmmm")</f>
        <v>październik</v>
      </c>
    </row>
    <row r="205" spans="1:5" x14ac:dyDescent="0.25">
      <c r="A205" s="1" t="s">
        <v>838</v>
      </c>
      <c r="B205" s="1" t="s">
        <v>311</v>
      </c>
      <c r="C205" s="1" t="s">
        <v>26</v>
      </c>
      <c r="D205" s="1" t="str">
        <f>IF(MOD(MID(pesele__511[[#This Row],[PESEL]],10,1),2)=1,"m","k")</f>
        <v>m</v>
      </c>
      <c r="E205" s="1" t="str">
        <f>TEXT(IF(VALUE(MID(pesele__511[[#This Row],[PESEL]],3,2))&gt;12,VALUE(MID(pesele__511[[#This Row],[PESEL]],3,2))-20,VALUE(MID(pesele__511[[#This Row],[PESEL]],3,2)))*29,"mmmm")</f>
        <v>październik</v>
      </c>
    </row>
    <row r="206" spans="1:5" x14ac:dyDescent="0.25">
      <c r="A206" s="1" t="s">
        <v>839</v>
      </c>
      <c r="B206" s="1" t="s">
        <v>312</v>
      </c>
      <c r="C206" s="1" t="s">
        <v>8</v>
      </c>
      <c r="D206" s="1" t="str">
        <f>IF(MOD(MID(pesele__511[[#This Row],[PESEL]],10,1),2)=1,"m","k")</f>
        <v>m</v>
      </c>
      <c r="E206" s="1" t="str">
        <f>TEXT(IF(VALUE(MID(pesele__511[[#This Row],[PESEL]],3,2))&gt;12,VALUE(MID(pesele__511[[#This Row],[PESEL]],3,2))-20,VALUE(MID(pesele__511[[#This Row],[PESEL]],3,2)))*29,"mmmm")</f>
        <v>październik</v>
      </c>
    </row>
    <row r="207" spans="1:5" x14ac:dyDescent="0.25">
      <c r="A207" s="1" t="s">
        <v>840</v>
      </c>
      <c r="B207" s="1" t="s">
        <v>313</v>
      </c>
      <c r="C207" s="1" t="s">
        <v>104</v>
      </c>
      <c r="D207" s="1" t="str">
        <f>IF(MOD(MID(pesele__511[[#This Row],[PESEL]],10,1),2)=1,"m","k")</f>
        <v>m</v>
      </c>
      <c r="E207" s="1" t="str">
        <f>TEXT(IF(VALUE(MID(pesele__511[[#This Row],[PESEL]],3,2))&gt;12,VALUE(MID(pesele__511[[#This Row],[PESEL]],3,2))-20,VALUE(MID(pesele__511[[#This Row],[PESEL]],3,2)))*29,"mmmm")</f>
        <v>październik</v>
      </c>
    </row>
    <row r="208" spans="1:5" x14ac:dyDescent="0.25">
      <c r="A208" s="1" t="s">
        <v>841</v>
      </c>
      <c r="B208" s="1" t="s">
        <v>314</v>
      </c>
      <c r="C208" s="1" t="s">
        <v>137</v>
      </c>
      <c r="D208" s="1" t="str">
        <f>IF(MOD(MID(pesele__511[[#This Row],[PESEL]],10,1),2)=1,"m","k")</f>
        <v>m</v>
      </c>
      <c r="E208" s="1" t="str">
        <f>TEXT(IF(VALUE(MID(pesele__511[[#This Row],[PESEL]],3,2))&gt;12,VALUE(MID(pesele__511[[#This Row],[PESEL]],3,2))-20,VALUE(MID(pesele__511[[#This Row],[PESEL]],3,2)))*29,"mmmm")</f>
        <v>październik</v>
      </c>
    </row>
    <row r="209" spans="1:5" x14ac:dyDescent="0.25">
      <c r="A209" s="1" t="s">
        <v>842</v>
      </c>
      <c r="B209" s="1" t="s">
        <v>314</v>
      </c>
      <c r="C209" s="1" t="s">
        <v>12</v>
      </c>
      <c r="D209" s="1" t="str">
        <f>IF(MOD(MID(pesele__511[[#This Row],[PESEL]],10,1),2)=1,"m","k")</f>
        <v>m</v>
      </c>
      <c r="E209" s="1" t="str">
        <f>TEXT(IF(VALUE(MID(pesele__511[[#This Row],[PESEL]],3,2))&gt;12,VALUE(MID(pesele__511[[#This Row],[PESEL]],3,2))-20,VALUE(MID(pesele__511[[#This Row],[PESEL]],3,2)))*29,"mmmm")</f>
        <v>październik</v>
      </c>
    </row>
    <row r="210" spans="1:5" x14ac:dyDescent="0.25">
      <c r="A210" s="1" t="s">
        <v>843</v>
      </c>
      <c r="B210" s="1" t="s">
        <v>315</v>
      </c>
      <c r="C210" s="1" t="s">
        <v>48</v>
      </c>
      <c r="D210" s="1" t="str">
        <f>IF(MOD(MID(pesele__511[[#This Row],[PESEL]],10,1),2)=1,"m","k")</f>
        <v>m</v>
      </c>
      <c r="E210" s="1" t="str">
        <f>TEXT(IF(VALUE(MID(pesele__511[[#This Row],[PESEL]],3,2))&gt;12,VALUE(MID(pesele__511[[#This Row],[PESEL]],3,2))-20,VALUE(MID(pesele__511[[#This Row],[PESEL]],3,2)))*29,"mmmm")</f>
        <v>październik</v>
      </c>
    </row>
    <row r="211" spans="1:5" x14ac:dyDescent="0.25">
      <c r="A211" s="1" t="s">
        <v>844</v>
      </c>
      <c r="B211" s="1" t="s">
        <v>316</v>
      </c>
      <c r="C211" s="1" t="s">
        <v>74</v>
      </c>
      <c r="D211" s="1" t="str">
        <f>IF(MOD(MID(pesele__511[[#This Row],[PESEL]],10,1),2)=1,"m","k")</f>
        <v>m</v>
      </c>
      <c r="E211" s="1" t="str">
        <f>TEXT(IF(VALUE(MID(pesele__511[[#This Row],[PESEL]],3,2))&gt;12,VALUE(MID(pesele__511[[#This Row],[PESEL]],3,2))-20,VALUE(MID(pesele__511[[#This Row],[PESEL]],3,2)))*29,"mmmm")</f>
        <v>październik</v>
      </c>
    </row>
    <row r="212" spans="1:5" x14ac:dyDescent="0.25">
      <c r="A212" s="1" t="s">
        <v>845</v>
      </c>
      <c r="B212" s="1" t="s">
        <v>317</v>
      </c>
      <c r="C212" s="1" t="s">
        <v>211</v>
      </c>
      <c r="D212" s="1" t="str">
        <f>IF(MOD(MID(pesele__511[[#This Row],[PESEL]],10,1),2)=1,"m","k")</f>
        <v>k</v>
      </c>
      <c r="E212" s="1" t="str">
        <f>TEXT(IF(VALUE(MID(pesele__511[[#This Row],[PESEL]],3,2))&gt;12,VALUE(MID(pesele__511[[#This Row],[PESEL]],3,2))-20,VALUE(MID(pesele__511[[#This Row],[PESEL]],3,2)))*29,"mmmm")</f>
        <v>październik</v>
      </c>
    </row>
    <row r="213" spans="1:5" x14ac:dyDescent="0.25">
      <c r="A213" s="1" t="s">
        <v>846</v>
      </c>
      <c r="B213" s="1" t="s">
        <v>318</v>
      </c>
      <c r="C213" s="1" t="s">
        <v>26</v>
      </c>
      <c r="D213" s="1" t="str">
        <f>IF(MOD(MID(pesele__511[[#This Row],[PESEL]],10,1),2)=1,"m","k")</f>
        <v>m</v>
      </c>
      <c r="E213" s="1" t="str">
        <f>TEXT(IF(VALUE(MID(pesele__511[[#This Row],[PESEL]],3,2))&gt;12,VALUE(MID(pesele__511[[#This Row],[PESEL]],3,2))-20,VALUE(MID(pesele__511[[#This Row],[PESEL]],3,2)))*29,"mmmm")</f>
        <v>październik</v>
      </c>
    </row>
    <row r="214" spans="1:5" x14ac:dyDescent="0.25">
      <c r="A214" s="1" t="s">
        <v>847</v>
      </c>
      <c r="B214" s="1" t="s">
        <v>20</v>
      </c>
      <c r="C214" s="1" t="s">
        <v>29</v>
      </c>
      <c r="D214" s="1" t="str">
        <f>IF(MOD(MID(pesele__511[[#This Row],[PESEL]],10,1),2)=1,"m","k")</f>
        <v>m</v>
      </c>
      <c r="E214" s="1" t="str">
        <f>TEXT(IF(VALUE(MID(pesele__511[[#This Row],[PESEL]],3,2))&gt;12,VALUE(MID(pesele__511[[#This Row],[PESEL]],3,2))-20,VALUE(MID(pesele__511[[#This Row],[PESEL]],3,2)))*29,"mmmm")</f>
        <v>październik</v>
      </c>
    </row>
    <row r="215" spans="1:5" x14ac:dyDescent="0.25">
      <c r="A215" s="1" t="s">
        <v>848</v>
      </c>
      <c r="B215" s="1" t="s">
        <v>319</v>
      </c>
      <c r="C215" s="1" t="s">
        <v>320</v>
      </c>
      <c r="D215" s="1" t="str">
        <f>IF(MOD(MID(pesele__511[[#This Row],[PESEL]],10,1),2)=1,"m","k")</f>
        <v>k</v>
      </c>
      <c r="E215" s="1" t="str">
        <f>TEXT(IF(VALUE(MID(pesele__511[[#This Row],[PESEL]],3,2))&gt;12,VALUE(MID(pesele__511[[#This Row],[PESEL]],3,2))-20,VALUE(MID(pesele__511[[#This Row],[PESEL]],3,2)))*29,"mmmm")</f>
        <v>październik</v>
      </c>
    </row>
    <row r="216" spans="1:5" x14ac:dyDescent="0.25">
      <c r="A216" s="1" t="s">
        <v>849</v>
      </c>
      <c r="B216" s="1" t="s">
        <v>321</v>
      </c>
      <c r="C216" s="1" t="s">
        <v>58</v>
      </c>
      <c r="D216" s="1" t="str">
        <f>IF(MOD(MID(pesele__511[[#This Row],[PESEL]],10,1),2)=1,"m","k")</f>
        <v>k</v>
      </c>
      <c r="E216" s="1" t="str">
        <f>TEXT(IF(VALUE(MID(pesele__511[[#This Row],[PESEL]],3,2))&gt;12,VALUE(MID(pesele__511[[#This Row],[PESEL]],3,2))-20,VALUE(MID(pesele__511[[#This Row],[PESEL]],3,2)))*29,"mmmm")</f>
        <v>październik</v>
      </c>
    </row>
    <row r="217" spans="1:5" x14ac:dyDescent="0.25">
      <c r="A217" s="1" t="s">
        <v>850</v>
      </c>
      <c r="B217" s="1" t="s">
        <v>322</v>
      </c>
      <c r="C217" s="1" t="s">
        <v>255</v>
      </c>
      <c r="D217" s="1" t="str">
        <f>IF(MOD(MID(pesele__511[[#This Row],[PESEL]],10,1),2)=1,"m","k")</f>
        <v>k</v>
      </c>
      <c r="E217" s="1" t="str">
        <f>TEXT(IF(VALUE(MID(pesele__511[[#This Row],[PESEL]],3,2))&gt;12,VALUE(MID(pesele__511[[#This Row],[PESEL]],3,2))-20,VALUE(MID(pesele__511[[#This Row],[PESEL]],3,2)))*29,"mmmm")</f>
        <v>październik</v>
      </c>
    </row>
    <row r="218" spans="1:5" x14ac:dyDescent="0.25">
      <c r="A218" s="1" t="s">
        <v>851</v>
      </c>
      <c r="B218" s="1" t="s">
        <v>323</v>
      </c>
      <c r="C218" s="1" t="s">
        <v>201</v>
      </c>
      <c r="D218" s="1" t="str">
        <f>IF(MOD(MID(pesele__511[[#This Row],[PESEL]],10,1),2)=1,"m","k")</f>
        <v>k</v>
      </c>
      <c r="E218" s="1" t="str">
        <f>TEXT(IF(VALUE(MID(pesele__511[[#This Row],[PESEL]],3,2))&gt;12,VALUE(MID(pesele__511[[#This Row],[PESEL]],3,2))-20,VALUE(MID(pesele__511[[#This Row],[PESEL]],3,2)))*29,"mmmm")</f>
        <v>październik</v>
      </c>
    </row>
    <row r="219" spans="1:5" x14ac:dyDescent="0.25">
      <c r="A219" s="1" t="s">
        <v>852</v>
      </c>
      <c r="B219" s="1" t="s">
        <v>324</v>
      </c>
      <c r="C219" s="1" t="s">
        <v>112</v>
      </c>
      <c r="D219" s="1" t="str">
        <f>IF(MOD(MID(pesele__511[[#This Row],[PESEL]],10,1),2)=1,"m","k")</f>
        <v>k</v>
      </c>
      <c r="E219" s="1" t="str">
        <f>TEXT(IF(VALUE(MID(pesele__511[[#This Row],[PESEL]],3,2))&gt;12,VALUE(MID(pesele__511[[#This Row],[PESEL]],3,2))-20,VALUE(MID(pesele__511[[#This Row],[PESEL]],3,2)))*29,"mmmm")</f>
        <v>październik</v>
      </c>
    </row>
    <row r="220" spans="1:5" x14ac:dyDescent="0.25">
      <c r="A220" s="1" t="s">
        <v>853</v>
      </c>
      <c r="B220" s="1" t="s">
        <v>325</v>
      </c>
      <c r="C220" s="1" t="s">
        <v>257</v>
      </c>
      <c r="D220" s="1" t="str">
        <f>IF(MOD(MID(pesele__511[[#This Row],[PESEL]],10,1),2)=1,"m","k")</f>
        <v>k</v>
      </c>
      <c r="E220" s="1" t="str">
        <f>TEXT(IF(VALUE(MID(pesele__511[[#This Row],[PESEL]],3,2))&gt;12,VALUE(MID(pesele__511[[#This Row],[PESEL]],3,2))-20,VALUE(MID(pesele__511[[#This Row],[PESEL]],3,2)))*29,"mmmm")</f>
        <v>październik</v>
      </c>
    </row>
    <row r="221" spans="1:5" x14ac:dyDescent="0.25">
      <c r="A221" s="1" t="s">
        <v>854</v>
      </c>
      <c r="B221" s="1" t="s">
        <v>326</v>
      </c>
      <c r="C221" s="1" t="s">
        <v>12</v>
      </c>
      <c r="D221" s="1" t="str">
        <f>IF(MOD(MID(pesele__511[[#This Row],[PESEL]],10,1),2)=1,"m","k")</f>
        <v>m</v>
      </c>
      <c r="E221" s="1" t="str">
        <f>TEXT(IF(VALUE(MID(pesele__511[[#This Row],[PESEL]],3,2))&gt;12,VALUE(MID(pesele__511[[#This Row],[PESEL]],3,2))-20,VALUE(MID(pesele__511[[#This Row],[PESEL]],3,2)))*29,"mmmm")</f>
        <v>październik</v>
      </c>
    </row>
    <row r="222" spans="1:5" x14ac:dyDescent="0.25">
      <c r="A222" s="1" t="s">
        <v>855</v>
      </c>
      <c r="B222" s="1" t="s">
        <v>327</v>
      </c>
      <c r="C222" s="1" t="s">
        <v>257</v>
      </c>
      <c r="D222" s="1" t="str">
        <f>IF(MOD(MID(pesele__511[[#This Row],[PESEL]],10,1),2)=1,"m","k")</f>
        <v>k</v>
      </c>
      <c r="E222" s="1" t="str">
        <f>TEXT(IF(VALUE(MID(pesele__511[[#This Row],[PESEL]],3,2))&gt;12,VALUE(MID(pesele__511[[#This Row],[PESEL]],3,2))-20,VALUE(MID(pesele__511[[#This Row],[PESEL]],3,2)))*29,"mmmm")</f>
        <v>październik</v>
      </c>
    </row>
    <row r="223" spans="1:5" x14ac:dyDescent="0.25">
      <c r="A223" s="1" t="s">
        <v>856</v>
      </c>
      <c r="B223" s="1" t="s">
        <v>328</v>
      </c>
      <c r="C223" s="1" t="s">
        <v>193</v>
      </c>
      <c r="D223" s="1" t="str">
        <f>IF(MOD(MID(pesele__511[[#This Row],[PESEL]],10,1),2)=1,"m","k")</f>
        <v>k</v>
      </c>
      <c r="E223" s="1" t="str">
        <f>TEXT(IF(VALUE(MID(pesele__511[[#This Row],[PESEL]],3,2))&gt;12,VALUE(MID(pesele__511[[#This Row],[PESEL]],3,2))-20,VALUE(MID(pesele__511[[#This Row],[PESEL]],3,2)))*29,"mmmm")</f>
        <v>październik</v>
      </c>
    </row>
    <row r="224" spans="1:5" x14ac:dyDescent="0.25">
      <c r="A224" s="1" t="s">
        <v>857</v>
      </c>
      <c r="B224" s="1" t="s">
        <v>329</v>
      </c>
      <c r="C224" s="1" t="s">
        <v>193</v>
      </c>
      <c r="D224" s="1" t="str">
        <f>IF(MOD(MID(pesele__511[[#This Row],[PESEL]],10,1),2)=1,"m","k")</f>
        <v>k</v>
      </c>
      <c r="E224" s="1" t="str">
        <f>TEXT(IF(VALUE(MID(pesele__511[[#This Row],[PESEL]],3,2))&gt;12,VALUE(MID(pesele__511[[#This Row],[PESEL]],3,2))-20,VALUE(MID(pesele__511[[#This Row],[PESEL]],3,2)))*29,"mmmm")</f>
        <v>październik</v>
      </c>
    </row>
    <row r="225" spans="1:5" x14ac:dyDescent="0.25">
      <c r="A225" s="1" t="s">
        <v>858</v>
      </c>
      <c r="B225" s="1" t="s">
        <v>330</v>
      </c>
      <c r="C225" s="1" t="s">
        <v>117</v>
      </c>
      <c r="D225" s="1" t="str">
        <f>IF(MOD(MID(pesele__511[[#This Row],[PESEL]],10,1),2)=1,"m","k")</f>
        <v>k</v>
      </c>
      <c r="E225" s="1" t="str">
        <f>TEXT(IF(VALUE(MID(pesele__511[[#This Row],[PESEL]],3,2))&gt;12,VALUE(MID(pesele__511[[#This Row],[PESEL]],3,2))-20,VALUE(MID(pesele__511[[#This Row],[PESEL]],3,2)))*29,"mmmm")</f>
        <v>październik</v>
      </c>
    </row>
    <row r="226" spans="1:5" x14ac:dyDescent="0.25">
      <c r="A226" s="1" t="s">
        <v>859</v>
      </c>
      <c r="B226" s="1" t="s">
        <v>331</v>
      </c>
      <c r="C226" s="1" t="s">
        <v>262</v>
      </c>
      <c r="D226" s="1" t="str">
        <f>IF(MOD(MID(pesele__511[[#This Row],[PESEL]],10,1),2)=1,"m","k")</f>
        <v>k</v>
      </c>
      <c r="E226" s="1" t="str">
        <f>TEXT(IF(VALUE(MID(pesele__511[[#This Row],[PESEL]],3,2))&gt;12,VALUE(MID(pesele__511[[#This Row],[PESEL]],3,2))-20,VALUE(MID(pesele__511[[#This Row],[PESEL]],3,2)))*29,"mmmm")</f>
        <v>październik</v>
      </c>
    </row>
    <row r="227" spans="1:5" x14ac:dyDescent="0.25">
      <c r="A227" s="1" t="s">
        <v>860</v>
      </c>
      <c r="B227" s="1" t="s">
        <v>332</v>
      </c>
      <c r="C227" s="1" t="s">
        <v>333</v>
      </c>
      <c r="D227" s="1" t="str">
        <f>IF(MOD(MID(pesele__511[[#This Row],[PESEL]],10,1),2)=1,"m","k")</f>
        <v>k</v>
      </c>
      <c r="E227" s="1" t="str">
        <f>TEXT(IF(VALUE(MID(pesele__511[[#This Row],[PESEL]],3,2))&gt;12,VALUE(MID(pesele__511[[#This Row],[PESEL]],3,2))-20,VALUE(MID(pesele__511[[#This Row],[PESEL]],3,2)))*29,"mmmm")</f>
        <v>październik</v>
      </c>
    </row>
    <row r="228" spans="1:5" x14ac:dyDescent="0.25">
      <c r="A228" s="1" t="s">
        <v>861</v>
      </c>
      <c r="B228" s="1" t="s">
        <v>334</v>
      </c>
      <c r="C228" s="1" t="s">
        <v>218</v>
      </c>
      <c r="D228" s="1" t="str">
        <f>IF(MOD(MID(pesele__511[[#This Row],[PESEL]],10,1),2)=1,"m","k")</f>
        <v>k</v>
      </c>
      <c r="E228" s="1" t="str">
        <f>TEXT(IF(VALUE(MID(pesele__511[[#This Row],[PESEL]],3,2))&gt;12,VALUE(MID(pesele__511[[#This Row],[PESEL]],3,2))-20,VALUE(MID(pesele__511[[#This Row],[PESEL]],3,2)))*29,"mmmm")</f>
        <v>październik</v>
      </c>
    </row>
    <row r="229" spans="1:5" x14ac:dyDescent="0.25">
      <c r="A229" s="1" t="s">
        <v>862</v>
      </c>
      <c r="B229" s="1" t="s">
        <v>335</v>
      </c>
      <c r="C229" s="1" t="s">
        <v>336</v>
      </c>
      <c r="D229" s="1" t="str">
        <f>IF(MOD(MID(pesele__511[[#This Row],[PESEL]],10,1),2)=1,"m","k")</f>
        <v>k</v>
      </c>
      <c r="E229" s="1" t="str">
        <f>TEXT(IF(VALUE(MID(pesele__511[[#This Row],[PESEL]],3,2))&gt;12,VALUE(MID(pesele__511[[#This Row],[PESEL]],3,2))-20,VALUE(MID(pesele__511[[#This Row],[PESEL]],3,2)))*29,"mmmm")</f>
        <v>październik</v>
      </c>
    </row>
    <row r="230" spans="1:5" x14ac:dyDescent="0.25">
      <c r="A230" s="1" t="s">
        <v>863</v>
      </c>
      <c r="B230" s="1" t="s">
        <v>337</v>
      </c>
      <c r="C230" s="1" t="s">
        <v>338</v>
      </c>
      <c r="D230" s="1" t="str">
        <f>IF(MOD(MID(pesele__511[[#This Row],[PESEL]],10,1),2)=1,"m","k")</f>
        <v>m</v>
      </c>
      <c r="E230" s="1" t="str">
        <f>TEXT(IF(VALUE(MID(pesele__511[[#This Row],[PESEL]],3,2))&gt;12,VALUE(MID(pesele__511[[#This Row],[PESEL]],3,2))-20,VALUE(MID(pesele__511[[#This Row],[PESEL]],3,2)))*29,"mmmm")</f>
        <v>październik</v>
      </c>
    </row>
    <row r="231" spans="1:5" x14ac:dyDescent="0.25">
      <c r="A231" s="1" t="s">
        <v>864</v>
      </c>
      <c r="B231" s="1" t="s">
        <v>339</v>
      </c>
      <c r="C231" s="1" t="s">
        <v>340</v>
      </c>
      <c r="D231" s="1" t="str">
        <f>IF(MOD(MID(pesele__511[[#This Row],[PESEL]],10,1),2)=1,"m","k")</f>
        <v>m</v>
      </c>
      <c r="E231" s="1" t="str">
        <f>TEXT(IF(VALUE(MID(pesele__511[[#This Row],[PESEL]],3,2))&gt;12,VALUE(MID(pesele__511[[#This Row],[PESEL]],3,2))-20,VALUE(MID(pesele__511[[#This Row],[PESEL]],3,2)))*29,"mmmm")</f>
        <v>listopad</v>
      </c>
    </row>
    <row r="232" spans="1:5" x14ac:dyDescent="0.25">
      <c r="A232" s="1" t="s">
        <v>865</v>
      </c>
      <c r="B232" s="1" t="s">
        <v>341</v>
      </c>
      <c r="C232" s="1" t="s">
        <v>172</v>
      </c>
      <c r="D232" s="1" t="str">
        <f>IF(MOD(MID(pesele__511[[#This Row],[PESEL]],10,1),2)=1,"m","k")</f>
        <v>k</v>
      </c>
      <c r="E232" s="1" t="str">
        <f>TEXT(IF(VALUE(MID(pesele__511[[#This Row],[PESEL]],3,2))&gt;12,VALUE(MID(pesele__511[[#This Row],[PESEL]],3,2))-20,VALUE(MID(pesele__511[[#This Row],[PESEL]],3,2)))*29,"mmmm")</f>
        <v>listopad</v>
      </c>
    </row>
    <row r="233" spans="1:5" x14ac:dyDescent="0.25">
      <c r="A233" s="1" t="s">
        <v>866</v>
      </c>
      <c r="B233" s="1" t="s">
        <v>342</v>
      </c>
      <c r="C233" s="1" t="s">
        <v>70</v>
      </c>
      <c r="D233" s="1" t="str">
        <f>IF(MOD(MID(pesele__511[[#This Row],[PESEL]],10,1),2)=1,"m","k")</f>
        <v>m</v>
      </c>
      <c r="E233" s="1" t="str">
        <f>TEXT(IF(VALUE(MID(pesele__511[[#This Row],[PESEL]],3,2))&gt;12,VALUE(MID(pesele__511[[#This Row],[PESEL]],3,2))-20,VALUE(MID(pesele__511[[#This Row],[PESEL]],3,2)))*29,"mmmm")</f>
        <v>listopad</v>
      </c>
    </row>
    <row r="234" spans="1:5" x14ac:dyDescent="0.25">
      <c r="A234" s="1" t="s">
        <v>867</v>
      </c>
      <c r="B234" s="1" t="s">
        <v>343</v>
      </c>
      <c r="C234" s="1" t="s">
        <v>12</v>
      </c>
      <c r="D234" s="1" t="str">
        <f>IF(MOD(MID(pesele__511[[#This Row],[PESEL]],10,1),2)=1,"m","k")</f>
        <v>m</v>
      </c>
      <c r="E234" s="1" t="str">
        <f>TEXT(IF(VALUE(MID(pesele__511[[#This Row],[PESEL]],3,2))&gt;12,VALUE(MID(pesele__511[[#This Row],[PESEL]],3,2))-20,VALUE(MID(pesele__511[[#This Row],[PESEL]],3,2)))*29,"mmmm")</f>
        <v>listopad</v>
      </c>
    </row>
    <row r="235" spans="1:5" x14ac:dyDescent="0.25">
      <c r="A235" s="1" t="s">
        <v>868</v>
      </c>
      <c r="B235" s="1" t="s">
        <v>344</v>
      </c>
      <c r="C235" s="1" t="s">
        <v>282</v>
      </c>
      <c r="D235" s="1" t="str">
        <f>IF(MOD(MID(pesele__511[[#This Row],[PESEL]],10,1),2)=1,"m","k")</f>
        <v>m</v>
      </c>
      <c r="E235" s="1" t="str">
        <f>TEXT(IF(VALUE(MID(pesele__511[[#This Row],[PESEL]],3,2))&gt;12,VALUE(MID(pesele__511[[#This Row],[PESEL]],3,2))-20,VALUE(MID(pesele__511[[#This Row],[PESEL]],3,2)))*29,"mmmm")</f>
        <v>listopad</v>
      </c>
    </row>
    <row r="236" spans="1:5" x14ac:dyDescent="0.25">
      <c r="A236" s="1" t="s">
        <v>869</v>
      </c>
      <c r="B236" s="1" t="s">
        <v>345</v>
      </c>
      <c r="C236" s="1" t="s">
        <v>180</v>
      </c>
      <c r="D236" s="1" t="str">
        <f>IF(MOD(MID(pesele__511[[#This Row],[PESEL]],10,1),2)=1,"m","k")</f>
        <v>m</v>
      </c>
      <c r="E236" s="1" t="str">
        <f>TEXT(IF(VALUE(MID(pesele__511[[#This Row],[PESEL]],3,2))&gt;12,VALUE(MID(pesele__511[[#This Row],[PESEL]],3,2))-20,VALUE(MID(pesele__511[[#This Row],[PESEL]],3,2)))*29,"mmmm")</f>
        <v>listopad</v>
      </c>
    </row>
    <row r="237" spans="1:5" x14ac:dyDescent="0.25">
      <c r="A237" s="1" t="s">
        <v>870</v>
      </c>
      <c r="B237" s="1" t="s">
        <v>346</v>
      </c>
      <c r="C237" s="1" t="s">
        <v>44</v>
      </c>
      <c r="D237" s="1" t="str">
        <f>IF(MOD(MID(pesele__511[[#This Row],[PESEL]],10,1),2)=1,"m","k")</f>
        <v>k</v>
      </c>
      <c r="E237" s="1" t="str">
        <f>TEXT(IF(VALUE(MID(pesele__511[[#This Row],[PESEL]],3,2))&gt;12,VALUE(MID(pesele__511[[#This Row],[PESEL]],3,2))-20,VALUE(MID(pesele__511[[#This Row],[PESEL]],3,2)))*29,"mmmm")</f>
        <v>listopad</v>
      </c>
    </row>
    <row r="238" spans="1:5" x14ac:dyDescent="0.25">
      <c r="A238" s="1" t="s">
        <v>871</v>
      </c>
      <c r="B238" s="1" t="s">
        <v>347</v>
      </c>
      <c r="C238" s="1" t="s">
        <v>178</v>
      </c>
      <c r="D238" s="1" t="str">
        <f>IF(MOD(MID(pesele__511[[#This Row],[PESEL]],10,1),2)=1,"m","k")</f>
        <v>k</v>
      </c>
      <c r="E238" s="1" t="str">
        <f>TEXT(IF(VALUE(MID(pesele__511[[#This Row],[PESEL]],3,2))&gt;12,VALUE(MID(pesele__511[[#This Row],[PESEL]],3,2))-20,VALUE(MID(pesele__511[[#This Row],[PESEL]],3,2)))*29,"mmmm")</f>
        <v>listopad</v>
      </c>
    </row>
    <row r="239" spans="1:5" x14ac:dyDescent="0.25">
      <c r="A239" s="1" t="s">
        <v>872</v>
      </c>
      <c r="B239" s="1" t="s">
        <v>348</v>
      </c>
      <c r="C239" s="1" t="s">
        <v>31</v>
      </c>
      <c r="D239" s="1" t="str">
        <f>IF(MOD(MID(pesele__511[[#This Row],[PESEL]],10,1),2)=1,"m","k")</f>
        <v>m</v>
      </c>
      <c r="E239" s="1" t="str">
        <f>TEXT(IF(VALUE(MID(pesele__511[[#This Row],[PESEL]],3,2))&gt;12,VALUE(MID(pesele__511[[#This Row],[PESEL]],3,2))-20,VALUE(MID(pesele__511[[#This Row],[PESEL]],3,2)))*29,"mmmm")</f>
        <v>listopad</v>
      </c>
    </row>
    <row r="240" spans="1:5" x14ac:dyDescent="0.25">
      <c r="A240" s="1" t="s">
        <v>873</v>
      </c>
      <c r="B240" s="1" t="s">
        <v>62</v>
      </c>
      <c r="C240" s="1" t="s">
        <v>78</v>
      </c>
      <c r="D240" s="1" t="str">
        <f>IF(MOD(MID(pesele__511[[#This Row],[PESEL]],10,1),2)=1,"m","k")</f>
        <v>m</v>
      </c>
      <c r="E240" s="1" t="str">
        <f>TEXT(IF(VALUE(MID(pesele__511[[#This Row],[PESEL]],3,2))&gt;12,VALUE(MID(pesele__511[[#This Row],[PESEL]],3,2))-20,VALUE(MID(pesele__511[[#This Row],[PESEL]],3,2)))*29,"mmmm")</f>
        <v>listopad</v>
      </c>
    </row>
    <row r="241" spans="1:5" x14ac:dyDescent="0.25">
      <c r="A241" s="1" t="s">
        <v>874</v>
      </c>
      <c r="B241" s="1" t="s">
        <v>349</v>
      </c>
      <c r="C241" s="1" t="s">
        <v>187</v>
      </c>
      <c r="D241" s="1" t="str">
        <f>IF(MOD(MID(pesele__511[[#This Row],[PESEL]],10,1),2)=1,"m","k")</f>
        <v>k</v>
      </c>
      <c r="E241" s="1" t="str">
        <f>TEXT(IF(VALUE(MID(pesele__511[[#This Row],[PESEL]],3,2))&gt;12,VALUE(MID(pesele__511[[#This Row],[PESEL]],3,2))-20,VALUE(MID(pesele__511[[#This Row],[PESEL]],3,2)))*29,"mmmm")</f>
        <v>listopad</v>
      </c>
    </row>
    <row r="242" spans="1:5" x14ac:dyDescent="0.25">
      <c r="A242" s="1" t="s">
        <v>875</v>
      </c>
      <c r="B242" s="1" t="s">
        <v>350</v>
      </c>
      <c r="C242" s="1" t="s">
        <v>104</v>
      </c>
      <c r="D242" s="1" t="str">
        <f>IF(MOD(MID(pesele__511[[#This Row],[PESEL]],10,1),2)=1,"m","k")</f>
        <v>m</v>
      </c>
      <c r="E242" s="1" t="str">
        <f>TEXT(IF(VALUE(MID(pesele__511[[#This Row],[PESEL]],3,2))&gt;12,VALUE(MID(pesele__511[[#This Row],[PESEL]],3,2))-20,VALUE(MID(pesele__511[[#This Row],[PESEL]],3,2)))*29,"mmmm")</f>
        <v>listopad</v>
      </c>
    </row>
    <row r="243" spans="1:5" x14ac:dyDescent="0.25">
      <c r="A243" s="1" t="s">
        <v>876</v>
      </c>
      <c r="B243" s="1" t="s">
        <v>351</v>
      </c>
      <c r="C243" s="1" t="s">
        <v>60</v>
      </c>
      <c r="D243" s="1" t="str">
        <f>IF(MOD(MID(pesele__511[[#This Row],[PESEL]],10,1),2)=1,"m","k")</f>
        <v>m</v>
      </c>
      <c r="E243" s="1" t="str">
        <f>TEXT(IF(VALUE(MID(pesele__511[[#This Row],[PESEL]],3,2))&gt;12,VALUE(MID(pesele__511[[#This Row],[PESEL]],3,2))-20,VALUE(MID(pesele__511[[#This Row],[PESEL]],3,2)))*29,"mmmm")</f>
        <v>listopad</v>
      </c>
    </row>
    <row r="244" spans="1:5" x14ac:dyDescent="0.25">
      <c r="A244" s="1" t="s">
        <v>877</v>
      </c>
      <c r="B244" s="1" t="s">
        <v>352</v>
      </c>
      <c r="C244" s="1" t="s">
        <v>353</v>
      </c>
      <c r="D244" s="1" t="str">
        <f>IF(MOD(MID(pesele__511[[#This Row],[PESEL]],10,1),2)=1,"m","k")</f>
        <v>m</v>
      </c>
      <c r="E244" s="1" t="str">
        <f>TEXT(IF(VALUE(MID(pesele__511[[#This Row],[PESEL]],3,2))&gt;12,VALUE(MID(pesele__511[[#This Row],[PESEL]],3,2))-20,VALUE(MID(pesele__511[[#This Row],[PESEL]],3,2)))*29,"mmmm")</f>
        <v>listopad</v>
      </c>
    </row>
    <row r="245" spans="1:5" x14ac:dyDescent="0.25">
      <c r="A245" s="1" t="s">
        <v>878</v>
      </c>
      <c r="B245" s="1" t="s">
        <v>354</v>
      </c>
      <c r="C245" s="1" t="s">
        <v>12</v>
      </c>
      <c r="D245" s="1" t="str">
        <f>IF(MOD(MID(pesele__511[[#This Row],[PESEL]],10,1),2)=1,"m","k")</f>
        <v>m</v>
      </c>
      <c r="E245" s="1" t="str">
        <f>TEXT(IF(VALUE(MID(pesele__511[[#This Row],[PESEL]],3,2))&gt;12,VALUE(MID(pesele__511[[#This Row],[PESEL]],3,2))-20,VALUE(MID(pesele__511[[#This Row],[PESEL]],3,2)))*29,"mmmm")</f>
        <v>listopad</v>
      </c>
    </row>
    <row r="246" spans="1:5" x14ac:dyDescent="0.25">
      <c r="A246" s="1" t="s">
        <v>879</v>
      </c>
      <c r="B246" s="1" t="s">
        <v>355</v>
      </c>
      <c r="C246" s="1" t="s">
        <v>46</v>
      </c>
      <c r="D246" s="1" t="str">
        <f>IF(MOD(MID(pesele__511[[#This Row],[PESEL]],10,1),2)=1,"m","k")</f>
        <v>k</v>
      </c>
      <c r="E246" s="1" t="str">
        <f>TEXT(IF(VALUE(MID(pesele__511[[#This Row],[PESEL]],3,2))&gt;12,VALUE(MID(pesele__511[[#This Row],[PESEL]],3,2))-20,VALUE(MID(pesele__511[[#This Row],[PESEL]],3,2)))*29,"mmmm")</f>
        <v>listopad</v>
      </c>
    </row>
    <row r="247" spans="1:5" x14ac:dyDescent="0.25">
      <c r="A247" s="1" t="s">
        <v>880</v>
      </c>
      <c r="B247" s="1" t="s">
        <v>356</v>
      </c>
      <c r="C247" s="1" t="s">
        <v>87</v>
      </c>
      <c r="D247" s="1" t="str">
        <f>IF(MOD(MID(pesele__511[[#This Row],[PESEL]],10,1),2)=1,"m","k")</f>
        <v>k</v>
      </c>
      <c r="E247" s="1" t="str">
        <f>TEXT(IF(VALUE(MID(pesele__511[[#This Row],[PESEL]],3,2))&gt;12,VALUE(MID(pesele__511[[#This Row],[PESEL]],3,2))-20,VALUE(MID(pesele__511[[#This Row],[PESEL]],3,2)))*29,"mmmm")</f>
        <v>listopad</v>
      </c>
    </row>
    <row r="248" spans="1:5" x14ac:dyDescent="0.25">
      <c r="A248" s="1" t="s">
        <v>881</v>
      </c>
      <c r="B248" s="1" t="s">
        <v>357</v>
      </c>
      <c r="C248" s="1" t="s">
        <v>145</v>
      </c>
      <c r="D248" s="1" t="str">
        <f>IF(MOD(MID(pesele__511[[#This Row],[PESEL]],10,1),2)=1,"m","k")</f>
        <v>k</v>
      </c>
      <c r="E248" s="1" t="str">
        <f>TEXT(IF(VALUE(MID(pesele__511[[#This Row],[PESEL]],3,2))&gt;12,VALUE(MID(pesele__511[[#This Row],[PESEL]],3,2))-20,VALUE(MID(pesele__511[[#This Row],[PESEL]],3,2)))*29,"mmmm")</f>
        <v>listopad</v>
      </c>
    </row>
    <row r="249" spans="1:5" x14ac:dyDescent="0.25">
      <c r="A249" s="1" t="s">
        <v>882</v>
      </c>
      <c r="B249" s="1" t="s">
        <v>358</v>
      </c>
      <c r="C249" s="1" t="s">
        <v>359</v>
      </c>
      <c r="D249" s="1" t="str">
        <f>IF(MOD(MID(pesele__511[[#This Row],[PESEL]],10,1),2)=1,"m","k")</f>
        <v>k</v>
      </c>
      <c r="E249" s="1" t="str">
        <f>TEXT(IF(VALUE(MID(pesele__511[[#This Row],[PESEL]],3,2))&gt;12,VALUE(MID(pesele__511[[#This Row],[PESEL]],3,2))-20,VALUE(MID(pesele__511[[#This Row],[PESEL]],3,2)))*29,"mmmm")</f>
        <v>listopad</v>
      </c>
    </row>
    <row r="250" spans="1:5" x14ac:dyDescent="0.25">
      <c r="A250" s="1" t="s">
        <v>883</v>
      </c>
      <c r="B250" s="1" t="s">
        <v>360</v>
      </c>
      <c r="C250" s="1" t="s">
        <v>35</v>
      </c>
      <c r="D250" s="1" t="str">
        <f>IF(MOD(MID(pesele__511[[#This Row],[PESEL]],10,1),2)=1,"m","k")</f>
        <v>m</v>
      </c>
      <c r="E250" s="1" t="str">
        <f>TEXT(IF(VALUE(MID(pesele__511[[#This Row],[PESEL]],3,2))&gt;12,VALUE(MID(pesele__511[[#This Row],[PESEL]],3,2))-20,VALUE(MID(pesele__511[[#This Row],[PESEL]],3,2)))*29,"mmmm")</f>
        <v>listopad</v>
      </c>
    </row>
    <row r="251" spans="1:5" x14ac:dyDescent="0.25">
      <c r="A251" s="1" t="s">
        <v>884</v>
      </c>
      <c r="B251" s="1" t="s">
        <v>361</v>
      </c>
      <c r="C251" s="1" t="s">
        <v>150</v>
      </c>
      <c r="D251" s="1" t="str">
        <f>IF(MOD(MID(pesele__511[[#This Row],[PESEL]],10,1),2)=1,"m","k")</f>
        <v>k</v>
      </c>
      <c r="E251" s="1" t="str">
        <f>TEXT(IF(VALUE(MID(pesele__511[[#This Row],[PESEL]],3,2))&gt;12,VALUE(MID(pesele__511[[#This Row],[PESEL]],3,2))-20,VALUE(MID(pesele__511[[#This Row],[PESEL]],3,2)))*29,"mmmm")</f>
        <v>listopad</v>
      </c>
    </row>
    <row r="252" spans="1:5" x14ac:dyDescent="0.25">
      <c r="A252" s="1" t="s">
        <v>885</v>
      </c>
      <c r="B252" s="1" t="s">
        <v>219</v>
      </c>
      <c r="C252" s="1" t="s">
        <v>117</v>
      </c>
      <c r="D252" s="1" t="str">
        <f>IF(MOD(MID(pesele__511[[#This Row],[PESEL]],10,1),2)=1,"m","k")</f>
        <v>k</v>
      </c>
      <c r="E252" s="1" t="str">
        <f>TEXT(IF(VALUE(MID(pesele__511[[#This Row],[PESEL]],3,2))&gt;12,VALUE(MID(pesele__511[[#This Row],[PESEL]],3,2))-20,VALUE(MID(pesele__511[[#This Row],[PESEL]],3,2)))*29,"mmmm")</f>
        <v>listopad</v>
      </c>
    </row>
    <row r="253" spans="1:5" x14ac:dyDescent="0.25">
      <c r="A253" s="1" t="s">
        <v>886</v>
      </c>
      <c r="B253" s="1" t="s">
        <v>362</v>
      </c>
      <c r="C253" s="1" t="s">
        <v>185</v>
      </c>
      <c r="D253" s="1" t="str">
        <f>IF(MOD(MID(pesele__511[[#This Row],[PESEL]],10,1),2)=1,"m","k")</f>
        <v>k</v>
      </c>
      <c r="E253" s="1" t="str">
        <f>TEXT(IF(VALUE(MID(pesele__511[[#This Row],[PESEL]],3,2))&gt;12,VALUE(MID(pesele__511[[#This Row],[PESEL]],3,2))-20,VALUE(MID(pesele__511[[#This Row],[PESEL]],3,2)))*29,"mmmm")</f>
        <v>listopad</v>
      </c>
    </row>
    <row r="254" spans="1:5" x14ac:dyDescent="0.25">
      <c r="A254" s="1" t="s">
        <v>887</v>
      </c>
      <c r="B254" s="1" t="s">
        <v>363</v>
      </c>
      <c r="C254" s="1" t="s">
        <v>364</v>
      </c>
      <c r="D254" s="1" t="str">
        <f>IF(MOD(MID(pesele__511[[#This Row],[PESEL]],10,1),2)=1,"m","k")</f>
        <v>k</v>
      </c>
      <c r="E254" s="1" t="str">
        <f>TEXT(IF(VALUE(MID(pesele__511[[#This Row],[PESEL]],3,2))&gt;12,VALUE(MID(pesele__511[[#This Row],[PESEL]],3,2))-20,VALUE(MID(pesele__511[[#This Row],[PESEL]],3,2)))*29,"mmmm")</f>
        <v>listopad</v>
      </c>
    </row>
    <row r="255" spans="1:5" x14ac:dyDescent="0.25">
      <c r="A255" s="1" t="s">
        <v>888</v>
      </c>
      <c r="B255" s="1" t="s">
        <v>365</v>
      </c>
      <c r="C255" s="1" t="s">
        <v>211</v>
      </c>
      <c r="D255" s="1" t="str">
        <f>IF(MOD(MID(pesele__511[[#This Row],[PESEL]],10,1),2)=1,"m","k")</f>
        <v>k</v>
      </c>
      <c r="E255" s="1" t="str">
        <f>TEXT(IF(VALUE(MID(pesele__511[[#This Row],[PESEL]],3,2))&gt;12,VALUE(MID(pesele__511[[#This Row],[PESEL]],3,2))-20,VALUE(MID(pesele__511[[#This Row],[PESEL]],3,2)))*29,"mmmm")</f>
        <v>listopad</v>
      </c>
    </row>
    <row r="256" spans="1:5" x14ac:dyDescent="0.25">
      <c r="A256" s="1" t="s">
        <v>889</v>
      </c>
      <c r="B256" s="1" t="s">
        <v>366</v>
      </c>
      <c r="C256" s="1" t="s">
        <v>150</v>
      </c>
      <c r="D256" s="1" t="str">
        <f>IF(MOD(MID(pesele__511[[#This Row],[PESEL]],10,1),2)=1,"m","k")</f>
        <v>k</v>
      </c>
      <c r="E256" s="1" t="str">
        <f>TEXT(IF(VALUE(MID(pesele__511[[#This Row],[PESEL]],3,2))&gt;12,VALUE(MID(pesele__511[[#This Row],[PESEL]],3,2))-20,VALUE(MID(pesele__511[[#This Row],[PESEL]],3,2)))*29,"mmmm")</f>
        <v>listopad</v>
      </c>
    </row>
    <row r="257" spans="1:5" x14ac:dyDescent="0.25">
      <c r="A257" s="1" t="s">
        <v>890</v>
      </c>
      <c r="B257" s="1" t="s">
        <v>367</v>
      </c>
      <c r="C257" s="1" t="s">
        <v>368</v>
      </c>
      <c r="D257" s="1" t="str">
        <f>IF(MOD(MID(pesele__511[[#This Row],[PESEL]],10,1),2)=1,"m","k")</f>
        <v>m</v>
      </c>
      <c r="E257" s="1" t="str">
        <f>TEXT(IF(VALUE(MID(pesele__511[[#This Row],[PESEL]],3,2))&gt;12,VALUE(MID(pesele__511[[#This Row],[PESEL]],3,2))-20,VALUE(MID(pesele__511[[#This Row],[PESEL]],3,2)))*29,"mmmm")</f>
        <v>listopad</v>
      </c>
    </row>
    <row r="258" spans="1:5" x14ac:dyDescent="0.25">
      <c r="A258" s="1" t="s">
        <v>891</v>
      </c>
      <c r="B258" s="1" t="s">
        <v>369</v>
      </c>
      <c r="C258" s="1" t="s">
        <v>370</v>
      </c>
      <c r="D258" s="1" t="str">
        <f>IF(MOD(MID(pesele__511[[#This Row],[PESEL]],10,1),2)=1,"m","k")</f>
        <v>m</v>
      </c>
      <c r="E258" s="1" t="str">
        <f>TEXT(IF(VALUE(MID(pesele__511[[#This Row],[PESEL]],3,2))&gt;12,VALUE(MID(pesele__511[[#This Row],[PESEL]],3,2))-20,VALUE(MID(pesele__511[[#This Row],[PESEL]],3,2)))*29,"mmmm")</f>
        <v>listopad</v>
      </c>
    </row>
    <row r="259" spans="1:5" x14ac:dyDescent="0.25">
      <c r="A259" s="1" t="s">
        <v>892</v>
      </c>
      <c r="B259" s="1" t="s">
        <v>371</v>
      </c>
      <c r="C259" s="1" t="s">
        <v>372</v>
      </c>
      <c r="D259" s="1" t="str">
        <f>IF(MOD(MID(pesele__511[[#This Row],[PESEL]],10,1),2)=1,"m","k")</f>
        <v>k</v>
      </c>
      <c r="E259" s="1" t="str">
        <f>TEXT(IF(VALUE(MID(pesele__511[[#This Row],[PESEL]],3,2))&gt;12,VALUE(MID(pesele__511[[#This Row],[PESEL]],3,2))-20,VALUE(MID(pesele__511[[#This Row],[PESEL]],3,2)))*29,"mmmm")</f>
        <v>listopad</v>
      </c>
    </row>
    <row r="260" spans="1:5" x14ac:dyDescent="0.25">
      <c r="A260" s="1" t="s">
        <v>893</v>
      </c>
      <c r="B260" s="1" t="s">
        <v>146</v>
      </c>
      <c r="C260" s="1" t="s">
        <v>4</v>
      </c>
      <c r="D260" s="1" t="str">
        <f>IF(MOD(MID(pesele__511[[#This Row],[PESEL]],10,1),2)=1,"m","k")</f>
        <v>m</v>
      </c>
      <c r="E260" s="1" t="str">
        <f>TEXT(IF(VALUE(MID(pesele__511[[#This Row],[PESEL]],3,2))&gt;12,VALUE(MID(pesele__511[[#This Row],[PESEL]],3,2))-20,VALUE(MID(pesele__511[[#This Row],[PESEL]],3,2)))*29,"mmmm")</f>
        <v>listopad</v>
      </c>
    </row>
    <row r="261" spans="1:5" x14ac:dyDescent="0.25">
      <c r="A261" s="1" t="s">
        <v>894</v>
      </c>
      <c r="B261" s="1" t="s">
        <v>373</v>
      </c>
      <c r="C261" s="1" t="s">
        <v>145</v>
      </c>
      <c r="D261" s="1" t="str">
        <f>IF(MOD(MID(pesele__511[[#This Row],[PESEL]],10,1),2)=1,"m","k")</f>
        <v>k</v>
      </c>
      <c r="E261" s="1" t="str">
        <f>TEXT(IF(VALUE(MID(pesele__511[[#This Row],[PESEL]],3,2))&gt;12,VALUE(MID(pesele__511[[#This Row],[PESEL]],3,2))-20,VALUE(MID(pesele__511[[#This Row],[PESEL]],3,2)))*29,"mmmm")</f>
        <v>listopad</v>
      </c>
    </row>
    <row r="262" spans="1:5" x14ac:dyDescent="0.25">
      <c r="A262" s="1" t="s">
        <v>895</v>
      </c>
      <c r="B262" s="1" t="s">
        <v>374</v>
      </c>
      <c r="C262" s="1" t="s">
        <v>121</v>
      </c>
      <c r="D262" s="1" t="str">
        <f>IF(MOD(MID(pesele__511[[#This Row],[PESEL]],10,1),2)=1,"m","k")</f>
        <v>k</v>
      </c>
      <c r="E262" s="1" t="str">
        <f>TEXT(IF(VALUE(MID(pesele__511[[#This Row],[PESEL]],3,2))&gt;12,VALUE(MID(pesele__511[[#This Row],[PESEL]],3,2))-20,VALUE(MID(pesele__511[[#This Row],[PESEL]],3,2)))*29,"mmmm")</f>
        <v>listopad</v>
      </c>
    </row>
    <row r="263" spans="1:5" x14ac:dyDescent="0.25">
      <c r="A263" s="1" t="s">
        <v>896</v>
      </c>
      <c r="B263" s="1" t="s">
        <v>375</v>
      </c>
      <c r="C263" s="1" t="s">
        <v>236</v>
      </c>
      <c r="D263" s="1" t="str">
        <f>IF(MOD(MID(pesele__511[[#This Row],[PESEL]],10,1),2)=1,"m","k")</f>
        <v>k</v>
      </c>
      <c r="E263" s="1" t="str">
        <f>TEXT(IF(VALUE(MID(pesele__511[[#This Row],[PESEL]],3,2))&gt;12,VALUE(MID(pesele__511[[#This Row],[PESEL]],3,2))-20,VALUE(MID(pesele__511[[#This Row],[PESEL]],3,2)))*29,"mmmm")</f>
        <v>listopad</v>
      </c>
    </row>
    <row r="264" spans="1:5" x14ac:dyDescent="0.25">
      <c r="A264" s="1" t="s">
        <v>897</v>
      </c>
      <c r="B264" s="1" t="s">
        <v>376</v>
      </c>
      <c r="C264" s="1" t="s">
        <v>377</v>
      </c>
      <c r="D264" s="1" t="str">
        <f>IF(MOD(MID(pesele__511[[#This Row],[PESEL]],10,1),2)=1,"m","k")</f>
        <v>m</v>
      </c>
      <c r="E264" s="1" t="str">
        <f>TEXT(IF(VALUE(MID(pesele__511[[#This Row],[PESEL]],3,2))&gt;12,VALUE(MID(pesele__511[[#This Row],[PESEL]],3,2))-20,VALUE(MID(pesele__511[[#This Row],[PESEL]],3,2)))*29,"mmmm")</f>
        <v>listopad</v>
      </c>
    </row>
    <row r="265" spans="1:5" x14ac:dyDescent="0.25">
      <c r="A265" s="1" t="s">
        <v>898</v>
      </c>
      <c r="B265" s="1" t="s">
        <v>378</v>
      </c>
      <c r="C265" s="1" t="s">
        <v>294</v>
      </c>
      <c r="D265" s="1" t="str">
        <f>IF(MOD(MID(pesele__511[[#This Row],[PESEL]],10,1),2)=1,"m","k")</f>
        <v>m</v>
      </c>
      <c r="E265" s="1" t="str">
        <f>TEXT(IF(VALUE(MID(pesele__511[[#This Row],[PESEL]],3,2))&gt;12,VALUE(MID(pesele__511[[#This Row],[PESEL]],3,2))-20,VALUE(MID(pesele__511[[#This Row],[PESEL]],3,2)))*29,"mmmm")</f>
        <v>listopad</v>
      </c>
    </row>
    <row r="266" spans="1:5" x14ac:dyDescent="0.25">
      <c r="A266" s="1" t="s">
        <v>899</v>
      </c>
      <c r="B266" s="1" t="s">
        <v>379</v>
      </c>
      <c r="C266" s="1" t="s">
        <v>37</v>
      </c>
      <c r="D266" s="1" t="str">
        <f>IF(MOD(MID(pesele__511[[#This Row],[PESEL]],10,1),2)=1,"m","k")</f>
        <v>k</v>
      </c>
      <c r="E266" s="1" t="str">
        <f>TEXT(IF(VALUE(MID(pesele__511[[#This Row],[PESEL]],3,2))&gt;12,VALUE(MID(pesele__511[[#This Row],[PESEL]],3,2))-20,VALUE(MID(pesele__511[[#This Row],[PESEL]],3,2)))*29,"mmmm")</f>
        <v>listopad</v>
      </c>
    </row>
    <row r="267" spans="1:5" x14ac:dyDescent="0.25">
      <c r="A267" s="1" t="s">
        <v>900</v>
      </c>
      <c r="B267" s="1" t="s">
        <v>380</v>
      </c>
      <c r="C267" s="1" t="s">
        <v>214</v>
      </c>
      <c r="D267" s="1" t="str">
        <f>IF(MOD(MID(pesele__511[[#This Row],[PESEL]],10,1),2)=1,"m","k")</f>
        <v>k</v>
      </c>
      <c r="E267" s="1" t="str">
        <f>TEXT(IF(VALUE(MID(pesele__511[[#This Row],[PESEL]],3,2))&gt;12,VALUE(MID(pesele__511[[#This Row],[PESEL]],3,2))-20,VALUE(MID(pesele__511[[#This Row],[PESEL]],3,2)))*29,"mmmm")</f>
        <v>listopad</v>
      </c>
    </row>
    <row r="268" spans="1:5" x14ac:dyDescent="0.25">
      <c r="A268" s="1" t="s">
        <v>901</v>
      </c>
      <c r="B268" s="1" t="s">
        <v>381</v>
      </c>
      <c r="C268" s="1" t="s">
        <v>273</v>
      </c>
      <c r="D268" s="1" t="str">
        <f>IF(MOD(MID(pesele__511[[#This Row],[PESEL]],10,1),2)=1,"m","k")</f>
        <v>k</v>
      </c>
      <c r="E268" s="1" t="str">
        <f>TEXT(IF(VALUE(MID(pesele__511[[#This Row],[PESEL]],3,2))&gt;12,VALUE(MID(pesele__511[[#This Row],[PESEL]],3,2))-20,VALUE(MID(pesele__511[[#This Row],[PESEL]],3,2)))*29,"mmmm")</f>
        <v>listopad</v>
      </c>
    </row>
    <row r="269" spans="1:5" x14ac:dyDescent="0.25">
      <c r="A269" s="1" t="s">
        <v>902</v>
      </c>
      <c r="B269" s="1" t="s">
        <v>382</v>
      </c>
      <c r="C269" s="1" t="s">
        <v>383</v>
      </c>
      <c r="D269" s="1" t="str">
        <f>IF(MOD(MID(pesele__511[[#This Row],[PESEL]],10,1),2)=1,"m","k")</f>
        <v>k</v>
      </c>
      <c r="E269" s="1" t="str">
        <f>TEXT(IF(VALUE(MID(pesele__511[[#This Row],[PESEL]],3,2))&gt;12,VALUE(MID(pesele__511[[#This Row],[PESEL]],3,2))-20,VALUE(MID(pesele__511[[#This Row],[PESEL]],3,2)))*29,"mmmm")</f>
        <v>listopad</v>
      </c>
    </row>
    <row r="270" spans="1:5" x14ac:dyDescent="0.25">
      <c r="A270" s="1" t="s">
        <v>903</v>
      </c>
      <c r="B270" s="1" t="s">
        <v>384</v>
      </c>
      <c r="C270" s="1" t="s">
        <v>214</v>
      </c>
      <c r="D270" s="1" t="str">
        <f>IF(MOD(MID(pesele__511[[#This Row],[PESEL]],10,1),2)=1,"m","k")</f>
        <v>k</v>
      </c>
      <c r="E270" s="1" t="str">
        <f>TEXT(IF(VALUE(MID(pesele__511[[#This Row],[PESEL]],3,2))&gt;12,VALUE(MID(pesele__511[[#This Row],[PESEL]],3,2))-20,VALUE(MID(pesele__511[[#This Row],[PESEL]],3,2)))*29,"mmmm")</f>
        <v>listopad</v>
      </c>
    </row>
    <row r="271" spans="1:5" x14ac:dyDescent="0.25">
      <c r="A271" s="1" t="s">
        <v>904</v>
      </c>
      <c r="B271" s="1" t="s">
        <v>385</v>
      </c>
      <c r="C271" s="1" t="s">
        <v>255</v>
      </c>
      <c r="D271" s="1" t="str">
        <f>IF(MOD(MID(pesele__511[[#This Row],[PESEL]],10,1),2)=1,"m","k")</f>
        <v>k</v>
      </c>
      <c r="E271" s="1" t="str">
        <f>TEXT(IF(VALUE(MID(pesele__511[[#This Row],[PESEL]],3,2))&gt;12,VALUE(MID(pesele__511[[#This Row],[PESEL]],3,2))-20,VALUE(MID(pesele__511[[#This Row],[PESEL]],3,2)))*29,"mmmm")</f>
        <v>listopad</v>
      </c>
    </row>
    <row r="272" spans="1:5" x14ac:dyDescent="0.25">
      <c r="A272" s="1" t="s">
        <v>905</v>
      </c>
      <c r="B272" s="1" t="s">
        <v>386</v>
      </c>
      <c r="C272" s="1" t="s">
        <v>78</v>
      </c>
      <c r="D272" s="1" t="str">
        <f>IF(MOD(MID(pesele__511[[#This Row],[PESEL]],10,1),2)=1,"m","k")</f>
        <v>m</v>
      </c>
      <c r="E272" s="1" t="str">
        <f>TEXT(IF(VALUE(MID(pesele__511[[#This Row],[PESEL]],3,2))&gt;12,VALUE(MID(pesele__511[[#This Row],[PESEL]],3,2))-20,VALUE(MID(pesele__511[[#This Row],[PESEL]],3,2)))*29,"mmmm")</f>
        <v>listopad</v>
      </c>
    </row>
    <row r="273" spans="1:5" x14ac:dyDescent="0.25">
      <c r="A273" s="1" t="s">
        <v>906</v>
      </c>
      <c r="B273" s="1" t="s">
        <v>387</v>
      </c>
      <c r="C273" s="1" t="s">
        <v>29</v>
      </c>
      <c r="D273" s="1" t="str">
        <f>IF(MOD(MID(pesele__511[[#This Row],[PESEL]],10,1),2)=1,"m","k")</f>
        <v>m</v>
      </c>
      <c r="E273" s="1" t="str">
        <f>TEXT(IF(VALUE(MID(pesele__511[[#This Row],[PESEL]],3,2))&gt;12,VALUE(MID(pesele__511[[#This Row],[PESEL]],3,2))-20,VALUE(MID(pesele__511[[#This Row],[PESEL]],3,2)))*29,"mmmm")</f>
        <v>listopad</v>
      </c>
    </row>
    <row r="274" spans="1:5" x14ac:dyDescent="0.25">
      <c r="A274" s="1" t="s">
        <v>907</v>
      </c>
      <c r="B274" s="1" t="s">
        <v>388</v>
      </c>
      <c r="C274" s="1" t="s">
        <v>253</v>
      </c>
      <c r="D274" s="1" t="str">
        <f>IF(MOD(MID(pesele__511[[#This Row],[PESEL]],10,1),2)=1,"m","k")</f>
        <v>k</v>
      </c>
      <c r="E274" s="1" t="str">
        <f>TEXT(IF(VALUE(MID(pesele__511[[#This Row],[PESEL]],3,2))&gt;12,VALUE(MID(pesele__511[[#This Row],[PESEL]],3,2))-20,VALUE(MID(pesele__511[[#This Row],[PESEL]],3,2)))*29,"mmmm")</f>
        <v>listopad</v>
      </c>
    </row>
    <row r="275" spans="1:5" x14ac:dyDescent="0.25">
      <c r="A275" s="1" t="s">
        <v>908</v>
      </c>
      <c r="B275" s="1" t="s">
        <v>389</v>
      </c>
      <c r="C275" s="1" t="s">
        <v>201</v>
      </c>
      <c r="D275" s="1" t="str">
        <f>IF(MOD(MID(pesele__511[[#This Row],[PESEL]],10,1),2)=1,"m","k")</f>
        <v>k</v>
      </c>
      <c r="E275" s="1" t="str">
        <f>TEXT(IF(VALUE(MID(pesele__511[[#This Row],[PESEL]],3,2))&gt;12,VALUE(MID(pesele__511[[#This Row],[PESEL]],3,2))-20,VALUE(MID(pesele__511[[#This Row],[PESEL]],3,2)))*29,"mmmm")</f>
        <v>listopad</v>
      </c>
    </row>
    <row r="276" spans="1:5" x14ac:dyDescent="0.25">
      <c r="A276" s="1" t="s">
        <v>909</v>
      </c>
      <c r="B276" s="1" t="s">
        <v>390</v>
      </c>
      <c r="C276" s="1" t="s">
        <v>391</v>
      </c>
      <c r="D276" s="1" t="str">
        <f>IF(MOD(MID(pesele__511[[#This Row],[PESEL]],10,1),2)=1,"m","k")</f>
        <v>m</v>
      </c>
      <c r="E276" s="1" t="str">
        <f>TEXT(IF(VALUE(MID(pesele__511[[#This Row],[PESEL]],3,2))&gt;12,VALUE(MID(pesele__511[[#This Row],[PESEL]],3,2))-20,VALUE(MID(pesele__511[[#This Row],[PESEL]],3,2)))*29,"mmmm")</f>
        <v>listopad</v>
      </c>
    </row>
    <row r="277" spans="1:5" x14ac:dyDescent="0.25">
      <c r="A277" s="1" t="s">
        <v>910</v>
      </c>
      <c r="B277" s="1" t="s">
        <v>392</v>
      </c>
      <c r="C277" s="1" t="s">
        <v>84</v>
      </c>
      <c r="D277" s="1" t="str">
        <f>IF(MOD(MID(pesele__511[[#This Row],[PESEL]],10,1),2)=1,"m","k")</f>
        <v>k</v>
      </c>
      <c r="E277" s="1" t="str">
        <f>TEXT(IF(VALUE(MID(pesele__511[[#This Row],[PESEL]],3,2))&gt;12,VALUE(MID(pesele__511[[#This Row],[PESEL]],3,2))-20,VALUE(MID(pesele__511[[#This Row],[PESEL]],3,2)))*29,"mmmm")</f>
        <v>listopad</v>
      </c>
    </row>
    <row r="278" spans="1:5" x14ac:dyDescent="0.25">
      <c r="A278" s="1" t="s">
        <v>911</v>
      </c>
      <c r="B278" s="1" t="s">
        <v>393</v>
      </c>
      <c r="C278" s="1" t="s">
        <v>394</v>
      </c>
      <c r="D278" s="1" t="str">
        <f>IF(MOD(MID(pesele__511[[#This Row],[PESEL]],10,1),2)=1,"m","k")</f>
        <v>m</v>
      </c>
      <c r="E278" s="1" t="str">
        <f>TEXT(IF(VALUE(MID(pesele__511[[#This Row],[PESEL]],3,2))&gt;12,VALUE(MID(pesele__511[[#This Row],[PESEL]],3,2))-20,VALUE(MID(pesele__511[[#This Row],[PESEL]],3,2)))*29,"mmmm")</f>
        <v>listopad</v>
      </c>
    </row>
    <row r="279" spans="1:5" x14ac:dyDescent="0.25">
      <c r="A279" s="1" t="s">
        <v>912</v>
      </c>
      <c r="B279" s="1" t="s">
        <v>395</v>
      </c>
      <c r="C279" s="1" t="s">
        <v>48</v>
      </c>
      <c r="D279" s="1" t="str">
        <f>IF(MOD(MID(pesele__511[[#This Row],[PESEL]],10,1),2)=1,"m","k")</f>
        <v>m</v>
      </c>
      <c r="E279" s="1" t="str">
        <f>TEXT(IF(VALUE(MID(pesele__511[[#This Row],[PESEL]],3,2))&gt;12,VALUE(MID(pesele__511[[#This Row],[PESEL]],3,2))-20,VALUE(MID(pesele__511[[#This Row],[PESEL]],3,2)))*29,"mmmm")</f>
        <v>listopad</v>
      </c>
    </row>
    <row r="280" spans="1:5" x14ac:dyDescent="0.25">
      <c r="A280" s="1" t="s">
        <v>913</v>
      </c>
      <c r="B280" s="1" t="s">
        <v>396</v>
      </c>
      <c r="C280" s="1" t="s">
        <v>42</v>
      </c>
      <c r="D280" s="1" t="str">
        <f>IF(MOD(MID(pesele__511[[#This Row],[PESEL]],10,1),2)=1,"m","k")</f>
        <v>m</v>
      </c>
      <c r="E280" s="1" t="str">
        <f>TEXT(IF(VALUE(MID(pesele__511[[#This Row],[PESEL]],3,2))&gt;12,VALUE(MID(pesele__511[[#This Row],[PESEL]],3,2))-20,VALUE(MID(pesele__511[[#This Row],[PESEL]],3,2)))*29,"mmmm")</f>
        <v>listopad</v>
      </c>
    </row>
    <row r="281" spans="1:5" x14ac:dyDescent="0.25">
      <c r="A281" s="1" t="s">
        <v>914</v>
      </c>
      <c r="B281" s="1" t="s">
        <v>397</v>
      </c>
      <c r="C281" s="1" t="s">
        <v>68</v>
      </c>
      <c r="D281" s="1" t="str">
        <f>IF(MOD(MID(pesele__511[[#This Row],[PESEL]],10,1),2)=1,"m","k")</f>
        <v>m</v>
      </c>
      <c r="E281" s="1" t="str">
        <f>TEXT(IF(VALUE(MID(pesele__511[[#This Row],[PESEL]],3,2))&gt;12,VALUE(MID(pesele__511[[#This Row],[PESEL]],3,2))-20,VALUE(MID(pesele__511[[#This Row],[PESEL]],3,2)))*29,"mmmm")</f>
        <v>listopad</v>
      </c>
    </row>
    <row r="282" spans="1:5" x14ac:dyDescent="0.25">
      <c r="A282" s="1" t="s">
        <v>915</v>
      </c>
      <c r="B282" s="1" t="s">
        <v>398</v>
      </c>
      <c r="C282" s="1" t="s">
        <v>48</v>
      </c>
      <c r="D282" s="1" t="str">
        <f>IF(MOD(MID(pesele__511[[#This Row],[PESEL]],10,1),2)=1,"m","k")</f>
        <v>m</v>
      </c>
      <c r="E282" s="1" t="str">
        <f>TEXT(IF(VALUE(MID(pesele__511[[#This Row],[PESEL]],3,2))&gt;12,VALUE(MID(pesele__511[[#This Row],[PESEL]],3,2))-20,VALUE(MID(pesele__511[[#This Row],[PESEL]],3,2)))*29,"mmmm")</f>
        <v>listopad</v>
      </c>
    </row>
    <row r="283" spans="1:5" x14ac:dyDescent="0.25">
      <c r="A283" s="1" t="s">
        <v>916</v>
      </c>
      <c r="B283" s="1" t="s">
        <v>399</v>
      </c>
      <c r="C283" s="1" t="s">
        <v>302</v>
      </c>
      <c r="D283" s="1" t="str">
        <f>IF(MOD(MID(pesele__511[[#This Row],[PESEL]],10,1),2)=1,"m","k")</f>
        <v>m</v>
      </c>
      <c r="E283" s="1" t="str">
        <f>TEXT(IF(VALUE(MID(pesele__511[[#This Row],[PESEL]],3,2))&gt;12,VALUE(MID(pesele__511[[#This Row],[PESEL]],3,2))-20,VALUE(MID(pesele__511[[#This Row],[PESEL]],3,2)))*29,"mmmm")</f>
        <v>listopad</v>
      </c>
    </row>
    <row r="284" spans="1:5" x14ac:dyDescent="0.25">
      <c r="A284" s="1" t="s">
        <v>917</v>
      </c>
      <c r="B284" s="1" t="s">
        <v>400</v>
      </c>
      <c r="C284" s="1" t="s">
        <v>48</v>
      </c>
      <c r="D284" s="1" t="str">
        <f>IF(MOD(MID(pesele__511[[#This Row],[PESEL]],10,1),2)=1,"m","k")</f>
        <v>m</v>
      </c>
      <c r="E284" s="1" t="str">
        <f>TEXT(IF(VALUE(MID(pesele__511[[#This Row],[PESEL]],3,2))&gt;12,VALUE(MID(pesele__511[[#This Row],[PESEL]],3,2))-20,VALUE(MID(pesele__511[[#This Row],[PESEL]],3,2)))*29,"mmmm")</f>
        <v>listopad</v>
      </c>
    </row>
    <row r="285" spans="1:5" x14ac:dyDescent="0.25">
      <c r="A285" s="1" t="s">
        <v>918</v>
      </c>
      <c r="B285" s="1" t="s">
        <v>401</v>
      </c>
      <c r="C285" s="1" t="s">
        <v>294</v>
      </c>
      <c r="D285" s="1" t="str">
        <f>IF(MOD(MID(pesele__511[[#This Row],[PESEL]],10,1),2)=1,"m","k")</f>
        <v>m</v>
      </c>
      <c r="E285" s="1" t="str">
        <f>TEXT(IF(VALUE(MID(pesele__511[[#This Row],[PESEL]],3,2))&gt;12,VALUE(MID(pesele__511[[#This Row],[PESEL]],3,2))-20,VALUE(MID(pesele__511[[#This Row],[PESEL]],3,2)))*29,"mmmm")</f>
        <v>listopad</v>
      </c>
    </row>
    <row r="286" spans="1:5" x14ac:dyDescent="0.25">
      <c r="A286" s="1" t="s">
        <v>919</v>
      </c>
      <c r="B286" s="1" t="s">
        <v>402</v>
      </c>
      <c r="C286" s="1" t="s">
        <v>60</v>
      </c>
      <c r="D286" s="1" t="str">
        <f>IF(MOD(MID(pesele__511[[#This Row],[PESEL]],10,1),2)=1,"m","k")</f>
        <v>m</v>
      </c>
      <c r="E286" s="1" t="str">
        <f>TEXT(IF(VALUE(MID(pesele__511[[#This Row],[PESEL]],3,2))&gt;12,VALUE(MID(pesele__511[[#This Row],[PESEL]],3,2))-20,VALUE(MID(pesele__511[[#This Row],[PESEL]],3,2)))*29,"mmmm")</f>
        <v>listopad</v>
      </c>
    </row>
    <row r="287" spans="1:5" x14ac:dyDescent="0.25">
      <c r="A287" s="1" t="s">
        <v>920</v>
      </c>
      <c r="B287" s="1" t="s">
        <v>403</v>
      </c>
      <c r="C287" s="1" t="s">
        <v>336</v>
      </c>
      <c r="D287" s="1" t="str">
        <f>IF(MOD(MID(pesele__511[[#This Row],[PESEL]],10,1),2)=1,"m","k")</f>
        <v>k</v>
      </c>
      <c r="E287" s="1" t="str">
        <f>TEXT(IF(VALUE(MID(pesele__511[[#This Row],[PESEL]],3,2))&gt;12,VALUE(MID(pesele__511[[#This Row],[PESEL]],3,2))-20,VALUE(MID(pesele__511[[#This Row],[PESEL]],3,2)))*29,"mmmm")</f>
        <v>listopad</v>
      </c>
    </row>
    <row r="288" spans="1:5" x14ac:dyDescent="0.25">
      <c r="A288" s="1" t="s">
        <v>921</v>
      </c>
      <c r="B288" s="1" t="s">
        <v>404</v>
      </c>
      <c r="C288" s="1" t="s">
        <v>405</v>
      </c>
      <c r="D288" s="1" t="str">
        <f>IF(MOD(MID(pesele__511[[#This Row],[PESEL]],10,1),2)=1,"m","k")</f>
        <v>m</v>
      </c>
      <c r="E288" s="1" t="str">
        <f>TEXT(IF(VALUE(MID(pesele__511[[#This Row],[PESEL]],3,2))&gt;12,VALUE(MID(pesele__511[[#This Row],[PESEL]],3,2))-20,VALUE(MID(pesele__511[[#This Row],[PESEL]],3,2)))*29,"mmmm")</f>
        <v>listopad</v>
      </c>
    </row>
    <row r="289" spans="1:5" x14ac:dyDescent="0.25">
      <c r="A289" s="1" t="s">
        <v>922</v>
      </c>
      <c r="B289" s="1" t="s">
        <v>406</v>
      </c>
      <c r="C289" s="1" t="s">
        <v>134</v>
      </c>
      <c r="D289" s="1" t="str">
        <f>IF(MOD(MID(pesele__511[[#This Row],[PESEL]],10,1),2)=1,"m","k")</f>
        <v>k</v>
      </c>
      <c r="E289" s="1" t="str">
        <f>TEXT(IF(VALUE(MID(pesele__511[[#This Row],[PESEL]],3,2))&gt;12,VALUE(MID(pesele__511[[#This Row],[PESEL]],3,2))-20,VALUE(MID(pesele__511[[#This Row],[PESEL]],3,2)))*29,"mmmm")</f>
        <v>listopad</v>
      </c>
    </row>
    <row r="290" spans="1:5" x14ac:dyDescent="0.25">
      <c r="A290" s="1" t="s">
        <v>923</v>
      </c>
      <c r="B290" s="1" t="s">
        <v>217</v>
      </c>
      <c r="C290" s="1" t="s">
        <v>218</v>
      </c>
      <c r="D290" s="1" t="str">
        <f>IF(MOD(MID(pesele__511[[#This Row],[PESEL]],10,1),2)=1,"m","k")</f>
        <v>k</v>
      </c>
      <c r="E290" s="1" t="str">
        <f>TEXT(IF(VALUE(MID(pesele__511[[#This Row],[PESEL]],3,2))&gt;12,VALUE(MID(pesele__511[[#This Row],[PESEL]],3,2))-20,VALUE(MID(pesele__511[[#This Row],[PESEL]],3,2)))*29,"mmmm")</f>
        <v>listopad</v>
      </c>
    </row>
    <row r="291" spans="1:5" x14ac:dyDescent="0.25">
      <c r="A291" s="1" t="s">
        <v>924</v>
      </c>
      <c r="B291" s="1" t="s">
        <v>407</v>
      </c>
      <c r="C291" s="1" t="s">
        <v>72</v>
      </c>
      <c r="D291" s="1" t="str">
        <f>IF(MOD(MID(pesele__511[[#This Row],[PESEL]],10,1),2)=1,"m","k")</f>
        <v>k</v>
      </c>
      <c r="E291" s="1" t="str">
        <f>TEXT(IF(VALUE(MID(pesele__511[[#This Row],[PESEL]],3,2))&gt;12,VALUE(MID(pesele__511[[#This Row],[PESEL]],3,2))-20,VALUE(MID(pesele__511[[#This Row],[PESEL]],3,2)))*29,"mmmm")</f>
        <v>listopad</v>
      </c>
    </row>
    <row r="292" spans="1:5" x14ac:dyDescent="0.25">
      <c r="A292" s="1" t="s">
        <v>925</v>
      </c>
      <c r="B292" s="1" t="s">
        <v>408</v>
      </c>
      <c r="C292" s="1" t="s">
        <v>104</v>
      </c>
      <c r="D292" s="1" t="str">
        <f>IF(MOD(MID(pesele__511[[#This Row],[PESEL]],10,1),2)=1,"m","k")</f>
        <v>m</v>
      </c>
      <c r="E292" s="1" t="str">
        <f>TEXT(IF(VALUE(MID(pesele__511[[#This Row],[PESEL]],3,2))&gt;12,VALUE(MID(pesele__511[[#This Row],[PESEL]],3,2))-20,VALUE(MID(pesele__511[[#This Row],[PESEL]],3,2)))*29,"mmmm")</f>
        <v>listopad</v>
      </c>
    </row>
    <row r="293" spans="1:5" x14ac:dyDescent="0.25">
      <c r="A293" s="1" t="s">
        <v>926</v>
      </c>
      <c r="B293" s="1" t="s">
        <v>409</v>
      </c>
      <c r="C293" s="1" t="s">
        <v>410</v>
      </c>
      <c r="D293" s="1" t="str">
        <f>IF(MOD(MID(pesele__511[[#This Row],[PESEL]],10,1),2)=1,"m","k")</f>
        <v>k</v>
      </c>
      <c r="E293" s="1" t="str">
        <f>TEXT(IF(VALUE(MID(pesele__511[[#This Row],[PESEL]],3,2))&gt;12,VALUE(MID(pesele__511[[#This Row],[PESEL]],3,2))-20,VALUE(MID(pesele__511[[#This Row],[PESEL]],3,2)))*29,"mmmm")</f>
        <v>grudzień</v>
      </c>
    </row>
    <row r="294" spans="1:5" x14ac:dyDescent="0.25">
      <c r="A294" s="1" t="s">
        <v>927</v>
      </c>
      <c r="B294" s="1" t="s">
        <v>411</v>
      </c>
      <c r="C294" s="1" t="s">
        <v>257</v>
      </c>
      <c r="D294" s="1" t="str">
        <f>IF(MOD(MID(pesele__511[[#This Row],[PESEL]],10,1),2)=1,"m","k")</f>
        <v>k</v>
      </c>
      <c r="E294" s="1" t="str">
        <f>TEXT(IF(VALUE(MID(pesele__511[[#This Row],[PESEL]],3,2))&gt;12,VALUE(MID(pesele__511[[#This Row],[PESEL]],3,2))-20,VALUE(MID(pesele__511[[#This Row],[PESEL]],3,2)))*29,"mmmm")</f>
        <v>grudzień</v>
      </c>
    </row>
    <row r="295" spans="1:5" x14ac:dyDescent="0.25">
      <c r="A295" s="1" t="s">
        <v>928</v>
      </c>
      <c r="B295" s="1" t="s">
        <v>169</v>
      </c>
      <c r="C295" s="1" t="s">
        <v>51</v>
      </c>
      <c r="D295" s="1" t="str">
        <f>IF(MOD(MID(pesele__511[[#This Row],[PESEL]],10,1),2)=1,"m","k")</f>
        <v>k</v>
      </c>
      <c r="E295" s="1" t="str">
        <f>TEXT(IF(VALUE(MID(pesele__511[[#This Row],[PESEL]],3,2))&gt;12,VALUE(MID(pesele__511[[#This Row],[PESEL]],3,2))-20,VALUE(MID(pesele__511[[#This Row],[PESEL]],3,2)))*29,"mmmm")</f>
        <v>grudzień</v>
      </c>
    </row>
    <row r="296" spans="1:5" x14ac:dyDescent="0.25">
      <c r="A296" s="1" t="s">
        <v>929</v>
      </c>
      <c r="B296" s="1" t="s">
        <v>412</v>
      </c>
      <c r="C296" s="1" t="s">
        <v>70</v>
      </c>
      <c r="D296" s="1" t="str">
        <f>IF(MOD(MID(pesele__511[[#This Row],[PESEL]],10,1),2)=1,"m","k")</f>
        <v>m</v>
      </c>
      <c r="E296" s="1" t="str">
        <f>TEXT(IF(VALUE(MID(pesele__511[[#This Row],[PESEL]],3,2))&gt;12,VALUE(MID(pesele__511[[#This Row],[PESEL]],3,2))-20,VALUE(MID(pesele__511[[#This Row],[PESEL]],3,2)))*29,"mmmm")</f>
        <v>grudzień</v>
      </c>
    </row>
    <row r="297" spans="1:5" x14ac:dyDescent="0.25">
      <c r="A297" s="1" t="s">
        <v>930</v>
      </c>
      <c r="B297" s="1" t="s">
        <v>413</v>
      </c>
      <c r="C297" s="1" t="s">
        <v>153</v>
      </c>
      <c r="D297" s="1" t="str">
        <f>IF(MOD(MID(pesele__511[[#This Row],[PESEL]],10,1),2)=1,"m","k")</f>
        <v>m</v>
      </c>
      <c r="E297" s="1" t="str">
        <f>TEXT(IF(VALUE(MID(pesele__511[[#This Row],[PESEL]],3,2))&gt;12,VALUE(MID(pesele__511[[#This Row],[PESEL]],3,2))-20,VALUE(MID(pesele__511[[#This Row],[PESEL]],3,2)))*29,"mmmm")</f>
        <v>grudzień</v>
      </c>
    </row>
    <row r="298" spans="1:5" x14ac:dyDescent="0.25">
      <c r="A298" s="1" t="s">
        <v>931</v>
      </c>
      <c r="B298" s="1" t="s">
        <v>414</v>
      </c>
      <c r="C298" s="1" t="s">
        <v>70</v>
      </c>
      <c r="D298" s="1" t="str">
        <f>IF(MOD(MID(pesele__511[[#This Row],[PESEL]],10,1),2)=1,"m","k")</f>
        <v>m</v>
      </c>
      <c r="E298" s="1" t="str">
        <f>TEXT(IF(VALUE(MID(pesele__511[[#This Row],[PESEL]],3,2))&gt;12,VALUE(MID(pesele__511[[#This Row],[PESEL]],3,2))-20,VALUE(MID(pesele__511[[#This Row],[PESEL]],3,2)))*29,"mmmm")</f>
        <v>grudzień</v>
      </c>
    </row>
    <row r="299" spans="1:5" x14ac:dyDescent="0.25">
      <c r="A299" s="1" t="s">
        <v>932</v>
      </c>
      <c r="B299" s="1" t="s">
        <v>109</v>
      </c>
      <c r="C299" s="1" t="s">
        <v>137</v>
      </c>
      <c r="D299" s="1" t="str">
        <f>IF(MOD(MID(pesele__511[[#This Row],[PESEL]],10,1),2)=1,"m","k")</f>
        <v>m</v>
      </c>
      <c r="E299" s="1" t="str">
        <f>TEXT(IF(VALUE(MID(pesele__511[[#This Row],[PESEL]],3,2))&gt;12,VALUE(MID(pesele__511[[#This Row],[PESEL]],3,2))-20,VALUE(MID(pesele__511[[#This Row],[PESEL]],3,2)))*29,"mmmm")</f>
        <v>grudzień</v>
      </c>
    </row>
    <row r="300" spans="1:5" x14ac:dyDescent="0.25">
      <c r="A300" s="1" t="s">
        <v>933</v>
      </c>
      <c r="B300" s="1" t="s">
        <v>415</v>
      </c>
      <c r="C300" s="1" t="s">
        <v>98</v>
      </c>
      <c r="D300" s="1" t="str">
        <f>IF(MOD(MID(pesele__511[[#This Row],[PESEL]],10,1),2)=1,"m","k")</f>
        <v>m</v>
      </c>
      <c r="E300" s="1" t="str">
        <f>TEXT(IF(VALUE(MID(pesele__511[[#This Row],[PESEL]],3,2))&gt;12,VALUE(MID(pesele__511[[#This Row],[PESEL]],3,2))-20,VALUE(MID(pesele__511[[#This Row],[PESEL]],3,2)))*29,"mmmm")</f>
        <v>grudzień</v>
      </c>
    </row>
    <row r="301" spans="1:5" x14ac:dyDescent="0.25">
      <c r="A301" s="1" t="s">
        <v>934</v>
      </c>
      <c r="B301" s="1" t="s">
        <v>416</v>
      </c>
      <c r="C301" s="1" t="s">
        <v>253</v>
      </c>
      <c r="D301" s="1" t="str">
        <f>IF(MOD(MID(pesele__511[[#This Row],[PESEL]],10,1),2)=1,"m","k")</f>
        <v>k</v>
      </c>
      <c r="E301" s="1" t="str">
        <f>TEXT(IF(VALUE(MID(pesele__511[[#This Row],[PESEL]],3,2))&gt;12,VALUE(MID(pesele__511[[#This Row],[PESEL]],3,2))-20,VALUE(MID(pesele__511[[#This Row],[PESEL]],3,2)))*29,"mmmm")</f>
        <v>grudzień</v>
      </c>
    </row>
    <row r="302" spans="1:5" x14ac:dyDescent="0.25">
      <c r="A302" s="1" t="s">
        <v>935</v>
      </c>
      <c r="B302" s="1" t="s">
        <v>417</v>
      </c>
      <c r="C302" s="1" t="s">
        <v>17</v>
      </c>
      <c r="D302" s="1" t="str">
        <f>IF(MOD(MID(pesele__511[[#This Row],[PESEL]],10,1),2)=1,"m","k")</f>
        <v>m</v>
      </c>
      <c r="E302" s="1" t="str">
        <f>TEXT(IF(VALUE(MID(pesele__511[[#This Row],[PESEL]],3,2))&gt;12,VALUE(MID(pesele__511[[#This Row],[PESEL]],3,2))-20,VALUE(MID(pesele__511[[#This Row],[PESEL]],3,2)))*29,"mmmm")</f>
        <v>grudzień</v>
      </c>
    </row>
    <row r="303" spans="1:5" x14ac:dyDescent="0.25">
      <c r="A303" s="1" t="s">
        <v>936</v>
      </c>
      <c r="B303" s="1" t="s">
        <v>418</v>
      </c>
      <c r="C303" s="1" t="s">
        <v>419</v>
      </c>
      <c r="D303" s="1" t="str">
        <f>IF(MOD(MID(pesele__511[[#This Row],[PESEL]],10,1),2)=1,"m","k")</f>
        <v>k</v>
      </c>
      <c r="E303" s="1" t="str">
        <f>TEXT(IF(VALUE(MID(pesele__511[[#This Row],[PESEL]],3,2))&gt;12,VALUE(MID(pesele__511[[#This Row],[PESEL]],3,2))-20,VALUE(MID(pesele__511[[#This Row],[PESEL]],3,2)))*29,"mmmm")</f>
        <v>grudzień</v>
      </c>
    </row>
    <row r="304" spans="1:5" x14ac:dyDescent="0.25">
      <c r="A304" s="1" t="s">
        <v>937</v>
      </c>
      <c r="B304" s="1" t="s">
        <v>420</v>
      </c>
      <c r="C304" s="1" t="s">
        <v>31</v>
      </c>
      <c r="D304" s="1" t="str">
        <f>IF(MOD(MID(pesele__511[[#This Row],[PESEL]],10,1),2)=1,"m","k")</f>
        <v>m</v>
      </c>
      <c r="E304" s="1" t="str">
        <f>TEXT(IF(VALUE(MID(pesele__511[[#This Row],[PESEL]],3,2))&gt;12,VALUE(MID(pesele__511[[#This Row],[PESEL]],3,2))-20,VALUE(MID(pesele__511[[#This Row],[PESEL]],3,2)))*29,"mmmm")</f>
        <v>grudzień</v>
      </c>
    </row>
    <row r="305" spans="1:5" x14ac:dyDescent="0.25">
      <c r="A305" s="1" t="s">
        <v>938</v>
      </c>
      <c r="B305" s="1" t="s">
        <v>421</v>
      </c>
      <c r="C305" s="1" t="s">
        <v>257</v>
      </c>
      <c r="D305" s="1" t="str">
        <f>IF(MOD(MID(pesele__511[[#This Row],[PESEL]],10,1),2)=1,"m","k")</f>
        <v>k</v>
      </c>
      <c r="E305" s="1" t="str">
        <f>TEXT(IF(VALUE(MID(pesele__511[[#This Row],[PESEL]],3,2))&gt;12,VALUE(MID(pesele__511[[#This Row],[PESEL]],3,2))-20,VALUE(MID(pesele__511[[#This Row],[PESEL]],3,2)))*29,"mmmm")</f>
        <v>grudzień</v>
      </c>
    </row>
    <row r="306" spans="1:5" x14ac:dyDescent="0.25">
      <c r="A306" s="1" t="s">
        <v>939</v>
      </c>
      <c r="B306" s="1" t="s">
        <v>254</v>
      </c>
      <c r="C306" s="1" t="s">
        <v>134</v>
      </c>
      <c r="D306" s="1" t="str">
        <f>IF(MOD(MID(pesele__511[[#This Row],[PESEL]],10,1),2)=1,"m","k")</f>
        <v>k</v>
      </c>
      <c r="E306" s="1" t="str">
        <f>TEXT(IF(VALUE(MID(pesele__511[[#This Row],[PESEL]],3,2))&gt;12,VALUE(MID(pesele__511[[#This Row],[PESEL]],3,2))-20,VALUE(MID(pesele__511[[#This Row],[PESEL]],3,2)))*29,"mmmm")</f>
        <v>grudzień</v>
      </c>
    </row>
    <row r="307" spans="1:5" x14ac:dyDescent="0.25">
      <c r="A307" s="1" t="s">
        <v>940</v>
      </c>
      <c r="B307" s="1" t="s">
        <v>422</v>
      </c>
      <c r="C307" s="1" t="s">
        <v>423</v>
      </c>
      <c r="D307" s="1" t="str">
        <f>IF(MOD(MID(pesele__511[[#This Row],[PESEL]],10,1),2)=1,"m","k")</f>
        <v>k</v>
      </c>
      <c r="E307" s="1" t="str">
        <f>TEXT(IF(VALUE(MID(pesele__511[[#This Row],[PESEL]],3,2))&gt;12,VALUE(MID(pesele__511[[#This Row],[PESEL]],3,2))-20,VALUE(MID(pesele__511[[#This Row],[PESEL]],3,2)))*29,"mmmm")</f>
        <v>grudzień</v>
      </c>
    </row>
    <row r="308" spans="1:5" x14ac:dyDescent="0.25">
      <c r="A308" s="1" t="s">
        <v>941</v>
      </c>
      <c r="B308" s="1" t="s">
        <v>424</v>
      </c>
      <c r="C308" s="1" t="s">
        <v>72</v>
      </c>
      <c r="D308" s="1" t="str">
        <f>IF(MOD(MID(pesele__511[[#This Row],[PESEL]],10,1),2)=1,"m","k")</f>
        <v>k</v>
      </c>
      <c r="E308" s="1" t="str">
        <f>TEXT(IF(VALUE(MID(pesele__511[[#This Row],[PESEL]],3,2))&gt;12,VALUE(MID(pesele__511[[#This Row],[PESEL]],3,2))-20,VALUE(MID(pesele__511[[#This Row],[PESEL]],3,2)))*29,"mmmm")</f>
        <v>grudzień</v>
      </c>
    </row>
    <row r="309" spans="1:5" x14ac:dyDescent="0.25">
      <c r="A309" s="1" t="s">
        <v>942</v>
      </c>
      <c r="B309" s="1" t="s">
        <v>425</v>
      </c>
      <c r="C309" s="1" t="s">
        <v>426</v>
      </c>
      <c r="D309" s="1" t="str">
        <f>IF(MOD(MID(pesele__511[[#This Row],[PESEL]],10,1),2)=1,"m","k")</f>
        <v>m</v>
      </c>
      <c r="E309" s="1" t="str">
        <f>TEXT(IF(VALUE(MID(pesele__511[[#This Row],[PESEL]],3,2))&gt;12,VALUE(MID(pesele__511[[#This Row],[PESEL]],3,2))-20,VALUE(MID(pesele__511[[#This Row],[PESEL]],3,2)))*29,"mmmm")</f>
        <v>grudzień</v>
      </c>
    </row>
    <row r="310" spans="1:5" x14ac:dyDescent="0.25">
      <c r="A310" s="1" t="s">
        <v>943</v>
      </c>
      <c r="B310" s="1" t="s">
        <v>77</v>
      </c>
      <c r="C310" s="1" t="s">
        <v>48</v>
      </c>
      <c r="D310" s="1" t="str">
        <f>IF(MOD(MID(pesele__511[[#This Row],[PESEL]],10,1),2)=1,"m","k")</f>
        <v>m</v>
      </c>
      <c r="E310" s="1" t="str">
        <f>TEXT(IF(VALUE(MID(pesele__511[[#This Row],[PESEL]],3,2))&gt;12,VALUE(MID(pesele__511[[#This Row],[PESEL]],3,2))-20,VALUE(MID(pesele__511[[#This Row],[PESEL]],3,2)))*29,"mmmm")</f>
        <v>grudzień</v>
      </c>
    </row>
    <row r="311" spans="1:5" x14ac:dyDescent="0.25">
      <c r="A311" s="1" t="s">
        <v>944</v>
      </c>
      <c r="B311" s="1" t="s">
        <v>401</v>
      </c>
      <c r="C311" s="1" t="s">
        <v>137</v>
      </c>
      <c r="D311" s="1" t="str">
        <f>IF(MOD(MID(pesele__511[[#This Row],[PESEL]],10,1),2)=1,"m","k")</f>
        <v>m</v>
      </c>
      <c r="E311" s="1" t="str">
        <f>TEXT(IF(VALUE(MID(pesele__511[[#This Row],[PESEL]],3,2))&gt;12,VALUE(MID(pesele__511[[#This Row],[PESEL]],3,2))-20,VALUE(MID(pesele__511[[#This Row],[PESEL]],3,2)))*29,"mmmm")</f>
        <v>grudzień</v>
      </c>
    </row>
    <row r="312" spans="1:5" x14ac:dyDescent="0.25">
      <c r="A312" s="1" t="s">
        <v>945</v>
      </c>
      <c r="B312" s="1" t="s">
        <v>427</v>
      </c>
      <c r="C312" s="1" t="s">
        <v>121</v>
      </c>
      <c r="D312" s="1" t="str">
        <f>IF(MOD(MID(pesele__511[[#This Row],[PESEL]],10,1),2)=1,"m","k")</f>
        <v>k</v>
      </c>
      <c r="E312" s="1" t="str">
        <f>TEXT(IF(VALUE(MID(pesele__511[[#This Row],[PESEL]],3,2))&gt;12,VALUE(MID(pesele__511[[#This Row],[PESEL]],3,2))-20,VALUE(MID(pesele__511[[#This Row],[PESEL]],3,2)))*29,"mmmm")</f>
        <v>grudzień</v>
      </c>
    </row>
    <row r="313" spans="1:5" x14ac:dyDescent="0.25">
      <c r="A313" s="1" t="s">
        <v>946</v>
      </c>
      <c r="B313" s="1" t="s">
        <v>428</v>
      </c>
      <c r="C313" s="1" t="s">
        <v>84</v>
      </c>
      <c r="D313" s="1" t="str">
        <f>IF(MOD(MID(pesele__511[[#This Row],[PESEL]],10,1),2)=1,"m","k")</f>
        <v>k</v>
      </c>
      <c r="E313" s="1" t="str">
        <f>TEXT(IF(VALUE(MID(pesele__511[[#This Row],[PESEL]],3,2))&gt;12,VALUE(MID(pesele__511[[#This Row],[PESEL]],3,2))-20,VALUE(MID(pesele__511[[#This Row],[PESEL]],3,2)))*29,"mmmm")</f>
        <v>grudzień</v>
      </c>
    </row>
    <row r="314" spans="1:5" x14ac:dyDescent="0.25">
      <c r="A314" s="1" t="s">
        <v>947</v>
      </c>
      <c r="B314" s="1" t="s">
        <v>429</v>
      </c>
      <c r="C314" s="1" t="s">
        <v>58</v>
      </c>
      <c r="D314" s="1" t="str">
        <f>IF(MOD(MID(pesele__511[[#This Row],[PESEL]],10,1),2)=1,"m","k")</f>
        <v>k</v>
      </c>
      <c r="E314" s="1" t="str">
        <f>TEXT(IF(VALUE(MID(pesele__511[[#This Row],[PESEL]],3,2))&gt;12,VALUE(MID(pesele__511[[#This Row],[PESEL]],3,2))-20,VALUE(MID(pesele__511[[#This Row],[PESEL]],3,2)))*29,"mmmm")</f>
        <v>grudzień</v>
      </c>
    </row>
    <row r="315" spans="1:5" x14ac:dyDescent="0.25">
      <c r="A315" s="1" t="s">
        <v>948</v>
      </c>
      <c r="B315" s="1" t="s">
        <v>430</v>
      </c>
      <c r="C315" s="1" t="s">
        <v>150</v>
      </c>
      <c r="D315" s="1" t="str">
        <f>IF(MOD(MID(pesele__511[[#This Row],[PESEL]],10,1),2)=1,"m","k")</f>
        <v>k</v>
      </c>
      <c r="E315" s="1" t="str">
        <f>TEXT(IF(VALUE(MID(pesele__511[[#This Row],[PESEL]],3,2))&gt;12,VALUE(MID(pesele__511[[#This Row],[PESEL]],3,2))-20,VALUE(MID(pesele__511[[#This Row],[PESEL]],3,2)))*29,"mmmm")</f>
        <v>grudzień</v>
      </c>
    </row>
    <row r="316" spans="1:5" x14ac:dyDescent="0.25">
      <c r="A316" s="1" t="s">
        <v>949</v>
      </c>
      <c r="B316" s="1" t="s">
        <v>431</v>
      </c>
      <c r="C316" s="1" t="s">
        <v>214</v>
      </c>
      <c r="D316" s="1" t="str">
        <f>IF(MOD(MID(pesele__511[[#This Row],[PESEL]],10,1),2)=1,"m","k")</f>
        <v>k</v>
      </c>
      <c r="E316" s="1" t="str">
        <f>TEXT(IF(VALUE(MID(pesele__511[[#This Row],[PESEL]],3,2))&gt;12,VALUE(MID(pesele__511[[#This Row],[PESEL]],3,2))-20,VALUE(MID(pesele__511[[#This Row],[PESEL]],3,2)))*29,"mmmm")</f>
        <v>grudzień</v>
      </c>
    </row>
    <row r="317" spans="1:5" x14ac:dyDescent="0.25">
      <c r="A317" s="1" t="s">
        <v>950</v>
      </c>
      <c r="B317" s="1" t="s">
        <v>129</v>
      </c>
      <c r="C317" s="1" t="s">
        <v>130</v>
      </c>
      <c r="D317" s="1" t="str">
        <f>IF(MOD(MID(pesele__511[[#This Row],[PESEL]],10,1),2)=1,"m","k")</f>
        <v>m</v>
      </c>
      <c r="E317" s="1" t="str">
        <f>TEXT(IF(VALUE(MID(pesele__511[[#This Row],[PESEL]],3,2))&gt;12,VALUE(MID(pesele__511[[#This Row],[PESEL]],3,2))-20,VALUE(MID(pesele__511[[#This Row],[PESEL]],3,2)))*29,"mmmm")</f>
        <v>grudzień</v>
      </c>
    </row>
    <row r="318" spans="1:5" x14ac:dyDescent="0.25">
      <c r="A318" s="1" t="s">
        <v>951</v>
      </c>
      <c r="B318" s="1" t="s">
        <v>432</v>
      </c>
      <c r="C318" s="1" t="s">
        <v>253</v>
      </c>
      <c r="D318" s="1" t="str">
        <f>IF(MOD(MID(pesele__511[[#This Row],[PESEL]],10,1),2)=1,"m","k")</f>
        <v>k</v>
      </c>
      <c r="E318" s="1" t="str">
        <f>TEXT(IF(VALUE(MID(pesele__511[[#This Row],[PESEL]],3,2))&gt;12,VALUE(MID(pesele__511[[#This Row],[PESEL]],3,2))-20,VALUE(MID(pesele__511[[#This Row],[PESEL]],3,2)))*29,"mmmm")</f>
        <v>grudzień</v>
      </c>
    </row>
    <row r="319" spans="1:5" x14ac:dyDescent="0.25">
      <c r="A319" s="1" t="s">
        <v>952</v>
      </c>
      <c r="B319" s="1" t="s">
        <v>433</v>
      </c>
      <c r="C319" s="1" t="s">
        <v>255</v>
      </c>
      <c r="D319" s="1" t="str">
        <f>IF(MOD(MID(pesele__511[[#This Row],[PESEL]],10,1),2)=1,"m","k")</f>
        <v>k</v>
      </c>
      <c r="E319" s="1" t="str">
        <f>TEXT(IF(VALUE(MID(pesele__511[[#This Row],[PESEL]],3,2))&gt;12,VALUE(MID(pesele__511[[#This Row],[PESEL]],3,2))-20,VALUE(MID(pesele__511[[#This Row],[PESEL]],3,2)))*29,"mmmm")</f>
        <v>grudzień</v>
      </c>
    </row>
    <row r="320" spans="1:5" x14ac:dyDescent="0.25">
      <c r="A320" s="1" t="s">
        <v>953</v>
      </c>
      <c r="B320" s="1" t="s">
        <v>434</v>
      </c>
      <c r="C320" s="1" t="s">
        <v>435</v>
      </c>
      <c r="D320" s="1" t="str">
        <f>IF(MOD(MID(pesele__511[[#This Row],[PESEL]],10,1),2)=1,"m","k")</f>
        <v>m</v>
      </c>
      <c r="E320" s="1" t="str">
        <f>TEXT(IF(VALUE(MID(pesele__511[[#This Row],[PESEL]],3,2))&gt;12,VALUE(MID(pesele__511[[#This Row],[PESEL]],3,2))-20,VALUE(MID(pesele__511[[#This Row],[PESEL]],3,2)))*29,"mmmm")</f>
        <v>grudzień</v>
      </c>
    </row>
    <row r="321" spans="1:5" x14ac:dyDescent="0.25">
      <c r="A321" s="1" t="s">
        <v>954</v>
      </c>
      <c r="B321" s="1" t="s">
        <v>69</v>
      </c>
      <c r="C321" s="1" t="s">
        <v>42</v>
      </c>
      <c r="D321" s="1" t="str">
        <f>IF(MOD(MID(pesele__511[[#This Row],[PESEL]],10,1),2)=1,"m","k")</f>
        <v>m</v>
      </c>
      <c r="E321" s="1" t="str">
        <f>TEXT(IF(VALUE(MID(pesele__511[[#This Row],[PESEL]],3,2))&gt;12,VALUE(MID(pesele__511[[#This Row],[PESEL]],3,2))-20,VALUE(MID(pesele__511[[#This Row],[PESEL]],3,2)))*29,"mmmm")</f>
        <v>grudzień</v>
      </c>
    </row>
    <row r="322" spans="1:5" x14ac:dyDescent="0.25">
      <c r="A322" s="1" t="s">
        <v>955</v>
      </c>
      <c r="B322" s="1" t="s">
        <v>436</v>
      </c>
      <c r="C322" s="1" t="s">
        <v>172</v>
      </c>
      <c r="D322" s="1" t="str">
        <f>IF(MOD(MID(pesele__511[[#This Row],[PESEL]],10,1),2)=1,"m","k")</f>
        <v>k</v>
      </c>
      <c r="E322" s="1" t="str">
        <f>TEXT(IF(VALUE(MID(pesele__511[[#This Row],[PESEL]],3,2))&gt;12,VALUE(MID(pesele__511[[#This Row],[PESEL]],3,2))-20,VALUE(MID(pesele__511[[#This Row],[PESEL]],3,2)))*29,"mmmm")</f>
        <v>grudzień</v>
      </c>
    </row>
    <row r="323" spans="1:5" x14ac:dyDescent="0.25">
      <c r="A323" s="1" t="s">
        <v>956</v>
      </c>
      <c r="B323" s="1" t="s">
        <v>437</v>
      </c>
      <c r="C323" s="1" t="s">
        <v>438</v>
      </c>
      <c r="D323" s="1" t="str">
        <f>IF(MOD(MID(pesele__511[[#This Row],[PESEL]],10,1),2)=1,"m","k")</f>
        <v>m</v>
      </c>
      <c r="E323" s="1" t="str">
        <f>TEXT(IF(VALUE(MID(pesele__511[[#This Row],[PESEL]],3,2))&gt;12,VALUE(MID(pesele__511[[#This Row],[PESEL]],3,2))-20,VALUE(MID(pesele__511[[#This Row],[PESEL]],3,2)))*29,"mmmm")</f>
        <v>grudzień</v>
      </c>
    </row>
    <row r="324" spans="1:5" x14ac:dyDescent="0.25">
      <c r="A324" s="1" t="s">
        <v>957</v>
      </c>
      <c r="B324" s="1" t="s">
        <v>439</v>
      </c>
      <c r="C324" s="1" t="s">
        <v>56</v>
      </c>
      <c r="D324" s="1" t="str">
        <f>IF(MOD(MID(pesele__511[[#This Row],[PESEL]],10,1),2)=1,"m","k")</f>
        <v>k</v>
      </c>
      <c r="E324" s="1" t="str">
        <f>TEXT(IF(VALUE(MID(pesele__511[[#This Row],[PESEL]],3,2))&gt;12,VALUE(MID(pesele__511[[#This Row],[PESEL]],3,2))-20,VALUE(MID(pesele__511[[#This Row],[PESEL]],3,2)))*29,"mmmm")</f>
        <v>grudzień</v>
      </c>
    </row>
    <row r="325" spans="1:5" x14ac:dyDescent="0.25">
      <c r="A325" s="1" t="s">
        <v>958</v>
      </c>
      <c r="B325" s="1" t="s">
        <v>440</v>
      </c>
      <c r="C325" s="1" t="s">
        <v>201</v>
      </c>
      <c r="D325" s="1" t="str">
        <f>IF(MOD(MID(pesele__511[[#This Row],[PESEL]],10,1),2)=1,"m","k")</f>
        <v>k</v>
      </c>
      <c r="E325" s="1" t="str">
        <f>TEXT(IF(VALUE(MID(pesele__511[[#This Row],[PESEL]],3,2))&gt;12,VALUE(MID(pesele__511[[#This Row],[PESEL]],3,2))-20,VALUE(MID(pesele__511[[#This Row],[PESEL]],3,2)))*29,"mmmm")</f>
        <v>grudzień</v>
      </c>
    </row>
    <row r="326" spans="1:5" x14ac:dyDescent="0.25">
      <c r="A326" s="1" t="s">
        <v>959</v>
      </c>
      <c r="B326" s="1" t="s">
        <v>441</v>
      </c>
      <c r="C326" s="1" t="s">
        <v>442</v>
      </c>
      <c r="D326" s="1" t="str">
        <f>IF(MOD(MID(pesele__511[[#This Row],[PESEL]],10,1),2)=1,"m","k")</f>
        <v>k</v>
      </c>
      <c r="E326" s="1" t="str">
        <f>TEXT(IF(VALUE(MID(pesele__511[[#This Row],[PESEL]],3,2))&gt;12,VALUE(MID(pesele__511[[#This Row],[PESEL]],3,2))-20,VALUE(MID(pesele__511[[#This Row],[PESEL]],3,2)))*29,"mmmm")</f>
        <v>grudzień</v>
      </c>
    </row>
    <row r="327" spans="1:5" x14ac:dyDescent="0.25">
      <c r="A327" s="1" t="s">
        <v>960</v>
      </c>
      <c r="B327" s="1" t="s">
        <v>443</v>
      </c>
      <c r="C327" s="1" t="s">
        <v>242</v>
      </c>
      <c r="D327" s="1" t="str">
        <f>IF(MOD(MID(pesele__511[[#This Row],[PESEL]],10,1),2)=1,"m","k")</f>
        <v>k</v>
      </c>
      <c r="E327" s="1" t="str">
        <f>TEXT(IF(VALUE(MID(pesele__511[[#This Row],[PESEL]],3,2))&gt;12,VALUE(MID(pesele__511[[#This Row],[PESEL]],3,2))-20,VALUE(MID(pesele__511[[#This Row],[PESEL]],3,2)))*29,"mmmm")</f>
        <v>grudzień</v>
      </c>
    </row>
    <row r="328" spans="1:5" x14ac:dyDescent="0.25">
      <c r="A328" s="1" t="s">
        <v>961</v>
      </c>
      <c r="B328" s="1" t="s">
        <v>436</v>
      </c>
      <c r="C328" s="1" t="s">
        <v>70</v>
      </c>
      <c r="D328" s="1" t="str">
        <f>IF(MOD(MID(pesele__511[[#This Row],[PESEL]],10,1),2)=1,"m","k")</f>
        <v>m</v>
      </c>
      <c r="E328" s="1" t="str">
        <f>TEXT(IF(VALUE(MID(pesele__511[[#This Row],[PESEL]],3,2))&gt;12,VALUE(MID(pesele__511[[#This Row],[PESEL]],3,2))-20,VALUE(MID(pesele__511[[#This Row],[PESEL]],3,2)))*29,"mmmm")</f>
        <v>grudzień</v>
      </c>
    </row>
    <row r="329" spans="1:5" x14ac:dyDescent="0.25">
      <c r="A329" s="1" t="s">
        <v>962</v>
      </c>
      <c r="B329" s="1" t="s">
        <v>444</v>
      </c>
      <c r="C329" s="1" t="s">
        <v>294</v>
      </c>
      <c r="D329" s="1" t="str">
        <f>IF(MOD(MID(pesele__511[[#This Row],[PESEL]],10,1),2)=1,"m","k")</f>
        <v>m</v>
      </c>
      <c r="E329" s="1" t="str">
        <f>TEXT(IF(VALUE(MID(pesele__511[[#This Row],[PESEL]],3,2))&gt;12,VALUE(MID(pesele__511[[#This Row],[PESEL]],3,2))-20,VALUE(MID(pesele__511[[#This Row],[PESEL]],3,2)))*29,"mmmm")</f>
        <v>grudzień</v>
      </c>
    </row>
    <row r="330" spans="1:5" x14ac:dyDescent="0.25">
      <c r="A330" s="1" t="s">
        <v>963</v>
      </c>
      <c r="B330" s="1" t="s">
        <v>445</v>
      </c>
      <c r="C330" s="1" t="s">
        <v>26</v>
      </c>
      <c r="D330" s="1" t="str">
        <f>IF(MOD(MID(pesele__511[[#This Row],[PESEL]],10,1),2)=1,"m","k")</f>
        <v>m</v>
      </c>
      <c r="E330" s="1" t="str">
        <f>TEXT(IF(VALUE(MID(pesele__511[[#This Row],[PESEL]],3,2))&gt;12,VALUE(MID(pesele__511[[#This Row],[PESEL]],3,2))-20,VALUE(MID(pesele__511[[#This Row],[PESEL]],3,2)))*29,"mmmm")</f>
        <v>grudzień</v>
      </c>
    </row>
    <row r="331" spans="1:5" x14ac:dyDescent="0.25">
      <c r="A331" s="1" t="s">
        <v>964</v>
      </c>
      <c r="B331" s="1" t="s">
        <v>446</v>
      </c>
      <c r="C331" s="1" t="s">
        <v>78</v>
      </c>
      <c r="D331" s="1" t="str">
        <f>IF(MOD(MID(pesele__511[[#This Row],[PESEL]],10,1),2)=1,"m","k")</f>
        <v>m</v>
      </c>
      <c r="E331" s="1" t="str">
        <f>TEXT(IF(VALUE(MID(pesele__511[[#This Row],[PESEL]],3,2))&gt;12,VALUE(MID(pesele__511[[#This Row],[PESEL]],3,2))-20,VALUE(MID(pesele__511[[#This Row],[PESEL]],3,2)))*29,"mmmm")</f>
        <v>grudzień</v>
      </c>
    </row>
    <row r="332" spans="1:5" x14ac:dyDescent="0.25">
      <c r="A332" s="1" t="s">
        <v>965</v>
      </c>
      <c r="B332" s="1" t="s">
        <v>447</v>
      </c>
      <c r="C332" s="1" t="s">
        <v>166</v>
      </c>
      <c r="D332" s="1" t="str">
        <f>IF(MOD(MID(pesele__511[[#This Row],[PESEL]],10,1),2)=1,"m","k")</f>
        <v>k</v>
      </c>
      <c r="E332" s="1" t="str">
        <f>TEXT(IF(VALUE(MID(pesele__511[[#This Row],[PESEL]],3,2))&gt;12,VALUE(MID(pesele__511[[#This Row],[PESEL]],3,2))-20,VALUE(MID(pesele__511[[#This Row],[PESEL]],3,2)))*29,"mmmm")</f>
        <v>grudzień</v>
      </c>
    </row>
    <row r="333" spans="1:5" x14ac:dyDescent="0.25">
      <c r="A333" s="1" t="s">
        <v>966</v>
      </c>
      <c r="B333" s="1" t="s">
        <v>448</v>
      </c>
      <c r="C333" s="1" t="s">
        <v>72</v>
      </c>
      <c r="D333" s="1" t="str">
        <f>IF(MOD(MID(pesele__511[[#This Row],[PESEL]],10,1),2)=1,"m","k")</f>
        <v>k</v>
      </c>
      <c r="E333" s="1" t="str">
        <f>TEXT(IF(VALUE(MID(pesele__511[[#This Row],[PESEL]],3,2))&gt;12,VALUE(MID(pesele__511[[#This Row],[PESEL]],3,2))-20,VALUE(MID(pesele__511[[#This Row],[PESEL]],3,2)))*29,"mmmm")</f>
        <v>grudzień</v>
      </c>
    </row>
    <row r="334" spans="1:5" x14ac:dyDescent="0.25">
      <c r="A334" s="1" t="s">
        <v>967</v>
      </c>
      <c r="B334" s="1" t="s">
        <v>449</v>
      </c>
      <c r="C334" s="1" t="s">
        <v>37</v>
      </c>
      <c r="D334" s="1" t="str">
        <f>IF(MOD(MID(pesele__511[[#This Row],[PESEL]],10,1),2)=1,"m","k")</f>
        <v>k</v>
      </c>
      <c r="E334" s="1" t="str">
        <f>TEXT(IF(VALUE(MID(pesele__511[[#This Row],[PESEL]],3,2))&gt;12,VALUE(MID(pesele__511[[#This Row],[PESEL]],3,2))-20,VALUE(MID(pesele__511[[#This Row],[PESEL]],3,2)))*29,"mmmm")</f>
        <v>grudzień</v>
      </c>
    </row>
    <row r="335" spans="1:5" x14ac:dyDescent="0.25">
      <c r="A335" s="1" t="s">
        <v>968</v>
      </c>
      <c r="B335" s="1" t="s">
        <v>450</v>
      </c>
      <c r="C335" s="1" t="s">
        <v>126</v>
      </c>
      <c r="D335" s="1" t="str">
        <f>IF(MOD(MID(pesele__511[[#This Row],[PESEL]],10,1),2)=1,"m","k")</f>
        <v>m</v>
      </c>
      <c r="E335" s="1" t="str">
        <f>TEXT(IF(VALUE(MID(pesele__511[[#This Row],[PESEL]],3,2))&gt;12,VALUE(MID(pesele__511[[#This Row],[PESEL]],3,2))-20,VALUE(MID(pesele__511[[#This Row],[PESEL]],3,2)))*29,"mmmm")</f>
        <v>grudzień</v>
      </c>
    </row>
    <row r="336" spans="1:5" x14ac:dyDescent="0.25">
      <c r="A336" s="1" t="s">
        <v>969</v>
      </c>
      <c r="B336" s="1" t="s">
        <v>451</v>
      </c>
      <c r="C336" s="1" t="s">
        <v>452</v>
      </c>
      <c r="D336" s="1" t="str">
        <f>IF(MOD(MID(pesele__511[[#This Row],[PESEL]],10,1),2)=1,"m","k")</f>
        <v>k</v>
      </c>
      <c r="E336" s="1" t="str">
        <f>TEXT(IF(VALUE(MID(pesele__511[[#This Row],[PESEL]],3,2))&gt;12,VALUE(MID(pesele__511[[#This Row],[PESEL]],3,2))-20,VALUE(MID(pesele__511[[#This Row],[PESEL]],3,2)))*29,"mmmm")</f>
        <v>grudzień</v>
      </c>
    </row>
    <row r="337" spans="1:5" x14ac:dyDescent="0.25">
      <c r="A337" s="1" t="s">
        <v>970</v>
      </c>
      <c r="B337" s="1" t="s">
        <v>453</v>
      </c>
      <c r="C337" s="1" t="s">
        <v>214</v>
      </c>
      <c r="D337" s="1" t="str">
        <f>IF(MOD(MID(pesele__511[[#This Row],[PESEL]],10,1),2)=1,"m","k")</f>
        <v>k</v>
      </c>
      <c r="E337" s="1" t="str">
        <f>TEXT(IF(VALUE(MID(pesele__511[[#This Row],[PESEL]],3,2))&gt;12,VALUE(MID(pesele__511[[#This Row],[PESEL]],3,2))-20,VALUE(MID(pesele__511[[#This Row],[PESEL]],3,2)))*29,"mmmm")</f>
        <v>grudzień</v>
      </c>
    </row>
    <row r="338" spans="1:5" x14ac:dyDescent="0.25">
      <c r="A338" s="1" t="s">
        <v>971</v>
      </c>
      <c r="B338" s="1" t="s">
        <v>454</v>
      </c>
      <c r="C338" s="1" t="s">
        <v>162</v>
      </c>
      <c r="D338" s="1" t="str">
        <f>IF(MOD(MID(pesele__511[[#This Row],[PESEL]],10,1),2)=1,"m","k")</f>
        <v>m</v>
      </c>
      <c r="E338" s="1" t="str">
        <f>TEXT(IF(VALUE(MID(pesele__511[[#This Row],[PESEL]],3,2))&gt;12,VALUE(MID(pesele__511[[#This Row],[PESEL]],3,2))-20,VALUE(MID(pesele__511[[#This Row],[PESEL]],3,2)))*29,"mmmm")</f>
        <v>grudzień</v>
      </c>
    </row>
    <row r="339" spans="1:5" x14ac:dyDescent="0.25">
      <c r="A339" s="1" t="s">
        <v>972</v>
      </c>
      <c r="B339" s="1" t="s">
        <v>371</v>
      </c>
      <c r="C339" s="1" t="s">
        <v>455</v>
      </c>
      <c r="D339" s="1" t="str">
        <f>IF(MOD(MID(pesele__511[[#This Row],[PESEL]],10,1),2)=1,"m","k")</f>
        <v>m</v>
      </c>
      <c r="E339" s="1" t="str">
        <f>TEXT(IF(VALUE(MID(pesele__511[[#This Row],[PESEL]],3,2))&gt;12,VALUE(MID(pesele__511[[#This Row],[PESEL]],3,2))-20,VALUE(MID(pesele__511[[#This Row],[PESEL]],3,2)))*29,"mmmm")</f>
        <v>grudzień</v>
      </c>
    </row>
    <row r="340" spans="1:5" x14ac:dyDescent="0.25">
      <c r="A340" s="1" t="s">
        <v>973</v>
      </c>
      <c r="B340" s="1" t="s">
        <v>456</v>
      </c>
      <c r="C340" s="1" t="s">
        <v>70</v>
      </c>
      <c r="D340" s="1" t="str">
        <f>IF(MOD(MID(pesele__511[[#This Row],[PESEL]],10,1),2)=1,"m","k")</f>
        <v>m</v>
      </c>
      <c r="E340" s="1" t="str">
        <f>TEXT(IF(VALUE(MID(pesele__511[[#This Row],[PESEL]],3,2))&gt;12,VALUE(MID(pesele__511[[#This Row],[PESEL]],3,2))-20,VALUE(MID(pesele__511[[#This Row],[PESEL]],3,2)))*29,"mmmm")</f>
        <v>grudzień</v>
      </c>
    </row>
    <row r="341" spans="1:5" x14ac:dyDescent="0.25">
      <c r="A341" s="1" t="s">
        <v>974</v>
      </c>
      <c r="B341" s="1" t="s">
        <v>457</v>
      </c>
      <c r="C341" s="1" t="s">
        <v>51</v>
      </c>
      <c r="D341" s="1" t="str">
        <f>IF(MOD(MID(pesele__511[[#This Row],[PESEL]],10,1),2)=1,"m","k")</f>
        <v>k</v>
      </c>
      <c r="E341" s="1" t="str">
        <f>TEXT(IF(VALUE(MID(pesele__511[[#This Row],[PESEL]],3,2))&gt;12,VALUE(MID(pesele__511[[#This Row],[PESEL]],3,2))-20,VALUE(MID(pesele__511[[#This Row],[PESEL]],3,2)))*29,"mmmm")</f>
        <v>grudzień</v>
      </c>
    </row>
    <row r="342" spans="1:5" x14ac:dyDescent="0.25">
      <c r="A342" s="1" t="s">
        <v>975</v>
      </c>
      <c r="B342" s="1" t="s">
        <v>458</v>
      </c>
      <c r="C342" s="1" t="s">
        <v>68</v>
      </c>
      <c r="D342" s="1" t="str">
        <f>IF(MOD(MID(pesele__511[[#This Row],[PESEL]],10,1),2)=1,"m","k")</f>
        <v>m</v>
      </c>
      <c r="E342" s="1" t="str">
        <f>TEXT(IF(VALUE(MID(pesele__511[[#This Row],[PESEL]],3,2))&gt;12,VALUE(MID(pesele__511[[#This Row],[PESEL]],3,2))-20,VALUE(MID(pesele__511[[#This Row],[PESEL]],3,2)))*29,"mmmm")</f>
        <v>grudzień</v>
      </c>
    </row>
    <row r="343" spans="1:5" x14ac:dyDescent="0.25">
      <c r="A343" s="1" t="s">
        <v>976</v>
      </c>
      <c r="B343" s="1" t="s">
        <v>459</v>
      </c>
      <c r="C343" s="1" t="s">
        <v>68</v>
      </c>
      <c r="D343" s="1" t="str">
        <f>IF(MOD(MID(pesele__511[[#This Row],[PESEL]],10,1),2)=1,"m","k")</f>
        <v>m</v>
      </c>
      <c r="E343" s="1" t="str">
        <f>TEXT(IF(VALUE(MID(pesele__511[[#This Row],[PESEL]],3,2))&gt;12,VALUE(MID(pesele__511[[#This Row],[PESEL]],3,2))-20,VALUE(MID(pesele__511[[#This Row],[PESEL]],3,2)))*29,"mmmm")</f>
        <v>grudzień</v>
      </c>
    </row>
    <row r="344" spans="1:5" x14ac:dyDescent="0.25">
      <c r="A344" s="1" t="s">
        <v>977</v>
      </c>
      <c r="B344" s="1" t="s">
        <v>460</v>
      </c>
      <c r="C344" s="1" t="s">
        <v>8</v>
      </c>
      <c r="D344" s="1" t="str">
        <f>IF(MOD(MID(pesele__511[[#This Row],[PESEL]],10,1),2)=1,"m","k")</f>
        <v>m</v>
      </c>
      <c r="E344" s="1" t="str">
        <f>TEXT(IF(VALUE(MID(pesele__511[[#This Row],[PESEL]],3,2))&gt;12,VALUE(MID(pesele__511[[#This Row],[PESEL]],3,2))-20,VALUE(MID(pesele__511[[#This Row],[PESEL]],3,2)))*29,"mmmm")</f>
        <v>grudzień</v>
      </c>
    </row>
    <row r="345" spans="1:5" x14ac:dyDescent="0.25">
      <c r="A345" s="1" t="s">
        <v>978</v>
      </c>
      <c r="B345" s="1" t="s">
        <v>461</v>
      </c>
      <c r="C345" s="1" t="s">
        <v>223</v>
      </c>
      <c r="D345" s="1" t="str">
        <f>IF(MOD(MID(pesele__511[[#This Row],[PESEL]],10,1),2)=1,"m","k")</f>
        <v>k</v>
      </c>
      <c r="E345" s="1" t="str">
        <f>TEXT(IF(VALUE(MID(pesele__511[[#This Row],[PESEL]],3,2))&gt;12,VALUE(MID(pesele__511[[#This Row],[PESEL]],3,2))-20,VALUE(MID(pesele__511[[#This Row],[PESEL]],3,2)))*29,"mmmm")</f>
        <v>grudzień</v>
      </c>
    </row>
    <row r="346" spans="1:5" x14ac:dyDescent="0.25">
      <c r="A346" s="1" t="s">
        <v>979</v>
      </c>
      <c r="B346" s="1" t="s">
        <v>462</v>
      </c>
      <c r="C346" s="1" t="s">
        <v>236</v>
      </c>
      <c r="D346" s="1" t="str">
        <f>IF(MOD(MID(pesele__511[[#This Row],[PESEL]],10,1),2)=1,"m","k")</f>
        <v>k</v>
      </c>
      <c r="E346" s="1" t="str">
        <f>TEXT(IF(VALUE(MID(pesele__511[[#This Row],[PESEL]],3,2))&gt;12,VALUE(MID(pesele__511[[#This Row],[PESEL]],3,2))-20,VALUE(MID(pesele__511[[#This Row],[PESEL]],3,2)))*29,"mmmm")</f>
        <v>grudzień</v>
      </c>
    </row>
    <row r="347" spans="1:5" x14ac:dyDescent="0.25">
      <c r="A347" s="1" t="s">
        <v>980</v>
      </c>
      <c r="B347" s="1" t="s">
        <v>463</v>
      </c>
      <c r="C347" s="1" t="s">
        <v>305</v>
      </c>
      <c r="D347" s="1" t="str">
        <f>IF(MOD(MID(pesele__511[[#This Row],[PESEL]],10,1),2)=1,"m","k")</f>
        <v>m</v>
      </c>
      <c r="E347" s="1" t="str">
        <f>TEXT(IF(VALUE(MID(pesele__511[[#This Row],[PESEL]],3,2))&gt;12,VALUE(MID(pesele__511[[#This Row],[PESEL]],3,2))-20,VALUE(MID(pesele__511[[#This Row],[PESEL]],3,2)))*29,"mmmm")</f>
        <v>grudzień</v>
      </c>
    </row>
    <row r="348" spans="1:5" x14ac:dyDescent="0.25">
      <c r="A348" s="1" t="s">
        <v>981</v>
      </c>
      <c r="B348" s="1" t="s">
        <v>464</v>
      </c>
      <c r="C348" s="1" t="s">
        <v>465</v>
      </c>
      <c r="D348" s="1" t="str">
        <f>IF(MOD(MID(pesele__511[[#This Row],[PESEL]],10,1),2)=1,"m","k")</f>
        <v>m</v>
      </c>
      <c r="E348" s="1" t="str">
        <f>TEXT(IF(VALUE(MID(pesele__511[[#This Row],[PESEL]],3,2))&gt;12,VALUE(MID(pesele__511[[#This Row],[PESEL]],3,2))-20,VALUE(MID(pesele__511[[#This Row],[PESEL]],3,2)))*29,"mmmm")</f>
        <v>grudzień</v>
      </c>
    </row>
    <row r="349" spans="1:5" x14ac:dyDescent="0.25">
      <c r="A349" s="1" t="s">
        <v>982</v>
      </c>
      <c r="B349" s="1" t="s">
        <v>466</v>
      </c>
      <c r="C349" s="1" t="s">
        <v>60</v>
      </c>
      <c r="D349" s="1" t="str">
        <f>IF(MOD(MID(pesele__511[[#This Row],[PESEL]],10,1),2)=1,"m","k")</f>
        <v>m</v>
      </c>
      <c r="E349" s="1" t="str">
        <f>TEXT(IF(VALUE(MID(pesele__511[[#This Row],[PESEL]],3,2))&gt;12,VALUE(MID(pesele__511[[#This Row],[PESEL]],3,2))-20,VALUE(MID(pesele__511[[#This Row],[PESEL]],3,2)))*29,"mmmm")</f>
        <v>grudzień</v>
      </c>
    </row>
    <row r="350" spans="1:5" x14ac:dyDescent="0.25">
      <c r="A350" s="1" t="s">
        <v>983</v>
      </c>
      <c r="B350" s="1" t="s">
        <v>467</v>
      </c>
      <c r="C350" s="1" t="s">
        <v>104</v>
      </c>
      <c r="D350" s="1" t="str">
        <f>IF(MOD(MID(pesele__511[[#This Row],[PESEL]],10,1),2)=1,"m","k")</f>
        <v>m</v>
      </c>
      <c r="E350" s="1" t="str">
        <f>TEXT(IF(VALUE(MID(pesele__511[[#This Row],[PESEL]],3,2))&gt;12,VALUE(MID(pesele__511[[#This Row],[PESEL]],3,2))-20,VALUE(MID(pesele__511[[#This Row],[PESEL]],3,2)))*29,"mmmm")</f>
        <v>grudzień</v>
      </c>
    </row>
    <row r="351" spans="1:5" x14ac:dyDescent="0.25">
      <c r="A351" s="1" t="s">
        <v>984</v>
      </c>
      <c r="B351" s="1" t="s">
        <v>468</v>
      </c>
      <c r="C351" s="1" t="s">
        <v>14</v>
      </c>
      <c r="D351" s="1" t="str">
        <f>IF(MOD(MID(pesele__511[[#This Row],[PESEL]],10,1),2)=1,"m","k")</f>
        <v>m</v>
      </c>
      <c r="E351" s="1" t="str">
        <f>TEXT(IF(VALUE(MID(pesele__511[[#This Row],[PESEL]],3,2))&gt;12,VALUE(MID(pesele__511[[#This Row],[PESEL]],3,2))-20,VALUE(MID(pesele__511[[#This Row],[PESEL]],3,2)))*29,"mmmm")</f>
        <v>grudzień</v>
      </c>
    </row>
    <row r="352" spans="1:5" x14ac:dyDescent="0.25">
      <c r="A352" s="1" t="s">
        <v>985</v>
      </c>
      <c r="B352" s="1" t="s">
        <v>469</v>
      </c>
      <c r="C352" s="1" t="s">
        <v>470</v>
      </c>
      <c r="D352" s="1" t="str">
        <f>IF(MOD(MID(pesele__511[[#This Row],[PESEL]],10,1),2)=1,"m","k")</f>
        <v>m</v>
      </c>
      <c r="E352" s="1" t="str">
        <f>TEXT(IF(VALUE(MID(pesele__511[[#This Row],[PESEL]],3,2))&gt;12,VALUE(MID(pesele__511[[#This Row],[PESEL]],3,2))-20,VALUE(MID(pesele__511[[#This Row],[PESEL]],3,2)))*29,"mmmm")</f>
        <v>grudzień</v>
      </c>
    </row>
    <row r="353" spans="1:5" x14ac:dyDescent="0.25">
      <c r="A353" s="1" t="s">
        <v>986</v>
      </c>
      <c r="B353" s="1" t="s">
        <v>471</v>
      </c>
      <c r="C353" s="1" t="s">
        <v>472</v>
      </c>
      <c r="D353" s="1" t="str">
        <f>IF(MOD(MID(pesele__511[[#This Row],[PESEL]],10,1),2)=1,"m","k")</f>
        <v>k</v>
      </c>
      <c r="E353" s="1" t="str">
        <f>TEXT(IF(VALUE(MID(pesele__511[[#This Row],[PESEL]],3,2))&gt;12,VALUE(MID(pesele__511[[#This Row],[PESEL]],3,2))-20,VALUE(MID(pesele__511[[#This Row],[PESEL]],3,2)))*29,"mmmm")</f>
        <v>grudzień</v>
      </c>
    </row>
    <row r="354" spans="1:5" x14ac:dyDescent="0.25">
      <c r="A354" s="1" t="s">
        <v>987</v>
      </c>
      <c r="B354" s="1" t="s">
        <v>473</v>
      </c>
      <c r="C354" s="1" t="s">
        <v>12</v>
      </c>
      <c r="D354" s="1" t="str">
        <f>IF(MOD(MID(pesele__511[[#This Row],[PESEL]],10,1),2)=1,"m","k")</f>
        <v>m</v>
      </c>
      <c r="E354" s="1" t="str">
        <f>TEXT(IF(VALUE(MID(pesele__511[[#This Row],[PESEL]],3,2))&gt;12,VALUE(MID(pesele__511[[#This Row],[PESEL]],3,2))-20,VALUE(MID(pesele__511[[#This Row],[PESEL]],3,2)))*29,"mmmm")</f>
        <v>luty</v>
      </c>
    </row>
    <row r="355" spans="1:5" x14ac:dyDescent="0.25">
      <c r="A355" s="1" t="s">
        <v>988</v>
      </c>
      <c r="B355" s="1" t="s">
        <v>474</v>
      </c>
      <c r="C355" s="1" t="s">
        <v>475</v>
      </c>
      <c r="D355" s="1" t="str">
        <f>IF(MOD(MID(pesele__511[[#This Row],[PESEL]],10,1),2)=1,"m","k")</f>
        <v>k</v>
      </c>
      <c r="E355" s="1" t="str">
        <f>TEXT(IF(VALUE(MID(pesele__511[[#This Row],[PESEL]],3,2))&gt;12,VALUE(MID(pesele__511[[#This Row],[PESEL]],3,2))-20,VALUE(MID(pesele__511[[#This Row],[PESEL]],3,2)))*29,"mmmm")</f>
        <v>październik</v>
      </c>
    </row>
    <row r="356" spans="1:5" x14ac:dyDescent="0.25">
      <c r="A356" s="1" t="s">
        <v>989</v>
      </c>
      <c r="B356" s="1" t="s">
        <v>476</v>
      </c>
      <c r="C356" s="1" t="s">
        <v>477</v>
      </c>
      <c r="D356" s="1" t="str">
        <f>IF(MOD(MID(pesele__511[[#This Row],[PESEL]],10,1),2)=1,"m","k")</f>
        <v>m</v>
      </c>
      <c r="E356" s="1" t="str">
        <f>TEXT(IF(VALUE(MID(pesele__511[[#This Row],[PESEL]],3,2))&gt;12,VALUE(MID(pesele__511[[#This Row],[PESEL]],3,2))-20,VALUE(MID(pesele__511[[#This Row],[PESEL]],3,2)))*29,"mmmm")</f>
        <v>październik</v>
      </c>
    </row>
    <row r="357" spans="1:5" x14ac:dyDescent="0.25">
      <c r="A357" s="1" t="s">
        <v>990</v>
      </c>
      <c r="B357" s="1" t="s">
        <v>478</v>
      </c>
      <c r="C357" s="1" t="s">
        <v>40</v>
      </c>
      <c r="D357" s="1" t="str">
        <f>IF(MOD(MID(pesele__511[[#This Row],[PESEL]],10,1),2)=1,"m","k")</f>
        <v>m</v>
      </c>
      <c r="E357" s="1" t="str">
        <f>TEXT(IF(VALUE(MID(pesele__511[[#This Row],[PESEL]],3,2))&gt;12,VALUE(MID(pesele__511[[#This Row],[PESEL]],3,2))-20,VALUE(MID(pesele__511[[#This Row],[PESEL]],3,2)))*29,"mmmm")</f>
        <v>styczeń</v>
      </c>
    </row>
    <row r="358" spans="1:5" x14ac:dyDescent="0.25">
      <c r="A358" s="1" t="s">
        <v>991</v>
      </c>
      <c r="B358" s="1" t="s">
        <v>479</v>
      </c>
      <c r="C358" s="1" t="s">
        <v>475</v>
      </c>
      <c r="D358" s="1" t="str">
        <f>IF(MOD(MID(pesele__511[[#This Row],[PESEL]],10,1),2)=1,"m","k")</f>
        <v>k</v>
      </c>
      <c r="E358" s="1" t="str">
        <f>TEXT(IF(VALUE(MID(pesele__511[[#This Row],[PESEL]],3,2))&gt;12,VALUE(MID(pesele__511[[#This Row],[PESEL]],3,2))-20,VALUE(MID(pesele__511[[#This Row],[PESEL]],3,2)))*29,"mmmm")</f>
        <v>październik</v>
      </c>
    </row>
    <row r="359" spans="1:5" x14ac:dyDescent="0.25">
      <c r="A359" s="1" t="s">
        <v>992</v>
      </c>
      <c r="B359" s="1" t="s">
        <v>480</v>
      </c>
      <c r="C359" s="1" t="s">
        <v>93</v>
      </c>
      <c r="D359" s="1" t="str">
        <f>IF(MOD(MID(pesele__511[[#This Row],[PESEL]],10,1),2)=1,"m","k")</f>
        <v>k</v>
      </c>
      <c r="E359" s="1" t="str">
        <f>TEXT(IF(VALUE(MID(pesele__511[[#This Row],[PESEL]],3,2))&gt;12,VALUE(MID(pesele__511[[#This Row],[PESEL]],3,2))-20,VALUE(MID(pesele__511[[#This Row],[PESEL]],3,2)))*29,"mmmm")</f>
        <v>październik</v>
      </c>
    </row>
    <row r="360" spans="1:5" x14ac:dyDescent="0.25">
      <c r="A360" s="1" t="s">
        <v>993</v>
      </c>
      <c r="B360" s="1" t="s">
        <v>481</v>
      </c>
      <c r="C360" s="1" t="s">
        <v>482</v>
      </c>
      <c r="D360" s="1" t="str">
        <f>IF(MOD(MID(pesele__511[[#This Row],[PESEL]],10,1),2)=1,"m","k")</f>
        <v>m</v>
      </c>
      <c r="E360" s="1" t="str">
        <f>TEXT(IF(VALUE(MID(pesele__511[[#This Row],[PESEL]],3,2))&gt;12,VALUE(MID(pesele__511[[#This Row],[PESEL]],3,2))-20,VALUE(MID(pesele__511[[#This Row],[PESEL]],3,2)))*29,"mmmm")</f>
        <v>listopad</v>
      </c>
    </row>
    <row r="361" spans="1:5" x14ac:dyDescent="0.25">
      <c r="A361" s="1" t="s">
        <v>994</v>
      </c>
      <c r="B361" s="1" t="s">
        <v>483</v>
      </c>
      <c r="C361" s="1" t="s">
        <v>482</v>
      </c>
      <c r="D361" s="1" t="str">
        <f>IF(MOD(MID(pesele__511[[#This Row],[PESEL]],10,1),2)=1,"m","k")</f>
        <v>m</v>
      </c>
      <c r="E361" s="1" t="str">
        <f>TEXT(IF(VALUE(MID(pesele__511[[#This Row],[PESEL]],3,2))&gt;12,VALUE(MID(pesele__511[[#This Row],[PESEL]],3,2))-20,VALUE(MID(pesele__511[[#This Row],[PESEL]],3,2)))*29,"mmmm")</f>
        <v>sierpień</v>
      </c>
    </row>
    <row r="362" spans="1:5" x14ac:dyDescent="0.25">
      <c r="A362" s="1" t="s">
        <v>995</v>
      </c>
      <c r="B362" s="1" t="s">
        <v>484</v>
      </c>
      <c r="C362" s="1" t="s">
        <v>255</v>
      </c>
      <c r="D362" s="1" t="str">
        <f>IF(MOD(MID(pesele__511[[#This Row],[PESEL]],10,1),2)=1,"m","k")</f>
        <v>k</v>
      </c>
      <c r="E362" s="1" t="str">
        <f>TEXT(IF(VALUE(MID(pesele__511[[#This Row],[PESEL]],3,2))&gt;12,VALUE(MID(pesele__511[[#This Row],[PESEL]],3,2))-20,VALUE(MID(pesele__511[[#This Row],[PESEL]],3,2)))*29,"mmmm")</f>
        <v>grudzień</v>
      </c>
    </row>
    <row r="363" spans="1:5" x14ac:dyDescent="0.25">
      <c r="A363" s="1" t="s">
        <v>996</v>
      </c>
      <c r="B363" s="1" t="s">
        <v>485</v>
      </c>
      <c r="C363" s="1" t="s">
        <v>486</v>
      </c>
      <c r="D363" s="1" t="str">
        <f>IF(MOD(MID(pesele__511[[#This Row],[PESEL]],10,1),2)=1,"m","k")</f>
        <v>m</v>
      </c>
      <c r="E363" s="1" t="str">
        <f>TEXT(IF(VALUE(MID(pesele__511[[#This Row],[PESEL]],3,2))&gt;12,VALUE(MID(pesele__511[[#This Row],[PESEL]],3,2))-20,VALUE(MID(pesele__511[[#This Row],[PESEL]],3,2)))*29,"mmmm")</f>
        <v>luty</v>
      </c>
    </row>
    <row r="364" spans="1:5" x14ac:dyDescent="0.25">
      <c r="A364" s="1" t="s">
        <v>997</v>
      </c>
      <c r="B364" s="1" t="s">
        <v>487</v>
      </c>
      <c r="C364" s="1" t="s">
        <v>294</v>
      </c>
      <c r="D364" s="1" t="str">
        <f>IF(MOD(MID(pesele__511[[#This Row],[PESEL]],10,1),2)=1,"m","k")</f>
        <v>m</v>
      </c>
      <c r="E364" s="1" t="str">
        <f>TEXT(IF(VALUE(MID(pesele__511[[#This Row],[PESEL]],3,2))&gt;12,VALUE(MID(pesele__511[[#This Row],[PESEL]],3,2))-20,VALUE(MID(pesele__511[[#This Row],[PESEL]],3,2)))*29,"mmmm")</f>
        <v>luty</v>
      </c>
    </row>
    <row r="365" spans="1:5" x14ac:dyDescent="0.25">
      <c r="A365" s="1" t="s">
        <v>998</v>
      </c>
      <c r="B365" s="1" t="s">
        <v>488</v>
      </c>
      <c r="C365" s="1" t="s">
        <v>78</v>
      </c>
      <c r="D365" s="1" t="str">
        <f>IF(MOD(MID(pesele__511[[#This Row],[PESEL]],10,1),2)=1,"m","k")</f>
        <v>m</v>
      </c>
      <c r="E365" s="1" t="str">
        <f>TEXT(IF(VALUE(MID(pesele__511[[#This Row],[PESEL]],3,2))&gt;12,VALUE(MID(pesele__511[[#This Row],[PESEL]],3,2))-20,VALUE(MID(pesele__511[[#This Row],[PESEL]],3,2)))*29,"mmmm")</f>
        <v>listopad</v>
      </c>
    </row>
    <row r="366" spans="1:5" x14ac:dyDescent="0.25">
      <c r="A366" s="1" t="s">
        <v>999</v>
      </c>
      <c r="B366" s="1" t="s">
        <v>489</v>
      </c>
      <c r="C366" s="1" t="s">
        <v>490</v>
      </c>
      <c r="D366" s="1" t="str">
        <f>IF(MOD(MID(pesele__511[[#This Row],[PESEL]],10,1),2)=1,"m","k")</f>
        <v>m</v>
      </c>
      <c r="E366" s="1" t="str">
        <f>TEXT(IF(VALUE(MID(pesele__511[[#This Row],[PESEL]],3,2))&gt;12,VALUE(MID(pesele__511[[#This Row],[PESEL]],3,2))-20,VALUE(MID(pesele__511[[#This Row],[PESEL]],3,2)))*29,"mmmm")</f>
        <v>grudzień</v>
      </c>
    </row>
    <row r="367" spans="1:5" x14ac:dyDescent="0.25">
      <c r="A367" s="1" t="s">
        <v>1000</v>
      </c>
      <c r="B367" s="1" t="s">
        <v>491</v>
      </c>
      <c r="C367" s="1" t="s">
        <v>193</v>
      </c>
      <c r="D367" s="1" t="str">
        <f>IF(MOD(MID(pesele__511[[#This Row],[PESEL]],10,1),2)=1,"m","k")</f>
        <v>k</v>
      </c>
      <c r="E367" s="1" t="str">
        <f>TEXT(IF(VALUE(MID(pesele__511[[#This Row],[PESEL]],3,2))&gt;12,VALUE(MID(pesele__511[[#This Row],[PESEL]],3,2))-20,VALUE(MID(pesele__511[[#This Row],[PESEL]],3,2)))*29,"mmmm")</f>
        <v>listopad</v>
      </c>
    </row>
    <row r="368" spans="1:5" x14ac:dyDescent="0.25">
      <c r="A368" s="1" t="s">
        <v>1001</v>
      </c>
      <c r="B368" s="1" t="s">
        <v>492</v>
      </c>
      <c r="C368" s="1" t="s">
        <v>493</v>
      </c>
      <c r="D368" s="1" t="str">
        <f>IF(MOD(MID(pesele__511[[#This Row],[PESEL]],10,1),2)=1,"m","k")</f>
        <v>m</v>
      </c>
      <c r="E368" s="1" t="str">
        <f>TEXT(IF(VALUE(MID(pesele__511[[#This Row],[PESEL]],3,2))&gt;12,VALUE(MID(pesele__511[[#This Row],[PESEL]],3,2))-20,VALUE(MID(pesele__511[[#This Row],[PESEL]],3,2)))*29,"mmmm")</f>
        <v>lipiec</v>
      </c>
    </row>
    <row r="369" spans="1:5" x14ac:dyDescent="0.25">
      <c r="A369" s="1" t="s">
        <v>1002</v>
      </c>
      <c r="B369" s="1" t="s">
        <v>494</v>
      </c>
      <c r="C369" s="1" t="s">
        <v>48</v>
      </c>
      <c r="D369" s="1" t="str">
        <f>IF(MOD(MID(pesele__511[[#This Row],[PESEL]],10,1),2)=1,"m","k")</f>
        <v>m</v>
      </c>
      <c r="E369" s="1" t="str">
        <f>TEXT(IF(VALUE(MID(pesele__511[[#This Row],[PESEL]],3,2))&gt;12,VALUE(MID(pesele__511[[#This Row],[PESEL]],3,2))-20,VALUE(MID(pesele__511[[#This Row],[PESEL]],3,2)))*29,"mmmm")</f>
        <v>październik</v>
      </c>
    </row>
    <row r="370" spans="1:5" x14ac:dyDescent="0.25">
      <c r="A370" s="1" t="s">
        <v>1003</v>
      </c>
      <c r="B370" s="1" t="s">
        <v>495</v>
      </c>
      <c r="C370" s="1" t="s">
        <v>193</v>
      </c>
      <c r="D370" s="1" t="str">
        <f>IF(MOD(MID(pesele__511[[#This Row],[PESEL]],10,1),2)=1,"m","k")</f>
        <v>k</v>
      </c>
      <c r="E370" s="1" t="str">
        <f>TEXT(IF(VALUE(MID(pesele__511[[#This Row],[PESEL]],3,2))&gt;12,VALUE(MID(pesele__511[[#This Row],[PESEL]],3,2))-20,VALUE(MID(pesele__511[[#This Row],[PESEL]],3,2)))*29,"mmmm")</f>
        <v>grudzień</v>
      </c>
    </row>
    <row r="371" spans="1:5" x14ac:dyDescent="0.25">
      <c r="A371" s="1" t="s">
        <v>1004</v>
      </c>
      <c r="B371" s="1" t="s">
        <v>496</v>
      </c>
      <c r="C371" s="1" t="s">
        <v>12</v>
      </c>
      <c r="D371" s="1" t="str">
        <f>IF(MOD(MID(pesele__511[[#This Row],[PESEL]],10,1),2)=1,"m","k")</f>
        <v>m</v>
      </c>
      <c r="E371" s="1" t="str">
        <f>TEXT(IF(VALUE(MID(pesele__511[[#This Row],[PESEL]],3,2))&gt;12,VALUE(MID(pesele__511[[#This Row],[PESEL]],3,2))-20,VALUE(MID(pesele__511[[#This Row],[PESEL]],3,2)))*29,"mmmm")</f>
        <v>marzec</v>
      </c>
    </row>
    <row r="372" spans="1:5" x14ac:dyDescent="0.25">
      <c r="A372" s="1" t="s">
        <v>1005</v>
      </c>
      <c r="B372" s="1" t="s">
        <v>497</v>
      </c>
      <c r="C372" s="1" t="s">
        <v>193</v>
      </c>
      <c r="D372" s="1" t="str">
        <f>IF(MOD(MID(pesele__511[[#This Row],[PESEL]],10,1),2)=1,"m","k")</f>
        <v>k</v>
      </c>
      <c r="E372" s="1" t="str">
        <f>TEXT(IF(VALUE(MID(pesele__511[[#This Row],[PESEL]],3,2))&gt;12,VALUE(MID(pesele__511[[#This Row],[PESEL]],3,2))-20,VALUE(MID(pesele__511[[#This Row],[PESEL]],3,2)))*29,"mmmm")</f>
        <v>kwiecień</v>
      </c>
    </row>
    <row r="373" spans="1:5" x14ac:dyDescent="0.25">
      <c r="A373" s="1" t="s">
        <v>1006</v>
      </c>
      <c r="B373" s="1" t="s">
        <v>498</v>
      </c>
      <c r="C373" s="1" t="s">
        <v>162</v>
      </c>
      <c r="D373" s="1" t="str">
        <f>IF(MOD(MID(pesele__511[[#This Row],[PESEL]],10,1),2)=1,"m","k")</f>
        <v>m</v>
      </c>
      <c r="E373" s="1" t="str">
        <f>TEXT(IF(VALUE(MID(pesele__511[[#This Row],[PESEL]],3,2))&gt;12,VALUE(MID(pesele__511[[#This Row],[PESEL]],3,2))-20,VALUE(MID(pesele__511[[#This Row],[PESEL]],3,2)))*29,"mmmm")</f>
        <v>sierpień</v>
      </c>
    </row>
    <row r="374" spans="1:5" x14ac:dyDescent="0.25">
      <c r="A374" s="1" t="s">
        <v>1007</v>
      </c>
      <c r="B374" s="1" t="s">
        <v>499</v>
      </c>
      <c r="C374" s="1" t="s">
        <v>359</v>
      </c>
      <c r="D374" s="1" t="str">
        <f>IF(MOD(MID(pesele__511[[#This Row],[PESEL]],10,1),2)=1,"m","k")</f>
        <v>k</v>
      </c>
      <c r="E374" s="1" t="str">
        <f>TEXT(IF(VALUE(MID(pesele__511[[#This Row],[PESEL]],3,2))&gt;12,VALUE(MID(pesele__511[[#This Row],[PESEL]],3,2))-20,VALUE(MID(pesele__511[[#This Row],[PESEL]],3,2)))*29,"mmmm")</f>
        <v>listopad</v>
      </c>
    </row>
    <row r="375" spans="1:5" x14ac:dyDescent="0.25">
      <c r="A375" s="1" t="s">
        <v>1008</v>
      </c>
      <c r="B375" s="1" t="s">
        <v>500</v>
      </c>
      <c r="C375" s="1" t="s">
        <v>273</v>
      </c>
      <c r="D375" s="1" t="str">
        <f>IF(MOD(MID(pesele__511[[#This Row],[PESEL]],10,1),2)=1,"m","k")</f>
        <v>k</v>
      </c>
      <c r="E375" s="1" t="str">
        <f>TEXT(IF(VALUE(MID(pesele__511[[#This Row],[PESEL]],3,2))&gt;12,VALUE(MID(pesele__511[[#This Row],[PESEL]],3,2))-20,VALUE(MID(pesele__511[[#This Row],[PESEL]],3,2)))*29,"mmmm")</f>
        <v>październik</v>
      </c>
    </row>
    <row r="376" spans="1:5" x14ac:dyDescent="0.25">
      <c r="A376" s="1" t="s">
        <v>1009</v>
      </c>
      <c r="B376" s="1" t="s">
        <v>501</v>
      </c>
      <c r="C376" s="1" t="s">
        <v>502</v>
      </c>
      <c r="D376" s="1" t="str">
        <f>IF(MOD(MID(pesele__511[[#This Row],[PESEL]],10,1),2)=1,"m","k")</f>
        <v>m</v>
      </c>
      <c r="E376" s="1" t="str">
        <f>TEXT(IF(VALUE(MID(pesele__511[[#This Row],[PESEL]],3,2))&gt;12,VALUE(MID(pesele__511[[#This Row],[PESEL]],3,2))-20,VALUE(MID(pesele__511[[#This Row],[PESEL]],3,2)))*29,"mmmm")</f>
        <v>marzec</v>
      </c>
    </row>
    <row r="377" spans="1:5" x14ac:dyDescent="0.25">
      <c r="A377" s="1" t="s">
        <v>1010</v>
      </c>
      <c r="B377" s="1" t="s">
        <v>503</v>
      </c>
      <c r="C377" s="1" t="s">
        <v>504</v>
      </c>
      <c r="D377" s="1" t="str">
        <f>IF(MOD(MID(pesele__511[[#This Row],[PESEL]],10,1),2)=1,"m","k")</f>
        <v>m</v>
      </c>
      <c r="E377" s="1" t="str">
        <f>TEXT(IF(VALUE(MID(pesele__511[[#This Row],[PESEL]],3,2))&gt;12,VALUE(MID(pesele__511[[#This Row],[PESEL]],3,2))-20,VALUE(MID(pesele__511[[#This Row],[PESEL]],3,2)))*29,"mmmm")</f>
        <v>październik</v>
      </c>
    </row>
    <row r="378" spans="1:5" x14ac:dyDescent="0.25">
      <c r="A378" s="1" t="s">
        <v>1011</v>
      </c>
      <c r="B378" s="1" t="s">
        <v>505</v>
      </c>
      <c r="C378" s="1" t="s">
        <v>193</v>
      </c>
      <c r="D378" s="1" t="str">
        <f>IF(MOD(MID(pesele__511[[#This Row],[PESEL]],10,1),2)=1,"m","k")</f>
        <v>k</v>
      </c>
      <c r="E378" s="1" t="str">
        <f>TEXT(IF(VALUE(MID(pesele__511[[#This Row],[PESEL]],3,2))&gt;12,VALUE(MID(pesele__511[[#This Row],[PESEL]],3,2))-20,VALUE(MID(pesele__511[[#This Row],[PESEL]],3,2)))*29,"mmmm")</f>
        <v>grudzień</v>
      </c>
    </row>
    <row r="379" spans="1:5" x14ac:dyDescent="0.25">
      <c r="A379" s="1" t="s">
        <v>1012</v>
      </c>
      <c r="B379" s="1" t="s">
        <v>506</v>
      </c>
      <c r="C379" s="1" t="s">
        <v>507</v>
      </c>
      <c r="D379" s="1" t="str">
        <f>IF(MOD(MID(pesele__511[[#This Row],[PESEL]],10,1),2)=1,"m","k")</f>
        <v>k</v>
      </c>
      <c r="E379" s="1" t="str">
        <f>TEXT(IF(VALUE(MID(pesele__511[[#This Row],[PESEL]],3,2))&gt;12,VALUE(MID(pesele__511[[#This Row],[PESEL]],3,2))-20,VALUE(MID(pesele__511[[#This Row],[PESEL]],3,2)))*29,"mmmm")</f>
        <v>marzec</v>
      </c>
    </row>
    <row r="380" spans="1:5" x14ac:dyDescent="0.25">
      <c r="A380" s="1" t="s">
        <v>1013</v>
      </c>
      <c r="B380" s="1" t="s">
        <v>508</v>
      </c>
      <c r="C380" s="1" t="s">
        <v>12</v>
      </c>
      <c r="D380" s="1" t="str">
        <f>IF(MOD(MID(pesele__511[[#This Row],[PESEL]],10,1),2)=1,"m","k")</f>
        <v>m</v>
      </c>
      <c r="E380" s="1" t="str">
        <f>TEXT(IF(VALUE(MID(pesele__511[[#This Row],[PESEL]],3,2))&gt;12,VALUE(MID(pesele__511[[#This Row],[PESEL]],3,2))-20,VALUE(MID(pesele__511[[#This Row],[PESEL]],3,2)))*29,"mmmm")</f>
        <v>wrzesień</v>
      </c>
    </row>
    <row r="381" spans="1:5" x14ac:dyDescent="0.25">
      <c r="A381" s="1" t="s">
        <v>1014</v>
      </c>
      <c r="B381" s="1" t="s">
        <v>509</v>
      </c>
      <c r="C381" s="1" t="s">
        <v>223</v>
      </c>
      <c r="D381" s="1" t="str">
        <f>IF(MOD(MID(pesele__511[[#This Row],[PESEL]],10,1),2)=1,"m","k")</f>
        <v>k</v>
      </c>
      <c r="E381" s="1" t="str">
        <f>TEXT(IF(VALUE(MID(pesele__511[[#This Row],[PESEL]],3,2))&gt;12,VALUE(MID(pesele__511[[#This Row],[PESEL]],3,2))-20,VALUE(MID(pesele__511[[#This Row],[PESEL]],3,2)))*29,"mmmm")</f>
        <v>wrzesień</v>
      </c>
    </row>
    <row r="382" spans="1:5" x14ac:dyDescent="0.25">
      <c r="A382" s="1" t="s">
        <v>1015</v>
      </c>
      <c r="B382" s="1" t="s">
        <v>510</v>
      </c>
      <c r="C382" s="1" t="s">
        <v>511</v>
      </c>
      <c r="D382" s="1" t="str">
        <f>IF(MOD(MID(pesele__511[[#This Row],[PESEL]],10,1),2)=1,"m","k")</f>
        <v>k</v>
      </c>
      <c r="E382" s="1" t="str">
        <f>TEXT(IF(VALUE(MID(pesele__511[[#This Row],[PESEL]],3,2))&gt;12,VALUE(MID(pesele__511[[#This Row],[PESEL]],3,2))-20,VALUE(MID(pesele__511[[#This Row],[PESEL]],3,2)))*29,"mmmm")</f>
        <v>październik</v>
      </c>
    </row>
    <row r="383" spans="1:5" x14ac:dyDescent="0.25">
      <c r="A383" s="1" t="s">
        <v>1016</v>
      </c>
      <c r="B383" s="1" t="s">
        <v>512</v>
      </c>
      <c r="C383" s="1" t="s">
        <v>193</v>
      </c>
      <c r="D383" s="1" t="str">
        <f>IF(MOD(MID(pesele__511[[#This Row],[PESEL]],10,1),2)=1,"m","k")</f>
        <v>k</v>
      </c>
      <c r="E383" s="1" t="str">
        <f>TEXT(IF(VALUE(MID(pesele__511[[#This Row],[PESEL]],3,2))&gt;12,VALUE(MID(pesele__511[[#This Row],[PESEL]],3,2))-20,VALUE(MID(pesele__511[[#This Row],[PESEL]],3,2)))*29,"mmmm")</f>
        <v>grudzień</v>
      </c>
    </row>
    <row r="384" spans="1:5" x14ac:dyDescent="0.25">
      <c r="A384" s="1" t="s">
        <v>1017</v>
      </c>
      <c r="B384" s="1" t="s">
        <v>513</v>
      </c>
      <c r="C384" s="1" t="s">
        <v>6</v>
      </c>
      <c r="D384" s="1" t="str">
        <f>IF(MOD(MID(pesele__511[[#This Row],[PESEL]],10,1),2)=1,"m","k")</f>
        <v>m</v>
      </c>
      <c r="E384" s="1" t="str">
        <f>TEXT(IF(VALUE(MID(pesele__511[[#This Row],[PESEL]],3,2))&gt;12,VALUE(MID(pesele__511[[#This Row],[PESEL]],3,2))-20,VALUE(MID(pesele__511[[#This Row],[PESEL]],3,2)))*29,"mmmm")</f>
        <v>luty</v>
      </c>
    </row>
    <row r="385" spans="1:5" x14ac:dyDescent="0.25">
      <c r="A385" s="1" t="s">
        <v>1018</v>
      </c>
      <c r="B385" s="1" t="s">
        <v>514</v>
      </c>
      <c r="C385" s="1" t="s">
        <v>8</v>
      </c>
      <c r="D385" s="1" t="str">
        <f>IF(MOD(MID(pesele__511[[#This Row],[PESEL]],10,1),2)=1,"m","k")</f>
        <v>m</v>
      </c>
      <c r="E385" s="1" t="str">
        <f>TEXT(IF(VALUE(MID(pesele__511[[#This Row],[PESEL]],3,2))&gt;12,VALUE(MID(pesele__511[[#This Row],[PESEL]],3,2))-20,VALUE(MID(pesele__511[[#This Row],[PESEL]],3,2)))*29,"mmmm")</f>
        <v>kwiecień</v>
      </c>
    </row>
    <row r="386" spans="1:5" x14ac:dyDescent="0.25">
      <c r="A386" s="1" t="s">
        <v>1019</v>
      </c>
      <c r="B386" s="1" t="s">
        <v>515</v>
      </c>
      <c r="C386" s="1" t="s">
        <v>104</v>
      </c>
      <c r="D386" s="1" t="str">
        <f>IF(MOD(MID(pesele__511[[#This Row],[PESEL]],10,1),2)=1,"m","k")</f>
        <v>m</v>
      </c>
      <c r="E386" s="1" t="str">
        <f>TEXT(IF(VALUE(MID(pesele__511[[#This Row],[PESEL]],3,2))&gt;12,VALUE(MID(pesele__511[[#This Row],[PESEL]],3,2))-20,VALUE(MID(pesele__511[[#This Row],[PESEL]],3,2)))*29,"mmmm")</f>
        <v>czerwiec</v>
      </c>
    </row>
    <row r="387" spans="1:5" x14ac:dyDescent="0.25">
      <c r="A387" s="1" t="s">
        <v>1020</v>
      </c>
      <c r="B387" s="1" t="s">
        <v>516</v>
      </c>
      <c r="C387" s="1" t="s">
        <v>517</v>
      </c>
      <c r="D387" s="1" t="str">
        <f>IF(MOD(MID(pesele__511[[#This Row],[PESEL]],10,1),2)=1,"m","k")</f>
        <v>k</v>
      </c>
      <c r="E387" s="1" t="str">
        <f>TEXT(IF(VALUE(MID(pesele__511[[#This Row],[PESEL]],3,2))&gt;12,VALUE(MID(pesele__511[[#This Row],[PESEL]],3,2))-20,VALUE(MID(pesele__511[[#This Row],[PESEL]],3,2)))*29,"mmmm")</f>
        <v>czerwiec</v>
      </c>
    </row>
    <row r="388" spans="1:5" x14ac:dyDescent="0.25">
      <c r="A388" s="1" t="s">
        <v>1021</v>
      </c>
      <c r="B388" s="1" t="s">
        <v>518</v>
      </c>
      <c r="C388" s="1" t="s">
        <v>519</v>
      </c>
      <c r="D388" s="1" t="str">
        <f>IF(MOD(MID(pesele__511[[#This Row],[PESEL]],10,1),2)=1,"m","k")</f>
        <v>m</v>
      </c>
      <c r="E388" s="1" t="str">
        <f>TEXT(IF(VALUE(MID(pesele__511[[#This Row],[PESEL]],3,2))&gt;12,VALUE(MID(pesele__511[[#This Row],[PESEL]],3,2))-20,VALUE(MID(pesele__511[[#This Row],[PESEL]],3,2)))*29,"mmmm")</f>
        <v>wrzesień</v>
      </c>
    </row>
    <row r="389" spans="1:5" x14ac:dyDescent="0.25">
      <c r="A389" s="1" t="s">
        <v>1022</v>
      </c>
      <c r="B389" s="1" t="s">
        <v>520</v>
      </c>
      <c r="C389" s="1" t="s">
        <v>521</v>
      </c>
      <c r="D389" s="1" t="str">
        <f>IF(MOD(MID(pesele__511[[#This Row],[PESEL]],10,1),2)=1,"m","k")</f>
        <v>m</v>
      </c>
      <c r="E389" s="1" t="str">
        <f>TEXT(IF(VALUE(MID(pesele__511[[#This Row],[PESEL]],3,2))&gt;12,VALUE(MID(pesele__511[[#This Row],[PESEL]],3,2))-20,VALUE(MID(pesele__511[[#This Row],[PESEL]],3,2)))*29,"mmmm")</f>
        <v>październik</v>
      </c>
    </row>
    <row r="390" spans="1:5" x14ac:dyDescent="0.25">
      <c r="A390" s="1" t="s">
        <v>1023</v>
      </c>
      <c r="B390" s="1" t="s">
        <v>522</v>
      </c>
      <c r="C390" s="1" t="s">
        <v>26</v>
      </c>
      <c r="D390" s="1" t="str">
        <f>IF(MOD(MID(pesele__511[[#This Row],[PESEL]],10,1),2)=1,"m","k")</f>
        <v>m</v>
      </c>
      <c r="E390" s="1" t="str">
        <f>TEXT(IF(VALUE(MID(pesele__511[[#This Row],[PESEL]],3,2))&gt;12,VALUE(MID(pesele__511[[#This Row],[PESEL]],3,2))-20,VALUE(MID(pesele__511[[#This Row],[PESEL]],3,2)))*29,"mmmm")</f>
        <v>czerwiec</v>
      </c>
    </row>
    <row r="391" spans="1:5" x14ac:dyDescent="0.25">
      <c r="A391" s="1" t="s">
        <v>1024</v>
      </c>
      <c r="B391" s="1" t="s">
        <v>496</v>
      </c>
      <c r="C391" s="1" t="s">
        <v>12</v>
      </c>
      <c r="D391" s="1" t="str">
        <f>IF(MOD(MID(pesele__511[[#This Row],[PESEL]],10,1),2)=1,"m","k")</f>
        <v>m</v>
      </c>
      <c r="E391" s="1" t="str">
        <f>TEXT(IF(VALUE(MID(pesele__511[[#This Row],[PESEL]],3,2))&gt;12,VALUE(MID(pesele__511[[#This Row],[PESEL]],3,2))-20,VALUE(MID(pesele__511[[#This Row],[PESEL]],3,2)))*29,"mmmm")</f>
        <v>październik</v>
      </c>
    </row>
    <row r="392" spans="1:5" x14ac:dyDescent="0.25">
      <c r="A392" s="1" t="s">
        <v>1025</v>
      </c>
      <c r="B392" s="1" t="s">
        <v>523</v>
      </c>
      <c r="C392" s="1" t="s">
        <v>262</v>
      </c>
      <c r="D392" s="1" t="str">
        <f>IF(MOD(MID(pesele__511[[#This Row],[PESEL]],10,1),2)=1,"m","k")</f>
        <v>k</v>
      </c>
      <c r="E392" s="1" t="str">
        <f>TEXT(IF(VALUE(MID(pesele__511[[#This Row],[PESEL]],3,2))&gt;12,VALUE(MID(pesele__511[[#This Row],[PESEL]],3,2))-20,VALUE(MID(pesele__511[[#This Row],[PESEL]],3,2)))*29,"mmmm")</f>
        <v>październik</v>
      </c>
    </row>
    <row r="393" spans="1:5" x14ac:dyDescent="0.25">
      <c r="A393" s="1" t="s">
        <v>1026</v>
      </c>
      <c r="B393" s="1" t="s">
        <v>524</v>
      </c>
      <c r="C393" s="1" t="s">
        <v>132</v>
      </c>
      <c r="D393" s="1" t="str">
        <f>IF(MOD(MID(pesele__511[[#This Row],[PESEL]],10,1),2)=1,"m","k")</f>
        <v>k</v>
      </c>
      <c r="E393" s="1" t="str">
        <f>TEXT(IF(VALUE(MID(pesele__511[[#This Row],[PESEL]],3,2))&gt;12,VALUE(MID(pesele__511[[#This Row],[PESEL]],3,2))-20,VALUE(MID(pesele__511[[#This Row],[PESEL]],3,2)))*29,"mmmm")</f>
        <v>listopad</v>
      </c>
    </row>
    <row r="394" spans="1:5" x14ac:dyDescent="0.25">
      <c r="A394" s="1" t="s">
        <v>1027</v>
      </c>
      <c r="B394" s="1" t="s">
        <v>525</v>
      </c>
      <c r="C394" s="1" t="s">
        <v>486</v>
      </c>
      <c r="D394" s="1" t="str">
        <f>IF(MOD(MID(pesele__511[[#This Row],[PESEL]],10,1),2)=1,"m","k")</f>
        <v>m</v>
      </c>
      <c r="E394" s="1" t="str">
        <f>TEXT(IF(VALUE(MID(pesele__511[[#This Row],[PESEL]],3,2))&gt;12,VALUE(MID(pesele__511[[#This Row],[PESEL]],3,2))-20,VALUE(MID(pesele__511[[#This Row],[PESEL]],3,2)))*29,"mmmm")</f>
        <v>listopad</v>
      </c>
    </row>
    <row r="395" spans="1:5" x14ac:dyDescent="0.25">
      <c r="A395" s="1" t="s">
        <v>1028</v>
      </c>
      <c r="B395" s="1" t="s">
        <v>526</v>
      </c>
      <c r="C395" s="1" t="s">
        <v>193</v>
      </c>
      <c r="D395" s="1" t="str">
        <f>IF(MOD(MID(pesele__511[[#This Row],[PESEL]],10,1),2)=1,"m","k")</f>
        <v>k</v>
      </c>
      <c r="E395" s="1" t="str">
        <f>TEXT(IF(VALUE(MID(pesele__511[[#This Row],[PESEL]],3,2))&gt;12,VALUE(MID(pesele__511[[#This Row],[PESEL]],3,2))-20,VALUE(MID(pesele__511[[#This Row],[PESEL]],3,2)))*29,"mmmm")</f>
        <v>październik</v>
      </c>
    </row>
    <row r="396" spans="1:5" x14ac:dyDescent="0.25">
      <c r="A396" s="1" t="s">
        <v>1029</v>
      </c>
      <c r="B396" s="1" t="s">
        <v>217</v>
      </c>
      <c r="C396" s="1" t="s">
        <v>218</v>
      </c>
      <c r="D396" s="1" t="str">
        <f>IF(MOD(MID(pesele__511[[#This Row],[PESEL]],10,1),2)=1,"m","k")</f>
        <v>k</v>
      </c>
      <c r="E396" s="1" t="str">
        <f>TEXT(IF(VALUE(MID(pesele__511[[#This Row],[PESEL]],3,2))&gt;12,VALUE(MID(pesele__511[[#This Row],[PESEL]],3,2))-20,VALUE(MID(pesele__511[[#This Row],[PESEL]],3,2)))*29,"mmmm")</f>
        <v>listopad</v>
      </c>
    </row>
    <row r="397" spans="1:5" x14ac:dyDescent="0.25">
      <c r="A397" s="1" t="s">
        <v>1030</v>
      </c>
      <c r="B397" s="1" t="s">
        <v>527</v>
      </c>
      <c r="C397" s="1" t="s">
        <v>104</v>
      </c>
      <c r="D397" s="1" t="str">
        <f>IF(MOD(MID(pesele__511[[#This Row],[PESEL]],10,1),2)=1,"m","k")</f>
        <v>m</v>
      </c>
      <c r="E397" s="1" t="str">
        <f>TEXT(IF(VALUE(MID(pesele__511[[#This Row],[PESEL]],3,2))&gt;12,VALUE(MID(pesele__511[[#This Row],[PESEL]],3,2))-20,VALUE(MID(pesele__511[[#This Row],[PESEL]],3,2)))*29,"mmmm")</f>
        <v>listopad</v>
      </c>
    </row>
    <row r="398" spans="1:5" x14ac:dyDescent="0.25">
      <c r="A398" s="1" t="s">
        <v>1031</v>
      </c>
      <c r="B398" s="1" t="s">
        <v>528</v>
      </c>
      <c r="C398" s="1" t="s">
        <v>193</v>
      </c>
      <c r="D398" s="1" t="str">
        <f>IF(MOD(MID(pesele__511[[#This Row],[PESEL]],10,1),2)=1,"m","k")</f>
        <v>k</v>
      </c>
      <c r="E398" s="1" t="str">
        <f>TEXT(IF(VALUE(MID(pesele__511[[#This Row],[PESEL]],3,2))&gt;12,VALUE(MID(pesele__511[[#This Row],[PESEL]],3,2))-20,VALUE(MID(pesele__511[[#This Row],[PESEL]],3,2)))*29,"mmmm")</f>
        <v>grudzień</v>
      </c>
    </row>
    <row r="399" spans="1:5" x14ac:dyDescent="0.25">
      <c r="A399" s="1" t="s">
        <v>1032</v>
      </c>
      <c r="B399" s="1" t="s">
        <v>529</v>
      </c>
      <c r="C399" s="1" t="s">
        <v>162</v>
      </c>
      <c r="D399" s="1" t="str">
        <f>IF(MOD(MID(pesele__511[[#This Row],[PESEL]],10,1),2)=1,"m","k")</f>
        <v>m</v>
      </c>
      <c r="E399" s="1" t="str">
        <f>TEXT(IF(VALUE(MID(pesele__511[[#This Row],[PESEL]],3,2))&gt;12,VALUE(MID(pesele__511[[#This Row],[PESEL]],3,2))-20,VALUE(MID(pesele__511[[#This Row],[PESEL]],3,2)))*29,"mmmm")</f>
        <v>listopad</v>
      </c>
    </row>
    <row r="400" spans="1:5" x14ac:dyDescent="0.25">
      <c r="A400" s="1" t="s">
        <v>1033</v>
      </c>
      <c r="B400" s="1" t="s">
        <v>530</v>
      </c>
      <c r="C400" s="1" t="s">
        <v>26</v>
      </c>
      <c r="D400" s="1" t="str">
        <f>IF(MOD(MID(pesele__511[[#This Row],[PESEL]],10,1),2)=1,"m","k")</f>
        <v>m</v>
      </c>
      <c r="E400" s="1" t="str">
        <f>TEXT(IF(VALUE(MID(pesele__511[[#This Row],[PESEL]],3,2))&gt;12,VALUE(MID(pesele__511[[#This Row],[PESEL]],3,2))-20,VALUE(MID(pesele__511[[#This Row],[PESEL]],3,2)))*29,"mmmm")</f>
        <v>marzec</v>
      </c>
    </row>
    <row r="401" spans="1:5" x14ac:dyDescent="0.25">
      <c r="A401" s="1" t="s">
        <v>1034</v>
      </c>
      <c r="B401" s="1" t="s">
        <v>531</v>
      </c>
      <c r="C401" s="1" t="s">
        <v>294</v>
      </c>
      <c r="D401" s="1" t="str">
        <f>IF(MOD(MID(pesele__511[[#This Row],[PESEL]],10,1),2)=1,"m","k")</f>
        <v>m</v>
      </c>
      <c r="E401" s="1" t="str">
        <f>TEXT(IF(VALUE(MID(pesele__511[[#This Row],[PESEL]],3,2))&gt;12,VALUE(MID(pesele__511[[#This Row],[PESEL]],3,2))-20,VALUE(MID(pesele__511[[#This Row],[PESEL]],3,2)))*29,"mmmm")</f>
        <v>grudzień</v>
      </c>
    </row>
    <row r="402" spans="1:5" x14ac:dyDescent="0.25">
      <c r="A402" s="1" t="s">
        <v>1035</v>
      </c>
      <c r="B402" s="1" t="s">
        <v>532</v>
      </c>
      <c r="C402" s="1" t="s">
        <v>104</v>
      </c>
      <c r="D402" s="1" t="str">
        <f>IF(MOD(MID(pesele__511[[#This Row],[PESEL]],10,1),2)=1,"m","k")</f>
        <v>m</v>
      </c>
      <c r="E402" s="1" t="str">
        <f>TEXT(IF(VALUE(MID(pesele__511[[#This Row],[PESEL]],3,2))&gt;12,VALUE(MID(pesele__511[[#This Row],[PESEL]],3,2))-20,VALUE(MID(pesele__511[[#This Row],[PESEL]],3,2)))*29,"mmmm")</f>
        <v>marzec</v>
      </c>
    </row>
    <row r="403" spans="1:5" x14ac:dyDescent="0.25">
      <c r="A403" s="1" t="s">
        <v>1036</v>
      </c>
      <c r="B403" s="1" t="s">
        <v>533</v>
      </c>
      <c r="C403" s="1" t="s">
        <v>534</v>
      </c>
      <c r="D403" s="1" t="str">
        <f>IF(MOD(MID(pesele__511[[#This Row],[PESEL]],10,1),2)=1,"m","k")</f>
        <v>m</v>
      </c>
      <c r="E403" s="1" t="str">
        <f>TEXT(IF(VALUE(MID(pesele__511[[#This Row],[PESEL]],3,2))&gt;12,VALUE(MID(pesele__511[[#This Row],[PESEL]],3,2))-20,VALUE(MID(pesele__511[[#This Row],[PESEL]],3,2)))*29,"mmmm")</f>
        <v>maj</v>
      </c>
    </row>
    <row r="404" spans="1:5" x14ac:dyDescent="0.25">
      <c r="A404" s="1" t="s">
        <v>1037</v>
      </c>
      <c r="B404" s="1" t="s">
        <v>535</v>
      </c>
      <c r="C404" s="1" t="s">
        <v>166</v>
      </c>
      <c r="D404" s="1" t="str">
        <f>IF(MOD(MID(pesele__511[[#This Row],[PESEL]],10,1),2)=1,"m","k")</f>
        <v>k</v>
      </c>
      <c r="E404" s="1" t="str">
        <f>TEXT(IF(VALUE(MID(pesele__511[[#This Row],[PESEL]],3,2))&gt;12,VALUE(MID(pesele__511[[#This Row],[PESEL]],3,2))-20,VALUE(MID(pesele__511[[#This Row],[PESEL]],3,2)))*29,"mmmm")</f>
        <v>październik</v>
      </c>
    </row>
    <row r="405" spans="1:5" x14ac:dyDescent="0.25">
      <c r="A405" s="1" t="s">
        <v>1038</v>
      </c>
      <c r="B405" s="1" t="s">
        <v>536</v>
      </c>
      <c r="C405" s="1" t="s">
        <v>294</v>
      </c>
      <c r="D405" s="1" t="str">
        <f>IF(MOD(MID(pesele__511[[#This Row],[PESEL]],10,1),2)=1,"m","k")</f>
        <v>m</v>
      </c>
      <c r="E405" s="1" t="str">
        <f>TEXT(IF(VALUE(MID(pesele__511[[#This Row],[PESEL]],3,2))&gt;12,VALUE(MID(pesele__511[[#This Row],[PESEL]],3,2))-20,VALUE(MID(pesele__511[[#This Row],[PESEL]],3,2)))*29,"mmmm")</f>
        <v>grudzień</v>
      </c>
    </row>
    <row r="406" spans="1:5" x14ac:dyDescent="0.25">
      <c r="A406" s="1" t="s">
        <v>1039</v>
      </c>
      <c r="B406" s="1" t="s">
        <v>537</v>
      </c>
      <c r="C406" s="1" t="s">
        <v>104</v>
      </c>
      <c r="D406" s="1" t="str">
        <f>IF(MOD(MID(pesele__511[[#This Row],[PESEL]],10,1),2)=1,"m","k")</f>
        <v>m</v>
      </c>
      <c r="E406" s="1" t="str">
        <f>TEXT(IF(VALUE(MID(pesele__511[[#This Row],[PESEL]],3,2))&gt;12,VALUE(MID(pesele__511[[#This Row],[PESEL]],3,2))-20,VALUE(MID(pesele__511[[#This Row],[PESEL]],3,2)))*29,"mmmm")</f>
        <v>wrzesień</v>
      </c>
    </row>
    <row r="407" spans="1:5" x14ac:dyDescent="0.25">
      <c r="A407" s="1" t="s">
        <v>1040</v>
      </c>
      <c r="B407" s="1" t="s">
        <v>538</v>
      </c>
      <c r="C407" s="1" t="s">
        <v>273</v>
      </c>
      <c r="D407" s="1" t="str">
        <f>IF(MOD(MID(pesele__511[[#This Row],[PESEL]],10,1),2)=1,"m","k")</f>
        <v>k</v>
      </c>
      <c r="E407" s="1" t="str">
        <f>TEXT(IF(VALUE(MID(pesele__511[[#This Row],[PESEL]],3,2))&gt;12,VALUE(MID(pesele__511[[#This Row],[PESEL]],3,2))-20,VALUE(MID(pesele__511[[#This Row],[PESEL]],3,2)))*29,"mmmm")</f>
        <v>listopad</v>
      </c>
    </row>
    <row r="408" spans="1:5" x14ac:dyDescent="0.25">
      <c r="A408" s="1" t="s">
        <v>1041</v>
      </c>
      <c r="B408" s="1" t="s">
        <v>539</v>
      </c>
      <c r="C408" s="1" t="s">
        <v>435</v>
      </c>
      <c r="D408" s="1" t="str">
        <f>IF(MOD(MID(pesele__511[[#This Row],[PESEL]],10,1),2)=1,"m","k")</f>
        <v>m</v>
      </c>
      <c r="E408" s="1" t="str">
        <f>TEXT(IF(VALUE(MID(pesele__511[[#This Row],[PESEL]],3,2))&gt;12,VALUE(MID(pesele__511[[#This Row],[PESEL]],3,2))-20,VALUE(MID(pesele__511[[#This Row],[PESEL]],3,2)))*29,"mmmm")</f>
        <v>listopad</v>
      </c>
    </row>
    <row r="409" spans="1:5" x14ac:dyDescent="0.25">
      <c r="A409" s="1" t="s">
        <v>1042</v>
      </c>
      <c r="B409" s="1" t="s">
        <v>540</v>
      </c>
      <c r="C409" s="1" t="s">
        <v>359</v>
      </c>
      <c r="D409" s="1" t="str">
        <f>IF(MOD(MID(pesele__511[[#This Row],[PESEL]],10,1),2)=1,"m","k")</f>
        <v>k</v>
      </c>
      <c r="E409" s="1" t="str">
        <f>TEXT(IF(VALUE(MID(pesele__511[[#This Row],[PESEL]],3,2))&gt;12,VALUE(MID(pesele__511[[#This Row],[PESEL]],3,2))-20,VALUE(MID(pesele__511[[#This Row],[PESEL]],3,2)))*29,"mmmm")</f>
        <v>grudzień</v>
      </c>
    </row>
    <row r="410" spans="1:5" x14ac:dyDescent="0.25">
      <c r="A410" s="1" t="s">
        <v>1043</v>
      </c>
      <c r="B410" s="1" t="s">
        <v>541</v>
      </c>
      <c r="C410" s="1" t="s">
        <v>542</v>
      </c>
      <c r="D410" s="1" t="str">
        <f>IF(MOD(MID(pesele__511[[#This Row],[PESEL]],10,1),2)=1,"m","k")</f>
        <v>k</v>
      </c>
      <c r="E410" s="1" t="str">
        <f>TEXT(IF(VALUE(MID(pesele__511[[#This Row],[PESEL]],3,2))&gt;12,VALUE(MID(pesele__511[[#This Row],[PESEL]],3,2))-20,VALUE(MID(pesele__511[[#This Row],[PESEL]],3,2)))*29,"mmmm")</f>
        <v>marzec</v>
      </c>
    </row>
    <row r="411" spans="1:5" x14ac:dyDescent="0.25">
      <c r="A411" s="1" t="s">
        <v>1044</v>
      </c>
      <c r="B411" s="1" t="s">
        <v>543</v>
      </c>
      <c r="C411" s="1" t="s">
        <v>48</v>
      </c>
      <c r="D411" s="1" t="str">
        <f>IF(MOD(MID(pesele__511[[#This Row],[PESEL]],10,1),2)=1,"m","k")</f>
        <v>m</v>
      </c>
      <c r="E411" s="1" t="str">
        <f>TEXT(IF(VALUE(MID(pesele__511[[#This Row],[PESEL]],3,2))&gt;12,VALUE(MID(pesele__511[[#This Row],[PESEL]],3,2))-20,VALUE(MID(pesele__511[[#This Row],[PESEL]],3,2)))*29,"mmmm")</f>
        <v>styczeń</v>
      </c>
    </row>
    <row r="412" spans="1:5" x14ac:dyDescent="0.25">
      <c r="A412" s="1" t="s">
        <v>1045</v>
      </c>
      <c r="B412" s="1" t="s">
        <v>544</v>
      </c>
      <c r="C412" s="1" t="s">
        <v>58</v>
      </c>
      <c r="D412" s="1" t="str">
        <f>IF(MOD(MID(pesele__511[[#This Row],[PESEL]],10,1),2)=1,"m","k")</f>
        <v>k</v>
      </c>
      <c r="E412" s="1" t="str">
        <f>TEXT(IF(VALUE(MID(pesele__511[[#This Row],[PESEL]],3,2))&gt;12,VALUE(MID(pesele__511[[#This Row],[PESEL]],3,2))-20,VALUE(MID(pesele__511[[#This Row],[PESEL]],3,2)))*29,"mmmm")</f>
        <v>lipiec</v>
      </c>
    </row>
    <row r="413" spans="1:5" x14ac:dyDescent="0.25">
      <c r="A413" s="1" t="s">
        <v>1046</v>
      </c>
      <c r="B413" s="1" t="s">
        <v>545</v>
      </c>
      <c r="C413" s="1" t="s">
        <v>273</v>
      </c>
      <c r="D413" s="1" t="str">
        <f>IF(MOD(MID(pesele__511[[#This Row],[PESEL]],10,1),2)=1,"m","k")</f>
        <v>k</v>
      </c>
      <c r="E413" s="1" t="str">
        <f>TEXT(IF(VALUE(MID(pesele__511[[#This Row],[PESEL]],3,2))&gt;12,VALUE(MID(pesele__511[[#This Row],[PESEL]],3,2))-20,VALUE(MID(pesele__511[[#This Row],[PESEL]],3,2)))*29,"mmmm")</f>
        <v>październik</v>
      </c>
    </row>
    <row r="414" spans="1:5" x14ac:dyDescent="0.25">
      <c r="A414" s="1" t="s">
        <v>1047</v>
      </c>
      <c r="B414" s="1" t="s">
        <v>129</v>
      </c>
      <c r="C414" s="1" t="s">
        <v>519</v>
      </c>
      <c r="D414" s="1" t="str">
        <f>IF(MOD(MID(pesele__511[[#This Row],[PESEL]],10,1),2)=1,"m","k")</f>
        <v>m</v>
      </c>
      <c r="E414" s="1" t="str">
        <f>TEXT(IF(VALUE(MID(pesele__511[[#This Row],[PESEL]],3,2))&gt;12,VALUE(MID(pesele__511[[#This Row],[PESEL]],3,2))-20,VALUE(MID(pesele__511[[#This Row],[PESEL]],3,2)))*29,"mmmm")</f>
        <v>listopad</v>
      </c>
    </row>
    <row r="415" spans="1:5" x14ac:dyDescent="0.25">
      <c r="A415" s="1" t="s">
        <v>1048</v>
      </c>
      <c r="B415" s="1" t="s">
        <v>546</v>
      </c>
      <c r="C415" s="1" t="s">
        <v>282</v>
      </c>
      <c r="D415" s="1" t="str">
        <f>IF(MOD(MID(pesele__511[[#This Row],[PESEL]],10,1),2)=1,"m","k")</f>
        <v>m</v>
      </c>
      <c r="E415" s="1" t="str">
        <f>TEXT(IF(VALUE(MID(pesele__511[[#This Row],[PESEL]],3,2))&gt;12,VALUE(MID(pesele__511[[#This Row],[PESEL]],3,2))-20,VALUE(MID(pesele__511[[#This Row],[PESEL]],3,2)))*29,"mmmm")</f>
        <v>kwiecień</v>
      </c>
    </row>
    <row r="416" spans="1:5" x14ac:dyDescent="0.25">
      <c r="A416" s="1" t="s">
        <v>1049</v>
      </c>
      <c r="B416" s="1" t="s">
        <v>547</v>
      </c>
      <c r="C416" s="1" t="s">
        <v>262</v>
      </c>
      <c r="D416" s="1" t="str">
        <f>IF(MOD(MID(pesele__511[[#This Row],[PESEL]],10,1),2)=1,"m","k")</f>
        <v>k</v>
      </c>
      <c r="E416" s="1" t="str">
        <f>TEXT(IF(VALUE(MID(pesele__511[[#This Row],[PESEL]],3,2))&gt;12,VALUE(MID(pesele__511[[#This Row],[PESEL]],3,2))-20,VALUE(MID(pesele__511[[#This Row],[PESEL]],3,2)))*29,"mmmm")</f>
        <v>grudzień</v>
      </c>
    </row>
    <row r="417" spans="1:5" x14ac:dyDescent="0.25">
      <c r="A417" s="1" t="s">
        <v>1050</v>
      </c>
      <c r="B417" s="1" t="s">
        <v>548</v>
      </c>
      <c r="C417" s="1" t="s">
        <v>282</v>
      </c>
      <c r="D417" s="1" t="str">
        <f>IF(MOD(MID(pesele__511[[#This Row],[PESEL]],10,1),2)=1,"m","k")</f>
        <v>m</v>
      </c>
      <c r="E417" s="1" t="str">
        <f>TEXT(IF(VALUE(MID(pesele__511[[#This Row],[PESEL]],3,2))&gt;12,VALUE(MID(pesele__511[[#This Row],[PESEL]],3,2))-20,VALUE(MID(pesele__511[[#This Row],[PESEL]],3,2)))*29,"mmmm")</f>
        <v>grudzień</v>
      </c>
    </row>
    <row r="418" spans="1:5" x14ac:dyDescent="0.25">
      <c r="A418" s="1" t="s">
        <v>1051</v>
      </c>
      <c r="B418" s="1" t="s">
        <v>549</v>
      </c>
      <c r="C418" s="1" t="s">
        <v>236</v>
      </c>
      <c r="D418" s="1" t="str">
        <f>IF(MOD(MID(pesele__511[[#This Row],[PESEL]],10,1),2)=1,"m","k")</f>
        <v>k</v>
      </c>
      <c r="E418" s="1" t="str">
        <f>TEXT(IF(VALUE(MID(pesele__511[[#This Row],[PESEL]],3,2))&gt;12,VALUE(MID(pesele__511[[#This Row],[PESEL]],3,2))-20,VALUE(MID(pesele__511[[#This Row],[PESEL]],3,2)))*29,"mmmm")</f>
        <v>grudzień</v>
      </c>
    </row>
    <row r="419" spans="1:5" x14ac:dyDescent="0.25">
      <c r="A419" s="1" t="s">
        <v>1052</v>
      </c>
      <c r="B419" s="1" t="s">
        <v>550</v>
      </c>
      <c r="C419" s="1" t="s">
        <v>48</v>
      </c>
      <c r="D419" s="1" t="str">
        <f>IF(MOD(MID(pesele__511[[#This Row],[PESEL]],10,1),2)=1,"m","k")</f>
        <v>m</v>
      </c>
      <c r="E419" s="1" t="str">
        <f>TEXT(IF(VALUE(MID(pesele__511[[#This Row],[PESEL]],3,2))&gt;12,VALUE(MID(pesele__511[[#This Row],[PESEL]],3,2))-20,VALUE(MID(pesele__511[[#This Row],[PESEL]],3,2)))*29,"mmmm")</f>
        <v>marzec</v>
      </c>
    </row>
    <row r="420" spans="1:5" x14ac:dyDescent="0.25">
      <c r="A420" s="1" t="s">
        <v>1053</v>
      </c>
      <c r="B420" s="1" t="s">
        <v>551</v>
      </c>
      <c r="C420" s="1" t="s">
        <v>58</v>
      </c>
      <c r="D420" s="1" t="str">
        <f>IF(MOD(MID(pesele__511[[#This Row],[PESEL]],10,1),2)=1,"m","k")</f>
        <v>k</v>
      </c>
      <c r="E420" s="1" t="str">
        <f>TEXT(IF(VALUE(MID(pesele__511[[#This Row],[PESEL]],3,2))&gt;12,VALUE(MID(pesele__511[[#This Row],[PESEL]],3,2))-20,VALUE(MID(pesele__511[[#This Row],[PESEL]],3,2)))*29,"mmmm")</f>
        <v>listopad</v>
      </c>
    </row>
    <row r="421" spans="1:5" x14ac:dyDescent="0.25">
      <c r="A421" s="1" t="s">
        <v>1054</v>
      </c>
      <c r="B421" s="1" t="s">
        <v>552</v>
      </c>
      <c r="C421" s="1" t="s">
        <v>553</v>
      </c>
      <c r="D421" s="1" t="str">
        <f>IF(MOD(MID(pesele__511[[#This Row],[PESEL]],10,1),2)=1,"m","k")</f>
        <v>k</v>
      </c>
      <c r="E421" s="1" t="str">
        <f>TEXT(IF(VALUE(MID(pesele__511[[#This Row],[PESEL]],3,2))&gt;12,VALUE(MID(pesele__511[[#This Row],[PESEL]],3,2))-20,VALUE(MID(pesele__511[[#This Row],[PESEL]],3,2)))*29,"mmmm")</f>
        <v>grudzień</v>
      </c>
    </row>
    <row r="422" spans="1:5" x14ac:dyDescent="0.25">
      <c r="A422" s="1" t="s">
        <v>1055</v>
      </c>
      <c r="B422" s="1" t="s">
        <v>107</v>
      </c>
      <c r="C422" s="1" t="s">
        <v>68</v>
      </c>
      <c r="D422" s="1" t="str">
        <f>IF(MOD(MID(pesele__511[[#This Row],[PESEL]],10,1),2)=1,"m","k")</f>
        <v>m</v>
      </c>
      <c r="E422" s="1" t="str">
        <f>TEXT(IF(VALUE(MID(pesele__511[[#This Row],[PESEL]],3,2))&gt;12,VALUE(MID(pesele__511[[#This Row],[PESEL]],3,2))-20,VALUE(MID(pesele__511[[#This Row],[PESEL]],3,2)))*29,"mmmm")</f>
        <v>grudzień</v>
      </c>
    </row>
    <row r="423" spans="1:5" x14ac:dyDescent="0.25">
      <c r="A423" s="1" t="s">
        <v>1056</v>
      </c>
      <c r="B423" s="1" t="s">
        <v>554</v>
      </c>
      <c r="C423" s="1" t="s">
        <v>26</v>
      </c>
      <c r="D423" s="1" t="str">
        <f>IF(MOD(MID(pesele__511[[#This Row],[PESEL]],10,1),2)=1,"m","k")</f>
        <v>m</v>
      </c>
      <c r="E423" s="1" t="str">
        <f>TEXT(IF(VALUE(MID(pesele__511[[#This Row],[PESEL]],3,2))&gt;12,VALUE(MID(pesele__511[[#This Row],[PESEL]],3,2))-20,VALUE(MID(pesele__511[[#This Row],[PESEL]],3,2)))*29,"mmmm")</f>
        <v>kwiecień</v>
      </c>
    </row>
    <row r="424" spans="1:5" x14ac:dyDescent="0.25">
      <c r="A424" s="1" t="s">
        <v>1057</v>
      </c>
      <c r="B424" s="1" t="s">
        <v>555</v>
      </c>
      <c r="C424" s="1" t="s">
        <v>556</v>
      </c>
      <c r="D424" s="1" t="str">
        <f>IF(MOD(MID(pesele__511[[#This Row],[PESEL]],10,1),2)=1,"m","k")</f>
        <v>k</v>
      </c>
      <c r="E424" s="1" t="str">
        <f>TEXT(IF(VALUE(MID(pesele__511[[#This Row],[PESEL]],3,2))&gt;12,VALUE(MID(pesele__511[[#This Row],[PESEL]],3,2))-20,VALUE(MID(pesele__511[[#This Row],[PESEL]],3,2)))*29,"mmmm")</f>
        <v>kwiecień</v>
      </c>
    </row>
    <row r="425" spans="1:5" x14ac:dyDescent="0.25">
      <c r="A425" s="1" t="s">
        <v>1058</v>
      </c>
      <c r="B425" s="1" t="s">
        <v>557</v>
      </c>
      <c r="C425" s="1" t="s">
        <v>141</v>
      </c>
      <c r="D425" s="1" t="str">
        <f>IF(MOD(MID(pesele__511[[#This Row],[PESEL]],10,1),2)=1,"m","k")</f>
        <v>k</v>
      </c>
      <c r="E425" s="1" t="str">
        <f>TEXT(IF(VALUE(MID(pesele__511[[#This Row],[PESEL]],3,2))&gt;12,VALUE(MID(pesele__511[[#This Row],[PESEL]],3,2))-20,VALUE(MID(pesele__511[[#This Row],[PESEL]],3,2)))*29,"mmmm")</f>
        <v>grudzień</v>
      </c>
    </row>
    <row r="426" spans="1:5" x14ac:dyDescent="0.25">
      <c r="A426" s="1" t="s">
        <v>1059</v>
      </c>
      <c r="B426" s="1" t="s">
        <v>558</v>
      </c>
      <c r="C426" s="1" t="s">
        <v>556</v>
      </c>
      <c r="D426" s="1" t="str">
        <f>IF(MOD(MID(pesele__511[[#This Row],[PESEL]],10,1),2)=1,"m","k")</f>
        <v>k</v>
      </c>
      <c r="E426" s="1" t="str">
        <f>TEXT(IF(VALUE(MID(pesele__511[[#This Row],[PESEL]],3,2))&gt;12,VALUE(MID(pesele__511[[#This Row],[PESEL]],3,2))-20,VALUE(MID(pesele__511[[#This Row],[PESEL]],3,2)))*29,"mmmm")</f>
        <v>grudzień</v>
      </c>
    </row>
    <row r="427" spans="1:5" x14ac:dyDescent="0.25">
      <c r="A427" s="1" t="s">
        <v>1060</v>
      </c>
      <c r="B427" s="1" t="s">
        <v>559</v>
      </c>
      <c r="C427" s="1" t="s">
        <v>162</v>
      </c>
      <c r="D427" s="1" t="str">
        <f>IF(MOD(MID(pesele__511[[#This Row],[PESEL]],10,1),2)=1,"m","k")</f>
        <v>m</v>
      </c>
      <c r="E427" s="1" t="str">
        <f>TEXT(IF(VALUE(MID(pesele__511[[#This Row],[PESEL]],3,2))&gt;12,VALUE(MID(pesele__511[[#This Row],[PESEL]],3,2))-20,VALUE(MID(pesele__511[[#This Row],[PESEL]],3,2)))*29,"mmmm")</f>
        <v>listopad</v>
      </c>
    </row>
    <row r="428" spans="1:5" x14ac:dyDescent="0.25">
      <c r="A428" s="1" t="s">
        <v>1061</v>
      </c>
      <c r="B428" s="1" t="s">
        <v>560</v>
      </c>
      <c r="C428" s="1" t="s">
        <v>193</v>
      </c>
      <c r="D428" s="1" t="str">
        <f>IF(MOD(MID(pesele__511[[#This Row],[PESEL]],10,1),2)=1,"m","k")</f>
        <v>k</v>
      </c>
      <c r="E428" s="1" t="str">
        <f>TEXT(IF(VALUE(MID(pesele__511[[#This Row],[PESEL]],3,2))&gt;12,VALUE(MID(pesele__511[[#This Row],[PESEL]],3,2))-20,VALUE(MID(pesele__511[[#This Row],[PESEL]],3,2)))*29,"mmmm")</f>
        <v>styczeń</v>
      </c>
    </row>
    <row r="429" spans="1:5" x14ac:dyDescent="0.25">
      <c r="A429" s="1" t="s">
        <v>1062</v>
      </c>
      <c r="B429" s="1" t="s">
        <v>561</v>
      </c>
      <c r="C429" s="1" t="s">
        <v>257</v>
      </c>
      <c r="D429" s="1" t="str">
        <f>IF(MOD(MID(pesele__511[[#This Row],[PESEL]],10,1),2)=1,"m","k")</f>
        <v>k</v>
      </c>
      <c r="E429" s="1" t="str">
        <f>TEXT(IF(VALUE(MID(pesele__511[[#This Row],[PESEL]],3,2))&gt;12,VALUE(MID(pesele__511[[#This Row],[PESEL]],3,2))-20,VALUE(MID(pesele__511[[#This Row],[PESEL]],3,2)))*29,"mmmm")</f>
        <v>październik</v>
      </c>
    </row>
    <row r="430" spans="1:5" x14ac:dyDescent="0.25">
      <c r="A430" s="1" t="s">
        <v>1063</v>
      </c>
      <c r="B430" s="1" t="s">
        <v>136</v>
      </c>
      <c r="C430" s="1" t="s">
        <v>104</v>
      </c>
      <c r="D430" s="1" t="str">
        <f>IF(MOD(MID(pesele__511[[#This Row],[PESEL]],10,1),2)=1,"m","k")</f>
        <v>m</v>
      </c>
      <c r="E430" s="1" t="str">
        <f>TEXT(IF(VALUE(MID(pesele__511[[#This Row],[PESEL]],3,2))&gt;12,VALUE(MID(pesele__511[[#This Row],[PESEL]],3,2))-20,VALUE(MID(pesele__511[[#This Row],[PESEL]],3,2)))*29,"mmmm")</f>
        <v>październik</v>
      </c>
    </row>
    <row r="431" spans="1:5" x14ac:dyDescent="0.25">
      <c r="A431" s="1" t="s">
        <v>1064</v>
      </c>
      <c r="B431" s="1" t="s">
        <v>562</v>
      </c>
      <c r="C431" s="1" t="s">
        <v>338</v>
      </c>
      <c r="D431" s="1" t="str">
        <f>IF(MOD(MID(pesele__511[[#This Row],[PESEL]],10,1),2)=1,"m","k")</f>
        <v>m</v>
      </c>
      <c r="E431" s="1" t="str">
        <f>TEXT(IF(VALUE(MID(pesele__511[[#This Row],[PESEL]],3,2))&gt;12,VALUE(MID(pesele__511[[#This Row],[PESEL]],3,2))-20,VALUE(MID(pesele__511[[#This Row],[PESEL]],3,2)))*29,"mmmm")</f>
        <v>grudzień</v>
      </c>
    </row>
    <row r="432" spans="1:5" x14ac:dyDescent="0.25">
      <c r="A432" s="1" t="s">
        <v>1065</v>
      </c>
      <c r="B432" s="1" t="s">
        <v>563</v>
      </c>
      <c r="C432" s="1" t="s">
        <v>257</v>
      </c>
      <c r="D432" s="1" t="str">
        <f>IF(MOD(MID(pesele__511[[#This Row],[PESEL]],10,1),2)=1,"m","k")</f>
        <v>k</v>
      </c>
      <c r="E432" s="1" t="str">
        <f>TEXT(IF(VALUE(MID(pesele__511[[#This Row],[PESEL]],3,2))&gt;12,VALUE(MID(pesele__511[[#This Row],[PESEL]],3,2))-20,VALUE(MID(pesele__511[[#This Row],[PESEL]],3,2)))*29,"mmmm")</f>
        <v>styczeń</v>
      </c>
    </row>
    <row r="433" spans="1:5" x14ac:dyDescent="0.25">
      <c r="A433" s="1" t="s">
        <v>1066</v>
      </c>
      <c r="B433" s="1" t="s">
        <v>564</v>
      </c>
      <c r="C433" s="1" t="s">
        <v>19</v>
      </c>
      <c r="D433" s="1" t="str">
        <f>IF(MOD(MID(pesele__511[[#This Row],[PESEL]],10,1),2)=1,"m","k")</f>
        <v>m</v>
      </c>
      <c r="E433" s="1" t="str">
        <f>TEXT(IF(VALUE(MID(pesele__511[[#This Row],[PESEL]],3,2))&gt;12,VALUE(MID(pesele__511[[#This Row],[PESEL]],3,2))-20,VALUE(MID(pesele__511[[#This Row],[PESEL]],3,2)))*29,"mmmm")</f>
        <v>lipiec</v>
      </c>
    </row>
    <row r="434" spans="1:5" x14ac:dyDescent="0.25">
      <c r="A434" s="1" t="s">
        <v>1067</v>
      </c>
      <c r="B434" s="1" t="s">
        <v>565</v>
      </c>
      <c r="C434" s="1" t="s">
        <v>162</v>
      </c>
      <c r="D434" s="1" t="str">
        <f>IF(MOD(MID(pesele__511[[#This Row],[PESEL]],10,1),2)=1,"m","k")</f>
        <v>m</v>
      </c>
      <c r="E434" s="1" t="str">
        <f>TEXT(IF(VALUE(MID(pesele__511[[#This Row],[PESEL]],3,2))&gt;12,VALUE(MID(pesele__511[[#This Row],[PESEL]],3,2))-20,VALUE(MID(pesele__511[[#This Row],[PESEL]],3,2)))*29,"mmmm")</f>
        <v>październik</v>
      </c>
    </row>
    <row r="435" spans="1:5" x14ac:dyDescent="0.25">
      <c r="A435" s="1" t="s">
        <v>1068</v>
      </c>
      <c r="B435" s="1" t="s">
        <v>566</v>
      </c>
      <c r="C435" s="1" t="s">
        <v>178</v>
      </c>
      <c r="D435" s="1" t="str">
        <f>IF(MOD(MID(pesele__511[[#This Row],[PESEL]],10,1),2)=1,"m","k")</f>
        <v>k</v>
      </c>
      <c r="E435" s="1" t="str">
        <f>TEXT(IF(VALUE(MID(pesele__511[[#This Row],[PESEL]],3,2))&gt;12,VALUE(MID(pesele__511[[#This Row],[PESEL]],3,2))-20,VALUE(MID(pesele__511[[#This Row],[PESEL]],3,2)))*29,"mmmm")</f>
        <v>listopad</v>
      </c>
    </row>
    <row r="436" spans="1:5" x14ac:dyDescent="0.25">
      <c r="A436" s="1" t="s">
        <v>1069</v>
      </c>
      <c r="B436" s="1" t="s">
        <v>567</v>
      </c>
      <c r="C436" s="1" t="s">
        <v>568</v>
      </c>
      <c r="D436" s="1" t="str">
        <f>IF(MOD(MID(pesele__511[[#This Row],[PESEL]],10,1),2)=1,"m","k")</f>
        <v>k</v>
      </c>
      <c r="E436" s="1" t="str">
        <f>TEXT(IF(VALUE(MID(pesele__511[[#This Row],[PESEL]],3,2))&gt;12,VALUE(MID(pesele__511[[#This Row],[PESEL]],3,2))-20,VALUE(MID(pesele__511[[#This Row],[PESEL]],3,2)))*29,"mmmm")</f>
        <v>sierpień</v>
      </c>
    </row>
    <row r="437" spans="1:5" x14ac:dyDescent="0.25">
      <c r="A437" s="1" t="s">
        <v>1070</v>
      </c>
      <c r="B437" s="1" t="s">
        <v>569</v>
      </c>
      <c r="C437" s="1" t="s">
        <v>162</v>
      </c>
      <c r="D437" s="1" t="str">
        <f>IF(MOD(MID(pesele__511[[#This Row],[PESEL]],10,1),2)=1,"m","k")</f>
        <v>m</v>
      </c>
      <c r="E437" s="1" t="str">
        <f>TEXT(IF(VALUE(MID(pesele__511[[#This Row],[PESEL]],3,2))&gt;12,VALUE(MID(pesele__511[[#This Row],[PESEL]],3,2))-20,VALUE(MID(pesele__511[[#This Row],[PESEL]],3,2)))*29,"mmmm")</f>
        <v>październik</v>
      </c>
    </row>
    <row r="438" spans="1:5" x14ac:dyDescent="0.25">
      <c r="A438" s="1" t="s">
        <v>1071</v>
      </c>
      <c r="B438" s="1" t="s">
        <v>570</v>
      </c>
      <c r="C438" s="1" t="s">
        <v>164</v>
      </c>
      <c r="D438" s="1" t="str">
        <f>IF(MOD(MID(pesele__511[[#This Row],[PESEL]],10,1),2)=1,"m","k")</f>
        <v>k</v>
      </c>
      <c r="E438" s="1" t="str">
        <f>TEXT(IF(VALUE(MID(pesele__511[[#This Row],[PESEL]],3,2))&gt;12,VALUE(MID(pesele__511[[#This Row],[PESEL]],3,2))-20,VALUE(MID(pesele__511[[#This Row],[PESEL]],3,2)))*29,"mmmm")</f>
        <v>lipiec</v>
      </c>
    </row>
    <row r="439" spans="1:5" x14ac:dyDescent="0.25">
      <c r="A439" s="1" t="s">
        <v>1072</v>
      </c>
      <c r="B439" s="1" t="s">
        <v>571</v>
      </c>
      <c r="C439" s="1" t="s">
        <v>572</v>
      </c>
      <c r="D439" s="1" t="str">
        <f>IF(MOD(MID(pesele__511[[#This Row],[PESEL]],10,1),2)=1,"m","k")</f>
        <v>k</v>
      </c>
      <c r="E439" s="1" t="str">
        <f>TEXT(IF(VALUE(MID(pesele__511[[#This Row],[PESEL]],3,2))&gt;12,VALUE(MID(pesele__511[[#This Row],[PESEL]],3,2))-20,VALUE(MID(pesele__511[[#This Row],[PESEL]],3,2)))*29,"mmmm")</f>
        <v>kwiecień</v>
      </c>
    </row>
    <row r="440" spans="1:5" x14ac:dyDescent="0.25">
      <c r="A440" s="1" t="s">
        <v>1073</v>
      </c>
      <c r="B440" s="1" t="s">
        <v>573</v>
      </c>
      <c r="C440" s="1" t="s">
        <v>72</v>
      </c>
      <c r="D440" s="1" t="str">
        <f>IF(MOD(MID(pesele__511[[#This Row],[PESEL]],10,1),2)=1,"m","k")</f>
        <v>k</v>
      </c>
      <c r="E440" s="1" t="str">
        <f>TEXT(IF(VALUE(MID(pesele__511[[#This Row],[PESEL]],3,2))&gt;12,VALUE(MID(pesele__511[[#This Row],[PESEL]],3,2))-20,VALUE(MID(pesele__511[[#This Row],[PESEL]],3,2)))*29,"mmmm")</f>
        <v>maj</v>
      </c>
    </row>
    <row r="441" spans="1:5" x14ac:dyDescent="0.25">
      <c r="A441" s="1" t="s">
        <v>1074</v>
      </c>
      <c r="B441" s="1" t="s">
        <v>574</v>
      </c>
      <c r="C441" s="1" t="s">
        <v>534</v>
      </c>
      <c r="D441" s="1" t="str">
        <f>IF(MOD(MID(pesele__511[[#This Row],[PESEL]],10,1),2)=1,"m","k")</f>
        <v>m</v>
      </c>
      <c r="E441" s="1" t="str">
        <f>TEXT(IF(VALUE(MID(pesele__511[[#This Row],[PESEL]],3,2))&gt;12,VALUE(MID(pesele__511[[#This Row],[PESEL]],3,2))-20,VALUE(MID(pesele__511[[#This Row],[PESEL]],3,2)))*29,"mmmm")</f>
        <v>maj</v>
      </c>
    </row>
    <row r="442" spans="1:5" x14ac:dyDescent="0.25">
      <c r="A442" s="1" t="s">
        <v>1075</v>
      </c>
      <c r="B442" s="1" t="s">
        <v>575</v>
      </c>
      <c r="C442" s="1" t="s">
        <v>576</v>
      </c>
      <c r="D442" s="1" t="str">
        <f>IF(MOD(MID(pesele__511[[#This Row],[PESEL]],10,1),2)=1,"m","k")</f>
        <v>k</v>
      </c>
      <c r="E442" s="1" t="str">
        <f>TEXT(IF(VALUE(MID(pesele__511[[#This Row],[PESEL]],3,2))&gt;12,VALUE(MID(pesele__511[[#This Row],[PESEL]],3,2))-20,VALUE(MID(pesele__511[[#This Row],[PESEL]],3,2)))*29,"mmmm")</f>
        <v>maj</v>
      </c>
    </row>
    <row r="443" spans="1:5" x14ac:dyDescent="0.25">
      <c r="A443" s="1" t="s">
        <v>1076</v>
      </c>
      <c r="B443" s="1" t="s">
        <v>577</v>
      </c>
      <c r="C443" s="1" t="s">
        <v>578</v>
      </c>
      <c r="D443" s="1" t="str">
        <f>IF(MOD(MID(pesele__511[[#This Row],[PESEL]],10,1),2)=1,"m","k")</f>
        <v>k</v>
      </c>
      <c r="E443" s="1" t="str">
        <f>TEXT(IF(VALUE(MID(pesele__511[[#This Row],[PESEL]],3,2))&gt;12,VALUE(MID(pesele__511[[#This Row],[PESEL]],3,2))-20,VALUE(MID(pesele__511[[#This Row],[PESEL]],3,2)))*29,"mmmm")</f>
        <v>listopad</v>
      </c>
    </row>
    <row r="444" spans="1:5" x14ac:dyDescent="0.25">
      <c r="A444" s="1" t="s">
        <v>1077</v>
      </c>
      <c r="B444" s="1" t="s">
        <v>579</v>
      </c>
      <c r="C444" s="1" t="s">
        <v>257</v>
      </c>
      <c r="D444" s="1" t="str">
        <f>IF(MOD(MID(pesele__511[[#This Row],[PESEL]],10,1),2)=1,"m","k")</f>
        <v>k</v>
      </c>
      <c r="E444" s="1" t="str">
        <f>TEXT(IF(VALUE(MID(pesele__511[[#This Row],[PESEL]],3,2))&gt;12,VALUE(MID(pesele__511[[#This Row],[PESEL]],3,2))-20,VALUE(MID(pesele__511[[#This Row],[PESEL]],3,2)))*29,"mmmm")</f>
        <v>marzec</v>
      </c>
    </row>
    <row r="445" spans="1:5" x14ac:dyDescent="0.25">
      <c r="A445" s="1" t="s">
        <v>1078</v>
      </c>
      <c r="B445" s="1" t="s">
        <v>580</v>
      </c>
      <c r="C445" s="1" t="s">
        <v>104</v>
      </c>
      <c r="D445" s="1" t="str">
        <f>IF(MOD(MID(pesele__511[[#This Row],[PESEL]],10,1),2)=1,"m","k")</f>
        <v>m</v>
      </c>
      <c r="E445" s="1" t="str">
        <f>TEXT(IF(VALUE(MID(pesele__511[[#This Row],[PESEL]],3,2))&gt;12,VALUE(MID(pesele__511[[#This Row],[PESEL]],3,2))-20,VALUE(MID(pesele__511[[#This Row],[PESEL]],3,2)))*29,"mmmm")</f>
        <v>maj</v>
      </c>
    </row>
    <row r="446" spans="1:5" x14ac:dyDescent="0.25">
      <c r="A446" s="1" t="s">
        <v>1079</v>
      </c>
      <c r="B446" s="1" t="s">
        <v>581</v>
      </c>
      <c r="C446" s="1" t="s">
        <v>172</v>
      </c>
      <c r="D446" s="1" t="str">
        <f>IF(MOD(MID(pesele__511[[#This Row],[PESEL]],10,1),2)=1,"m","k")</f>
        <v>k</v>
      </c>
      <c r="E446" s="1" t="str">
        <f>TEXT(IF(VALUE(MID(pesele__511[[#This Row],[PESEL]],3,2))&gt;12,VALUE(MID(pesele__511[[#This Row],[PESEL]],3,2))-20,VALUE(MID(pesele__511[[#This Row],[PESEL]],3,2)))*29,"mmmm")</f>
        <v>maj</v>
      </c>
    </row>
    <row r="447" spans="1:5" x14ac:dyDescent="0.25">
      <c r="A447" s="1" t="s">
        <v>1080</v>
      </c>
      <c r="B447" s="1" t="s">
        <v>582</v>
      </c>
      <c r="C447" s="1" t="s">
        <v>14</v>
      </c>
      <c r="D447" s="1" t="str">
        <f>IF(MOD(MID(pesele__511[[#This Row],[PESEL]],10,1),2)=1,"m","k")</f>
        <v>m</v>
      </c>
      <c r="E447" s="1" t="str">
        <f>TEXT(IF(VALUE(MID(pesele__511[[#This Row],[PESEL]],3,2))&gt;12,VALUE(MID(pesele__511[[#This Row],[PESEL]],3,2))-20,VALUE(MID(pesele__511[[#This Row],[PESEL]],3,2)))*29,"mmmm")</f>
        <v>maj</v>
      </c>
    </row>
    <row r="448" spans="1:5" x14ac:dyDescent="0.25">
      <c r="A448" s="1" t="s">
        <v>1081</v>
      </c>
      <c r="B448" s="1" t="s">
        <v>583</v>
      </c>
      <c r="C448" s="1" t="s">
        <v>584</v>
      </c>
      <c r="D448" s="1" t="str">
        <f>IF(MOD(MID(pesele__511[[#This Row],[PESEL]],10,1),2)=1,"m","k")</f>
        <v>k</v>
      </c>
      <c r="E448" s="1" t="str">
        <f>TEXT(IF(VALUE(MID(pesele__511[[#This Row],[PESEL]],3,2))&gt;12,VALUE(MID(pesele__511[[#This Row],[PESEL]],3,2))-20,VALUE(MID(pesele__511[[#This Row],[PESEL]],3,2)))*29,"mmmm")</f>
        <v>listopad</v>
      </c>
    </row>
    <row r="449" spans="1:5" x14ac:dyDescent="0.25">
      <c r="A449" s="1" t="s">
        <v>1082</v>
      </c>
      <c r="B449" s="1" t="s">
        <v>585</v>
      </c>
      <c r="C449" s="1" t="s">
        <v>166</v>
      </c>
      <c r="D449" s="1" t="str">
        <f>IF(MOD(MID(pesele__511[[#This Row],[PESEL]],10,1),2)=1,"m","k")</f>
        <v>k</v>
      </c>
      <c r="E449" s="1" t="str">
        <f>TEXT(IF(VALUE(MID(pesele__511[[#This Row],[PESEL]],3,2))&gt;12,VALUE(MID(pesele__511[[#This Row],[PESEL]],3,2))-20,VALUE(MID(pesele__511[[#This Row],[PESEL]],3,2)))*29,"mmmm")</f>
        <v>czerwiec</v>
      </c>
    </row>
    <row r="450" spans="1:5" x14ac:dyDescent="0.25">
      <c r="A450" s="1" t="s">
        <v>1083</v>
      </c>
      <c r="B450" s="1" t="s">
        <v>570</v>
      </c>
      <c r="C450" s="1" t="s">
        <v>253</v>
      </c>
      <c r="D450" s="1" t="str">
        <f>IF(MOD(MID(pesele__511[[#This Row],[PESEL]],10,1),2)=1,"m","k")</f>
        <v>k</v>
      </c>
      <c r="E450" s="1" t="str">
        <f>TEXT(IF(VALUE(MID(pesele__511[[#This Row],[PESEL]],3,2))&gt;12,VALUE(MID(pesele__511[[#This Row],[PESEL]],3,2))-20,VALUE(MID(pesele__511[[#This Row],[PESEL]],3,2)))*29,"mmmm")</f>
        <v>lipiec</v>
      </c>
    </row>
    <row r="451" spans="1:5" x14ac:dyDescent="0.25">
      <c r="A451" s="1" t="s">
        <v>1084</v>
      </c>
      <c r="B451" s="1" t="s">
        <v>586</v>
      </c>
      <c r="C451" s="1" t="s">
        <v>134</v>
      </c>
      <c r="D451" s="1" t="str">
        <f>IF(MOD(MID(pesele__511[[#This Row],[PESEL]],10,1),2)=1,"m","k")</f>
        <v>k</v>
      </c>
      <c r="E451" s="1" t="str">
        <f>TEXT(IF(VALUE(MID(pesele__511[[#This Row],[PESEL]],3,2))&gt;12,VALUE(MID(pesele__511[[#This Row],[PESEL]],3,2))-20,VALUE(MID(pesele__511[[#This Row],[PESEL]],3,2)))*29,"mmmm")</f>
        <v>lipiec</v>
      </c>
    </row>
    <row r="452" spans="1:5" x14ac:dyDescent="0.25">
      <c r="A452" s="1" t="s">
        <v>1085</v>
      </c>
      <c r="B452" s="1" t="s">
        <v>587</v>
      </c>
      <c r="C452" s="1" t="s">
        <v>588</v>
      </c>
      <c r="D452" s="1" t="str">
        <f>IF(MOD(MID(pesele__511[[#This Row],[PESEL]],10,1),2)=1,"m","k")</f>
        <v>k</v>
      </c>
      <c r="E452" s="1" t="str">
        <f>TEXT(IF(VALUE(MID(pesele__511[[#This Row],[PESEL]],3,2))&gt;12,VALUE(MID(pesele__511[[#This Row],[PESEL]],3,2))-20,VALUE(MID(pesele__511[[#This Row],[PESEL]],3,2)))*29,"mmmm")</f>
        <v>lipiec</v>
      </c>
    </row>
    <row r="453" spans="1:5" x14ac:dyDescent="0.25">
      <c r="A453" s="1" t="s">
        <v>1086</v>
      </c>
      <c r="B453" s="1" t="s">
        <v>589</v>
      </c>
      <c r="C453" s="1" t="s">
        <v>145</v>
      </c>
      <c r="D453" s="1" t="str">
        <f>IF(MOD(MID(pesele__511[[#This Row],[PESEL]],10,1),2)=1,"m","k")</f>
        <v>k</v>
      </c>
      <c r="E453" s="1" t="str">
        <f>TEXT(IF(VALUE(MID(pesele__511[[#This Row],[PESEL]],3,2))&gt;12,VALUE(MID(pesele__511[[#This Row],[PESEL]],3,2))-20,VALUE(MID(pesele__511[[#This Row],[PESEL]],3,2)))*29,"mmmm")</f>
        <v>sierpień</v>
      </c>
    </row>
    <row r="454" spans="1:5" x14ac:dyDescent="0.25">
      <c r="A454" s="1" t="s">
        <v>1087</v>
      </c>
      <c r="B454" s="1" t="s">
        <v>590</v>
      </c>
      <c r="C454" s="1" t="s">
        <v>58</v>
      </c>
      <c r="D454" s="1" t="str">
        <f>IF(MOD(MID(pesele__511[[#This Row],[PESEL]],10,1),2)=1,"m","k")</f>
        <v>k</v>
      </c>
      <c r="E454" s="1" t="str">
        <f>TEXT(IF(VALUE(MID(pesele__511[[#This Row],[PESEL]],3,2))&gt;12,VALUE(MID(pesele__511[[#This Row],[PESEL]],3,2))-20,VALUE(MID(pesele__511[[#This Row],[PESEL]],3,2)))*29,"mmmm")</f>
        <v>sierpień</v>
      </c>
    </row>
    <row r="455" spans="1:5" x14ac:dyDescent="0.25">
      <c r="A455" s="1" t="s">
        <v>1088</v>
      </c>
      <c r="B455" s="1" t="s">
        <v>591</v>
      </c>
      <c r="C455" s="1" t="s">
        <v>592</v>
      </c>
      <c r="D455" s="1" t="str">
        <f>IF(MOD(MID(pesele__511[[#This Row],[PESEL]],10,1),2)=1,"m","k")</f>
        <v>m</v>
      </c>
      <c r="E455" s="1" t="str">
        <f>TEXT(IF(VALUE(MID(pesele__511[[#This Row],[PESEL]],3,2))&gt;12,VALUE(MID(pesele__511[[#This Row],[PESEL]],3,2))-20,VALUE(MID(pesele__511[[#This Row],[PESEL]],3,2)))*29,"mmmm")</f>
        <v>lipiec</v>
      </c>
    </row>
    <row r="456" spans="1:5" x14ac:dyDescent="0.25">
      <c r="A456" s="1" t="s">
        <v>1089</v>
      </c>
      <c r="B456" s="1" t="s">
        <v>593</v>
      </c>
      <c r="C456" s="1" t="s">
        <v>54</v>
      </c>
      <c r="D456" s="1" t="str">
        <f>IF(MOD(MID(pesele__511[[#This Row],[PESEL]],10,1),2)=1,"m","k")</f>
        <v>k</v>
      </c>
      <c r="E456" s="1" t="str">
        <f>TEXT(IF(VALUE(MID(pesele__511[[#This Row],[PESEL]],3,2))&gt;12,VALUE(MID(pesele__511[[#This Row],[PESEL]],3,2))-20,VALUE(MID(pesele__511[[#This Row],[PESEL]],3,2)))*29,"mmmm")</f>
        <v>lipiec</v>
      </c>
    </row>
    <row r="457" spans="1:5" x14ac:dyDescent="0.25">
      <c r="A457" s="1" t="s">
        <v>1090</v>
      </c>
      <c r="B457" s="1" t="s">
        <v>594</v>
      </c>
      <c r="C457" s="1" t="s">
        <v>121</v>
      </c>
      <c r="D457" s="1" t="str">
        <f>IF(MOD(MID(pesele__511[[#This Row],[PESEL]],10,1),2)=1,"m","k")</f>
        <v>k</v>
      </c>
      <c r="E457" s="1" t="str">
        <f>TEXT(IF(VALUE(MID(pesele__511[[#This Row],[PESEL]],3,2))&gt;12,VALUE(MID(pesele__511[[#This Row],[PESEL]],3,2))-20,VALUE(MID(pesele__511[[#This Row],[PESEL]],3,2)))*29,"mmmm")</f>
        <v>lipiec</v>
      </c>
    </row>
    <row r="458" spans="1:5" x14ac:dyDescent="0.25">
      <c r="A458" s="1" t="s">
        <v>1091</v>
      </c>
      <c r="B458" s="1" t="s">
        <v>595</v>
      </c>
      <c r="C458" s="1" t="s">
        <v>121</v>
      </c>
      <c r="D458" s="1" t="str">
        <f>IF(MOD(MID(pesele__511[[#This Row],[PESEL]],10,1),2)=1,"m","k")</f>
        <v>k</v>
      </c>
      <c r="E458" s="1" t="str">
        <f>TEXT(IF(VALUE(MID(pesele__511[[#This Row],[PESEL]],3,2))&gt;12,VALUE(MID(pesele__511[[#This Row],[PESEL]],3,2))-20,VALUE(MID(pesele__511[[#This Row],[PESEL]],3,2)))*29,"mmmm")</f>
        <v>sierpień</v>
      </c>
    </row>
    <row r="459" spans="1:5" x14ac:dyDescent="0.25">
      <c r="A459" s="1" t="s">
        <v>1092</v>
      </c>
      <c r="B459" s="1" t="s">
        <v>596</v>
      </c>
      <c r="C459" s="1" t="s">
        <v>104</v>
      </c>
      <c r="D459" s="1" t="str">
        <f>IF(MOD(MID(pesele__511[[#This Row],[PESEL]],10,1),2)=1,"m","k")</f>
        <v>m</v>
      </c>
      <c r="E459" s="1" t="str">
        <f>TEXT(IF(VALUE(MID(pesele__511[[#This Row],[PESEL]],3,2))&gt;12,VALUE(MID(pesele__511[[#This Row],[PESEL]],3,2))-20,VALUE(MID(pesele__511[[#This Row],[PESEL]],3,2)))*29,"mmmm")</f>
        <v>sierpień</v>
      </c>
    </row>
    <row r="460" spans="1:5" x14ac:dyDescent="0.25">
      <c r="A460" s="1" t="s">
        <v>1093</v>
      </c>
      <c r="B460" s="1" t="s">
        <v>597</v>
      </c>
      <c r="C460" s="1" t="s">
        <v>46</v>
      </c>
      <c r="D460" s="1" t="str">
        <f>IF(MOD(MID(pesele__511[[#This Row],[PESEL]],10,1),2)=1,"m","k")</f>
        <v>k</v>
      </c>
      <c r="E460" s="1" t="str">
        <f>TEXT(IF(VALUE(MID(pesele__511[[#This Row],[PESEL]],3,2))&gt;12,VALUE(MID(pesele__511[[#This Row],[PESEL]],3,2))-20,VALUE(MID(pesele__511[[#This Row],[PESEL]],3,2)))*29,"mmmm")</f>
        <v>sierpień</v>
      </c>
    </row>
    <row r="461" spans="1:5" x14ac:dyDescent="0.25">
      <c r="A461" s="1" t="s">
        <v>1094</v>
      </c>
      <c r="B461" s="1" t="s">
        <v>598</v>
      </c>
      <c r="C461" s="1" t="s">
        <v>139</v>
      </c>
      <c r="D461" s="1" t="str">
        <f>IF(MOD(MID(pesele__511[[#This Row],[PESEL]],10,1),2)=1,"m","k")</f>
        <v>m</v>
      </c>
      <c r="E461" s="1" t="str">
        <f>TEXT(IF(VALUE(MID(pesele__511[[#This Row],[PESEL]],3,2))&gt;12,VALUE(MID(pesele__511[[#This Row],[PESEL]],3,2))-20,VALUE(MID(pesele__511[[#This Row],[PESEL]],3,2)))*29,"mmmm")</f>
        <v>październik</v>
      </c>
    </row>
    <row r="462" spans="1:5" x14ac:dyDescent="0.25">
      <c r="A462" s="1" t="s">
        <v>1095</v>
      </c>
      <c r="B462" s="1" t="s">
        <v>599</v>
      </c>
      <c r="C462" s="1" t="s">
        <v>257</v>
      </c>
      <c r="D462" s="1" t="str">
        <f>IF(MOD(MID(pesele__511[[#This Row],[PESEL]],10,1),2)=1,"m","k")</f>
        <v>k</v>
      </c>
      <c r="E462" s="1" t="str">
        <f>TEXT(IF(VALUE(MID(pesele__511[[#This Row],[PESEL]],3,2))&gt;12,VALUE(MID(pesele__511[[#This Row],[PESEL]],3,2))-20,VALUE(MID(pesele__511[[#This Row],[PESEL]],3,2)))*29,"mmmm")</f>
        <v>listopad</v>
      </c>
    </row>
    <row r="463" spans="1:5" x14ac:dyDescent="0.25">
      <c r="A463" s="1" t="s">
        <v>1096</v>
      </c>
      <c r="B463" s="1" t="s">
        <v>600</v>
      </c>
      <c r="C463" s="1" t="s">
        <v>58</v>
      </c>
      <c r="D463" s="1" t="str">
        <f>IF(MOD(MID(pesele__511[[#This Row],[PESEL]],10,1),2)=1,"m","k")</f>
        <v>k</v>
      </c>
      <c r="E463" s="1" t="str">
        <f>TEXT(IF(VALUE(MID(pesele__511[[#This Row],[PESEL]],3,2))&gt;12,VALUE(MID(pesele__511[[#This Row],[PESEL]],3,2))-20,VALUE(MID(pesele__511[[#This Row],[PESEL]],3,2)))*29,"mmmm")</f>
        <v>grudzień</v>
      </c>
    </row>
    <row r="464" spans="1:5" x14ac:dyDescent="0.25">
      <c r="A464" s="1" t="s">
        <v>1097</v>
      </c>
      <c r="B464" s="1" t="s">
        <v>601</v>
      </c>
      <c r="C464" s="1" t="s">
        <v>93</v>
      </c>
      <c r="D464" s="1" t="str">
        <f>IF(MOD(MID(pesele__511[[#This Row],[PESEL]],10,1),2)=1,"m","k")</f>
        <v>k</v>
      </c>
      <c r="E464" s="1" t="str">
        <f>TEXT(IF(VALUE(MID(pesele__511[[#This Row],[PESEL]],3,2))&gt;12,VALUE(MID(pesele__511[[#This Row],[PESEL]],3,2))-20,VALUE(MID(pesele__511[[#This Row],[PESEL]],3,2)))*29,"mmmm")</f>
        <v>styczeń</v>
      </c>
    </row>
    <row r="465" spans="1:5" x14ac:dyDescent="0.25">
      <c r="A465" s="1" t="s">
        <v>1098</v>
      </c>
      <c r="B465" s="1" t="s">
        <v>602</v>
      </c>
      <c r="C465" s="1" t="s">
        <v>90</v>
      </c>
      <c r="D465" s="1" t="str">
        <f>IF(MOD(MID(pesele__511[[#This Row],[PESEL]],10,1),2)=1,"m","k")</f>
        <v>k</v>
      </c>
      <c r="E465" s="1" t="str">
        <f>TEXT(IF(VALUE(MID(pesele__511[[#This Row],[PESEL]],3,2))&gt;12,VALUE(MID(pesele__511[[#This Row],[PESEL]],3,2))-20,VALUE(MID(pesele__511[[#This Row],[PESEL]],3,2)))*29,"mmmm")</f>
        <v>styczeń</v>
      </c>
    </row>
    <row r="466" spans="1:5" x14ac:dyDescent="0.25">
      <c r="A466" s="1" t="s">
        <v>1099</v>
      </c>
      <c r="B466" s="1" t="s">
        <v>603</v>
      </c>
      <c r="C466" s="1" t="s">
        <v>37</v>
      </c>
      <c r="D466" s="1" t="str">
        <f>IF(MOD(MID(pesele__511[[#This Row],[PESEL]],10,1),2)=1,"m","k")</f>
        <v>k</v>
      </c>
      <c r="E466" s="1" t="str">
        <f>TEXT(IF(VALUE(MID(pesele__511[[#This Row],[PESEL]],3,2))&gt;12,VALUE(MID(pesele__511[[#This Row],[PESEL]],3,2))-20,VALUE(MID(pesele__511[[#This Row],[PESEL]],3,2)))*29,"mmmm")</f>
        <v>styczeń</v>
      </c>
    </row>
    <row r="467" spans="1:5" x14ac:dyDescent="0.25">
      <c r="A467" s="1" t="s">
        <v>1100</v>
      </c>
      <c r="B467" s="1" t="s">
        <v>604</v>
      </c>
      <c r="C467" s="1" t="s">
        <v>162</v>
      </c>
      <c r="D467" s="1" t="str">
        <f>IF(MOD(MID(pesele__511[[#This Row],[PESEL]],10,1),2)=1,"m","k")</f>
        <v>m</v>
      </c>
      <c r="E467" s="1" t="str">
        <f>TEXT(IF(VALUE(MID(pesele__511[[#This Row],[PESEL]],3,2))&gt;12,VALUE(MID(pesele__511[[#This Row],[PESEL]],3,2))-20,VALUE(MID(pesele__511[[#This Row],[PESEL]],3,2)))*29,"mmmm")</f>
        <v>styczeń</v>
      </c>
    </row>
    <row r="468" spans="1:5" x14ac:dyDescent="0.25">
      <c r="A468" s="1" t="s">
        <v>1101</v>
      </c>
      <c r="B468" s="1" t="s">
        <v>605</v>
      </c>
      <c r="C468" s="1" t="s">
        <v>78</v>
      </c>
      <c r="D468" s="1" t="str">
        <f>IF(MOD(MID(pesele__511[[#This Row],[PESEL]],10,1),2)=1,"m","k")</f>
        <v>m</v>
      </c>
      <c r="E468" s="1" t="str">
        <f>TEXT(IF(VALUE(MID(pesele__511[[#This Row],[PESEL]],3,2))&gt;12,VALUE(MID(pesele__511[[#This Row],[PESEL]],3,2))-20,VALUE(MID(pesele__511[[#This Row],[PESEL]],3,2)))*29,"mmmm")</f>
        <v>styczeń</v>
      </c>
    </row>
    <row r="469" spans="1:5" x14ac:dyDescent="0.25">
      <c r="A469" s="1" t="s">
        <v>1102</v>
      </c>
      <c r="B469" s="1" t="s">
        <v>606</v>
      </c>
      <c r="C469" s="1" t="s">
        <v>104</v>
      </c>
      <c r="D469" s="1" t="str">
        <f>IF(MOD(MID(pesele__511[[#This Row],[PESEL]],10,1),2)=1,"m","k")</f>
        <v>m</v>
      </c>
      <c r="E469" s="1" t="str">
        <f>TEXT(IF(VALUE(MID(pesele__511[[#This Row],[PESEL]],3,2))&gt;12,VALUE(MID(pesele__511[[#This Row],[PESEL]],3,2))-20,VALUE(MID(pesele__511[[#This Row],[PESEL]],3,2)))*29,"mmmm")</f>
        <v>luty</v>
      </c>
    </row>
    <row r="470" spans="1:5" x14ac:dyDescent="0.25">
      <c r="A470" s="1" t="s">
        <v>1103</v>
      </c>
      <c r="B470" s="1" t="s">
        <v>607</v>
      </c>
      <c r="C470" s="1" t="s">
        <v>78</v>
      </c>
      <c r="D470" s="1" t="str">
        <f>IF(MOD(MID(pesele__511[[#This Row],[PESEL]],10,1),2)=1,"m","k")</f>
        <v>m</v>
      </c>
      <c r="E470" s="1" t="str">
        <f>TEXT(IF(VALUE(MID(pesele__511[[#This Row],[PESEL]],3,2))&gt;12,VALUE(MID(pesele__511[[#This Row],[PESEL]],3,2))-20,VALUE(MID(pesele__511[[#This Row],[PESEL]],3,2)))*29,"mmmm")</f>
        <v>luty</v>
      </c>
    </row>
    <row r="471" spans="1:5" x14ac:dyDescent="0.25">
      <c r="A471" s="1" t="s">
        <v>1104</v>
      </c>
      <c r="B471" s="1" t="s">
        <v>79</v>
      </c>
      <c r="C471" s="1" t="s">
        <v>139</v>
      </c>
      <c r="D471" s="1" t="str">
        <f>IF(MOD(MID(pesele__511[[#This Row],[PESEL]],10,1),2)=1,"m","k")</f>
        <v>m</v>
      </c>
      <c r="E471" s="1" t="str">
        <f>TEXT(IF(VALUE(MID(pesele__511[[#This Row],[PESEL]],3,2))&gt;12,VALUE(MID(pesele__511[[#This Row],[PESEL]],3,2))-20,VALUE(MID(pesele__511[[#This Row],[PESEL]],3,2)))*29,"mmmm")</f>
        <v>luty</v>
      </c>
    </row>
    <row r="472" spans="1:5" x14ac:dyDescent="0.25">
      <c r="A472" s="1" t="s">
        <v>1105</v>
      </c>
      <c r="B472" s="1" t="s">
        <v>608</v>
      </c>
      <c r="C472" s="1" t="s">
        <v>42</v>
      </c>
      <c r="D472" s="1" t="str">
        <f>IF(MOD(MID(pesele__511[[#This Row],[PESEL]],10,1),2)=1,"m","k")</f>
        <v>m</v>
      </c>
      <c r="E472" s="1" t="str">
        <f>TEXT(IF(VALUE(MID(pesele__511[[#This Row],[PESEL]],3,2))&gt;12,VALUE(MID(pesele__511[[#This Row],[PESEL]],3,2))-20,VALUE(MID(pesele__511[[#This Row],[PESEL]],3,2)))*29,"mmmm")</f>
        <v>luty</v>
      </c>
    </row>
    <row r="473" spans="1:5" x14ac:dyDescent="0.25">
      <c r="A473" s="1" t="s">
        <v>1106</v>
      </c>
      <c r="B473" s="1" t="s">
        <v>609</v>
      </c>
      <c r="C473" s="1" t="s">
        <v>12</v>
      </c>
      <c r="D473" s="1" t="str">
        <f>IF(MOD(MID(pesele__511[[#This Row],[PESEL]],10,1),2)=1,"m","k")</f>
        <v>m</v>
      </c>
      <c r="E473" s="1" t="str">
        <f>TEXT(IF(VALUE(MID(pesele__511[[#This Row],[PESEL]],3,2))&gt;12,VALUE(MID(pesele__511[[#This Row],[PESEL]],3,2))-20,VALUE(MID(pesele__511[[#This Row],[PESEL]],3,2)))*29,"mmmm")</f>
        <v>marzec</v>
      </c>
    </row>
    <row r="474" spans="1:5" x14ac:dyDescent="0.25">
      <c r="A474" s="1" t="s">
        <v>1107</v>
      </c>
      <c r="B474" s="1" t="s">
        <v>610</v>
      </c>
      <c r="C474" s="1" t="s">
        <v>611</v>
      </c>
      <c r="D474" s="1" t="str">
        <f>IF(MOD(MID(pesele__511[[#This Row],[PESEL]],10,1),2)=1,"m","k")</f>
        <v>k</v>
      </c>
      <c r="E474" s="1" t="str">
        <f>TEXT(IF(VALUE(MID(pesele__511[[#This Row],[PESEL]],3,2))&gt;12,VALUE(MID(pesele__511[[#This Row],[PESEL]],3,2))-20,VALUE(MID(pesele__511[[#This Row],[PESEL]],3,2)))*29,"mmmm")</f>
        <v>kwiecień</v>
      </c>
    </row>
    <row r="475" spans="1:5" x14ac:dyDescent="0.25">
      <c r="A475" s="1" t="s">
        <v>1108</v>
      </c>
      <c r="B475" s="1" t="s">
        <v>612</v>
      </c>
      <c r="C475" s="1" t="s">
        <v>262</v>
      </c>
      <c r="D475" s="1" t="str">
        <f>IF(MOD(MID(pesele__511[[#This Row],[PESEL]],10,1),2)=1,"m","k")</f>
        <v>k</v>
      </c>
      <c r="E475" s="1" t="str">
        <f>TEXT(IF(VALUE(MID(pesele__511[[#This Row],[PESEL]],3,2))&gt;12,VALUE(MID(pesele__511[[#This Row],[PESEL]],3,2))-20,VALUE(MID(pesele__511[[#This Row],[PESEL]],3,2)))*29,"mmmm")</f>
        <v>kwiecień</v>
      </c>
    </row>
    <row r="476" spans="1:5" x14ac:dyDescent="0.25">
      <c r="A476" s="1" t="s">
        <v>1109</v>
      </c>
      <c r="B476" s="1" t="s">
        <v>613</v>
      </c>
      <c r="C476" s="1" t="s">
        <v>172</v>
      </c>
      <c r="D476" s="1" t="str">
        <f>IF(MOD(MID(pesele__511[[#This Row],[PESEL]],10,1),2)=1,"m","k")</f>
        <v>k</v>
      </c>
      <c r="E476" s="1" t="str">
        <f>TEXT(IF(VALUE(MID(pesele__511[[#This Row],[PESEL]],3,2))&gt;12,VALUE(MID(pesele__511[[#This Row],[PESEL]],3,2))-20,VALUE(MID(pesele__511[[#This Row],[PESEL]],3,2)))*29,"mmmm")</f>
        <v>kwiecień</v>
      </c>
    </row>
    <row r="477" spans="1:5" x14ac:dyDescent="0.25">
      <c r="A477" s="1" t="s">
        <v>1110</v>
      </c>
      <c r="B477" s="1" t="s">
        <v>614</v>
      </c>
      <c r="C477" s="1" t="s">
        <v>17</v>
      </c>
      <c r="D477" s="1" t="str">
        <f>IF(MOD(MID(pesele__511[[#This Row],[PESEL]],10,1),2)=1,"m","k")</f>
        <v>m</v>
      </c>
      <c r="E477" s="1" t="str">
        <f>TEXT(IF(VALUE(MID(pesele__511[[#This Row],[PESEL]],3,2))&gt;12,VALUE(MID(pesele__511[[#This Row],[PESEL]],3,2))-20,VALUE(MID(pesele__511[[#This Row],[PESEL]],3,2)))*29,"mmmm")</f>
        <v>kwiecień</v>
      </c>
    </row>
    <row r="478" spans="1:5" x14ac:dyDescent="0.25">
      <c r="A478" s="1" t="s">
        <v>1111</v>
      </c>
      <c r="B478" s="1" t="s">
        <v>615</v>
      </c>
      <c r="C478" s="1" t="s">
        <v>137</v>
      </c>
      <c r="D478" s="1" t="str">
        <f>IF(MOD(MID(pesele__511[[#This Row],[PESEL]],10,1),2)=1,"m","k")</f>
        <v>m</v>
      </c>
      <c r="E478" s="1" t="str">
        <f>TEXT(IF(VALUE(MID(pesele__511[[#This Row],[PESEL]],3,2))&gt;12,VALUE(MID(pesele__511[[#This Row],[PESEL]],3,2))-20,VALUE(MID(pesele__511[[#This Row],[PESEL]],3,2)))*29,"mmmm")</f>
        <v>kwiecień</v>
      </c>
    </row>
    <row r="479" spans="1:5" x14ac:dyDescent="0.25">
      <c r="A479" s="1" t="s">
        <v>1112</v>
      </c>
      <c r="B479" s="1" t="s">
        <v>616</v>
      </c>
      <c r="C479" s="1" t="s">
        <v>617</v>
      </c>
      <c r="D479" s="1" t="str">
        <f>IF(MOD(MID(pesele__511[[#This Row],[PESEL]],10,1),2)=1,"m","k")</f>
        <v>m</v>
      </c>
      <c r="E479" s="1" t="str">
        <f>TEXT(IF(VALUE(MID(pesele__511[[#This Row],[PESEL]],3,2))&gt;12,VALUE(MID(pesele__511[[#This Row],[PESEL]],3,2))-20,VALUE(MID(pesele__511[[#This Row],[PESEL]],3,2)))*29,"mmmm")</f>
        <v>kwiecień</v>
      </c>
    </row>
    <row r="480" spans="1:5" x14ac:dyDescent="0.25">
      <c r="A480" s="1" t="s">
        <v>1113</v>
      </c>
      <c r="B480" s="1" t="s">
        <v>618</v>
      </c>
      <c r="C480" s="1" t="s">
        <v>104</v>
      </c>
      <c r="D480" s="1" t="str">
        <f>IF(MOD(MID(pesele__511[[#This Row],[PESEL]],10,1),2)=1,"m","k")</f>
        <v>m</v>
      </c>
      <c r="E480" s="1" t="str">
        <f>TEXT(IF(VALUE(MID(pesele__511[[#This Row],[PESEL]],3,2))&gt;12,VALUE(MID(pesele__511[[#This Row],[PESEL]],3,2))-20,VALUE(MID(pesele__511[[#This Row],[PESEL]],3,2)))*29,"mmmm")</f>
        <v>kwiecień</v>
      </c>
    </row>
    <row r="481" spans="1:5" x14ac:dyDescent="0.25">
      <c r="A481" s="1" t="s">
        <v>1114</v>
      </c>
      <c r="B481" s="1" t="s">
        <v>619</v>
      </c>
      <c r="C481" s="1" t="s">
        <v>87</v>
      </c>
      <c r="D481" s="1" t="str">
        <f>IF(MOD(MID(pesele__511[[#This Row],[PESEL]],10,1),2)=1,"m","k")</f>
        <v>k</v>
      </c>
      <c r="E481" s="1" t="str">
        <f>TEXT(IF(VALUE(MID(pesele__511[[#This Row],[PESEL]],3,2))&gt;12,VALUE(MID(pesele__511[[#This Row],[PESEL]],3,2))-20,VALUE(MID(pesele__511[[#This Row],[PESEL]],3,2)))*29,"mmmm")</f>
        <v>maj</v>
      </c>
    </row>
    <row r="482" spans="1:5" x14ac:dyDescent="0.25">
      <c r="A482" s="1" t="s">
        <v>1115</v>
      </c>
      <c r="B482" s="1" t="s">
        <v>620</v>
      </c>
      <c r="C482" s="1" t="s">
        <v>180</v>
      </c>
      <c r="D482" s="1" t="str">
        <f>IF(MOD(MID(pesele__511[[#This Row],[PESEL]],10,1),2)=1,"m","k")</f>
        <v>m</v>
      </c>
      <c r="E482" s="1" t="str">
        <f>TEXT(IF(VALUE(MID(pesele__511[[#This Row],[PESEL]],3,2))&gt;12,VALUE(MID(pesele__511[[#This Row],[PESEL]],3,2))-20,VALUE(MID(pesele__511[[#This Row],[PESEL]],3,2)))*29,"mmmm")</f>
        <v>maj</v>
      </c>
    </row>
    <row r="483" spans="1:5" x14ac:dyDescent="0.25">
      <c r="A483" s="1" t="s">
        <v>1116</v>
      </c>
      <c r="B483" s="1" t="s">
        <v>621</v>
      </c>
      <c r="C483" s="1" t="s">
        <v>364</v>
      </c>
      <c r="D483" s="1" t="str">
        <f>IF(MOD(MID(pesele__511[[#This Row],[PESEL]],10,1),2)=1,"m","k")</f>
        <v>k</v>
      </c>
      <c r="E483" s="1" t="str">
        <f>TEXT(IF(VALUE(MID(pesele__511[[#This Row],[PESEL]],3,2))&gt;12,VALUE(MID(pesele__511[[#This Row],[PESEL]],3,2))-20,VALUE(MID(pesele__511[[#This Row],[PESEL]],3,2)))*29,"mmmm")</f>
        <v>czerwiec</v>
      </c>
    </row>
    <row r="484" spans="1:5" x14ac:dyDescent="0.25">
      <c r="A484" s="1" t="s">
        <v>1117</v>
      </c>
      <c r="B484" s="1" t="s">
        <v>622</v>
      </c>
      <c r="C484" s="1" t="s">
        <v>58</v>
      </c>
      <c r="D484" s="1" t="str">
        <f>IF(MOD(MID(pesele__511[[#This Row],[PESEL]],10,1),2)=1,"m","k")</f>
        <v>k</v>
      </c>
      <c r="E484" s="1" t="str">
        <f>TEXT(IF(VALUE(MID(pesele__511[[#This Row],[PESEL]],3,2))&gt;12,VALUE(MID(pesele__511[[#This Row],[PESEL]],3,2))-20,VALUE(MID(pesele__511[[#This Row],[PESEL]],3,2)))*29,"mmmm")</f>
        <v>sierpień</v>
      </c>
    </row>
    <row r="485" spans="1:5" x14ac:dyDescent="0.25">
      <c r="A485" s="1" t="s">
        <v>1118</v>
      </c>
      <c r="B485" s="1" t="s">
        <v>623</v>
      </c>
      <c r="C485" s="1" t="s">
        <v>33</v>
      </c>
      <c r="D485" s="1" t="str">
        <f>IF(MOD(MID(pesele__511[[#This Row],[PESEL]],10,1),2)=1,"m","k")</f>
        <v>m</v>
      </c>
      <c r="E485" s="1" t="str">
        <f>TEXT(IF(VALUE(MID(pesele__511[[#This Row],[PESEL]],3,2))&gt;12,VALUE(MID(pesele__511[[#This Row],[PESEL]],3,2))-20,VALUE(MID(pesele__511[[#This Row],[PESEL]],3,2)))*29,"mmmm")</f>
        <v>sierpień</v>
      </c>
    </row>
    <row r="486" spans="1:5" x14ac:dyDescent="0.25">
      <c r="A486" s="1" t="s">
        <v>1119</v>
      </c>
      <c r="B486" s="1" t="s">
        <v>348</v>
      </c>
      <c r="C486" s="1" t="s">
        <v>139</v>
      </c>
      <c r="D486" s="1" t="str">
        <f>IF(MOD(MID(pesele__511[[#This Row],[PESEL]],10,1),2)=1,"m","k")</f>
        <v>m</v>
      </c>
      <c r="E486" s="1" t="str">
        <f>TEXT(IF(VALUE(MID(pesele__511[[#This Row],[PESEL]],3,2))&gt;12,VALUE(MID(pesele__511[[#This Row],[PESEL]],3,2))-20,VALUE(MID(pesele__511[[#This Row],[PESEL]],3,2)))*29,"mmmm")</f>
        <v>sierpień</v>
      </c>
    </row>
    <row r="487" spans="1:5" x14ac:dyDescent="0.25">
      <c r="A487" s="1" t="s">
        <v>1120</v>
      </c>
      <c r="B487" s="1" t="s">
        <v>624</v>
      </c>
      <c r="C487" s="1" t="s">
        <v>625</v>
      </c>
      <c r="D487" s="1" t="str">
        <f>IF(MOD(MID(pesele__511[[#This Row],[PESEL]],10,1),2)=1,"m","k")</f>
        <v>m</v>
      </c>
      <c r="E487" s="1" t="str">
        <f>TEXT(IF(VALUE(MID(pesele__511[[#This Row],[PESEL]],3,2))&gt;12,VALUE(MID(pesele__511[[#This Row],[PESEL]],3,2))-20,VALUE(MID(pesele__511[[#This Row],[PESEL]],3,2)))*29,"mmmm")</f>
        <v>wrzesień</v>
      </c>
    </row>
    <row r="488" spans="1:5" x14ac:dyDescent="0.25">
      <c r="A488" s="1" t="s">
        <v>1121</v>
      </c>
      <c r="B488" s="1" t="s">
        <v>626</v>
      </c>
      <c r="C488" s="1" t="s">
        <v>24</v>
      </c>
      <c r="D488" s="1" t="str">
        <f>IF(MOD(MID(pesele__511[[#This Row],[PESEL]],10,1),2)=1,"m","k")</f>
        <v>m</v>
      </c>
      <c r="E488" s="1" t="str">
        <f>TEXT(IF(VALUE(MID(pesele__511[[#This Row],[PESEL]],3,2))&gt;12,VALUE(MID(pesele__511[[#This Row],[PESEL]],3,2))-20,VALUE(MID(pesele__511[[#This Row],[PESEL]],3,2)))*29,"mmmm")</f>
        <v>październik</v>
      </c>
    </row>
    <row r="489" spans="1:5" x14ac:dyDescent="0.25">
      <c r="A489" s="1" t="s">
        <v>1122</v>
      </c>
      <c r="B489" s="1" t="s">
        <v>627</v>
      </c>
      <c r="C489" s="1" t="s">
        <v>282</v>
      </c>
      <c r="D489" s="1" t="str">
        <f>IF(MOD(MID(pesele__511[[#This Row],[PESEL]],10,1),2)=1,"m","k")</f>
        <v>m</v>
      </c>
      <c r="E489" s="1" t="str">
        <f>TEXT(IF(VALUE(MID(pesele__511[[#This Row],[PESEL]],3,2))&gt;12,VALUE(MID(pesele__511[[#This Row],[PESEL]],3,2))-20,VALUE(MID(pesele__511[[#This Row],[PESEL]],3,2)))*29,"mmmm")</f>
        <v>październik</v>
      </c>
    </row>
    <row r="490" spans="1:5" x14ac:dyDescent="0.25">
      <c r="A490" s="1" t="s">
        <v>1123</v>
      </c>
      <c r="B490" s="1" t="s">
        <v>628</v>
      </c>
      <c r="C490" s="1" t="s">
        <v>211</v>
      </c>
      <c r="D490" s="1" t="str">
        <f>IF(MOD(MID(pesele__511[[#This Row],[PESEL]],10,1),2)=1,"m","k")</f>
        <v>k</v>
      </c>
      <c r="E490" s="1" t="str">
        <f>TEXT(IF(VALUE(MID(pesele__511[[#This Row],[PESEL]],3,2))&gt;12,VALUE(MID(pesele__511[[#This Row],[PESEL]],3,2))-20,VALUE(MID(pesele__511[[#This Row],[PESEL]],3,2)))*29,"mmmm")</f>
        <v>listopad</v>
      </c>
    </row>
    <row r="491" spans="1:5" x14ac:dyDescent="0.25">
      <c r="A491" s="1" t="s">
        <v>1124</v>
      </c>
      <c r="B491" s="1" t="s">
        <v>629</v>
      </c>
      <c r="C491" s="1" t="s">
        <v>56</v>
      </c>
      <c r="D491" s="1" t="str">
        <f>IF(MOD(MID(pesele__511[[#This Row],[PESEL]],10,1),2)=1,"m","k")</f>
        <v>k</v>
      </c>
      <c r="E491" s="1" t="str">
        <f>TEXT(IF(VALUE(MID(pesele__511[[#This Row],[PESEL]],3,2))&gt;12,VALUE(MID(pesele__511[[#This Row],[PESEL]],3,2))-20,VALUE(MID(pesele__511[[#This Row],[PESEL]],3,2)))*29,"mmmm")</f>
        <v>grudzień</v>
      </c>
    </row>
    <row r="492" spans="1:5" x14ac:dyDescent="0.25">
      <c r="A492" s="1" t="s">
        <v>1125</v>
      </c>
      <c r="B492" s="1" t="s">
        <v>630</v>
      </c>
      <c r="C492" s="1" t="s">
        <v>139</v>
      </c>
      <c r="D492" s="1" t="str">
        <f>IF(MOD(MID(pesele__511[[#This Row],[PESEL]],10,1),2)=1,"m","k")</f>
        <v>m</v>
      </c>
      <c r="E492" s="1" t="str">
        <f>TEXT(IF(VALUE(MID(pesele__511[[#This Row],[PESEL]],3,2))&gt;12,VALUE(MID(pesele__511[[#This Row],[PESEL]],3,2))-20,VALUE(MID(pesele__511[[#This Row],[PESEL]],3,2)))*29,"mmmm")</f>
        <v>maj</v>
      </c>
    </row>
    <row r="493" spans="1:5" x14ac:dyDescent="0.25">
      <c r="A493" s="1" t="s">
        <v>1126</v>
      </c>
      <c r="B493" s="1" t="s">
        <v>631</v>
      </c>
      <c r="C493" s="1" t="s">
        <v>60</v>
      </c>
      <c r="D493" s="1" t="str">
        <f>IF(MOD(MID(pesele__511[[#This Row],[PESEL]],10,1),2)=1,"m","k")</f>
        <v>m</v>
      </c>
      <c r="E493" s="1" t="str">
        <f>TEXT(IF(VALUE(MID(pesele__511[[#This Row],[PESEL]],3,2))&gt;12,VALUE(MID(pesele__511[[#This Row],[PESEL]],3,2))-20,VALUE(MID(pesele__511[[#This Row],[PESEL]],3,2)))*29,"mmmm")</f>
        <v>listopad</v>
      </c>
    </row>
    <row r="494" spans="1:5" x14ac:dyDescent="0.25">
      <c r="A494" s="1" t="s">
        <v>1127</v>
      </c>
      <c r="B494" s="1" t="s">
        <v>105</v>
      </c>
      <c r="C494" s="1" t="s">
        <v>504</v>
      </c>
      <c r="D494" s="1" t="str">
        <f>IF(MOD(MID(pesele__511[[#This Row],[PESEL]],10,1),2)=1,"m","k")</f>
        <v>m</v>
      </c>
      <c r="E494" s="1" t="str">
        <f>TEXT(IF(VALUE(MID(pesele__511[[#This Row],[PESEL]],3,2))&gt;12,VALUE(MID(pesele__511[[#This Row],[PESEL]],3,2))-20,VALUE(MID(pesele__511[[#This Row],[PESEL]],3,2)))*29,"mmmm")</f>
        <v>luty</v>
      </c>
    </row>
    <row r="495" spans="1:5" x14ac:dyDescent="0.25">
      <c r="A495" s="1" t="s">
        <v>1128</v>
      </c>
      <c r="B495" s="1" t="s">
        <v>632</v>
      </c>
      <c r="C495" s="1" t="s">
        <v>78</v>
      </c>
      <c r="D495" s="1" t="str">
        <f>IF(MOD(MID(pesele__511[[#This Row],[PESEL]],10,1),2)=1,"m","k")</f>
        <v>m</v>
      </c>
      <c r="E495" s="1" t="str">
        <f>TEXT(IF(VALUE(MID(pesele__511[[#This Row],[PESEL]],3,2))&gt;12,VALUE(MID(pesele__511[[#This Row],[PESEL]],3,2))-20,VALUE(MID(pesele__511[[#This Row],[PESEL]],3,2)))*29,"mmmm")</f>
        <v>sierpień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2C8A-2AD4-403A-AB73-CA4E5430F94E}">
  <dimension ref="A1:B23"/>
  <sheetViews>
    <sheetView tabSelected="1" zoomScale="145" zoomScaleNormal="145" workbookViewId="0">
      <selection activeCell="B8" sqref="B8"/>
    </sheetView>
  </sheetViews>
  <sheetFormatPr defaultRowHeight="15" x14ac:dyDescent="0.25"/>
  <cols>
    <col min="1" max="1" width="17.7109375" bestFit="1" customWidth="1"/>
    <col min="2" max="2" width="21" bestFit="1" customWidth="1"/>
  </cols>
  <sheetData>
    <row r="1" spans="1:2" x14ac:dyDescent="0.25">
      <c r="A1" s="2" t="s">
        <v>1149</v>
      </c>
      <c r="B1" t="s">
        <v>1169</v>
      </c>
    </row>
    <row r="3" spans="1:2" x14ac:dyDescent="0.25">
      <c r="A3" s="2" t="s">
        <v>1133</v>
      </c>
    </row>
    <row r="4" spans="1:2" x14ac:dyDescent="0.25">
      <c r="A4" s="3" t="s">
        <v>1150</v>
      </c>
    </row>
    <row r="5" spans="1:2" x14ac:dyDescent="0.25">
      <c r="A5" s="3" t="s">
        <v>1151</v>
      </c>
    </row>
    <row r="6" spans="1:2" x14ac:dyDescent="0.25">
      <c r="A6" s="3" t="s">
        <v>1152</v>
      </c>
    </row>
    <row r="7" spans="1:2" x14ac:dyDescent="0.25">
      <c r="A7" s="3" t="s">
        <v>1153</v>
      </c>
    </row>
    <row r="8" spans="1:2" x14ac:dyDescent="0.25">
      <c r="A8" s="3" t="s">
        <v>1154</v>
      </c>
    </row>
    <row r="9" spans="1:2" x14ac:dyDescent="0.25">
      <c r="A9" s="3" t="s">
        <v>1155</v>
      </c>
    </row>
    <row r="10" spans="1:2" x14ac:dyDescent="0.25">
      <c r="A10" s="3" t="s">
        <v>1156</v>
      </c>
    </row>
    <row r="11" spans="1:2" x14ac:dyDescent="0.25">
      <c r="A11" s="3" t="s">
        <v>1157</v>
      </c>
    </row>
    <row r="12" spans="1:2" x14ac:dyDescent="0.25">
      <c r="A12" s="3" t="s">
        <v>1158</v>
      </c>
    </row>
    <row r="13" spans="1:2" x14ac:dyDescent="0.25">
      <c r="A13" s="3" t="s">
        <v>1159</v>
      </c>
    </row>
    <row r="14" spans="1:2" x14ac:dyDescent="0.25">
      <c r="A14" s="3" t="s">
        <v>1160</v>
      </c>
    </row>
    <row r="15" spans="1:2" x14ac:dyDescent="0.25">
      <c r="A15" s="3" t="s">
        <v>1161</v>
      </c>
    </row>
    <row r="16" spans="1:2" x14ac:dyDescent="0.25">
      <c r="A16" s="3" t="s">
        <v>1162</v>
      </c>
    </row>
    <row r="17" spans="1:1" x14ac:dyDescent="0.25">
      <c r="A17" s="3" t="s">
        <v>1163</v>
      </c>
    </row>
    <row r="18" spans="1:1" x14ac:dyDescent="0.25">
      <c r="A18" s="3" t="s">
        <v>1164</v>
      </c>
    </row>
    <row r="19" spans="1:1" x14ac:dyDescent="0.25">
      <c r="A19" s="3" t="s">
        <v>1165</v>
      </c>
    </row>
    <row r="20" spans="1:1" x14ac:dyDescent="0.25">
      <c r="A20" s="3" t="s">
        <v>1166</v>
      </c>
    </row>
    <row r="21" spans="1:1" x14ac:dyDescent="0.25">
      <c r="A21" s="3" t="s">
        <v>1167</v>
      </c>
    </row>
    <row r="22" spans="1:1" x14ac:dyDescent="0.25">
      <c r="A22" s="3" t="s">
        <v>1168</v>
      </c>
    </row>
    <row r="23" spans="1:1" x14ac:dyDescent="0.25">
      <c r="A23" s="3" t="s">
        <v>1134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0B4D-B213-42DF-9CDD-75BA0FD2CC37}">
  <dimension ref="A1:F495"/>
  <sheetViews>
    <sheetView topLeftCell="E25" zoomScale="160" zoomScaleNormal="160" workbookViewId="0">
      <selection activeCell="E30" sqref="E30"/>
    </sheetView>
  </sheetViews>
  <sheetFormatPr defaultRowHeight="15" x14ac:dyDescent="0.25"/>
  <cols>
    <col min="1" max="1" width="13.140625" hidden="1" customWidth="1"/>
    <col min="2" max="2" width="14.85546875" hidden="1" customWidth="1"/>
    <col min="3" max="3" width="12.140625" hidden="1" customWidth="1"/>
    <col min="4" max="4" width="9.140625" hidden="1" customWidth="1"/>
    <col min="5" max="5" width="7.85546875" bestFit="1" customWidth="1"/>
    <col min="6" max="6" width="0" hidden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634</v>
      </c>
      <c r="E1" t="s">
        <v>1148</v>
      </c>
      <c r="F1" t="s">
        <v>1149</v>
      </c>
    </row>
    <row r="2" spans="1:6" hidden="1" x14ac:dyDescent="0.25">
      <c r="A2" s="1" t="s">
        <v>705</v>
      </c>
      <c r="B2" s="1" t="s">
        <v>118</v>
      </c>
      <c r="C2" s="1" t="s">
        <v>29</v>
      </c>
      <c r="D2" s="1" t="str">
        <f>IF(MOD(MID(pesele__512[[#This Row],[PESEL]],10,1),2)=1,"m","k")</f>
        <v>m</v>
      </c>
      <c r="E2" s="1" t="str">
        <f>MID(pesele__512[[#This Row],[Imie]],1,1)&amp;MID(pesele__512[[#This Row],[Nazwisko]],1,3)&amp;MID(pesele__512[[#This Row],[PESEL]],11,1)</f>
        <v>ABec0</v>
      </c>
      <c r="F2" s="1">
        <f>COUNTIF(pesele__512[ID],pesele__512[[#This Row],[ID]])</f>
        <v>1</v>
      </c>
    </row>
    <row r="3" spans="1:6" hidden="1" x14ac:dyDescent="0.25">
      <c r="A3" s="1" t="s">
        <v>810</v>
      </c>
      <c r="B3" s="1" t="s">
        <v>274</v>
      </c>
      <c r="C3" s="1" t="s">
        <v>121</v>
      </c>
      <c r="D3" s="1" t="str">
        <f>IF(MOD(MID(pesele__512[[#This Row],[PESEL]],10,1),2)=1,"m","k")</f>
        <v>k</v>
      </c>
      <c r="E3" s="1" t="str">
        <f>MID(pesele__512[[#This Row],[Imie]],1,1)&amp;MID(pesele__512[[#This Row],[Nazwisko]],1,3)&amp;MID(pesele__512[[#This Row],[PESEL]],11,1)</f>
        <v>ABra5</v>
      </c>
      <c r="F3" s="1">
        <f>COUNTIF(pesele__512[ID],pesele__512[[#This Row],[ID]])</f>
        <v>1</v>
      </c>
    </row>
    <row r="4" spans="1:6" hidden="1" x14ac:dyDescent="0.25">
      <c r="A4" s="1" t="s">
        <v>1072</v>
      </c>
      <c r="B4" s="1" t="s">
        <v>571</v>
      </c>
      <c r="C4" s="1" t="s">
        <v>572</v>
      </c>
      <c r="D4" s="1" t="str">
        <f>IF(MOD(MID(pesele__512[[#This Row],[PESEL]],10,1),2)=1,"m","k")</f>
        <v>k</v>
      </c>
      <c r="E4" s="1" t="str">
        <f>MID(pesele__512[[#This Row],[Imie]],1,1)&amp;MID(pesele__512[[#This Row],[Nazwisko]],1,3)&amp;MID(pesele__512[[#This Row],[PESEL]],11,1)</f>
        <v>ABsk2</v>
      </c>
      <c r="F4" s="1">
        <f>COUNTIF(pesele__512[ID],pesele__512[[#This Row],[ID]])</f>
        <v>1</v>
      </c>
    </row>
    <row r="5" spans="1:6" hidden="1" x14ac:dyDescent="0.25">
      <c r="A5" s="1" t="s">
        <v>789</v>
      </c>
      <c r="B5" s="1" t="s">
        <v>247</v>
      </c>
      <c r="C5" s="1" t="s">
        <v>211</v>
      </c>
      <c r="D5" s="1" t="str">
        <f>IF(MOD(MID(pesele__512[[#This Row],[PESEL]],10,1),2)=1,"m","k")</f>
        <v>k</v>
      </c>
      <c r="E5" s="1" t="str">
        <f>MID(pesele__512[[#This Row],[Imie]],1,1)&amp;MID(pesele__512[[#This Row],[Nazwisko]],1,3)&amp;MID(pesele__512[[#This Row],[PESEL]],11,1)</f>
        <v>ASmi7</v>
      </c>
      <c r="F5" s="1">
        <f>COUNTIF(pesele__512[ID],pesele__512[[#This Row],[ID]])</f>
        <v>1</v>
      </c>
    </row>
    <row r="6" spans="1:6" hidden="1" x14ac:dyDescent="0.25">
      <c r="A6" s="1" t="s">
        <v>763</v>
      </c>
      <c r="B6" s="1" t="s">
        <v>210</v>
      </c>
      <c r="C6" s="1" t="s">
        <v>211</v>
      </c>
      <c r="D6" s="1" t="str">
        <f>IF(MOD(MID(pesele__512[[#This Row],[PESEL]],10,1),2)=1,"m","k")</f>
        <v>k</v>
      </c>
      <c r="E6" s="1" t="str">
        <f>MID(pesele__512[[#This Row],[Imie]],1,1)&amp;MID(pesele__512[[#This Row],[Nazwisko]],1,3)&amp;MID(pesele__512[[#This Row],[PESEL]],11,1)</f>
        <v>ASwi8</v>
      </c>
      <c r="F6" s="1">
        <f>COUNTIF(pesele__512[ID],pesele__512[[#This Row],[ID]])</f>
        <v>1</v>
      </c>
    </row>
    <row r="7" spans="1:6" hidden="1" x14ac:dyDescent="0.25">
      <c r="A7" s="1" t="s">
        <v>680</v>
      </c>
      <c r="B7" s="1" t="s">
        <v>81</v>
      </c>
      <c r="C7" s="1" t="s">
        <v>82</v>
      </c>
      <c r="D7" s="1" t="str">
        <f>IF(MOD(MID(pesele__512[[#This Row],[PESEL]],10,1),2)=1,"m","k")</f>
        <v>k</v>
      </c>
      <c r="E7" s="1" t="str">
        <f>MID(pesele__512[[#This Row],[Imie]],1,1)&amp;MID(pesele__512[[#This Row],[Nazwisko]],1,3)&amp;MID(pesele__512[[#This Row],[PESEL]],11,1)</f>
        <v>ASzy2</v>
      </c>
      <c r="F7" s="1">
        <f>COUNTIF(pesele__512[ID],pesele__512[[#This Row],[ID]])</f>
        <v>1</v>
      </c>
    </row>
    <row r="8" spans="1:6" hidden="1" x14ac:dyDescent="0.25">
      <c r="A8" s="1" t="s">
        <v>888</v>
      </c>
      <c r="B8" s="1" t="s">
        <v>365</v>
      </c>
      <c r="C8" s="1" t="s">
        <v>211</v>
      </c>
      <c r="D8" s="1" t="str">
        <f>IF(MOD(MID(pesele__512[[#This Row],[PESEL]],10,1),2)=1,"m","k")</f>
        <v>k</v>
      </c>
      <c r="E8" s="1" t="str">
        <f>MID(pesele__512[[#This Row],[Imie]],1,1)&amp;MID(pesele__512[[#This Row],[Nazwisko]],1,3)&amp;MID(pesele__512[[#This Row],[PESEL]],11,1)</f>
        <v>ASzy4</v>
      </c>
      <c r="F8" s="1">
        <f>COUNTIF(pesele__512[ID],pesele__512[[#This Row],[ID]])</f>
        <v>1</v>
      </c>
    </row>
    <row r="9" spans="1:6" hidden="1" x14ac:dyDescent="0.25">
      <c r="A9" s="1" t="s">
        <v>845</v>
      </c>
      <c r="B9" s="1" t="s">
        <v>317</v>
      </c>
      <c r="C9" s="1" t="s">
        <v>211</v>
      </c>
      <c r="D9" s="1" t="str">
        <f>IF(MOD(MID(pesele__512[[#This Row],[PESEL]],10,1),2)=1,"m","k")</f>
        <v>k</v>
      </c>
      <c r="E9" s="1" t="str">
        <f>MID(pesele__512[[#This Row],[Imie]],1,1)&amp;MID(pesele__512[[#This Row],[Nazwisko]],1,3)&amp;MID(pesele__512[[#This Row],[PESEL]],11,1)</f>
        <v>ATar2</v>
      </c>
      <c r="F9" s="1">
        <f>COUNTIF(pesele__512[ID],pesele__512[[#This Row],[ID]])</f>
        <v>1</v>
      </c>
    </row>
    <row r="10" spans="1:6" hidden="1" x14ac:dyDescent="0.25">
      <c r="A10" s="1" t="s">
        <v>1123</v>
      </c>
      <c r="B10" s="1" t="s">
        <v>628</v>
      </c>
      <c r="C10" s="1" t="s">
        <v>211</v>
      </c>
      <c r="D10" s="1" t="str">
        <f>IF(MOD(MID(pesele__512[[#This Row],[PESEL]],10,1),2)=1,"m","k")</f>
        <v>k</v>
      </c>
      <c r="E10" s="1" t="str">
        <f>MID(pesele__512[[#This Row],[Imie]],1,1)&amp;MID(pesele__512[[#This Row],[Nazwisko]],1,3)&amp;MID(pesele__512[[#This Row],[PESEL]],11,1)</f>
        <v>ATar5</v>
      </c>
      <c r="F10" s="1">
        <f>COUNTIF(pesele__512[ID],pesele__512[[#This Row],[ID]])</f>
        <v>1</v>
      </c>
    </row>
    <row r="11" spans="1:6" hidden="1" x14ac:dyDescent="0.25">
      <c r="A11" s="1" t="s">
        <v>772</v>
      </c>
      <c r="B11" s="1" t="s">
        <v>225</v>
      </c>
      <c r="C11" s="1" t="s">
        <v>121</v>
      </c>
      <c r="D11" s="1" t="str">
        <f>IF(MOD(MID(pesele__512[[#This Row],[PESEL]],10,1),2)=1,"m","k")</f>
        <v>k</v>
      </c>
      <c r="E11" s="1" t="str">
        <f>MID(pesele__512[[#This Row],[Imie]],1,1)&amp;MID(pesele__512[[#This Row],[Nazwisko]],1,3)&amp;MID(pesele__512[[#This Row],[PESEL]],11,1)</f>
        <v>ATok4</v>
      </c>
      <c r="F11" s="1">
        <f>COUNTIF(pesele__512[ID],pesele__512[[#This Row],[ID]])</f>
        <v>1</v>
      </c>
    </row>
    <row r="12" spans="1:6" hidden="1" x14ac:dyDescent="0.25">
      <c r="A12" s="1" t="s">
        <v>761</v>
      </c>
      <c r="B12" s="1" t="s">
        <v>207</v>
      </c>
      <c r="C12" s="1" t="s">
        <v>208</v>
      </c>
      <c r="D12" s="1" t="str">
        <f>IF(MOD(MID(pesele__512[[#This Row],[PESEL]],10,1),2)=1,"m","k")</f>
        <v>k</v>
      </c>
      <c r="E12" s="1" t="str">
        <f>MID(pesele__512[[#This Row],[Imie]],1,1)&amp;MID(pesele__512[[#This Row],[Nazwisko]],1,3)&amp;MID(pesele__512[[#This Row],[PESEL]],11,1)</f>
        <v>ATok8</v>
      </c>
      <c r="F12" s="1">
        <f>COUNTIF(pesele__512[ID],pesele__512[[#This Row],[ID]])</f>
        <v>1</v>
      </c>
    </row>
    <row r="13" spans="1:6" hidden="1" x14ac:dyDescent="0.25">
      <c r="A13" s="1" t="s">
        <v>895</v>
      </c>
      <c r="B13" s="1" t="s">
        <v>374</v>
      </c>
      <c r="C13" s="1" t="s">
        <v>121</v>
      </c>
      <c r="D13" s="1" t="str">
        <f>IF(MOD(MID(pesele__512[[#This Row],[PESEL]],10,1),2)=1,"m","k")</f>
        <v>k</v>
      </c>
      <c r="E13" s="1" t="str">
        <f>MID(pesele__512[[#This Row],[Imie]],1,1)&amp;MID(pesele__512[[#This Row],[Nazwisko]],1,3)&amp;MID(pesele__512[[#This Row],[PESEL]],11,1)</f>
        <v>ATom8</v>
      </c>
      <c r="F13" s="1">
        <f>COUNTIF(pesele__512[ID],pesele__512[[#This Row],[ID]])</f>
        <v>1</v>
      </c>
    </row>
    <row r="14" spans="1:6" hidden="1" x14ac:dyDescent="0.25">
      <c r="A14" s="1" t="s">
        <v>1091</v>
      </c>
      <c r="B14" s="1" t="s">
        <v>595</v>
      </c>
      <c r="C14" s="1" t="s">
        <v>121</v>
      </c>
      <c r="D14" s="1" t="str">
        <f>IF(MOD(MID(pesele__512[[#This Row],[PESEL]],10,1),2)=1,"m","k")</f>
        <v>k</v>
      </c>
      <c r="E14" s="1" t="str">
        <f>MID(pesele__512[[#This Row],[Imie]],1,1)&amp;MID(pesele__512[[#This Row],[Nazwisko]],1,3)&amp;MID(pesele__512[[#This Row],[PESEL]],11,1)</f>
        <v>ATom9</v>
      </c>
      <c r="F14" s="1">
        <f>COUNTIF(pesele__512[ID],pesele__512[[#This Row],[ID]])</f>
        <v>1</v>
      </c>
    </row>
    <row r="15" spans="1:6" hidden="1" x14ac:dyDescent="0.25">
      <c r="A15" s="1" t="s">
        <v>945</v>
      </c>
      <c r="B15" s="1" t="s">
        <v>427</v>
      </c>
      <c r="C15" s="1" t="s">
        <v>121</v>
      </c>
      <c r="D15" s="1" t="str">
        <f>IF(MOD(MID(pesele__512[[#This Row],[PESEL]],10,1),2)=1,"m","k")</f>
        <v>k</v>
      </c>
      <c r="E15" s="1" t="str">
        <f>MID(pesele__512[[#This Row],[Imie]],1,1)&amp;MID(pesele__512[[#This Row],[Nazwisko]],1,3)&amp;MID(pesele__512[[#This Row],[PESEL]],11,1)</f>
        <v>ATro1</v>
      </c>
      <c r="F15" s="1">
        <f>COUNTIF(pesele__512[ID],pesele__512[[#This Row],[ID]])</f>
        <v>1</v>
      </c>
    </row>
    <row r="16" spans="1:6" hidden="1" x14ac:dyDescent="0.25">
      <c r="A16" s="1" t="s">
        <v>1090</v>
      </c>
      <c r="B16" s="1" t="s">
        <v>594</v>
      </c>
      <c r="C16" s="1" t="s">
        <v>121</v>
      </c>
      <c r="D16" s="1" t="str">
        <f>IF(MOD(MID(pesele__512[[#This Row],[PESEL]],10,1),2)=1,"m","k")</f>
        <v>k</v>
      </c>
      <c r="E16" s="1" t="str">
        <f>MID(pesele__512[[#This Row],[Imie]],1,1)&amp;MID(pesele__512[[#This Row],[Nazwisko]],1,3)&amp;MID(pesele__512[[#This Row],[PESEL]],11,1)</f>
        <v>ATrz9</v>
      </c>
      <c r="F16" s="1">
        <f>COUNTIF(pesele__512[ID],pesele__512[[#This Row],[ID]])</f>
        <v>1</v>
      </c>
    </row>
    <row r="17" spans="1:6" hidden="1" x14ac:dyDescent="0.25">
      <c r="A17" s="1" t="s">
        <v>707</v>
      </c>
      <c r="B17" s="1" t="s">
        <v>120</v>
      </c>
      <c r="C17" s="1" t="s">
        <v>121</v>
      </c>
      <c r="D17" s="1" t="str">
        <f>IF(MOD(MID(pesele__512[[#This Row],[PESEL]],10,1),2)=1,"m","k")</f>
        <v>k</v>
      </c>
      <c r="E17" s="1" t="str">
        <f>MID(pesele__512[[#This Row],[Imie]],1,1)&amp;MID(pesele__512[[#This Row],[Nazwisko]],1,3)&amp;MID(pesele__512[[#This Row],[PESEL]],11,1)</f>
        <v>AUlw4</v>
      </c>
      <c r="F17" s="1">
        <f>COUNTIF(pesele__512[ID],pesele__512[[#This Row],[ID]])</f>
        <v>1</v>
      </c>
    </row>
    <row r="18" spans="1:6" hidden="1" x14ac:dyDescent="0.25">
      <c r="A18" s="1" t="s">
        <v>969</v>
      </c>
      <c r="B18" s="1" t="s">
        <v>451</v>
      </c>
      <c r="C18" s="1" t="s">
        <v>452</v>
      </c>
      <c r="D18" s="1" t="str">
        <f>IF(MOD(MID(pesele__512[[#This Row],[PESEL]],10,1),2)=1,"m","k")</f>
        <v>k</v>
      </c>
      <c r="E18" s="1" t="str">
        <f>MID(pesele__512[[#This Row],[Imie]],1,1)&amp;MID(pesele__512[[#This Row],[Nazwisko]],1,3)&amp;MID(pesele__512[[#This Row],[PESEL]],11,1)</f>
        <v>AWal1</v>
      </c>
      <c r="F18" s="1">
        <f>COUNTIF(pesele__512[ID],pesele__512[[#This Row],[ID]])</f>
        <v>1</v>
      </c>
    </row>
    <row r="19" spans="1:6" hidden="1" x14ac:dyDescent="0.25">
      <c r="A19" s="1" t="s">
        <v>1069</v>
      </c>
      <c r="B19" s="1" t="s">
        <v>567</v>
      </c>
      <c r="C19" s="1" t="s">
        <v>568</v>
      </c>
      <c r="D19" s="1" t="str">
        <f>IF(MOD(MID(pesele__512[[#This Row],[PESEL]],10,1),2)=1,"m","k")</f>
        <v>k</v>
      </c>
      <c r="E19" s="1" t="str">
        <f>MID(pesele__512[[#This Row],[Imie]],1,1)&amp;MID(pesele__512[[#This Row],[Nazwisko]],1,3)&amp;MID(pesele__512[[#This Row],[PESEL]],11,1)</f>
        <v>AWam3</v>
      </c>
      <c r="F19" s="1">
        <f>COUNTIF(pesele__512[ID],pesele__512[[#This Row],[ID]])</f>
        <v>1</v>
      </c>
    </row>
    <row r="20" spans="1:6" hidden="1" x14ac:dyDescent="0.25">
      <c r="A20" s="1" t="s">
        <v>690</v>
      </c>
      <c r="B20" s="1" t="s">
        <v>95</v>
      </c>
      <c r="C20" s="1" t="s">
        <v>37</v>
      </c>
      <c r="D20" s="1" t="str">
        <f>IF(MOD(MID(pesele__512[[#This Row],[PESEL]],10,1),2)=1,"m","k")</f>
        <v>k</v>
      </c>
      <c r="E20" s="1" t="str">
        <f>MID(pesele__512[[#This Row],[Imie]],1,1)&amp;MID(pesele__512[[#This Row],[Nazwisko]],1,3)&amp;MID(pesele__512[[#This Row],[PESEL]],11,1)</f>
        <v>AWej2</v>
      </c>
      <c r="F20" s="1">
        <f>COUNTIF(pesele__512[ID],pesele__512[[#This Row],[ID]])</f>
        <v>1</v>
      </c>
    </row>
    <row r="21" spans="1:6" hidden="1" x14ac:dyDescent="0.25">
      <c r="A21" s="1" t="s">
        <v>685</v>
      </c>
      <c r="B21" s="1" t="s">
        <v>88</v>
      </c>
      <c r="C21" s="1" t="s">
        <v>37</v>
      </c>
      <c r="D21" s="1" t="str">
        <f>IF(MOD(MID(pesele__512[[#This Row],[PESEL]],10,1),2)=1,"m","k")</f>
        <v>k</v>
      </c>
      <c r="E21" s="1" t="str">
        <f>MID(pesele__512[[#This Row],[Imie]],1,1)&amp;MID(pesele__512[[#This Row],[Nazwisko]],1,3)&amp;MID(pesele__512[[#This Row],[PESEL]],11,1)</f>
        <v>AWen7</v>
      </c>
      <c r="F21" s="1">
        <f>COUNTIF(pesele__512[ID],pesele__512[[#This Row],[ID]])</f>
        <v>1</v>
      </c>
    </row>
    <row r="22" spans="1:6" hidden="1" x14ac:dyDescent="0.25">
      <c r="A22" s="1" t="s">
        <v>956</v>
      </c>
      <c r="B22" s="1" t="s">
        <v>437</v>
      </c>
      <c r="C22" s="1" t="s">
        <v>438</v>
      </c>
      <c r="D22" s="1" t="str">
        <f>IF(MOD(MID(pesele__512[[#This Row],[PESEL]],10,1),2)=1,"m","k")</f>
        <v>m</v>
      </c>
      <c r="E22" s="1" t="str">
        <f>MID(pesele__512[[#This Row],[Imie]],1,1)&amp;MID(pesele__512[[#This Row],[Nazwisko]],1,3)&amp;MID(pesele__512[[#This Row],[PESEL]],11,1)</f>
        <v>AWer7</v>
      </c>
      <c r="F22" s="1">
        <f>COUNTIF(pesele__512[ID],pesele__512[[#This Row],[ID]])</f>
        <v>1</v>
      </c>
    </row>
    <row r="23" spans="1:6" hidden="1" x14ac:dyDescent="0.25">
      <c r="A23" s="1" t="s">
        <v>967</v>
      </c>
      <c r="B23" s="1" t="s">
        <v>449</v>
      </c>
      <c r="C23" s="1" t="s">
        <v>37</v>
      </c>
      <c r="D23" s="1" t="str">
        <f>IF(MOD(MID(pesele__512[[#This Row],[PESEL]],10,1),2)=1,"m","k")</f>
        <v>k</v>
      </c>
      <c r="E23" s="1" t="str">
        <f>MID(pesele__512[[#This Row],[Imie]],1,1)&amp;MID(pesele__512[[#This Row],[Nazwisko]],1,3)&amp;MID(pesele__512[[#This Row],[PESEL]],11,1)</f>
        <v>AWic7</v>
      </c>
      <c r="F23" s="1">
        <f>COUNTIF(pesele__512[ID],pesele__512[[#This Row],[ID]])</f>
        <v>1</v>
      </c>
    </row>
    <row r="24" spans="1:6" hidden="1" x14ac:dyDescent="0.25">
      <c r="A24" s="1" t="s">
        <v>1021</v>
      </c>
      <c r="B24" s="1" t="s">
        <v>518</v>
      </c>
      <c r="C24" s="1" t="s">
        <v>519</v>
      </c>
      <c r="D24" s="1" t="str">
        <f>IF(MOD(MID(pesele__512[[#This Row],[PESEL]],10,1),2)=1,"m","k")</f>
        <v>m</v>
      </c>
      <c r="E24" s="1" t="str">
        <f>MID(pesele__512[[#This Row],[Imie]],1,1)&amp;MID(pesele__512[[#This Row],[Nazwisko]],1,3)&amp;MID(pesele__512[[#This Row],[PESEL]],11,1)</f>
        <v>AWie2</v>
      </c>
      <c r="F24" s="1">
        <f>COUNTIF(pesele__512[ID],pesele__512[[#This Row],[ID]])</f>
        <v>1</v>
      </c>
    </row>
    <row r="25" spans="1:6" x14ac:dyDescent="0.25">
      <c r="A25" s="1" t="s">
        <v>891</v>
      </c>
      <c r="B25" s="1" t="s">
        <v>369</v>
      </c>
      <c r="C25" s="1" t="s">
        <v>370</v>
      </c>
      <c r="D25" s="1" t="str">
        <f>IF(MOD(MID(pesele__512[[#This Row],[PESEL]],10,1),2)=1,"m","k")</f>
        <v>m</v>
      </c>
      <c r="E25" s="1" t="str">
        <f>MID(pesele__512[[#This Row],[Imie]],1,1)&amp;MID(pesele__512[[#This Row],[Nazwisko]],1,3)&amp;MID(pesele__512[[#This Row],[PESEL]],11,1)</f>
        <v>AWie3</v>
      </c>
      <c r="F25" s="1">
        <f>COUNTIF(pesele__512[ID],pesele__512[[#This Row],[ID]])</f>
        <v>2</v>
      </c>
    </row>
    <row r="26" spans="1:6" x14ac:dyDescent="0.25">
      <c r="A26" s="1" t="s">
        <v>899</v>
      </c>
      <c r="B26" s="1" t="s">
        <v>379</v>
      </c>
      <c r="C26" s="1" t="s">
        <v>37</v>
      </c>
      <c r="D26" s="1" t="str">
        <f>IF(MOD(MID(pesele__512[[#This Row],[PESEL]],10,1),2)=1,"m","k")</f>
        <v>k</v>
      </c>
      <c r="E26" s="1" t="str">
        <f>MID(pesele__512[[#This Row],[Imie]],1,1)&amp;MID(pesele__512[[#This Row],[Nazwisko]],1,3)&amp;MID(pesele__512[[#This Row],[PESEL]],11,1)</f>
        <v>AWie3</v>
      </c>
      <c r="F26" s="1">
        <f>COUNTIF(pesele__512[ID],pesele__512[[#This Row],[ID]])</f>
        <v>2</v>
      </c>
    </row>
    <row r="27" spans="1:6" hidden="1" x14ac:dyDescent="0.25">
      <c r="A27" s="1" t="s">
        <v>653</v>
      </c>
      <c r="B27" s="1" t="s">
        <v>36</v>
      </c>
      <c r="C27" s="1" t="s">
        <v>37</v>
      </c>
      <c r="D27" s="1" t="str">
        <f>IF(MOD(MID(pesele__512[[#This Row],[PESEL]],10,1),2)=1,"m","k")</f>
        <v>k</v>
      </c>
      <c r="E27" s="1" t="str">
        <f>MID(pesele__512[[#This Row],[Imie]],1,1)&amp;MID(pesele__512[[#This Row],[Nazwisko]],1,3)&amp;MID(pesele__512[[#This Row],[PESEL]],11,1)</f>
        <v>AWie4</v>
      </c>
      <c r="F27" s="1">
        <f>COUNTIF(pesele__512[ID],pesele__512[[#This Row],[ID]])</f>
        <v>1</v>
      </c>
    </row>
    <row r="28" spans="1:6" hidden="1" x14ac:dyDescent="0.25">
      <c r="A28" s="1" t="s">
        <v>1099</v>
      </c>
      <c r="B28" s="1" t="s">
        <v>603</v>
      </c>
      <c r="C28" s="1" t="s">
        <v>37</v>
      </c>
      <c r="D28" s="1" t="str">
        <f>IF(MOD(MID(pesele__512[[#This Row],[PESEL]],10,1),2)=1,"m","k")</f>
        <v>k</v>
      </c>
      <c r="E28" s="1" t="str">
        <f>MID(pesele__512[[#This Row],[Imie]],1,1)&amp;MID(pesele__512[[#This Row],[Nazwisko]],1,3)&amp;MID(pesele__512[[#This Row],[PESEL]],11,1)</f>
        <v>AWil0</v>
      </c>
      <c r="F28" s="1">
        <f>COUNTIF(pesele__512[ID],pesele__512[[#This Row],[ID]])</f>
        <v>1</v>
      </c>
    </row>
    <row r="29" spans="1:6" x14ac:dyDescent="0.25">
      <c r="A29" s="1" t="s">
        <v>748</v>
      </c>
      <c r="B29" s="1" t="s">
        <v>190</v>
      </c>
      <c r="C29" s="1" t="s">
        <v>130</v>
      </c>
      <c r="D29" s="1" t="str">
        <f>IF(MOD(MID(pesele__512[[#This Row],[PESEL]],10,1),2)=1,"m","k")</f>
        <v>m</v>
      </c>
      <c r="E29" s="1" t="str">
        <f>MID(pesele__512[[#This Row],[Imie]],1,1)&amp;MID(pesele__512[[#This Row],[Nazwisko]],1,3)&amp;MID(pesele__512[[#This Row],[PESEL]],11,1)</f>
        <v>AWit4</v>
      </c>
      <c r="F29" s="1">
        <f>COUNTIF(pesele__512[ID],pesele__512[[#This Row],[ID]])</f>
        <v>2</v>
      </c>
    </row>
    <row r="30" spans="1:6" x14ac:dyDescent="0.25">
      <c r="A30" s="1" t="s">
        <v>1112</v>
      </c>
      <c r="B30" s="1" t="s">
        <v>616</v>
      </c>
      <c r="C30" s="1" t="s">
        <v>617</v>
      </c>
      <c r="D30" s="1" t="str">
        <f>IF(MOD(MID(pesele__512[[#This Row],[PESEL]],10,1),2)=1,"m","k")</f>
        <v>m</v>
      </c>
      <c r="E30" s="1" t="str">
        <f>MID(pesele__512[[#This Row],[Imie]],1,1)&amp;MID(pesele__512[[#This Row],[Nazwisko]],1,3)&amp;MID(pesele__512[[#This Row],[PESEL]],11,1)</f>
        <v>AWit4</v>
      </c>
      <c r="F30" s="1">
        <f>COUNTIF(pesele__512[ID],pesele__512[[#This Row],[ID]])</f>
        <v>2</v>
      </c>
    </row>
    <row r="31" spans="1:6" hidden="1" x14ac:dyDescent="0.25">
      <c r="A31" s="1" t="s">
        <v>1047</v>
      </c>
      <c r="B31" s="1" t="s">
        <v>129</v>
      </c>
      <c r="C31" s="1" t="s">
        <v>519</v>
      </c>
      <c r="D31" s="1" t="str">
        <f>IF(MOD(MID(pesele__512[[#This Row],[PESEL]],10,1),2)=1,"m","k")</f>
        <v>m</v>
      </c>
      <c r="E31" s="1" t="str">
        <f>MID(pesele__512[[#This Row],[Imie]],1,1)&amp;MID(pesele__512[[#This Row],[Nazwisko]],1,3)&amp;MID(pesele__512[[#This Row],[PESEL]],11,1)</f>
        <v>AWiz1</v>
      </c>
      <c r="F31" s="1">
        <f>COUNTIF(pesele__512[ID],pesele__512[[#This Row],[ID]])</f>
        <v>1</v>
      </c>
    </row>
    <row r="32" spans="1:6" hidden="1" x14ac:dyDescent="0.25">
      <c r="A32" s="1" t="s">
        <v>712</v>
      </c>
      <c r="B32" s="1" t="s">
        <v>129</v>
      </c>
      <c r="C32" s="1" t="s">
        <v>130</v>
      </c>
      <c r="D32" s="1" t="str">
        <f>IF(MOD(MID(pesele__512[[#This Row],[PESEL]],10,1),2)=1,"m","k")</f>
        <v>m</v>
      </c>
      <c r="E32" s="1" t="str">
        <f>MID(pesele__512[[#This Row],[Imie]],1,1)&amp;MID(pesele__512[[#This Row],[Nazwisko]],1,3)&amp;MID(pesele__512[[#This Row],[PESEL]],11,1)</f>
        <v>AWiz4</v>
      </c>
      <c r="F32" s="1">
        <f>COUNTIF(pesele__512[ID],pesele__512[[#This Row],[ID]])</f>
        <v>1</v>
      </c>
    </row>
    <row r="33" spans="1:6" hidden="1" x14ac:dyDescent="0.25">
      <c r="A33" s="1" t="s">
        <v>950</v>
      </c>
      <c r="B33" s="1" t="s">
        <v>129</v>
      </c>
      <c r="C33" s="1" t="s">
        <v>130</v>
      </c>
      <c r="D33" s="1" t="str">
        <f>IF(MOD(MID(pesele__512[[#This Row],[PESEL]],10,1),2)=1,"m","k")</f>
        <v>m</v>
      </c>
      <c r="E33" s="1" t="str">
        <f>MID(pesele__512[[#This Row],[Imie]],1,1)&amp;MID(pesele__512[[#This Row],[Nazwisko]],1,3)&amp;MID(pesele__512[[#This Row],[PESEL]],11,1)</f>
        <v>AWiz7</v>
      </c>
      <c r="F33" s="1">
        <f>COUNTIF(pesele__512[ID],pesele__512[[#This Row],[ID]])</f>
        <v>1</v>
      </c>
    </row>
    <row r="34" spans="1:6" hidden="1" x14ac:dyDescent="0.25">
      <c r="A34" s="1" t="s">
        <v>711</v>
      </c>
      <c r="B34" s="1" t="s">
        <v>127</v>
      </c>
      <c r="C34" s="1" t="s">
        <v>128</v>
      </c>
      <c r="D34" s="1" t="str">
        <f>IF(MOD(MID(pesele__512[[#This Row],[PESEL]],10,1),2)=1,"m","k")</f>
        <v>m</v>
      </c>
      <c r="E34" s="1" t="str">
        <f>MID(pesele__512[[#This Row],[Imie]],1,1)&amp;MID(pesele__512[[#This Row],[Nazwisko]],1,3)&amp;MID(pesele__512[[#This Row],[PESEL]],11,1)</f>
        <v>AWla0</v>
      </c>
      <c r="F34" s="1">
        <f>COUNTIF(pesele__512[ID],pesele__512[[#This Row],[ID]])</f>
        <v>1</v>
      </c>
    </row>
    <row r="35" spans="1:6" hidden="1" x14ac:dyDescent="0.25">
      <c r="A35" s="1" t="s">
        <v>673</v>
      </c>
      <c r="B35" s="1" t="s">
        <v>71</v>
      </c>
      <c r="C35" s="1" t="s">
        <v>72</v>
      </c>
      <c r="D35" s="1" t="str">
        <f>IF(MOD(MID(pesele__512[[#This Row],[PESEL]],10,1),2)=1,"m","k")</f>
        <v>k</v>
      </c>
      <c r="E35" s="1" t="str">
        <f>MID(pesele__512[[#This Row],[Imie]],1,1)&amp;MID(pesele__512[[#This Row],[Nazwisko]],1,3)&amp;MID(pesele__512[[#This Row],[PESEL]],11,1)</f>
        <v>AWlo2</v>
      </c>
      <c r="F35" s="1">
        <f>COUNTIF(pesele__512[ID],pesele__512[[#This Row],[ID]])</f>
        <v>1</v>
      </c>
    </row>
    <row r="36" spans="1:6" x14ac:dyDescent="0.25">
      <c r="A36" s="1" t="s">
        <v>691</v>
      </c>
      <c r="B36" s="1" t="s">
        <v>96</v>
      </c>
      <c r="C36" s="1" t="s">
        <v>72</v>
      </c>
      <c r="D36" s="1" t="str">
        <f>IF(MOD(MID(pesele__512[[#This Row],[PESEL]],10,1),2)=1,"m","k")</f>
        <v>k</v>
      </c>
      <c r="E36" s="1" t="str">
        <f>MID(pesele__512[[#This Row],[Imie]],1,1)&amp;MID(pesele__512[[#This Row],[Nazwisko]],1,3)&amp;MID(pesele__512[[#This Row],[PESEL]],11,1)</f>
        <v>AWoj0</v>
      </c>
      <c r="F36" s="1">
        <f>COUNTIF(pesele__512[ID],pesele__512[[#This Row],[ID]])</f>
        <v>2</v>
      </c>
    </row>
    <row r="37" spans="1:6" x14ac:dyDescent="0.25">
      <c r="A37" s="1" t="s">
        <v>1127</v>
      </c>
      <c r="B37" s="1" t="s">
        <v>105</v>
      </c>
      <c r="C37" s="1" t="s">
        <v>504</v>
      </c>
      <c r="D37" s="1" t="str">
        <f>IF(MOD(MID(pesele__512[[#This Row],[PESEL]],10,1),2)=1,"m","k")</f>
        <v>m</v>
      </c>
      <c r="E37" s="1" t="str">
        <f>MID(pesele__512[[#This Row],[Imie]],1,1)&amp;MID(pesele__512[[#This Row],[Nazwisko]],1,3)&amp;MID(pesele__512[[#This Row],[PESEL]],11,1)</f>
        <v>AWoj0</v>
      </c>
      <c r="F37" s="1">
        <f>COUNTIF(pesele__512[ID],pesele__512[[#This Row],[ID]])</f>
        <v>2</v>
      </c>
    </row>
    <row r="38" spans="1:6" x14ac:dyDescent="0.25">
      <c r="A38" s="1" t="s">
        <v>697</v>
      </c>
      <c r="B38" s="1" t="s">
        <v>105</v>
      </c>
      <c r="C38" s="1" t="s">
        <v>106</v>
      </c>
      <c r="D38" s="1" t="str">
        <f>IF(MOD(MID(pesele__512[[#This Row],[PESEL]],10,1),2)=1,"m","k")</f>
        <v>m</v>
      </c>
      <c r="E38" s="1" t="str">
        <f>MID(pesele__512[[#This Row],[Imie]],1,1)&amp;MID(pesele__512[[#This Row],[Nazwisko]],1,3)&amp;MID(pesele__512[[#This Row],[PESEL]],11,1)</f>
        <v>AWoj2</v>
      </c>
      <c r="F38" s="1">
        <f>COUNTIF(pesele__512[ID],pesele__512[[#This Row],[ID]])</f>
        <v>2</v>
      </c>
    </row>
    <row r="39" spans="1:6" x14ac:dyDescent="0.25">
      <c r="A39" s="1" t="s">
        <v>1010</v>
      </c>
      <c r="B39" s="1" t="s">
        <v>503</v>
      </c>
      <c r="C39" s="1" t="s">
        <v>504</v>
      </c>
      <c r="D39" s="1" t="str">
        <f>IF(MOD(MID(pesele__512[[#This Row],[PESEL]],10,1),2)=1,"m","k")</f>
        <v>m</v>
      </c>
      <c r="E39" s="1" t="str">
        <f>MID(pesele__512[[#This Row],[Imie]],1,1)&amp;MID(pesele__512[[#This Row],[Nazwisko]],1,3)&amp;MID(pesele__512[[#This Row],[PESEL]],11,1)</f>
        <v>AWoj2</v>
      </c>
      <c r="F39" s="1">
        <f>COUNTIF(pesele__512[ID],pesele__512[[#This Row],[ID]])</f>
        <v>2</v>
      </c>
    </row>
    <row r="40" spans="1:6" hidden="1" x14ac:dyDescent="0.25">
      <c r="A40" s="1" t="s">
        <v>847</v>
      </c>
      <c r="B40" s="1" t="s">
        <v>20</v>
      </c>
      <c r="C40" s="1" t="s">
        <v>29</v>
      </c>
      <c r="D40" s="1" t="str">
        <f>IF(MOD(MID(pesele__512[[#This Row],[PESEL]],10,1),2)=1,"m","k")</f>
        <v>m</v>
      </c>
      <c r="E40" s="1" t="str">
        <f>MID(pesele__512[[#This Row],[Imie]],1,1)&amp;MID(pesele__512[[#This Row],[Nazwisko]],1,3)&amp;MID(pesele__512[[#This Row],[PESEL]],11,1)</f>
        <v>AWoj4</v>
      </c>
      <c r="F40" s="1">
        <f>COUNTIF(pesele__512[ID],pesele__512[[#This Row],[ID]])</f>
        <v>1</v>
      </c>
    </row>
    <row r="41" spans="1:6" hidden="1" x14ac:dyDescent="0.25">
      <c r="A41" s="1" t="s">
        <v>1073</v>
      </c>
      <c r="B41" s="1" t="s">
        <v>573</v>
      </c>
      <c r="C41" s="1" t="s">
        <v>72</v>
      </c>
      <c r="D41" s="1" t="str">
        <f>IF(MOD(MID(pesele__512[[#This Row],[PESEL]],10,1),2)=1,"m","k")</f>
        <v>k</v>
      </c>
      <c r="E41" s="1" t="str">
        <f>MID(pesele__512[[#This Row],[Imie]],1,1)&amp;MID(pesele__512[[#This Row],[Nazwisko]],1,3)&amp;MID(pesele__512[[#This Row],[PESEL]],11,1)</f>
        <v>AWoj7</v>
      </c>
      <c r="F41" s="1">
        <f>COUNTIF(pesele__512[ID],pesele__512[[#This Row],[ID]])</f>
        <v>1</v>
      </c>
    </row>
    <row r="42" spans="1:6" x14ac:dyDescent="0.25">
      <c r="A42" s="1" t="s">
        <v>644</v>
      </c>
      <c r="B42" s="1" t="s">
        <v>20</v>
      </c>
      <c r="C42" s="1" t="s">
        <v>21</v>
      </c>
      <c r="D42" s="1" t="str">
        <f>IF(MOD(MID(pesele__512[[#This Row],[PESEL]],10,1),2)=1,"m","k")</f>
        <v>m</v>
      </c>
      <c r="E42" s="1" t="str">
        <f>MID(pesele__512[[#This Row],[Imie]],1,1)&amp;MID(pesele__512[[#This Row],[Nazwisko]],1,3)&amp;MID(pesele__512[[#This Row],[PESEL]],11,1)</f>
        <v>AWoj8</v>
      </c>
      <c r="F42" s="1">
        <f>COUNTIF(pesele__512[ID],pesele__512[[#This Row],[ID]])</f>
        <v>2</v>
      </c>
    </row>
    <row r="43" spans="1:6" x14ac:dyDescent="0.25">
      <c r="A43" s="1" t="s">
        <v>906</v>
      </c>
      <c r="B43" s="1" t="s">
        <v>387</v>
      </c>
      <c r="C43" s="1" t="s">
        <v>29</v>
      </c>
      <c r="D43" s="1" t="str">
        <f>IF(MOD(MID(pesele__512[[#This Row],[PESEL]],10,1),2)=1,"m","k")</f>
        <v>m</v>
      </c>
      <c r="E43" s="1" t="str">
        <f>MID(pesele__512[[#This Row],[Imie]],1,1)&amp;MID(pesele__512[[#This Row],[Nazwisko]],1,3)&amp;MID(pesele__512[[#This Row],[PESEL]],11,1)</f>
        <v>AWoj8</v>
      </c>
      <c r="F43" s="1">
        <f>COUNTIF(pesele__512[ID],pesele__512[[#This Row],[ID]])</f>
        <v>2</v>
      </c>
    </row>
    <row r="44" spans="1:6" hidden="1" x14ac:dyDescent="0.25">
      <c r="A44" s="1" t="s">
        <v>649</v>
      </c>
      <c r="B44" s="1" t="s">
        <v>28</v>
      </c>
      <c r="C44" s="1" t="s">
        <v>29</v>
      </c>
      <c r="D44" s="1" t="str">
        <f>IF(MOD(MID(pesele__512[[#This Row],[PESEL]],10,1),2)=1,"m","k")</f>
        <v>m</v>
      </c>
      <c r="E44" s="1" t="str">
        <f>MID(pesele__512[[#This Row],[Imie]],1,1)&amp;MID(pesele__512[[#This Row],[Nazwisko]],1,3)&amp;MID(pesele__512[[#This Row],[PESEL]],11,1)</f>
        <v>AWol5</v>
      </c>
      <c r="F44" s="1">
        <f>COUNTIF(pesele__512[ID],pesele__512[[#This Row],[ID]])</f>
        <v>1</v>
      </c>
    </row>
    <row r="45" spans="1:6" hidden="1" x14ac:dyDescent="0.25">
      <c r="A45" s="1" t="s">
        <v>941</v>
      </c>
      <c r="B45" s="1" t="s">
        <v>424</v>
      </c>
      <c r="C45" s="1" t="s">
        <v>72</v>
      </c>
      <c r="D45" s="1" t="str">
        <f>IF(MOD(MID(pesele__512[[#This Row],[PESEL]],10,1),2)=1,"m","k")</f>
        <v>k</v>
      </c>
      <c r="E45" s="1" t="str">
        <f>MID(pesele__512[[#This Row],[Imie]],1,1)&amp;MID(pesele__512[[#This Row],[Nazwisko]],1,3)&amp;MID(pesele__512[[#This Row],[PESEL]],11,1)</f>
        <v>AWro0</v>
      </c>
      <c r="F45" s="1">
        <f>COUNTIF(pesele__512[ID],pesele__512[[#This Row],[ID]])</f>
        <v>1</v>
      </c>
    </row>
    <row r="46" spans="1:6" hidden="1" x14ac:dyDescent="0.25">
      <c r="A46" s="1" t="s">
        <v>924</v>
      </c>
      <c r="B46" s="1" t="s">
        <v>407</v>
      </c>
      <c r="C46" s="1" t="s">
        <v>72</v>
      </c>
      <c r="D46" s="1" t="str">
        <f>IF(MOD(MID(pesele__512[[#This Row],[PESEL]],10,1),2)=1,"m","k")</f>
        <v>k</v>
      </c>
      <c r="E46" s="1" t="str">
        <f>MID(pesele__512[[#This Row],[Imie]],1,1)&amp;MID(pesele__512[[#This Row],[Nazwisko]],1,3)&amp;MID(pesele__512[[#This Row],[PESEL]],11,1)</f>
        <v>AWro1</v>
      </c>
      <c r="F46" s="1">
        <f>COUNTIF(pesele__512[ID],pesele__512[[#This Row],[ID]])</f>
        <v>1</v>
      </c>
    </row>
    <row r="47" spans="1:6" hidden="1" x14ac:dyDescent="0.25">
      <c r="A47" s="1" t="s">
        <v>1122</v>
      </c>
      <c r="B47" s="1" t="s">
        <v>627</v>
      </c>
      <c r="C47" s="1" t="s">
        <v>282</v>
      </c>
      <c r="D47" s="1" t="str">
        <f>IF(MOD(MID(pesele__512[[#This Row],[PESEL]],10,1),2)=1,"m","k")</f>
        <v>m</v>
      </c>
      <c r="E47" s="1" t="str">
        <f>MID(pesele__512[[#This Row],[Imie]],1,1)&amp;MID(pesele__512[[#This Row],[Nazwisko]],1,3)&amp;MID(pesele__512[[#This Row],[PESEL]],11,1)</f>
        <v>AWyd1</v>
      </c>
      <c r="F47" s="1">
        <f>COUNTIF(pesele__512[ID],pesele__512[[#This Row],[ID]])</f>
        <v>1</v>
      </c>
    </row>
    <row r="48" spans="1:6" hidden="1" x14ac:dyDescent="0.25">
      <c r="A48" s="1" t="s">
        <v>966</v>
      </c>
      <c r="B48" s="1" t="s">
        <v>448</v>
      </c>
      <c r="C48" s="1" t="s">
        <v>72</v>
      </c>
      <c r="D48" s="1" t="str">
        <f>IF(MOD(MID(pesele__512[[#This Row],[PESEL]],10,1),2)=1,"m","k")</f>
        <v>k</v>
      </c>
      <c r="E48" s="1" t="str">
        <f>MID(pesele__512[[#This Row],[Imie]],1,1)&amp;MID(pesele__512[[#This Row],[Nazwisko]],1,3)&amp;MID(pesele__512[[#This Row],[PESEL]],11,1)</f>
        <v>AWym8</v>
      </c>
      <c r="F48" s="1">
        <f>COUNTIF(pesele__512[ID],pesele__512[[#This Row],[ID]])</f>
        <v>1</v>
      </c>
    </row>
    <row r="49" spans="1:6" hidden="1" x14ac:dyDescent="0.25">
      <c r="A49" s="1" t="s">
        <v>868</v>
      </c>
      <c r="B49" s="1" t="s">
        <v>344</v>
      </c>
      <c r="C49" s="1" t="s">
        <v>282</v>
      </c>
      <c r="D49" s="1" t="str">
        <f>IF(MOD(MID(pesele__512[[#This Row],[PESEL]],10,1),2)=1,"m","k")</f>
        <v>m</v>
      </c>
      <c r="E49" s="1" t="str">
        <f>MID(pesele__512[[#This Row],[Imie]],1,1)&amp;MID(pesele__512[[#This Row],[Nazwisko]],1,3)&amp;MID(pesele__512[[#This Row],[PESEL]],11,1)</f>
        <v>AWys7</v>
      </c>
      <c r="F49" s="1">
        <f>COUNTIF(pesele__512[ID],pesele__512[[#This Row],[ID]])</f>
        <v>1</v>
      </c>
    </row>
    <row r="50" spans="1:6" hidden="1" x14ac:dyDescent="0.25">
      <c r="A50" s="1" t="s">
        <v>1050</v>
      </c>
      <c r="B50" s="1" t="s">
        <v>548</v>
      </c>
      <c r="C50" s="1" t="s">
        <v>282</v>
      </c>
      <c r="D50" s="1" t="str">
        <f>IF(MOD(MID(pesele__512[[#This Row],[PESEL]],10,1),2)=1,"m","k")</f>
        <v>m</v>
      </c>
      <c r="E50" s="1" t="str">
        <f>MID(pesele__512[[#This Row],[Imie]],1,1)&amp;MID(pesele__512[[#This Row],[Nazwisko]],1,3)&amp;MID(pesele__512[[#This Row],[PESEL]],11,1)</f>
        <v>AYuk8</v>
      </c>
      <c r="F50" s="1">
        <f>COUNTIF(pesele__512[ID],pesele__512[[#This Row],[ID]])</f>
        <v>1</v>
      </c>
    </row>
    <row r="51" spans="1:6" hidden="1" x14ac:dyDescent="0.25">
      <c r="A51" s="1" t="s">
        <v>958</v>
      </c>
      <c r="B51" s="1" t="s">
        <v>440</v>
      </c>
      <c r="C51" s="1" t="s">
        <v>201</v>
      </c>
      <c r="D51" s="1" t="str">
        <f>IF(MOD(MID(pesele__512[[#This Row],[PESEL]],10,1),2)=1,"m","k")</f>
        <v>k</v>
      </c>
      <c r="E51" s="1" t="str">
        <f>MID(pesele__512[[#This Row],[Imie]],1,1)&amp;MID(pesele__512[[#This Row],[Nazwisko]],1,3)&amp;MID(pesele__512[[#This Row],[PESEL]],11,1)</f>
        <v>AZab5</v>
      </c>
      <c r="F51" s="1">
        <f>COUNTIF(pesele__512[ID],pesele__512[[#This Row],[ID]])</f>
        <v>1</v>
      </c>
    </row>
    <row r="52" spans="1:6" hidden="1" x14ac:dyDescent="0.25">
      <c r="A52" s="1" t="s">
        <v>908</v>
      </c>
      <c r="B52" s="1" t="s">
        <v>389</v>
      </c>
      <c r="C52" s="1" t="s">
        <v>201</v>
      </c>
      <c r="D52" s="1" t="str">
        <f>IF(MOD(MID(pesele__512[[#This Row],[PESEL]],10,1),2)=1,"m","k")</f>
        <v>k</v>
      </c>
      <c r="E52" s="1" t="str">
        <f>MID(pesele__512[[#This Row],[Imie]],1,1)&amp;MID(pesele__512[[#This Row],[Nazwisko]],1,3)&amp;MID(pesele__512[[#This Row],[PESEL]],11,1)</f>
        <v>AZac7</v>
      </c>
      <c r="F52" s="1">
        <f>COUNTIF(pesele__512[ID],pesele__512[[#This Row],[ID]])</f>
        <v>1</v>
      </c>
    </row>
    <row r="53" spans="1:6" hidden="1" x14ac:dyDescent="0.25">
      <c r="A53" s="1" t="s">
        <v>851</v>
      </c>
      <c r="B53" s="1" t="s">
        <v>323</v>
      </c>
      <c r="C53" s="1" t="s">
        <v>201</v>
      </c>
      <c r="D53" s="1" t="str">
        <f>IF(MOD(MID(pesele__512[[#This Row],[PESEL]],10,1),2)=1,"m","k")</f>
        <v>k</v>
      </c>
      <c r="E53" s="1" t="str">
        <f>MID(pesele__512[[#This Row],[Imie]],1,1)&amp;MID(pesele__512[[#This Row],[Nazwisko]],1,3)&amp;MID(pesele__512[[#This Row],[PESEL]],11,1)</f>
        <v>AZal3</v>
      </c>
      <c r="F53" s="1">
        <f>COUNTIF(pesele__512[ID],pesele__512[[#This Row],[ID]])</f>
        <v>1</v>
      </c>
    </row>
    <row r="54" spans="1:6" hidden="1" x14ac:dyDescent="0.25">
      <c r="A54" s="1" t="s">
        <v>816</v>
      </c>
      <c r="B54" s="1" t="s">
        <v>281</v>
      </c>
      <c r="C54" s="1" t="s">
        <v>282</v>
      </c>
      <c r="D54" s="1" t="str">
        <f>IF(MOD(MID(pesele__512[[#This Row],[PESEL]],10,1),2)=1,"m","k")</f>
        <v>m</v>
      </c>
      <c r="E54" s="1" t="str">
        <f>MID(pesele__512[[#This Row],[Imie]],1,1)&amp;MID(pesele__512[[#This Row],[Nazwisko]],1,3)&amp;MID(pesele__512[[#This Row],[PESEL]],11,1)</f>
        <v>AZal4</v>
      </c>
      <c r="F54" s="1">
        <f>COUNTIF(pesele__512[ID],pesele__512[[#This Row],[ID]])</f>
        <v>1</v>
      </c>
    </row>
    <row r="55" spans="1:6" hidden="1" x14ac:dyDescent="0.25">
      <c r="A55" s="1" t="s">
        <v>756</v>
      </c>
      <c r="B55" s="1" t="s">
        <v>200</v>
      </c>
      <c r="C55" s="1" t="s">
        <v>201</v>
      </c>
      <c r="D55" s="1" t="str">
        <f>IF(MOD(MID(pesele__512[[#This Row],[PESEL]],10,1),2)=1,"m","k")</f>
        <v>k</v>
      </c>
      <c r="E55" s="1" t="str">
        <f>MID(pesele__512[[#This Row],[Imie]],1,1)&amp;MID(pesele__512[[#This Row],[Nazwisko]],1,3)&amp;MID(pesele__512[[#This Row],[PESEL]],11,1)</f>
        <v>AZar9</v>
      </c>
      <c r="F55" s="1">
        <f>COUNTIF(pesele__512[ID],pesele__512[[#This Row],[ID]])</f>
        <v>1</v>
      </c>
    </row>
    <row r="56" spans="1:6" hidden="1" x14ac:dyDescent="0.25">
      <c r="A56" s="1" t="s">
        <v>669</v>
      </c>
      <c r="B56" s="1" t="s">
        <v>64</v>
      </c>
      <c r="C56" s="1" t="s">
        <v>65</v>
      </c>
      <c r="D56" s="1" t="str">
        <f>IF(MOD(MID(pesele__512[[#This Row],[PESEL]],10,1),2)=1,"m","k")</f>
        <v>k</v>
      </c>
      <c r="E56" s="1" t="str">
        <f>MID(pesele__512[[#This Row],[Imie]],1,1)&amp;MID(pesele__512[[#This Row],[Nazwisko]],1,3)&amp;MID(pesele__512[[#This Row],[PESEL]],11,1)</f>
        <v>AZas0</v>
      </c>
      <c r="F56" s="1">
        <f>COUNTIF(pesele__512[ID],pesele__512[[#This Row],[ID]])</f>
        <v>1</v>
      </c>
    </row>
    <row r="57" spans="1:6" hidden="1" x14ac:dyDescent="0.25">
      <c r="A57" s="1" t="s">
        <v>1048</v>
      </c>
      <c r="B57" s="1" t="s">
        <v>546</v>
      </c>
      <c r="C57" s="1" t="s">
        <v>282</v>
      </c>
      <c r="D57" s="1" t="str">
        <f>IF(MOD(MID(pesele__512[[#This Row],[PESEL]],10,1),2)=1,"m","k")</f>
        <v>m</v>
      </c>
      <c r="E57" s="1" t="str">
        <f>MID(pesele__512[[#This Row],[Imie]],1,1)&amp;MID(pesele__512[[#This Row],[Nazwisko]],1,3)&amp;MID(pesele__512[[#This Row],[PESEL]],11,1)</f>
        <v>AZaw8</v>
      </c>
      <c r="F57" s="1">
        <f>COUNTIF(pesele__512[ID],pesele__512[[#This Row],[ID]])</f>
        <v>1</v>
      </c>
    </row>
    <row r="58" spans="1:6" hidden="1" x14ac:dyDescent="0.25">
      <c r="A58" s="1" t="s">
        <v>898</v>
      </c>
      <c r="B58" s="1" t="s">
        <v>378</v>
      </c>
      <c r="C58" s="1" t="s">
        <v>294</v>
      </c>
      <c r="D58" s="1" t="str">
        <f>IF(MOD(MID(pesele__512[[#This Row],[PESEL]],10,1),2)=1,"m","k")</f>
        <v>m</v>
      </c>
      <c r="E58" s="1" t="str">
        <f>MID(pesele__512[[#This Row],[Imie]],1,1)&amp;MID(pesele__512[[#This Row],[Nazwisko]],1,3)&amp;MID(pesele__512[[#This Row],[PESEL]],11,1)</f>
        <v>AZaw9</v>
      </c>
      <c r="F58" s="1">
        <f>COUNTIF(pesele__512[ID],pesele__512[[#This Row],[ID]])</f>
        <v>1</v>
      </c>
    </row>
    <row r="59" spans="1:6" hidden="1" x14ac:dyDescent="0.25">
      <c r="A59" s="1" t="s">
        <v>1057</v>
      </c>
      <c r="B59" s="1" t="s">
        <v>555</v>
      </c>
      <c r="C59" s="1" t="s">
        <v>556</v>
      </c>
      <c r="D59" s="1" t="str">
        <f>IF(MOD(MID(pesele__512[[#This Row],[PESEL]],10,1),2)=1,"m","k")</f>
        <v>k</v>
      </c>
      <c r="E59" s="1" t="str">
        <f>MID(pesele__512[[#This Row],[Imie]],1,1)&amp;MID(pesele__512[[#This Row],[Nazwisko]],1,3)&amp;MID(pesele__512[[#This Row],[PESEL]],11,1)</f>
        <v>AZdr9</v>
      </c>
      <c r="F59" s="1">
        <f>COUNTIF(pesele__512[ID],pesele__512[[#This Row],[ID]])</f>
        <v>1</v>
      </c>
    </row>
    <row r="60" spans="1:6" hidden="1" x14ac:dyDescent="0.25">
      <c r="A60" s="1" t="s">
        <v>962</v>
      </c>
      <c r="B60" s="1" t="s">
        <v>444</v>
      </c>
      <c r="C60" s="1" t="s">
        <v>294</v>
      </c>
      <c r="D60" s="1" t="str">
        <f>IF(MOD(MID(pesele__512[[#This Row],[PESEL]],10,1),2)=1,"m","k")</f>
        <v>m</v>
      </c>
      <c r="E60" s="1" t="str">
        <f>MID(pesele__512[[#This Row],[Imie]],1,1)&amp;MID(pesele__512[[#This Row],[Nazwisko]],1,3)&amp;MID(pesele__512[[#This Row],[PESEL]],11,1)</f>
        <v>AZeg7</v>
      </c>
      <c r="F60" s="1">
        <f>COUNTIF(pesele__512[ID],pesele__512[[#This Row],[ID]])</f>
        <v>1</v>
      </c>
    </row>
    <row r="61" spans="1:6" hidden="1" x14ac:dyDescent="0.25">
      <c r="A61" s="1" t="s">
        <v>1059</v>
      </c>
      <c r="B61" s="1" t="s">
        <v>558</v>
      </c>
      <c r="C61" s="1" t="s">
        <v>556</v>
      </c>
      <c r="D61" s="1" t="str">
        <f>IF(MOD(MID(pesele__512[[#This Row],[PESEL]],10,1),2)=1,"m","k")</f>
        <v>k</v>
      </c>
      <c r="E61" s="1" t="str">
        <f>MID(pesele__512[[#This Row],[Imie]],1,1)&amp;MID(pesele__512[[#This Row],[Nazwisko]],1,3)&amp;MID(pesele__512[[#This Row],[PESEL]],11,1)</f>
        <v>AZga8</v>
      </c>
      <c r="F61" s="1">
        <f>COUNTIF(pesele__512[ID],pesele__512[[#This Row],[ID]])</f>
        <v>1</v>
      </c>
    </row>
    <row r="62" spans="1:6" hidden="1" x14ac:dyDescent="0.25">
      <c r="A62" s="1" t="s">
        <v>918</v>
      </c>
      <c r="B62" s="1" t="s">
        <v>401</v>
      </c>
      <c r="C62" s="1" t="s">
        <v>294</v>
      </c>
      <c r="D62" s="1" t="str">
        <f>IF(MOD(MID(pesele__512[[#This Row],[PESEL]],10,1),2)=1,"m","k")</f>
        <v>m</v>
      </c>
      <c r="E62" s="1" t="str">
        <f>MID(pesele__512[[#This Row],[Imie]],1,1)&amp;MID(pesele__512[[#This Row],[Nazwisko]],1,3)&amp;MID(pesele__512[[#This Row],[PESEL]],11,1)</f>
        <v>AZio4</v>
      </c>
      <c r="F62" s="1">
        <f>COUNTIF(pesele__512[ID],pesele__512[[#This Row],[ID]])</f>
        <v>1</v>
      </c>
    </row>
    <row r="63" spans="1:6" hidden="1" x14ac:dyDescent="0.25">
      <c r="A63" s="1" t="s">
        <v>1034</v>
      </c>
      <c r="B63" s="1" t="s">
        <v>531</v>
      </c>
      <c r="C63" s="1" t="s">
        <v>294</v>
      </c>
      <c r="D63" s="1" t="str">
        <f>IF(MOD(MID(pesele__512[[#This Row],[PESEL]],10,1),2)=1,"m","k")</f>
        <v>m</v>
      </c>
      <c r="E63" s="1" t="str">
        <f>MID(pesele__512[[#This Row],[Imie]],1,1)&amp;MID(pesele__512[[#This Row],[Nazwisko]],1,3)&amp;MID(pesele__512[[#This Row],[PESEL]],11,1)</f>
        <v>AZmu8</v>
      </c>
      <c r="F63" s="1">
        <f>COUNTIF(pesele__512[ID],pesele__512[[#This Row],[ID]])</f>
        <v>1</v>
      </c>
    </row>
    <row r="64" spans="1:6" hidden="1" x14ac:dyDescent="0.25">
      <c r="A64" s="1" t="s">
        <v>766</v>
      </c>
      <c r="B64" s="1" t="s">
        <v>215</v>
      </c>
      <c r="C64" s="1" t="s">
        <v>216</v>
      </c>
      <c r="D64" s="1" t="str">
        <f>IF(MOD(MID(pesele__512[[#This Row],[PESEL]],10,1),2)=1,"m","k")</f>
        <v>k</v>
      </c>
      <c r="E64" s="1" t="str">
        <f>MID(pesele__512[[#This Row],[Imie]],1,1)&amp;MID(pesele__512[[#This Row],[Nazwisko]],1,3)&amp;MID(pesele__512[[#This Row],[PESEL]],11,1)</f>
        <v>AZoc8</v>
      </c>
      <c r="F64" s="1">
        <f>COUNTIF(pesele__512[ID],pesele__512[[#This Row],[ID]])</f>
        <v>1</v>
      </c>
    </row>
    <row r="65" spans="1:6" hidden="1" x14ac:dyDescent="0.25">
      <c r="A65" s="1" t="s">
        <v>825</v>
      </c>
      <c r="B65" s="1" t="s">
        <v>293</v>
      </c>
      <c r="C65" s="1" t="s">
        <v>294</v>
      </c>
      <c r="D65" s="1" t="str">
        <f>IF(MOD(MID(pesele__512[[#This Row],[PESEL]],10,1),2)=1,"m","k")</f>
        <v>m</v>
      </c>
      <c r="E65" s="1" t="str">
        <f>MID(pesele__512[[#This Row],[Imie]],1,1)&amp;MID(pesele__512[[#This Row],[Nazwisko]],1,3)&amp;MID(pesele__512[[#This Row],[PESEL]],11,1)</f>
        <v>AZur2</v>
      </c>
      <c r="F65" s="1">
        <f>COUNTIF(pesele__512[ID],pesele__512[[#This Row],[ID]])</f>
        <v>1</v>
      </c>
    </row>
    <row r="66" spans="1:6" hidden="1" x14ac:dyDescent="0.25">
      <c r="A66" s="1" t="s">
        <v>1038</v>
      </c>
      <c r="B66" s="1" t="s">
        <v>536</v>
      </c>
      <c r="C66" s="1" t="s">
        <v>294</v>
      </c>
      <c r="D66" s="1" t="str">
        <f>IF(MOD(MID(pesele__512[[#This Row],[PESEL]],10,1),2)=1,"m","k")</f>
        <v>m</v>
      </c>
      <c r="E66" s="1" t="str">
        <f>MID(pesele__512[[#This Row],[Imie]],1,1)&amp;MID(pesele__512[[#This Row],[Nazwisko]],1,3)&amp;MID(pesele__512[[#This Row],[PESEL]],11,1)</f>
        <v>AZur3</v>
      </c>
      <c r="F66" s="1">
        <f>COUNTIF(pesele__512[ID],pesele__512[[#This Row],[ID]])</f>
        <v>1</v>
      </c>
    </row>
    <row r="67" spans="1:6" hidden="1" x14ac:dyDescent="0.25">
      <c r="A67" s="1" t="s">
        <v>997</v>
      </c>
      <c r="B67" s="1" t="s">
        <v>487</v>
      </c>
      <c r="C67" s="1" t="s">
        <v>294</v>
      </c>
      <c r="D67" s="1" t="str">
        <f>IF(MOD(MID(pesele__512[[#This Row],[PESEL]],10,1),2)=1,"m","k")</f>
        <v>m</v>
      </c>
      <c r="E67" s="1" t="str">
        <f>MID(pesele__512[[#This Row],[Imie]],1,1)&amp;MID(pesele__512[[#This Row],[Nazwisko]],1,3)&amp;MID(pesele__512[[#This Row],[PESEL]],11,1)</f>
        <v>AZyg2</v>
      </c>
      <c r="F67" s="1">
        <f>COUNTIF(pesele__512[ID],pesele__512[[#This Row],[ID]])</f>
        <v>1</v>
      </c>
    </row>
    <row r="68" spans="1:6" hidden="1" x14ac:dyDescent="0.25">
      <c r="A68" s="1" t="s">
        <v>1054</v>
      </c>
      <c r="B68" s="1" t="s">
        <v>552</v>
      </c>
      <c r="C68" s="1" t="s">
        <v>553</v>
      </c>
      <c r="D68" s="1" t="str">
        <f>IF(MOD(MID(pesele__512[[#This Row],[PESEL]],10,1),2)=1,"m","k")</f>
        <v>k</v>
      </c>
      <c r="E68" s="1" t="str">
        <f>MID(pesele__512[[#This Row],[Imie]],1,1)&amp;MID(pesele__512[[#This Row],[Nazwisko]],1,3)&amp;MID(pesele__512[[#This Row],[PESEL]],11,1)</f>
        <v>AZyl5</v>
      </c>
      <c r="F68" s="1">
        <f>COUNTIF(pesele__512[ID],pesele__512[[#This Row],[ID]])</f>
        <v>1</v>
      </c>
    </row>
    <row r="69" spans="1:6" hidden="1" x14ac:dyDescent="0.25">
      <c r="A69" s="1" t="s">
        <v>788</v>
      </c>
      <c r="B69" s="1" t="s">
        <v>245</v>
      </c>
      <c r="C69" s="1" t="s">
        <v>246</v>
      </c>
      <c r="D69" s="1" t="str">
        <f>IF(MOD(MID(pesele__512[[#This Row],[PESEL]],10,1),2)=1,"m","k")</f>
        <v>k</v>
      </c>
      <c r="E69" s="1" t="str">
        <f>MID(pesele__512[[#This Row],[Imie]],1,1)&amp;MID(pesele__512[[#This Row],[Nazwisko]],1,3)&amp;MID(pesele__512[[#This Row],[PESEL]],11,1)</f>
        <v>BOst7</v>
      </c>
      <c r="F69" s="1">
        <f>COUNTIF(pesele__512[ID],pesele__512[[#This Row],[ID]])</f>
        <v>1</v>
      </c>
    </row>
    <row r="70" spans="1:6" hidden="1" x14ac:dyDescent="0.25">
      <c r="A70" s="1" t="s">
        <v>1066</v>
      </c>
      <c r="B70" s="1" t="s">
        <v>564</v>
      </c>
      <c r="C70" s="1" t="s">
        <v>19</v>
      </c>
      <c r="D70" s="1" t="str">
        <f>IF(MOD(MID(pesele__512[[#This Row],[PESEL]],10,1),2)=1,"m","k")</f>
        <v>m</v>
      </c>
      <c r="E70" s="1" t="str">
        <f>MID(pesele__512[[#This Row],[Imie]],1,1)&amp;MID(pesele__512[[#This Row],[Nazwisko]],1,3)&amp;MID(pesele__512[[#This Row],[PESEL]],11,1)</f>
        <v>BTom1</v>
      </c>
      <c r="F70" s="1">
        <f>COUNTIF(pesele__512[ID],pesele__512[[#This Row],[ID]])</f>
        <v>1</v>
      </c>
    </row>
    <row r="71" spans="1:6" hidden="1" x14ac:dyDescent="0.25">
      <c r="A71" s="1" t="s">
        <v>643</v>
      </c>
      <c r="B71" s="1" t="s">
        <v>18</v>
      </c>
      <c r="C71" s="1" t="s">
        <v>19</v>
      </c>
      <c r="D71" s="1" t="str">
        <f>IF(MOD(MID(pesele__512[[#This Row],[PESEL]],10,1),2)=1,"m","k")</f>
        <v>m</v>
      </c>
      <c r="E71" s="1" t="str">
        <f>MID(pesele__512[[#This Row],[Imie]],1,1)&amp;MID(pesele__512[[#This Row],[Nazwisko]],1,3)&amp;MID(pesele__512[[#This Row],[PESEL]],11,1)</f>
        <v>BTom5</v>
      </c>
      <c r="F71" s="1">
        <f>COUNTIF(pesele__512[ID],pesele__512[[#This Row],[ID]])</f>
        <v>1</v>
      </c>
    </row>
    <row r="72" spans="1:6" hidden="1" x14ac:dyDescent="0.25">
      <c r="A72" s="1" t="s">
        <v>731</v>
      </c>
      <c r="B72" s="1" t="s">
        <v>159</v>
      </c>
      <c r="C72" s="1" t="s">
        <v>160</v>
      </c>
      <c r="D72" s="1" t="str">
        <f>IF(MOD(MID(pesele__512[[#This Row],[PESEL]],10,1),2)=1,"m","k")</f>
        <v>m</v>
      </c>
      <c r="E72" s="1" t="str">
        <f>MID(pesele__512[[#This Row],[Imie]],1,1)&amp;MID(pesele__512[[#This Row],[Nazwisko]],1,3)&amp;MID(pesele__512[[#This Row],[PESEL]],11,1)</f>
        <v>BTra1</v>
      </c>
      <c r="F72" s="1">
        <f>COUNTIF(pesele__512[ID],pesele__512[[#This Row],[ID]])</f>
        <v>1</v>
      </c>
    </row>
    <row r="73" spans="1:6" hidden="1" x14ac:dyDescent="0.25">
      <c r="A73" s="1" t="s">
        <v>837</v>
      </c>
      <c r="B73" s="1" t="s">
        <v>310</v>
      </c>
      <c r="C73" s="1" t="s">
        <v>126</v>
      </c>
      <c r="D73" s="1" t="str">
        <f>IF(MOD(MID(pesele__512[[#This Row],[PESEL]],10,1),2)=1,"m","k")</f>
        <v>m</v>
      </c>
      <c r="E73" s="1" t="str">
        <f>MID(pesele__512[[#This Row],[Imie]],1,1)&amp;MID(pesele__512[[#This Row],[Nazwisko]],1,3)&amp;MID(pesele__512[[#This Row],[PESEL]],11,1)</f>
        <v>BTrw2</v>
      </c>
      <c r="F73" s="1">
        <f>COUNTIF(pesele__512[ID],pesele__512[[#This Row],[ID]])</f>
        <v>1</v>
      </c>
    </row>
    <row r="74" spans="1:6" hidden="1" x14ac:dyDescent="0.25">
      <c r="A74" s="1" t="s">
        <v>968</v>
      </c>
      <c r="B74" s="1" t="s">
        <v>450</v>
      </c>
      <c r="C74" s="1" t="s">
        <v>126</v>
      </c>
      <c r="D74" s="1" t="str">
        <f>IF(MOD(MID(pesele__512[[#This Row],[PESEL]],10,1),2)=1,"m","k")</f>
        <v>m</v>
      </c>
      <c r="E74" s="1" t="str">
        <f>MID(pesele__512[[#This Row],[Imie]],1,1)&amp;MID(pesele__512[[#This Row],[Nazwisko]],1,3)&amp;MID(pesele__512[[#This Row],[PESEL]],11,1)</f>
        <v>BTus6</v>
      </c>
      <c r="F74" s="1">
        <f>COUNTIF(pesele__512[ID],pesele__512[[#This Row],[ID]])</f>
        <v>1</v>
      </c>
    </row>
    <row r="75" spans="1:6" hidden="1" x14ac:dyDescent="0.25">
      <c r="A75" s="1" t="s">
        <v>820</v>
      </c>
      <c r="B75" s="1" t="s">
        <v>286</v>
      </c>
      <c r="C75" s="1" t="s">
        <v>126</v>
      </c>
      <c r="D75" s="1" t="str">
        <f>IF(MOD(MID(pesele__512[[#This Row],[PESEL]],10,1),2)=1,"m","k")</f>
        <v>m</v>
      </c>
      <c r="E75" s="1" t="str">
        <f>MID(pesele__512[[#This Row],[Imie]],1,1)&amp;MID(pesele__512[[#This Row],[Nazwisko]],1,3)&amp;MID(pesele__512[[#This Row],[PESEL]],11,1)</f>
        <v>BUko3</v>
      </c>
      <c r="F75" s="1">
        <f>COUNTIF(pesele__512[ID],pesele__512[[#This Row],[ID]])</f>
        <v>1</v>
      </c>
    </row>
    <row r="76" spans="1:6" hidden="1" x14ac:dyDescent="0.25">
      <c r="A76" s="1" t="s">
        <v>760</v>
      </c>
      <c r="B76" s="1" t="s">
        <v>206</v>
      </c>
      <c r="C76" s="1" t="s">
        <v>126</v>
      </c>
      <c r="D76" s="1" t="str">
        <f>IF(MOD(MID(pesele__512[[#This Row],[PESEL]],10,1),2)=1,"m","k")</f>
        <v>m</v>
      </c>
      <c r="E76" s="1" t="str">
        <f>MID(pesele__512[[#This Row],[Imie]],1,1)&amp;MID(pesele__512[[#This Row],[Nazwisko]],1,3)&amp;MID(pesele__512[[#This Row],[PESEL]],11,1)</f>
        <v>BUle8</v>
      </c>
      <c r="F76" s="1">
        <f>COUNTIF(pesele__512[ID],pesele__512[[#This Row],[ID]])</f>
        <v>1</v>
      </c>
    </row>
    <row r="77" spans="1:6" hidden="1" x14ac:dyDescent="0.25">
      <c r="A77" s="1" t="s">
        <v>710</v>
      </c>
      <c r="B77" s="1" t="s">
        <v>125</v>
      </c>
      <c r="C77" s="1" t="s">
        <v>126</v>
      </c>
      <c r="D77" s="1" t="str">
        <f>IF(MOD(MID(pesele__512[[#This Row],[PESEL]],10,1),2)=1,"m","k")</f>
        <v>m</v>
      </c>
      <c r="E77" s="1" t="str">
        <f>MID(pesele__512[[#This Row],[Imie]],1,1)&amp;MID(pesele__512[[#This Row],[Nazwisko]],1,3)&amp;MID(pesele__512[[#This Row],[PESEL]],11,1)</f>
        <v>BWac3</v>
      </c>
      <c r="F77" s="1">
        <f>COUNTIF(pesele__512[ID],pesele__512[[#This Row],[ID]])</f>
        <v>1</v>
      </c>
    </row>
    <row r="78" spans="1:6" x14ac:dyDescent="0.25">
      <c r="A78" s="1" t="s">
        <v>993</v>
      </c>
      <c r="B78" s="1" t="s">
        <v>481</v>
      </c>
      <c r="C78" s="1" t="s">
        <v>482</v>
      </c>
      <c r="D78" s="1" t="str">
        <f>IF(MOD(MID(pesele__512[[#This Row],[PESEL]],10,1),2)=1,"m","k")</f>
        <v>m</v>
      </c>
      <c r="E78" s="1" t="str">
        <f>MID(pesele__512[[#This Row],[Imie]],1,1)&amp;MID(pesele__512[[#This Row],[Nazwisko]],1,3)&amp;MID(pesele__512[[#This Row],[PESEL]],11,1)</f>
        <v>BWas9</v>
      </c>
      <c r="F78" s="1">
        <f>COUNTIF(pesele__512[ID],pesele__512[[#This Row],[ID]])</f>
        <v>2</v>
      </c>
    </row>
    <row r="79" spans="1:6" x14ac:dyDescent="0.25">
      <c r="A79" s="1" t="s">
        <v>994</v>
      </c>
      <c r="B79" s="1" t="s">
        <v>483</v>
      </c>
      <c r="C79" s="1" t="s">
        <v>482</v>
      </c>
      <c r="D79" s="1" t="str">
        <f>IF(MOD(MID(pesele__512[[#This Row],[PESEL]],10,1),2)=1,"m","k")</f>
        <v>m</v>
      </c>
      <c r="E79" s="1" t="str">
        <f>MID(pesele__512[[#This Row],[Imie]],1,1)&amp;MID(pesele__512[[#This Row],[Nazwisko]],1,3)&amp;MID(pesele__512[[#This Row],[PESEL]],11,1)</f>
        <v>BWas9</v>
      </c>
      <c r="F79" s="1">
        <f>COUNTIF(pesele__512[ID],pesele__512[[#This Row],[ID]])</f>
        <v>2</v>
      </c>
    </row>
    <row r="80" spans="1:6" hidden="1" x14ac:dyDescent="0.25">
      <c r="A80" s="1" t="s">
        <v>953</v>
      </c>
      <c r="B80" s="1" t="s">
        <v>434</v>
      </c>
      <c r="C80" s="1" t="s">
        <v>435</v>
      </c>
      <c r="D80" s="1" t="str">
        <f>IF(MOD(MID(pesele__512[[#This Row],[PESEL]],10,1),2)=1,"m","k")</f>
        <v>m</v>
      </c>
      <c r="E80" s="1" t="str">
        <f>MID(pesele__512[[#This Row],[Imie]],1,1)&amp;MID(pesele__512[[#This Row],[Nazwisko]],1,3)&amp;MID(pesele__512[[#This Row],[PESEL]],11,1)</f>
        <v>CSwi2</v>
      </c>
      <c r="F80" s="1">
        <f>COUNTIF(pesele__512[ID],pesele__512[[#This Row],[ID]])</f>
        <v>1</v>
      </c>
    </row>
    <row r="81" spans="1:6" hidden="1" x14ac:dyDescent="0.25">
      <c r="A81" s="1" t="s">
        <v>1041</v>
      </c>
      <c r="B81" s="1" t="s">
        <v>539</v>
      </c>
      <c r="C81" s="1" t="s">
        <v>435</v>
      </c>
      <c r="D81" s="1" t="str">
        <f>IF(MOD(MID(pesele__512[[#This Row],[PESEL]],10,1),2)=1,"m","k")</f>
        <v>m</v>
      </c>
      <c r="E81" s="1" t="str">
        <f>MID(pesele__512[[#This Row],[Imie]],1,1)&amp;MID(pesele__512[[#This Row],[Nazwisko]],1,3)&amp;MID(pesele__512[[#This Row],[PESEL]],11,1)</f>
        <v>CSwi4</v>
      </c>
      <c r="F81" s="1">
        <f>COUNTIF(pesele__512[ID],pesele__512[[#This Row],[ID]])</f>
        <v>1</v>
      </c>
    </row>
    <row r="82" spans="1:6" hidden="1" x14ac:dyDescent="0.25">
      <c r="A82" s="1" t="s">
        <v>1076</v>
      </c>
      <c r="B82" s="1" t="s">
        <v>577</v>
      </c>
      <c r="C82" s="1" t="s">
        <v>578</v>
      </c>
      <c r="D82" s="1" t="str">
        <f>IF(MOD(MID(pesele__512[[#This Row],[PESEL]],10,1),2)=1,"m","k")</f>
        <v>k</v>
      </c>
      <c r="E82" s="1" t="str">
        <f>MID(pesele__512[[#This Row],[Imie]],1,1)&amp;MID(pesele__512[[#This Row],[Nazwisko]],1,3)&amp;MID(pesele__512[[#This Row],[PESEL]],11,1)</f>
        <v>DFel5</v>
      </c>
      <c r="F82" s="1">
        <f>COUNTIF(pesele__512[ID],pesele__512[[#This Row],[ID]])</f>
        <v>1</v>
      </c>
    </row>
    <row r="83" spans="1:6" hidden="1" x14ac:dyDescent="0.25">
      <c r="A83" s="1" t="s">
        <v>989</v>
      </c>
      <c r="B83" s="1" t="s">
        <v>476</v>
      </c>
      <c r="C83" s="1" t="s">
        <v>477</v>
      </c>
      <c r="D83" s="1" t="str">
        <f>IF(MOD(MID(pesele__512[[#This Row],[PESEL]],10,1),2)=1,"m","k")</f>
        <v>m</v>
      </c>
      <c r="E83" s="1" t="str">
        <f>MID(pesele__512[[#This Row],[Imie]],1,1)&amp;MID(pesele__512[[#This Row],[Nazwisko]],1,3)&amp;MID(pesele__512[[#This Row],[PESEL]],11,1)</f>
        <v>DSwi5</v>
      </c>
      <c r="F83" s="1">
        <f>COUNTIF(pesele__512[ID],pesele__512[[#This Row],[ID]])</f>
        <v>1</v>
      </c>
    </row>
    <row r="84" spans="1:6" hidden="1" x14ac:dyDescent="0.25">
      <c r="A84" s="1" t="s">
        <v>1074</v>
      </c>
      <c r="B84" s="1" t="s">
        <v>574</v>
      </c>
      <c r="C84" s="1" t="s">
        <v>534</v>
      </c>
      <c r="D84" s="1" t="str">
        <f>IF(MOD(MID(pesele__512[[#This Row],[PESEL]],10,1),2)=1,"m","k")</f>
        <v>m</v>
      </c>
      <c r="E84" s="1" t="str">
        <f>MID(pesele__512[[#This Row],[Imie]],1,1)&amp;MID(pesele__512[[#This Row],[Nazwisko]],1,3)&amp;MID(pesele__512[[#This Row],[PESEL]],11,1)</f>
        <v>DSzc4</v>
      </c>
      <c r="F84" s="1">
        <f>COUNTIF(pesele__512[ID],pesele__512[[#This Row],[ID]])</f>
        <v>1</v>
      </c>
    </row>
    <row r="85" spans="1:6" hidden="1" x14ac:dyDescent="0.25">
      <c r="A85" s="1" t="s">
        <v>1009</v>
      </c>
      <c r="B85" s="1" t="s">
        <v>501</v>
      </c>
      <c r="C85" s="1" t="s">
        <v>502</v>
      </c>
      <c r="D85" s="1" t="str">
        <f>IF(MOD(MID(pesele__512[[#This Row],[PESEL]],10,1),2)=1,"m","k")</f>
        <v>m</v>
      </c>
      <c r="E85" s="1" t="str">
        <f>MID(pesele__512[[#This Row],[Imie]],1,1)&amp;MID(pesele__512[[#This Row],[Nazwisko]],1,3)&amp;MID(pesele__512[[#This Row],[PESEL]],11,1)</f>
        <v>DSzc6</v>
      </c>
      <c r="F85" s="1">
        <f>COUNTIF(pesele__512[ID],pesele__512[[#This Row],[ID]])</f>
        <v>1</v>
      </c>
    </row>
    <row r="86" spans="1:6" hidden="1" x14ac:dyDescent="0.25">
      <c r="A86" s="1" t="s">
        <v>1036</v>
      </c>
      <c r="B86" s="1" t="s">
        <v>533</v>
      </c>
      <c r="C86" s="1" t="s">
        <v>534</v>
      </c>
      <c r="D86" s="1" t="str">
        <f>IF(MOD(MID(pesele__512[[#This Row],[PESEL]],10,1),2)=1,"m","k")</f>
        <v>m</v>
      </c>
      <c r="E86" s="1" t="str">
        <f>MID(pesele__512[[#This Row],[Imie]],1,1)&amp;MID(pesele__512[[#This Row],[Nazwisko]],1,3)&amp;MID(pesele__512[[#This Row],[PESEL]],11,1)</f>
        <v>DSzm0</v>
      </c>
      <c r="F86" s="1">
        <f>COUNTIF(pesele__512[ID],pesele__512[[#This Row],[ID]])</f>
        <v>1</v>
      </c>
    </row>
    <row r="87" spans="1:6" hidden="1" x14ac:dyDescent="0.25">
      <c r="A87" s="1" t="s">
        <v>874</v>
      </c>
      <c r="B87" s="1" t="s">
        <v>349</v>
      </c>
      <c r="C87" s="1" t="s">
        <v>187</v>
      </c>
      <c r="D87" s="1" t="str">
        <f>IF(MOD(MID(pesele__512[[#This Row],[PESEL]],10,1),2)=1,"m","k")</f>
        <v>k</v>
      </c>
      <c r="E87" s="1" t="str">
        <f>MID(pesele__512[[#This Row],[Imie]],1,1)&amp;MID(pesele__512[[#This Row],[Nazwisko]],1,3)&amp;MID(pesele__512[[#This Row],[PESEL]],11,1)</f>
        <v>DSzn1</v>
      </c>
      <c r="F87" s="1">
        <f>COUNTIF(pesele__512[ID],pesele__512[[#This Row],[ID]])</f>
        <v>1</v>
      </c>
    </row>
    <row r="88" spans="1:6" hidden="1" x14ac:dyDescent="0.25">
      <c r="A88" s="1" t="s">
        <v>745</v>
      </c>
      <c r="B88" s="1" t="s">
        <v>186</v>
      </c>
      <c r="C88" s="1" t="s">
        <v>187</v>
      </c>
      <c r="D88" s="1" t="str">
        <f>IF(MOD(MID(pesele__512[[#This Row],[PESEL]],10,1),2)=1,"m","k")</f>
        <v>k</v>
      </c>
      <c r="E88" s="1" t="str">
        <f>MID(pesele__512[[#This Row],[Imie]],1,1)&amp;MID(pesele__512[[#This Row],[Nazwisko]],1,3)&amp;MID(pesele__512[[#This Row],[PESEL]],11,1)</f>
        <v>DSzo8</v>
      </c>
      <c r="F88" s="1">
        <f>COUNTIF(pesele__512[ID],pesele__512[[#This Row],[ID]])</f>
        <v>1</v>
      </c>
    </row>
    <row r="89" spans="1:6" hidden="1" x14ac:dyDescent="0.25">
      <c r="A89" s="1" t="s">
        <v>869</v>
      </c>
      <c r="B89" s="1" t="s">
        <v>345</v>
      </c>
      <c r="C89" s="1" t="s">
        <v>180</v>
      </c>
      <c r="D89" s="1" t="str">
        <f>IF(MOD(MID(pesele__512[[#This Row],[PESEL]],10,1),2)=1,"m","k")</f>
        <v>m</v>
      </c>
      <c r="E89" s="1" t="str">
        <f>MID(pesele__512[[#This Row],[Imie]],1,1)&amp;MID(pesele__512[[#This Row],[Nazwisko]],1,3)&amp;MID(pesele__512[[#This Row],[PESEL]],11,1)</f>
        <v>DSzp6</v>
      </c>
      <c r="F89" s="1">
        <f>COUNTIF(pesele__512[ID],pesele__512[[#This Row],[ID]])</f>
        <v>1</v>
      </c>
    </row>
    <row r="90" spans="1:6" hidden="1" x14ac:dyDescent="0.25">
      <c r="A90" s="1" t="s">
        <v>1115</v>
      </c>
      <c r="B90" s="1" t="s">
        <v>620</v>
      </c>
      <c r="C90" s="1" t="s">
        <v>180</v>
      </c>
      <c r="D90" s="1" t="str">
        <f>IF(MOD(MID(pesele__512[[#This Row],[PESEL]],10,1),2)=1,"m","k")</f>
        <v>m</v>
      </c>
      <c r="E90" s="1" t="str">
        <f>MID(pesele__512[[#This Row],[Imie]],1,1)&amp;MID(pesele__512[[#This Row],[Nazwisko]],1,3)&amp;MID(pesele__512[[#This Row],[PESEL]],11,1)</f>
        <v>DSzr2</v>
      </c>
      <c r="F90" s="1">
        <f>COUNTIF(pesele__512[ID],pesele__512[[#This Row],[ID]])</f>
        <v>1</v>
      </c>
    </row>
    <row r="91" spans="1:6" hidden="1" x14ac:dyDescent="0.25">
      <c r="A91" s="1" t="s">
        <v>741</v>
      </c>
      <c r="B91" s="1" t="s">
        <v>179</v>
      </c>
      <c r="C91" s="1" t="s">
        <v>180</v>
      </c>
      <c r="D91" s="1" t="str">
        <f>IF(MOD(MID(pesele__512[[#This Row],[PESEL]],10,1),2)=1,"m","k")</f>
        <v>m</v>
      </c>
      <c r="E91" s="1" t="str">
        <f>MID(pesele__512[[#This Row],[Imie]],1,1)&amp;MID(pesele__512[[#This Row],[Nazwisko]],1,3)&amp;MID(pesele__512[[#This Row],[PESEL]],11,1)</f>
        <v>DSzu7</v>
      </c>
      <c r="F91" s="1">
        <f>COUNTIF(pesele__512[ID],pesele__512[[#This Row],[ID]])</f>
        <v>1</v>
      </c>
    </row>
    <row r="92" spans="1:6" hidden="1" x14ac:dyDescent="0.25">
      <c r="A92" s="1" t="s">
        <v>877</v>
      </c>
      <c r="B92" s="1" t="s">
        <v>352</v>
      </c>
      <c r="C92" s="1" t="s">
        <v>353</v>
      </c>
      <c r="D92" s="1" t="str">
        <f>IF(MOD(MID(pesele__512[[#This Row],[PESEL]],10,1),2)=1,"m","k")</f>
        <v>m</v>
      </c>
      <c r="E92" s="1" t="str">
        <f>MID(pesele__512[[#This Row],[Imie]],1,1)&amp;MID(pesele__512[[#This Row],[Nazwisko]],1,3)&amp;MID(pesele__512[[#This Row],[PESEL]],11,1)</f>
        <v>DSzu8</v>
      </c>
      <c r="F92" s="1">
        <f>COUNTIF(pesele__512[ID],pesele__512[[#This Row],[ID]])</f>
        <v>1</v>
      </c>
    </row>
    <row r="93" spans="1:6" hidden="1" x14ac:dyDescent="0.25">
      <c r="A93" s="1" t="s">
        <v>897</v>
      </c>
      <c r="B93" s="1" t="s">
        <v>376</v>
      </c>
      <c r="C93" s="1" t="s">
        <v>377</v>
      </c>
      <c r="D93" s="1" t="str">
        <f>IF(MOD(MID(pesele__512[[#This Row],[PESEL]],10,1),2)=1,"m","k")</f>
        <v>m</v>
      </c>
      <c r="E93" s="1" t="str">
        <f>MID(pesele__512[[#This Row],[Imie]],1,1)&amp;MID(pesele__512[[#This Row],[Nazwisko]],1,3)&amp;MID(pesele__512[[#This Row],[PESEL]],11,1)</f>
        <v>DSzw8</v>
      </c>
      <c r="F93" s="1">
        <f>COUNTIF(pesele__512[ID],pesele__512[[#This Row],[ID]])</f>
        <v>1</v>
      </c>
    </row>
    <row r="94" spans="1:6" hidden="1" x14ac:dyDescent="0.25">
      <c r="A94" s="1" t="s">
        <v>793</v>
      </c>
      <c r="B94" s="1" t="s">
        <v>219</v>
      </c>
      <c r="C94" s="1" t="s">
        <v>229</v>
      </c>
      <c r="D94" s="1" t="str">
        <f>IF(MOD(MID(pesele__512[[#This Row],[PESEL]],10,1),2)=1,"m","k")</f>
        <v>k</v>
      </c>
      <c r="E94" s="1" t="str">
        <f>MID(pesele__512[[#This Row],[Imie]],1,1)&amp;MID(pesele__512[[#This Row],[Nazwisko]],1,3)&amp;MID(pesele__512[[#This Row],[PESEL]],11,1)</f>
        <v>ELew4</v>
      </c>
      <c r="F94" s="1">
        <f>COUNTIF(pesele__512[ID],pesele__512[[#This Row],[ID]])</f>
        <v>1</v>
      </c>
    </row>
    <row r="95" spans="1:6" hidden="1" x14ac:dyDescent="0.25">
      <c r="A95" s="1" t="s">
        <v>871</v>
      </c>
      <c r="B95" s="1" t="s">
        <v>347</v>
      </c>
      <c r="C95" s="1" t="s">
        <v>178</v>
      </c>
      <c r="D95" s="1" t="str">
        <f>IF(MOD(MID(pesele__512[[#This Row],[PESEL]],10,1),2)=1,"m","k")</f>
        <v>k</v>
      </c>
      <c r="E95" s="1" t="str">
        <f>MID(pesele__512[[#This Row],[Imie]],1,1)&amp;MID(pesele__512[[#This Row],[Nazwisko]],1,3)&amp;MID(pesele__512[[#This Row],[PESEL]],11,1)</f>
        <v>ESym6</v>
      </c>
      <c r="F95" s="1">
        <f>COUNTIF(pesele__512[ID],pesele__512[[#This Row],[ID]])</f>
        <v>1</v>
      </c>
    </row>
    <row r="96" spans="1:6" hidden="1" x14ac:dyDescent="0.25">
      <c r="A96" s="1" t="s">
        <v>799</v>
      </c>
      <c r="B96" s="1" t="s">
        <v>260</v>
      </c>
      <c r="C96" s="1" t="s">
        <v>229</v>
      </c>
      <c r="D96" s="1" t="str">
        <f>IF(MOD(MID(pesele__512[[#This Row],[PESEL]],10,1),2)=1,"m","k")</f>
        <v>k</v>
      </c>
      <c r="E96" s="1" t="str">
        <f>MID(pesele__512[[#This Row],[Imie]],1,1)&amp;MID(pesele__512[[#This Row],[Nazwisko]],1,3)&amp;MID(pesele__512[[#This Row],[PESEL]],11,1)</f>
        <v>ESza3</v>
      </c>
      <c r="F96" s="1">
        <f>COUNTIF(pesele__512[ID],pesele__512[[#This Row],[ID]])</f>
        <v>1</v>
      </c>
    </row>
    <row r="97" spans="1:6" hidden="1" x14ac:dyDescent="0.25">
      <c r="A97" s="1" t="s">
        <v>740</v>
      </c>
      <c r="B97" s="1" t="s">
        <v>177</v>
      </c>
      <c r="C97" s="1" t="s">
        <v>178</v>
      </c>
      <c r="D97" s="1" t="str">
        <f>IF(MOD(MID(pesele__512[[#This Row],[PESEL]],10,1),2)=1,"m","k")</f>
        <v>k</v>
      </c>
      <c r="E97" s="1" t="str">
        <f>MID(pesele__512[[#This Row],[Imie]],1,1)&amp;MID(pesele__512[[#This Row],[Nazwisko]],1,3)&amp;MID(pesele__512[[#This Row],[PESEL]],11,1)</f>
        <v>ESzc0</v>
      </c>
      <c r="F97" s="1">
        <f>COUNTIF(pesele__512[ID],pesele__512[[#This Row],[ID]])</f>
        <v>1</v>
      </c>
    </row>
    <row r="98" spans="1:6" hidden="1" x14ac:dyDescent="0.25">
      <c r="A98" s="1" t="s">
        <v>1068</v>
      </c>
      <c r="B98" s="1" t="s">
        <v>566</v>
      </c>
      <c r="C98" s="1" t="s">
        <v>178</v>
      </c>
      <c r="D98" s="1" t="str">
        <f>IF(MOD(MID(pesele__512[[#This Row],[PESEL]],10,1),2)=1,"m","k")</f>
        <v>k</v>
      </c>
      <c r="E98" s="1" t="str">
        <f>MID(pesele__512[[#This Row],[Imie]],1,1)&amp;MID(pesele__512[[#This Row],[Nazwisko]],1,3)&amp;MID(pesele__512[[#This Row],[PESEL]],11,1)</f>
        <v>ESzc9</v>
      </c>
      <c r="F98" s="1">
        <f>COUNTIF(pesele__512[ID],pesele__512[[#This Row],[ID]])</f>
        <v>1</v>
      </c>
    </row>
    <row r="99" spans="1:6" hidden="1" x14ac:dyDescent="0.25">
      <c r="A99" s="1" t="s">
        <v>776</v>
      </c>
      <c r="B99" s="1" t="s">
        <v>228</v>
      </c>
      <c r="C99" s="1" t="s">
        <v>229</v>
      </c>
      <c r="D99" s="1" t="str">
        <f>IF(MOD(MID(pesele__512[[#This Row],[PESEL]],10,1),2)=1,"m","k")</f>
        <v>k</v>
      </c>
      <c r="E99" s="1" t="str">
        <f>MID(pesele__512[[#This Row],[Imie]],1,1)&amp;MID(pesele__512[[#This Row],[Nazwisko]],1,3)&amp;MID(pesele__512[[#This Row],[PESEL]],11,1)</f>
        <v>EZak5</v>
      </c>
      <c r="F99" s="1">
        <f>COUNTIF(pesele__512[ID],pesele__512[[#This Row],[ID]])</f>
        <v>1</v>
      </c>
    </row>
    <row r="100" spans="1:6" hidden="1" x14ac:dyDescent="0.25">
      <c r="A100" s="1" t="s">
        <v>778</v>
      </c>
      <c r="B100" s="1" t="s">
        <v>231</v>
      </c>
      <c r="C100" s="1" t="s">
        <v>232</v>
      </c>
      <c r="D100" s="1" t="str">
        <f>IF(MOD(MID(pesele__512[[#This Row],[PESEL]],10,1),2)=1,"m","k")</f>
        <v>m</v>
      </c>
      <c r="E100" s="1" t="str">
        <f>MID(pesele__512[[#This Row],[Imie]],1,1)&amp;MID(pesele__512[[#This Row],[Nazwisko]],1,3)&amp;MID(pesele__512[[#This Row],[PESEL]],11,1)</f>
        <v>FSmo4</v>
      </c>
      <c r="F100" s="1">
        <f>COUNTIF(pesele__512[ID],pesele__512[[#This Row],[ID]])</f>
        <v>1</v>
      </c>
    </row>
    <row r="101" spans="1:6" hidden="1" x14ac:dyDescent="0.25">
      <c r="A101" s="1" t="s">
        <v>829</v>
      </c>
      <c r="B101" s="1" t="s">
        <v>299</v>
      </c>
      <c r="C101" s="1" t="s">
        <v>232</v>
      </c>
      <c r="D101" s="1" t="str">
        <f>IF(MOD(MID(pesele__512[[#This Row],[PESEL]],10,1),2)=1,"m","k")</f>
        <v>m</v>
      </c>
      <c r="E101" s="1" t="str">
        <f>MID(pesele__512[[#This Row],[Imie]],1,1)&amp;MID(pesele__512[[#This Row],[Nazwisko]],1,3)&amp;MID(pesele__512[[#This Row],[PESEL]],11,1)</f>
        <v>FSna7</v>
      </c>
      <c r="F101" s="1">
        <f>COUNTIF(pesele__512[ID],pesele__512[[#This Row],[ID]])</f>
        <v>1</v>
      </c>
    </row>
    <row r="102" spans="1:6" hidden="1" x14ac:dyDescent="0.25">
      <c r="A102" s="1" t="s">
        <v>732</v>
      </c>
      <c r="B102" s="1" t="s">
        <v>161</v>
      </c>
      <c r="C102" s="1" t="s">
        <v>162</v>
      </c>
      <c r="D102" s="1" t="str">
        <f>IF(MOD(MID(pesele__512[[#This Row],[PESEL]],10,1),2)=1,"m","k")</f>
        <v>m</v>
      </c>
      <c r="E102" s="1" t="str">
        <f>MID(pesele__512[[#This Row],[Imie]],1,1)&amp;MID(pesele__512[[#This Row],[Nazwisko]],1,3)&amp;MID(pesele__512[[#This Row],[PESEL]],11,1)</f>
        <v>FSob2</v>
      </c>
      <c r="F102" s="1">
        <f>COUNTIF(pesele__512[ID],pesele__512[[#This Row],[ID]])</f>
        <v>1</v>
      </c>
    </row>
    <row r="103" spans="1:6" hidden="1" x14ac:dyDescent="0.25">
      <c r="A103" s="1" t="s">
        <v>1006</v>
      </c>
      <c r="B103" s="1" t="s">
        <v>498</v>
      </c>
      <c r="C103" s="1" t="s">
        <v>162</v>
      </c>
      <c r="D103" s="1" t="str">
        <f>IF(MOD(MID(pesele__512[[#This Row],[PESEL]],10,1),2)=1,"m","k")</f>
        <v>m</v>
      </c>
      <c r="E103" s="1" t="str">
        <f>MID(pesele__512[[#This Row],[Imie]],1,1)&amp;MID(pesele__512[[#This Row],[Nazwisko]],1,3)&amp;MID(pesele__512[[#This Row],[PESEL]],11,1)</f>
        <v>FSob7</v>
      </c>
      <c r="F103" s="1">
        <f>COUNTIF(pesele__512[ID],pesele__512[[#This Row],[ID]])</f>
        <v>1</v>
      </c>
    </row>
    <row r="104" spans="1:6" hidden="1" x14ac:dyDescent="0.25">
      <c r="A104" s="1" t="s">
        <v>827</v>
      </c>
      <c r="B104" s="1" t="s">
        <v>297</v>
      </c>
      <c r="C104" s="1" t="s">
        <v>162</v>
      </c>
      <c r="D104" s="1" t="str">
        <f>IF(MOD(MID(pesele__512[[#This Row],[PESEL]],10,1),2)=1,"m","k")</f>
        <v>m</v>
      </c>
      <c r="E104" s="1" t="str">
        <f>MID(pesele__512[[#This Row],[Imie]],1,1)&amp;MID(pesele__512[[#This Row],[Nazwisko]],1,3)&amp;MID(pesele__512[[#This Row],[PESEL]],11,1)</f>
        <v>FSos5</v>
      </c>
      <c r="F104" s="1">
        <f>COUNTIF(pesele__512[ID],pesele__512[[#This Row],[ID]])</f>
        <v>1</v>
      </c>
    </row>
    <row r="105" spans="1:6" hidden="1" x14ac:dyDescent="0.25">
      <c r="A105" s="1" t="s">
        <v>1032</v>
      </c>
      <c r="B105" s="1" t="s">
        <v>529</v>
      </c>
      <c r="C105" s="1" t="s">
        <v>162</v>
      </c>
      <c r="D105" s="1" t="str">
        <f>IF(MOD(MID(pesele__512[[#This Row],[PESEL]],10,1),2)=1,"m","k")</f>
        <v>m</v>
      </c>
      <c r="E105" s="1" t="str">
        <f>MID(pesele__512[[#This Row],[Imie]],1,1)&amp;MID(pesele__512[[#This Row],[Nazwisko]],1,3)&amp;MID(pesele__512[[#This Row],[PESEL]],11,1)</f>
        <v>FSpa7</v>
      </c>
      <c r="F105" s="1">
        <f>COUNTIF(pesele__512[ID],pesele__512[[#This Row],[ID]])</f>
        <v>1</v>
      </c>
    </row>
    <row r="106" spans="1:6" hidden="1" x14ac:dyDescent="0.25">
      <c r="A106" s="1" t="s">
        <v>1070</v>
      </c>
      <c r="B106" s="1" t="s">
        <v>569</v>
      </c>
      <c r="C106" s="1" t="s">
        <v>162</v>
      </c>
      <c r="D106" s="1" t="str">
        <f>IF(MOD(MID(pesele__512[[#This Row],[PESEL]],10,1),2)=1,"m","k")</f>
        <v>m</v>
      </c>
      <c r="E106" s="1" t="str">
        <f>MID(pesele__512[[#This Row],[Imie]],1,1)&amp;MID(pesele__512[[#This Row],[Nazwisko]],1,3)&amp;MID(pesele__512[[#This Row],[PESEL]],11,1)</f>
        <v>FSpy0</v>
      </c>
      <c r="F106" s="1">
        <f>COUNTIF(pesele__512[ID],pesele__512[[#This Row],[ID]])</f>
        <v>1</v>
      </c>
    </row>
    <row r="107" spans="1:6" hidden="1" x14ac:dyDescent="0.25">
      <c r="A107" s="1" t="s">
        <v>971</v>
      </c>
      <c r="B107" s="1" t="s">
        <v>454</v>
      </c>
      <c r="C107" s="1" t="s">
        <v>162</v>
      </c>
      <c r="D107" s="1" t="str">
        <f>IF(MOD(MID(pesele__512[[#This Row],[PESEL]],10,1),2)=1,"m","k")</f>
        <v>m</v>
      </c>
      <c r="E107" s="1" t="str">
        <f>MID(pesele__512[[#This Row],[Imie]],1,1)&amp;MID(pesele__512[[#This Row],[Nazwisko]],1,3)&amp;MID(pesele__512[[#This Row],[PESEL]],11,1)</f>
        <v>FSta4</v>
      </c>
      <c r="F107" s="1">
        <f>COUNTIF(pesele__512[ID],pesele__512[[#This Row],[ID]])</f>
        <v>1</v>
      </c>
    </row>
    <row r="108" spans="1:6" hidden="1" x14ac:dyDescent="0.25">
      <c r="A108" s="1" t="s">
        <v>1060</v>
      </c>
      <c r="B108" s="1" t="s">
        <v>559</v>
      </c>
      <c r="C108" s="1" t="s">
        <v>162</v>
      </c>
      <c r="D108" s="1" t="str">
        <f>IF(MOD(MID(pesele__512[[#This Row],[PESEL]],10,1),2)=1,"m","k")</f>
        <v>m</v>
      </c>
      <c r="E108" s="1" t="str">
        <f>MID(pesele__512[[#This Row],[Imie]],1,1)&amp;MID(pesele__512[[#This Row],[Nazwisko]],1,3)&amp;MID(pesele__512[[#This Row],[PESEL]],11,1)</f>
        <v>FStr0</v>
      </c>
      <c r="F108" s="1">
        <f>COUNTIF(pesele__512[ID],pesele__512[[#This Row],[ID]])</f>
        <v>1</v>
      </c>
    </row>
    <row r="109" spans="1:6" hidden="1" x14ac:dyDescent="0.25">
      <c r="A109" s="1" t="s">
        <v>755</v>
      </c>
      <c r="B109" s="1" t="s">
        <v>199</v>
      </c>
      <c r="C109" s="1" t="s">
        <v>162</v>
      </c>
      <c r="D109" s="1" t="str">
        <f>IF(MOD(MID(pesele__512[[#This Row],[PESEL]],10,1),2)=1,"m","k")</f>
        <v>m</v>
      </c>
      <c r="E109" s="1" t="str">
        <f>MID(pesele__512[[#This Row],[Imie]],1,1)&amp;MID(pesele__512[[#This Row],[Nazwisko]],1,3)&amp;MID(pesele__512[[#This Row],[PESEL]],11,1)</f>
        <v>FStr6</v>
      </c>
      <c r="F109" s="1">
        <f>COUNTIF(pesele__512[ID],pesele__512[[#This Row],[ID]])</f>
        <v>1</v>
      </c>
    </row>
    <row r="110" spans="1:6" hidden="1" x14ac:dyDescent="0.25">
      <c r="A110" s="1" t="s">
        <v>1067</v>
      </c>
      <c r="B110" s="1" t="s">
        <v>565</v>
      </c>
      <c r="C110" s="1" t="s">
        <v>162</v>
      </c>
      <c r="D110" s="1" t="str">
        <f>IF(MOD(MID(pesele__512[[#This Row],[PESEL]],10,1),2)=1,"m","k")</f>
        <v>m</v>
      </c>
      <c r="E110" s="1" t="str">
        <f>MID(pesele__512[[#This Row],[Imie]],1,1)&amp;MID(pesele__512[[#This Row],[Nazwisko]],1,3)&amp;MID(pesele__512[[#This Row],[PESEL]],11,1)</f>
        <v>FStr7</v>
      </c>
      <c r="F110" s="1">
        <f>COUNTIF(pesele__512[ID],pesele__512[[#This Row],[ID]])</f>
        <v>1</v>
      </c>
    </row>
    <row r="111" spans="1:6" hidden="1" x14ac:dyDescent="0.25">
      <c r="A111" s="1" t="s">
        <v>1100</v>
      </c>
      <c r="B111" s="1" t="s">
        <v>604</v>
      </c>
      <c r="C111" s="1" t="s">
        <v>162</v>
      </c>
      <c r="D111" s="1" t="str">
        <f>IF(MOD(MID(pesele__512[[#This Row],[PESEL]],10,1),2)=1,"m","k")</f>
        <v>m</v>
      </c>
      <c r="E111" s="1" t="str">
        <f>MID(pesele__512[[#This Row],[Imie]],1,1)&amp;MID(pesele__512[[#This Row],[Nazwisko]],1,3)&amp;MID(pesele__512[[#This Row],[PESEL]],11,1)</f>
        <v>FStr9</v>
      </c>
      <c r="F111" s="1">
        <f>COUNTIF(pesele__512[ID],pesele__512[[#This Row],[ID]])</f>
        <v>1</v>
      </c>
    </row>
    <row r="112" spans="1:6" hidden="1" x14ac:dyDescent="0.25">
      <c r="A112" s="1" t="s">
        <v>835</v>
      </c>
      <c r="B112" s="1" t="s">
        <v>306</v>
      </c>
      <c r="C112" s="1" t="s">
        <v>307</v>
      </c>
      <c r="D112" s="1" t="str">
        <f>IF(MOD(MID(pesele__512[[#This Row],[PESEL]],10,1),2)=1,"m","k")</f>
        <v>m</v>
      </c>
      <c r="E112" s="1" t="str">
        <f>MID(pesele__512[[#This Row],[Imie]],1,1)&amp;MID(pesele__512[[#This Row],[Nazwisko]],1,3)&amp;MID(pesele__512[[#This Row],[PESEL]],11,1)</f>
        <v>FSyk1</v>
      </c>
      <c r="F112" s="1">
        <f>COUNTIF(pesele__512[ID],pesele__512[[#This Row],[ID]])</f>
        <v>1</v>
      </c>
    </row>
    <row r="113" spans="1:6" hidden="1" x14ac:dyDescent="0.25">
      <c r="A113" s="1" t="s">
        <v>942</v>
      </c>
      <c r="B113" s="1" t="s">
        <v>425</v>
      </c>
      <c r="C113" s="1" t="s">
        <v>426</v>
      </c>
      <c r="D113" s="1" t="str">
        <f>IF(MOD(MID(pesele__512[[#This Row],[PESEL]],10,1),2)=1,"m","k")</f>
        <v>m</v>
      </c>
      <c r="E113" s="1" t="str">
        <f>MID(pesele__512[[#This Row],[Imie]],1,1)&amp;MID(pesele__512[[#This Row],[Nazwisko]],1,3)&amp;MID(pesele__512[[#This Row],[PESEL]],11,1)</f>
        <v>GSka5</v>
      </c>
      <c r="F113" s="1">
        <f>COUNTIF(pesele__512[ID],pesele__512[[#This Row],[ID]])</f>
        <v>1</v>
      </c>
    </row>
    <row r="114" spans="1:6" hidden="1" x14ac:dyDescent="0.25">
      <c r="A114" s="1" t="s">
        <v>864</v>
      </c>
      <c r="B114" s="1" t="s">
        <v>339</v>
      </c>
      <c r="C114" s="1" t="s">
        <v>340</v>
      </c>
      <c r="D114" s="1" t="str">
        <f>IF(MOD(MID(pesele__512[[#This Row],[PESEL]],10,1),2)=1,"m","k")</f>
        <v>m</v>
      </c>
      <c r="E114" s="1" t="str">
        <f>MID(pesele__512[[#This Row],[Imie]],1,1)&amp;MID(pesele__512[[#This Row],[Nazwisko]],1,3)&amp;MID(pesele__512[[#This Row],[PESEL]],11,1)</f>
        <v>GSka6</v>
      </c>
      <c r="F114" s="1">
        <f>COUNTIF(pesele__512[ID],pesele__512[[#This Row],[ID]])</f>
        <v>1</v>
      </c>
    </row>
    <row r="115" spans="1:6" hidden="1" x14ac:dyDescent="0.25">
      <c r="A115" s="1" t="s">
        <v>739</v>
      </c>
      <c r="B115" s="1" t="s">
        <v>175</v>
      </c>
      <c r="C115" s="1" t="s">
        <v>176</v>
      </c>
      <c r="D115" s="1" t="str">
        <f>IF(MOD(MID(pesele__512[[#This Row],[PESEL]],10,1),2)=1,"m","k")</f>
        <v>m</v>
      </c>
      <c r="E115" s="1" t="str">
        <f>MID(pesele__512[[#This Row],[Imie]],1,1)&amp;MID(pesele__512[[#This Row],[Nazwisko]],1,3)&amp;MID(pesele__512[[#This Row],[PESEL]],11,1)</f>
        <v>HSik1</v>
      </c>
      <c r="F115" s="1">
        <f>COUNTIF(pesele__512[ID],pesele__512[[#This Row],[ID]])</f>
        <v>1</v>
      </c>
    </row>
    <row r="116" spans="1:6" hidden="1" x14ac:dyDescent="0.25">
      <c r="A116" s="1" t="s">
        <v>996</v>
      </c>
      <c r="B116" s="1" t="s">
        <v>485</v>
      </c>
      <c r="C116" s="1" t="s">
        <v>486</v>
      </c>
      <c r="D116" s="1" t="str">
        <f>IF(MOD(MID(pesele__512[[#This Row],[PESEL]],10,1),2)=1,"m","k")</f>
        <v>m</v>
      </c>
      <c r="E116" s="1" t="str">
        <f>MID(pesele__512[[#This Row],[Imie]],1,1)&amp;MID(pesele__512[[#This Row],[Nazwisko]],1,3)&amp;MID(pesele__512[[#This Row],[PESEL]],11,1)</f>
        <v>HSil7</v>
      </c>
      <c r="F116" s="1">
        <f>COUNTIF(pesele__512[ID],pesele__512[[#This Row],[ID]])</f>
        <v>1</v>
      </c>
    </row>
    <row r="117" spans="1:6" hidden="1" x14ac:dyDescent="0.25">
      <c r="A117" s="1" t="s">
        <v>1027</v>
      </c>
      <c r="B117" s="1" t="s">
        <v>525</v>
      </c>
      <c r="C117" s="1" t="s">
        <v>486</v>
      </c>
      <c r="D117" s="1" t="str">
        <f>IF(MOD(MID(pesele__512[[#This Row],[PESEL]],10,1),2)=1,"m","k")</f>
        <v>m</v>
      </c>
      <c r="E117" s="1" t="str">
        <f>MID(pesele__512[[#This Row],[Imie]],1,1)&amp;MID(pesele__512[[#This Row],[Nazwisko]],1,3)&amp;MID(pesele__512[[#This Row],[PESEL]],11,1)</f>
        <v>HSim5</v>
      </c>
      <c r="F117" s="1">
        <f>COUNTIF(pesele__512[ID],pesele__512[[#This Row],[ID]])</f>
        <v>1</v>
      </c>
    </row>
    <row r="118" spans="1:6" hidden="1" x14ac:dyDescent="0.25">
      <c r="A118" s="1" t="s">
        <v>785</v>
      </c>
      <c r="B118" s="1" t="s">
        <v>241</v>
      </c>
      <c r="C118" s="1" t="s">
        <v>242</v>
      </c>
      <c r="D118" s="1" t="str">
        <f>IF(MOD(MID(pesele__512[[#This Row],[PESEL]],10,1),2)=1,"m","k")</f>
        <v>k</v>
      </c>
      <c r="E118" s="1" t="str">
        <f>MID(pesele__512[[#This Row],[Imie]],1,1)&amp;MID(pesele__512[[#This Row],[Nazwisko]],1,3)&amp;MID(pesele__512[[#This Row],[PESEL]],11,1)</f>
        <v>HSro6</v>
      </c>
      <c r="F118" s="1">
        <f>COUNTIF(pesele__512[ID],pesele__512[[#This Row],[ID]])</f>
        <v>1</v>
      </c>
    </row>
    <row r="119" spans="1:6" hidden="1" x14ac:dyDescent="0.25">
      <c r="A119" s="1" t="s">
        <v>787</v>
      </c>
      <c r="B119" s="1" t="s">
        <v>244</v>
      </c>
      <c r="C119" s="1" t="s">
        <v>242</v>
      </c>
      <c r="D119" s="1" t="str">
        <f>IF(MOD(MID(pesele__512[[#This Row],[PESEL]],10,1),2)=1,"m","k")</f>
        <v>k</v>
      </c>
      <c r="E119" s="1" t="str">
        <f>MID(pesele__512[[#This Row],[Imie]],1,1)&amp;MID(pesele__512[[#This Row],[Nazwisko]],1,3)&amp;MID(pesele__512[[#This Row],[PESEL]],11,1)</f>
        <v>HSta1</v>
      </c>
      <c r="F119" s="1">
        <f>COUNTIF(pesele__512[ID],pesele__512[[#This Row],[ID]])</f>
        <v>1</v>
      </c>
    </row>
    <row r="120" spans="1:6" hidden="1" x14ac:dyDescent="0.25">
      <c r="A120" s="1" t="s">
        <v>960</v>
      </c>
      <c r="B120" s="1" t="s">
        <v>443</v>
      </c>
      <c r="C120" s="1" t="s">
        <v>242</v>
      </c>
      <c r="D120" s="1" t="str">
        <f>IF(MOD(MID(pesele__512[[#This Row],[PESEL]],10,1),2)=1,"m","k")</f>
        <v>k</v>
      </c>
      <c r="E120" s="1" t="str">
        <f>MID(pesele__512[[#This Row],[Imie]],1,1)&amp;MID(pesele__512[[#This Row],[Nazwisko]],1,3)&amp;MID(pesele__512[[#This Row],[PESEL]],11,1)</f>
        <v>HSta2</v>
      </c>
      <c r="F120" s="1">
        <f>COUNTIF(pesele__512[ID],pesele__512[[#This Row],[ID]])</f>
        <v>1</v>
      </c>
    </row>
    <row r="121" spans="1:6" hidden="1" x14ac:dyDescent="0.25">
      <c r="A121" s="1" t="s">
        <v>1046</v>
      </c>
      <c r="B121" s="1" t="s">
        <v>545</v>
      </c>
      <c r="C121" s="1" t="s">
        <v>273</v>
      </c>
      <c r="D121" s="1" t="str">
        <f>IF(MOD(MID(pesele__512[[#This Row],[PESEL]],10,1),2)=1,"m","k")</f>
        <v>k</v>
      </c>
      <c r="E121" s="1" t="str">
        <f>MID(pesele__512[[#This Row],[Imie]],1,1)&amp;MID(pesele__512[[#This Row],[Nazwisko]],1,3)&amp;MID(pesele__512[[#This Row],[PESEL]],11,1)</f>
        <v>HSta4</v>
      </c>
      <c r="F121" s="1">
        <f>COUNTIF(pesele__512[ID],pesele__512[[#This Row],[ID]])</f>
        <v>1</v>
      </c>
    </row>
    <row r="122" spans="1:6" hidden="1" x14ac:dyDescent="0.25">
      <c r="A122" s="1" t="s">
        <v>1008</v>
      </c>
      <c r="B122" s="1" t="s">
        <v>500</v>
      </c>
      <c r="C122" s="1" t="s">
        <v>273</v>
      </c>
      <c r="D122" s="1" t="str">
        <f>IF(MOD(MID(pesele__512[[#This Row],[PESEL]],10,1),2)=1,"m","k")</f>
        <v>k</v>
      </c>
      <c r="E122" s="1" t="str">
        <f>MID(pesele__512[[#This Row],[Imie]],1,1)&amp;MID(pesele__512[[#This Row],[Nazwisko]],1,3)&amp;MID(pesele__512[[#This Row],[PESEL]],11,1)</f>
        <v>HSta7</v>
      </c>
      <c r="F122" s="1">
        <f>COUNTIF(pesele__512[ID],pesele__512[[#This Row],[ID]])</f>
        <v>1</v>
      </c>
    </row>
    <row r="123" spans="1:6" hidden="1" x14ac:dyDescent="0.25">
      <c r="A123" s="1" t="s">
        <v>809</v>
      </c>
      <c r="B123" s="1" t="s">
        <v>272</v>
      </c>
      <c r="C123" s="1" t="s">
        <v>273</v>
      </c>
      <c r="D123" s="1" t="str">
        <f>IF(MOD(MID(pesele__512[[#This Row],[PESEL]],10,1),2)=1,"m","k")</f>
        <v>k</v>
      </c>
      <c r="E123" s="1" t="str">
        <f>MID(pesele__512[[#This Row],[Imie]],1,1)&amp;MID(pesele__512[[#This Row],[Nazwisko]],1,3)&amp;MID(pesele__512[[#This Row],[PESEL]],11,1)</f>
        <v>HSta8</v>
      </c>
      <c r="F123" s="1">
        <f>COUNTIF(pesele__512[ID],pesele__512[[#This Row],[ID]])</f>
        <v>1</v>
      </c>
    </row>
    <row r="124" spans="1:6" hidden="1" x14ac:dyDescent="0.25">
      <c r="A124" s="1" t="s">
        <v>1040</v>
      </c>
      <c r="B124" s="1" t="s">
        <v>538</v>
      </c>
      <c r="C124" s="1" t="s">
        <v>273</v>
      </c>
      <c r="D124" s="1" t="str">
        <f>IF(MOD(MID(pesele__512[[#This Row],[PESEL]],10,1),2)=1,"m","k")</f>
        <v>k</v>
      </c>
      <c r="E124" s="1" t="str">
        <f>MID(pesele__512[[#This Row],[Imie]],1,1)&amp;MID(pesele__512[[#This Row],[Nazwisko]],1,3)&amp;MID(pesele__512[[#This Row],[PESEL]],11,1)</f>
        <v>HSte3</v>
      </c>
      <c r="F124" s="1">
        <f>COUNTIF(pesele__512[ID],pesele__512[[#This Row],[ID]])</f>
        <v>1</v>
      </c>
    </row>
    <row r="125" spans="1:6" hidden="1" x14ac:dyDescent="0.25">
      <c r="A125" s="1" t="s">
        <v>901</v>
      </c>
      <c r="B125" s="1" t="s">
        <v>381</v>
      </c>
      <c r="C125" s="1" t="s">
        <v>273</v>
      </c>
      <c r="D125" s="1" t="str">
        <f>IF(MOD(MID(pesele__512[[#This Row],[PESEL]],10,1),2)=1,"m","k")</f>
        <v>k</v>
      </c>
      <c r="E125" s="1" t="str">
        <f>MID(pesele__512[[#This Row],[Imie]],1,1)&amp;MID(pesele__512[[#This Row],[Nazwisko]],1,3)&amp;MID(pesele__512[[#This Row],[PESEL]],11,1)</f>
        <v>HSte4</v>
      </c>
      <c r="F125" s="1">
        <f>COUNTIF(pesele__512[ID],pesele__512[[#This Row],[ID]])</f>
        <v>1</v>
      </c>
    </row>
    <row r="126" spans="1:6" hidden="1" x14ac:dyDescent="0.25">
      <c r="A126" s="1" t="s">
        <v>1075</v>
      </c>
      <c r="B126" s="1" t="s">
        <v>575</v>
      </c>
      <c r="C126" s="1" t="s">
        <v>576</v>
      </c>
      <c r="D126" s="1" t="str">
        <f>IF(MOD(MID(pesele__512[[#This Row],[PESEL]],10,1),2)=1,"m","k")</f>
        <v>k</v>
      </c>
      <c r="E126" s="1" t="str">
        <f>MID(pesele__512[[#This Row],[Imie]],1,1)&amp;MID(pesele__512[[#This Row],[Nazwisko]],1,3)&amp;MID(pesele__512[[#This Row],[PESEL]],11,1)</f>
        <v>IHel9</v>
      </c>
      <c r="F126" s="1">
        <f>COUNTIF(pesele__512[ID],pesele__512[[#This Row],[ID]])</f>
        <v>1</v>
      </c>
    </row>
    <row r="127" spans="1:6" hidden="1" x14ac:dyDescent="0.25">
      <c r="A127" s="1" t="s">
        <v>666</v>
      </c>
      <c r="B127" s="1" t="s">
        <v>59</v>
      </c>
      <c r="C127" s="1" t="s">
        <v>60</v>
      </c>
      <c r="D127" s="1" t="str">
        <f>IF(MOD(MID(pesele__512[[#This Row],[PESEL]],10,1),2)=1,"m","k")</f>
        <v>m</v>
      </c>
      <c r="E127" s="1" t="str">
        <f>MID(pesele__512[[#This Row],[Imie]],1,1)&amp;MID(pesele__512[[#This Row],[Nazwisko]],1,3)&amp;MID(pesele__512[[#This Row],[PESEL]],11,1)</f>
        <v>IRut8</v>
      </c>
      <c r="F127" s="1">
        <f>COUNTIF(pesele__512[ID],pesele__512[[#This Row],[ID]])</f>
        <v>1</v>
      </c>
    </row>
    <row r="128" spans="1:6" hidden="1" x14ac:dyDescent="0.25">
      <c r="A128" s="1" t="s">
        <v>1126</v>
      </c>
      <c r="B128" s="1" t="s">
        <v>631</v>
      </c>
      <c r="C128" s="1" t="s">
        <v>60</v>
      </c>
      <c r="D128" s="1" t="str">
        <f>IF(MOD(MID(pesele__512[[#This Row],[PESEL]],10,1),2)=1,"m","k")</f>
        <v>m</v>
      </c>
      <c r="E128" s="1" t="str">
        <f>MID(pesele__512[[#This Row],[Imie]],1,1)&amp;MID(pesele__512[[#This Row],[Nazwisko]],1,3)&amp;MID(pesele__512[[#This Row],[PESEL]],11,1)</f>
        <v>IRyb3</v>
      </c>
      <c r="F128" s="1">
        <f>COUNTIF(pesele__512[ID],pesele__512[[#This Row],[ID]])</f>
        <v>1</v>
      </c>
    </row>
    <row r="129" spans="1:6" hidden="1" x14ac:dyDescent="0.25">
      <c r="A129" s="1" t="s">
        <v>749</v>
      </c>
      <c r="B129" s="1" t="s">
        <v>191</v>
      </c>
      <c r="C129" s="1" t="s">
        <v>60</v>
      </c>
      <c r="D129" s="1" t="str">
        <f>IF(MOD(MID(pesele__512[[#This Row],[PESEL]],10,1),2)=1,"m","k")</f>
        <v>m</v>
      </c>
      <c r="E129" s="1" t="str">
        <f>MID(pesele__512[[#This Row],[Imie]],1,1)&amp;MID(pesele__512[[#This Row],[Nazwisko]],1,3)&amp;MID(pesele__512[[#This Row],[PESEL]],11,1)</f>
        <v>IRyb6</v>
      </c>
      <c r="F129" s="1">
        <f>COUNTIF(pesele__512[ID],pesele__512[[#This Row],[ID]])</f>
        <v>1</v>
      </c>
    </row>
    <row r="130" spans="1:6" hidden="1" x14ac:dyDescent="0.25">
      <c r="A130" s="1" t="s">
        <v>982</v>
      </c>
      <c r="B130" s="1" t="s">
        <v>466</v>
      </c>
      <c r="C130" s="1" t="s">
        <v>60</v>
      </c>
      <c r="D130" s="1" t="str">
        <f>IF(MOD(MID(pesele__512[[#This Row],[PESEL]],10,1),2)=1,"m","k")</f>
        <v>m</v>
      </c>
      <c r="E130" s="1" t="str">
        <f>MID(pesele__512[[#This Row],[Imie]],1,1)&amp;MID(pesele__512[[#This Row],[Nazwisko]],1,3)&amp;MID(pesele__512[[#This Row],[PESEL]],11,1)</f>
        <v>IRyn3</v>
      </c>
      <c r="F130" s="1">
        <f>COUNTIF(pesele__512[ID],pesele__512[[#This Row],[ID]])</f>
        <v>1</v>
      </c>
    </row>
    <row r="131" spans="1:6" hidden="1" x14ac:dyDescent="0.25">
      <c r="A131" s="1" t="s">
        <v>876</v>
      </c>
      <c r="B131" s="1" t="s">
        <v>351</v>
      </c>
      <c r="C131" s="1" t="s">
        <v>60</v>
      </c>
      <c r="D131" s="1" t="str">
        <f>IF(MOD(MID(pesele__512[[#This Row],[PESEL]],10,1),2)=1,"m","k")</f>
        <v>m</v>
      </c>
      <c r="E131" s="1" t="str">
        <f>MID(pesele__512[[#This Row],[Imie]],1,1)&amp;MID(pesele__512[[#This Row],[Nazwisko]],1,3)&amp;MID(pesele__512[[#This Row],[PESEL]],11,1)</f>
        <v>IRys0</v>
      </c>
      <c r="F131" s="1">
        <f>COUNTIF(pesele__512[ID],pesele__512[[#This Row],[ID]])</f>
        <v>1</v>
      </c>
    </row>
    <row r="132" spans="1:6" hidden="1" x14ac:dyDescent="0.25">
      <c r="A132" s="1" t="s">
        <v>919</v>
      </c>
      <c r="B132" s="1" t="s">
        <v>402</v>
      </c>
      <c r="C132" s="1" t="s">
        <v>60</v>
      </c>
      <c r="D132" s="1" t="str">
        <f>IF(MOD(MID(pesele__512[[#This Row],[PESEL]],10,1),2)=1,"m","k")</f>
        <v>m</v>
      </c>
      <c r="E132" s="1" t="str">
        <f>MID(pesele__512[[#This Row],[Imie]],1,1)&amp;MID(pesele__512[[#This Row],[Nazwisko]],1,3)&amp;MID(pesele__512[[#This Row],[PESEL]],11,1)</f>
        <v>IRys5</v>
      </c>
      <c r="F132" s="1">
        <f>COUNTIF(pesele__512[ID],pesele__512[[#This Row],[ID]])</f>
        <v>1</v>
      </c>
    </row>
    <row r="133" spans="1:6" hidden="1" x14ac:dyDescent="0.25">
      <c r="A133" s="1" t="s">
        <v>1022</v>
      </c>
      <c r="B133" s="1" t="s">
        <v>520</v>
      </c>
      <c r="C133" s="1" t="s">
        <v>521</v>
      </c>
      <c r="D133" s="1" t="str">
        <f>IF(MOD(MID(pesele__512[[#This Row],[PESEL]],10,1),2)=1,"m","k")</f>
        <v>m</v>
      </c>
      <c r="E133" s="1" t="str">
        <f>MID(pesele__512[[#This Row],[Imie]],1,1)&amp;MID(pesele__512[[#This Row],[Nazwisko]],1,3)&amp;MID(pesele__512[[#This Row],[PESEL]],11,1)</f>
        <v>ISar6</v>
      </c>
      <c r="F133" s="1">
        <f>COUNTIF(pesele__512[ID],pesele__512[[#This Row],[ID]])</f>
        <v>1</v>
      </c>
    </row>
    <row r="134" spans="1:6" hidden="1" x14ac:dyDescent="0.25">
      <c r="A134" s="1" t="s">
        <v>1012</v>
      </c>
      <c r="B134" s="1" t="s">
        <v>506</v>
      </c>
      <c r="C134" s="1" t="s">
        <v>507</v>
      </c>
      <c r="D134" s="1" t="str">
        <f>IF(MOD(MID(pesele__512[[#This Row],[PESEL]],10,1),2)=1,"m","k")</f>
        <v>k</v>
      </c>
      <c r="E134" s="1" t="str">
        <f>MID(pesele__512[[#This Row],[Imie]],1,1)&amp;MID(pesele__512[[#This Row],[Nazwisko]],1,3)&amp;MID(pesele__512[[#This Row],[PESEL]],11,1)</f>
        <v>ISkr3</v>
      </c>
      <c r="F134" s="1">
        <f>COUNTIF(pesele__512[ID],pesele__512[[#This Row],[ID]])</f>
        <v>1</v>
      </c>
    </row>
    <row r="135" spans="1:6" hidden="1" x14ac:dyDescent="0.25">
      <c r="A135" s="1" t="s">
        <v>1020</v>
      </c>
      <c r="B135" s="1" t="s">
        <v>516</v>
      </c>
      <c r="C135" s="1" t="s">
        <v>517</v>
      </c>
      <c r="D135" s="1" t="str">
        <f>IF(MOD(MID(pesele__512[[#This Row],[PESEL]],10,1),2)=1,"m","k")</f>
        <v>k</v>
      </c>
      <c r="E135" s="1" t="str">
        <f>MID(pesele__512[[#This Row],[Imie]],1,1)&amp;MID(pesele__512[[#This Row],[Nazwisko]],1,3)&amp;MID(pesele__512[[#This Row],[PESEL]],11,1)</f>
        <v>ISoc1</v>
      </c>
      <c r="F135" s="1">
        <f>COUNTIF(pesele__512[ID],pesele__512[[#This Row],[ID]])</f>
        <v>1</v>
      </c>
    </row>
    <row r="136" spans="1:6" hidden="1" x14ac:dyDescent="0.25">
      <c r="A136" s="1" t="s">
        <v>786</v>
      </c>
      <c r="B136" s="1" t="s">
        <v>241</v>
      </c>
      <c r="C136" s="1" t="s">
        <v>243</v>
      </c>
      <c r="D136" s="1" t="str">
        <f>IF(MOD(MID(pesele__512[[#This Row],[PESEL]],10,1),2)=1,"m","k")</f>
        <v>k</v>
      </c>
      <c r="E136" s="1" t="str">
        <f>MID(pesele__512[[#This Row],[Imie]],1,1)&amp;MID(pesele__512[[#This Row],[Nazwisko]],1,3)&amp;MID(pesele__512[[#This Row],[PESEL]],11,1)</f>
        <v>ISro4</v>
      </c>
      <c r="F136" s="1">
        <f>COUNTIF(pesele__512[ID],pesele__512[[#This Row],[ID]])</f>
        <v>1</v>
      </c>
    </row>
    <row r="137" spans="1:6" hidden="1" x14ac:dyDescent="0.25">
      <c r="A137" s="1" t="s">
        <v>936</v>
      </c>
      <c r="B137" s="1" t="s">
        <v>418</v>
      </c>
      <c r="C137" s="1" t="s">
        <v>419</v>
      </c>
      <c r="D137" s="1" t="str">
        <f>IF(MOD(MID(pesele__512[[#This Row],[PESEL]],10,1),2)=1,"m","k")</f>
        <v>k</v>
      </c>
      <c r="E137" s="1" t="str">
        <f>MID(pesele__512[[#This Row],[Imie]],1,1)&amp;MID(pesele__512[[#This Row],[Nazwisko]],1,3)&amp;MID(pesele__512[[#This Row],[PESEL]],11,1)</f>
        <v>JBaj7</v>
      </c>
      <c r="F137" s="1">
        <f>COUNTIF(pesele__512[ID],pesele__512[[#This Row],[ID]])</f>
        <v>1</v>
      </c>
    </row>
    <row r="138" spans="1:6" hidden="1" x14ac:dyDescent="0.25">
      <c r="A138" s="1" t="s">
        <v>875</v>
      </c>
      <c r="B138" s="1" t="s">
        <v>350</v>
      </c>
      <c r="C138" s="1" t="s">
        <v>104</v>
      </c>
      <c r="D138" s="1" t="str">
        <f>IF(MOD(MID(pesele__512[[#This Row],[PESEL]],10,1),2)=1,"m","k")</f>
        <v>m</v>
      </c>
      <c r="E138" s="1" t="str">
        <f>MID(pesele__512[[#This Row],[Imie]],1,1)&amp;MID(pesele__512[[#This Row],[Nazwisko]],1,3)&amp;MID(pesele__512[[#This Row],[PESEL]],11,1)</f>
        <v>JChm9</v>
      </c>
      <c r="F138" s="1">
        <f>COUNTIF(pesele__512[ID],pesele__512[[#This Row],[ID]])</f>
        <v>1</v>
      </c>
    </row>
    <row r="139" spans="1:6" hidden="1" x14ac:dyDescent="0.25">
      <c r="A139" s="1" t="s">
        <v>642</v>
      </c>
      <c r="B139" s="1" t="s">
        <v>16</v>
      </c>
      <c r="C139" s="1" t="s">
        <v>17</v>
      </c>
      <c r="D139" s="1" t="str">
        <f>IF(MOD(MID(pesele__512[[#This Row],[PESEL]],10,1),2)=1,"m","k")</f>
        <v>m</v>
      </c>
      <c r="E139" s="1" t="str">
        <f>MID(pesele__512[[#This Row],[Imie]],1,1)&amp;MID(pesele__512[[#This Row],[Nazwisko]],1,3)&amp;MID(pesele__512[[#This Row],[PESEL]],11,1)</f>
        <v>JCho0</v>
      </c>
      <c r="F139" s="1">
        <f>COUNTIF(pesele__512[ID],pesele__512[[#This Row],[ID]])</f>
        <v>1</v>
      </c>
    </row>
    <row r="140" spans="1:6" hidden="1" x14ac:dyDescent="0.25">
      <c r="A140" s="1" t="s">
        <v>1110</v>
      </c>
      <c r="B140" s="1" t="s">
        <v>614</v>
      </c>
      <c r="C140" s="1" t="s">
        <v>17</v>
      </c>
      <c r="D140" s="1" t="str">
        <f>IF(MOD(MID(pesele__512[[#This Row],[PESEL]],10,1),2)=1,"m","k")</f>
        <v>m</v>
      </c>
      <c r="E140" s="1" t="str">
        <f>MID(pesele__512[[#This Row],[Imie]],1,1)&amp;MID(pesele__512[[#This Row],[Nazwisko]],1,3)&amp;MID(pesele__512[[#This Row],[PESEL]],11,1)</f>
        <v>JCio3</v>
      </c>
      <c r="F140" s="1">
        <f>COUNTIF(pesele__512[ID],pesele__512[[#This Row],[ID]])</f>
        <v>1</v>
      </c>
    </row>
    <row r="141" spans="1:6" hidden="1" x14ac:dyDescent="0.25">
      <c r="A141" s="1" t="s">
        <v>677</v>
      </c>
      <c r="B141" s="1" t="s">
        <v>77</v>
      </c>
      <c r="C141" s="1" t="s">
        <v>78</v>
      </c>
      <c r="D141" s="1" t="str">
        <f>IF(MOD(MID(pesele__512[[#This Row],[PESEL]],10,1),2)=1,"m","k")</f>
        <v>m</v>
      </c>
      <c r="E141" s="1" t="str">
        <f>MID(pesele__512[[#This Row],[Imie]],1,1)&amp;MID(pesele__512[[#This Row],[Nazwisko]],1,3)&amp;MID(pesele__512[[#This Row],[PESEL]],11,1)</f>
        <v>JFor2</v>
      </c>
      <c r="F141" s="1">
        <f>COUNTIF(pesele__512[ID],pesele__512[[#This Row],[ID]])</f>
        <v>1</v>
      </c>
    </row>
    <row r="142" spans="1:6" hidden="1" x14ac:dyDescent="0.25">
      <c r="A142" s="1" t="s">
        <v>830</v>
      </c>
      <c r="B142" s="1" t="s">
        <v>300</v>
      </c>
      <c r="C142" s="1" t="s">
        <v>234</v>
      </c>
      <c r="D142" s="1" t="str">
        <f>IF(MOD(MID(pesele__512[[#This Row],[PESEL]],10,1),2)=1,"m","k")</f>
        <v>m</v>
      </c>
      <c r="E142" s="1" t="str">
        <f>MID(pesele__512[[#This Row],[Imie]],1,1)&amp;MID(pesele__512[[#This Row],[Nazwisko]],1,3)&amp;MID(pesele__512[[#This Row],[PESEL]],11,1)</f>
        <v>JPac6</v>
      </c>
      <c r="F142" s="1">
        <f>COUNTIF(pesele__512[ID],pesele__512[[#This Row],[ID]])</f>
        <v>1</v>
      </c>
    </row>
    <row r="143" spans="1:6" hidden="1" x14ac:dyDescent="0.25">
      <c r="A143" s="1" t="s">
        <v>779</v>
      </c>
      <c r="B143" s="1" t="s">
        <v>233</v>
      </c>
      <c r="C143" s="1" t="s">
        <v>234</v>
      </c>
      <c r="D143" s="1" t="str">
        <f>IF(MOD(MID(pesele__512[[#This Row],[PESEL]],10,1),2)=1,"m","k")</f>
        <v>m</v>
      </c>
      <c r="E143" s="1" t="str">
        <f>MID(pesele__512[[#This Row],[Imie]],1,1)&amp;MID(pesele__512[[#This Row],[Nazwisko]],1,3)&amp;MID(pesele__512[[#This Row],[PESEL]],11,1)</f>
        <v>JPal2</v>
      </c>
      <c r="F143" s="1">
        <f>COUNTIF(pesele__512[ID],pesele__512[[#This Row],[ID]])</f>
        <v>1</v>
      </c>
    </row>
    <row r="144" spans="1:6" hidden="1" x14ac:dyDescent="0.25">
      <c r="A144" s="1" t="s">
        <v>822</v>
      </c>
      <c r="B144" s="1" t="s">
        <v>289</v>
      </c>
      <c r="C144" s="1" t="s">
        <v>234</v>
      </c>
      <c r="D144" s="1" t="str">
        <f>IF(MOD(MID(pesele__512[[#This Row],[PESEL]],10,1),2)=1,"m","k")</f>
        <v>m</v>
      </c>
      <c r="E144" s="1" t="str">
        <f>MID(pesele__512[[#This Row],[Imie]],1,1)&amp;MID(pesele__512[[#This Row],[Nazwisko]],1,3)&amp;MID(pesele__512[[#This Row],[PESEL]],11,1)</f>
        <v>JPan9</v>
      </c>
      <c r="F144" s="1">
        <f>COUNTIF(pesele__512[ID],pesele__512[[#This Row],[ID]])</f>
        <v>1</v>
      </c>
    </row>
    <row r="145" spans="1:6" hidden="1" x14ac:dyDescent="0.25">
      <c r="A145" s="1" t="s">
        <v>1128</v>
      </c>
      <c r="B145" s="1" t="s">
        <v>632</v>
      </c>
      <c r="C145" s="1" t="s">
        <v>78</v>
      </c>
      <c r="D145" s="1" t="str">
        <f>IF(MOD(MID(pesele__512[[#This Row],[PESEL]],10,1),2)=1,"m","k")</f>
        <v>m</v>
      </c>
      <c r="E145" s="1" t="str">
        <f>MID(pesele__512[[#This Row],[Imie]],1,1)&amp;MID(pesele__512[[#This Row],[Nazwisko]],1,3)&amp;MID(pesele__512[[#This Row],[PESEL]],11,1)</f>
        <v>JPaw3</v>
      </c>
      <c r="F145" s="1">
        <f>COUNTIF(pesele__512[ID],pesele__512[[#This Row],[ID]])</f>
        <v>1</v>
      </c>
    </row>
    <row r="146" spans="1:6" hidden="1" x14ac:dyDescent="0.25">
      <c r="A146" s="1" t="s">
        <v>873</v>
      </c>
      <c r="B146" s="1" t="s">
        <v>62</v>
      </c>
      <c r="C146" s="1" t="s">
        <v>78</v>
      </c>
      <c r="D146" s="1" t="str">
        <f>IF(MOD(MID(pesele__512[[#This Row],[PESEL]],10,1),2)=1,"m","k")</f>
        <v>m</v>
      </c>
      <c r="E146" s="1" t="str">
        <f>MID(pesele__512[[#This Row],[Imie]],1,1)&amp;MID(pesele__512[[#This Row],[Nazwisko]],1,3)&amp;MID(pesele__512[[#This Row],[PESEL]],11,1)</f>
        <v>JPaw4</v>
      </c>
      <c r="F146" s="1">
        <f>COUNTIF(pesele__512[ID],pesele__512[[#This Row],[ID]])</f>
        <v>1</v>
      </c>
    </row>
    <row r="147" spans="1:6" hidden="1" x14ac:dyDescent="0.25">
      <c r="A147" s="1" t="s">
        <v>668</v>
      </c>
      <c r="B147" s="1" t="s">
        <v>62</v>
      </c>
      <c r="C147" s="1" t="s">
        <v>63</v>
      </c>
      <c r="D147" s="1" t="str">
        <f>IF(MOD(MID(pesele__512[[#This Row],[PESEL]],10,1),2)=1,"m","k")</f>
        <v>m</v>
      </c>
      <c r="E147" s="1" t="str">
        <f>MID(pesele__512[[#This Row],[Imie]],1,1)&amp;MID(pesele__512[[#This Row],[Nazwisko]],1,3)&amp;MID(pesele__512[[#This Row],[PESEL]],11,1)</f>
        <v>JPaw7</v>
      </c>
      <c r="F147" s="1">
        <f>COUNTIF(pesele__512[ID],pesele__512[[#This Row],[ID]])</f>
        <v>1</v>
      </c>
    </row>
    <row r="148" spans="1:6" hidden="1" x14ac:dyDescent="0.25">
      <c r="A148" s="1" t="s">
        <v>905</v>
      </c>
      <c r="B148" s="1" t="s">
        <v>386</v>
      </c>
      <c r="C148" s="1" t="s">
        <v>78</v>
      </c>
      <c r="D148" s="1" t="str">
        <f>IF(MOD(MID(pesele__512[[#This Row],[PESEL]],10,1),2)=1,"m","k")</f>
        <v>m</v>
      </c>
      <c r="E148" s="1" t="str">
        <f>MID(pesele__512[[#This Row],[Imie]],1,1)&amp;MID(pesele__512[[#This Row],[Nazwisko]],1,3)&amp;MID(pesele__512[[#This Row],[PESEL]],11,1)</f>
        <v>JPen7</v>
      </c>
      <c r="F148" s="1">
        <f>COUNTIF(pesele__512[ID],pesele__512[[#This Row],[ID]])</f>
        <v>1</v>
      </c>
    </row>
    <row r="149" spans="1:6" hidden="1" x14ac:dyDescent="0.25">
      <c r="A149" s="1" t="s">
        <v>998</v>
      </c>
      <c r="B149" s="1" t="s">
        <v>488</v>
      </c>
      <c r="C149" s="1" t="s">
        <v>78</v>
      </c>
      <c r="D149" s="1" t="str">
        <f>IF(MOD(MID(pesele__512[[#This Row],[PESEL]],10,1),2)=1,"m","k")</f>
        <v>m</v>
      </c>
      <c r="E149" s="1" t="str">
        <f>MID(pesele__512[[#This Row],[Imie]],1,1)&amp;MID(pesele__512[[#This Row],[Nazwisko]],1,3)&amp;MID(pesele__512[[#This Row],[PESEL]],11,1)</f>
        <v>JPet0</v>
      </c>
      <c r="F149" s="1">
        <f>COUNTIF(pesele__512[ID],pesele__512[[#This Row],[ID]])</f>
        <v>1</v>
      </c>
    </row>
    <row r="150" spans="1:6" hidden="1" x14ac:dyDescent="0.25">
      <c r="A150" s="1" t="s">
        <v>1103</v>
      </c>
      <c r="B150" s="1" t="s">
        <v>607</v>
      </c>
      <c r="C150" s="1" t="s">
        <v>78</v>
      </c>
      <c r="D150" s="1" t="str">
        <f>IF(MOD(MID(pesele__512[[#This Row],[PESEL]],10,1),2)=1,"m","k")</f>
        <v>m</v>
      </c>
      <c r="E150" s="1" t="str">
        <f>MID(pesele__512[[#This Row],[Imie]],1,1)&amp;MID(pesele__512[[#This Row],[Nazwisko]],1,3)&amp;MID(pesele__512[[#This Row],[PESEL]],11,1)</f>
        <v>JPie3</v>
      </c>
      <c r="F150" s="1">
        <f>COUNTIF(pesele__512[ID],pesele__512[[#This Row],[ID]])</f>
        <v>1</v>
      </c>
    </row>
    <row r="151" spans="1:6" hidden="1" x14ac:dyDescent="0.25">
      <c r="A151" s="1" t="s">
        <v>715</v>
      </c>
      <c r="B151" s="1" t="s">
        <v>135</v>
      </c>
      <c r="C151" s="1" t="s">
        <v>78</v>
      </c>
      <c r="D151" s="1" t="str">
        <f>IF(MOD(MID(pesele__512[[#This Row],[PESEL]],10,1),2)=1,"m","k")</f>
        <v>m</v>
      </c>
      <c r="E151" s="1" t="str">
        <f>MID(pesele__512[[#This Row],[Imie]],1,1)&amp;MID(pesele__512[[#This Row],[Nazwisko]],1,3)&amp;MID(pesele__512[[#This Row],[PESEL]],11,1)</f>
        <v>JPie4</v>
      </c>
      <c r="F151" s="1">
        <f>COUNTIF(pesele__512[ID],pesele__512[[#This Row],[ID]])</f>
        <v>1</v>
      </c>
    </row>
    <row r="152" spans="1:6" hidden="1" x14ac:dyDescent="0.25">
      <c r="A152" s="1" t="s">
        <v>964</v>
      </c>
      <c r="B152" s="1" t="s">
        <v>446</v>
      </c>
      <c r="C152" s="1" t="s">
        <v>78</v>
      </c>
      <c r="D152" s="1" t="str">
        <f>IF(MOD(MID(pesele__512[[#This Row],[PESEL]],10,1),2)=1,"m","k")</f>
        <v>m</v>
      </c>
      <c r="E152" s="1" t="str">
        <f>MID(pesele__512[[#This Row],[Imie]],1,1)&amp;MID(pesele__512[[#This Row],[Nazwisko]],1,3)&amp;MID(pesele__512[[#This Row],[PESEL]],11,1)</f>
        <v>JPie9</v>
      </c>
      <c r="F152" s="1">
        <f>COUNTIF(pesele__512[ID],pesele__512[[#This Row],[ID]])</f>
        <v>1</v>
      </c>
    </row>
    <row r="153" spans="1:6" hidden="1" x14ac:dyDescent="0.25">
      <c r="A153" s="1" t="s">
        <v>682</v>
      </c>
      <c r="B153" s="1" t="s">
        <v>85</v>
      </c>
      <c r="C153" s="1" t="s">
        <v>78</v>
      </c>
      <c r="D153" s="1" t="str">
        <f>IF(MOD(MID(pesele__512[[#This Row],[PESEL]],10,1),2)=1,"m","k")</f>
        <v>m</v>
      </c>
      <c r="E153" s="1" t="str">
        <f>MID(pesele__512[[#This Row],[Imie]],1,1)&amp;MID(pesele__512[[#This Row],[Nazwisko]],1,3)&amp;MID(pesele__512[[#This Row],[PESEL]],11,1)</f>
        <v>JPin4</v>
      </c>
      <c r="F153" s="1">
        <f>COUNTIF(pesele__512[ID],pesele__512[[#This Row],[ID]])</f>
        <v>1</v>
      </c>
    </row>
    <row r="154" spans="1:6" hidden="1" x14ac:dyDescent="0.25">
      <c r="A154" s="1" t="s">
        <v>814</v>
      </c>
      <c r="B154" s="1" t="s">
        <v>279</v>
      </c>
      <c r="C154" s="1" t="s">
        <v>78</v>
      </c>
      <c r="D154" s="1" t="str">
        <f>IF(MOD(MID(pesele__512[[#This Row],[PESEL]],10,1),2)=1,"m","k")</f>
        <v>m</v>
      </c>
      <c r="E154" s="1" t="str">
        <f>MID(pesele__512[[#This Row],[Imie]],1,1)&amp;MID(pesele__512[[#This Row],[Nazwisko]],1,3)&amp;MID(pesele__512[[#This Row],[PESEL]],11,1)</f>
        <v>JPin5</v>
      </c>
      <c r="F154" s="1">
        <f>COUNTIF(pesele__512[ID],pesele__512[[#This Row],[ID]])</f>
        <v>1</v>
      </c>
    </row>
    <row r="155" spans="1:6" hidden="1" x14ac:dyDescent="0.25">
      <c r="A155" s="1" t="s">
        <v>699</v>
      </c>
      <c r="B155" s="1" t="s">
        <v>109</v>
      </c>
      <c r="C155" s="1" t="s">
        <v>17</v>
      </c>
      <c r="D155" s="1" t="str">
        <f>IF(MOD(MID(pesele__512[[#This Row],[PESEL]],10,1),2)=1,"m","k")</f>
        <v>m</v>
      </c>
      <c r="E155" s="1" t="str">
        <f>MID(pesele__512[[#This Row],[Imie]],1,1)&amp;MID(pesele__512[[#This Row],[Nazwisko]],1,3)&amp;MID(pesele__512[[#This Row],[PESEL]],11,1)</f>
        <v>JPio2</v>
      </c>
      <c r="F155" s="1">
        <f>COUNTIF(pesele__512[ID],pesele__512[[#This Row],[ID]])</f>
        <v>1</v>
      </c>
    </row>
    <row r="156" spans="1:6" hidden="1" x14ac:dyDescent="0.25">
      <c r="A156" s="1" t="s">
        <v>1101</v>
      </c>
      <c r="B156" s="1" t="s">
        <v>605</v>
      </c>
      <c r="C156" s="1" t="s">
        <v>78</v>
      </c>
      <c r="D156" s="1" t="str">
        <f>IF(MOD(MID(pesele__512[[#This Row],[PESEL]],10,1),2)=1,"m","k")</f>
        <v>m</v>
      </c>
      <c r="E156" s="1" t="str">
        <f>MID(pesele__512[[#This Row],[Imie]],1,1)&amp;MID(pesele__512[[#This Row],[Nazwisko]],1,3)&amp;MID(pesele__512[[#This Row],[PESEL]],11,1)</f>
        <v>JPis7</v>
      </c>
      <c r="F156" s="1">
        <f>COUNTIF(pesele__512[ID],pesele__512[[#This Row],[ID]])</f>
        <v>1</v>
      </c>
    </row>
    <row r="157" spans="1:6" hidden="1" x14ac:dyDescent="0.25">
      <c r="A157" s="1" t="s">
        <v>752</v>
      </c>
      <c r="B157" s="1" t="s">
        <v>195</v>
      </c>
      <c r="C157" s="1" t="s">
        <v>78</v>
      </c>
      <c r="D157" s="1" t="str">
        <f>IF(MOD(MID(pesele__512[[#This Row],[PESEL]],10,1),2)=1,"m","k")</f>
        <v>m</v>
      </c>
      <c r="E157" s="1" t="str">
        <f>MID(pesele__512[[#This Row],[Imie]],1,1)&amp;MID(pesele__512[[#This Row],[Nazwisko]],1,3)&amp;MID(pesele__512[[#This Row],[PESEL]],11,1)</f>
        <v>JPiw4</v>
      </c>
      <c r="F157" s="1">
        <f>COUNTIF(pesele__512[ID],pesele__512[[#This Row],[ID]])</f>
        <v>1</v>
      </c>
    </row>
    <row r="158" spans="1:6" hidden="1" x14ac:dyDescent="0.25">
      <c r="A158" s="1" t="s">
        <v>824</v>
      </c>
      <c r="B158" s="1" t="s">
        <v>292</v>
      </c>
      <c r="C158" s="1" t="s">
        <v>104</v>
      </c>
      <c r="D158" s="1" t="str">
        <f>IF(MOD(MID(pesele__512[[#This Row],[PESEL]],10,1),2)=1,"m","k")</f>
        <v>m</v>
      </c>
      <c r="E158" s="1" t="str">
        <f>MID(pesele__512[[#This Row],[Imie]],1,1)&amp;MID(pesele__512[[#This Row],[Nazwisko]],1,3)&amp;MID(pesele__512[[#This Row],[PESEL]],11,1)</f>
        <v>JPli0</v>
      </c>
      <c r="F158" s="1">
        <f>COUNTIF(pesele__512[ID],pesele__512[[#This Row],[ID]])</f>
        <v>1</v>
      </c>
    </row>
    <row r="159" spans="1:6" x14ac:dyDescent="0.25">
      <c r="A159" s="1" t="s">
        <v>696</v>
      </c>
      <c r="B159" s="1" t="s">
        <v>103</v>
      </c>
      <c r="C159" s="1" t="s">
        <v>104</v>
      </c>
      <c r="D159" s="1" t="str">
        <f>IF(MOD(MID(pesele__512[[#This Row],[PESEL]],10,1),2)=1,"m","k")</f>
        <v>m</v>
      </c>
      <c r="E159" s="1" t="str">
        <f>MID(pesele__512[[#This Row],[Imie]],1,1)&amp;MID(pesele__512[[#This Row],[Nazwisko]],1,3)&amp;MID(pesele__512[[#This Row],[PESEL]],11,1)</f>
        <v>JPod4</v>
      </c>
      <c r="F159" s="1">
        <f>COUNTIF(pesele__512[ID],pesele__512[[#This Row],[ID]])</f>
        <v>2</v>
      </c>
    </row>
    <row r="160" spans="1:6" x14ac:dyDescent="0.25">
      <c r="A160" s="1" t="s">
        <v>925</v>
      </c>
      <c r="B160" s="1" t="s">
        <v>408</v>
      </c>
      <c r="C160" s="1" t="s">
        <v>104</v>
      </c>
      <c r="D160" s="1" t="str">
        <f>IF(MOD(MID(pesele__512[[#This Row],[PESEL]],10,1),2)=1,"m","k")</f>
        <v>m</v>
      </c>
      <c r="E160" s="1" t="str">
        <f>MID(pesele__512[[#This Row],[Imie]],1,1)&amp;MID(pesele__512[[#This Row],[Nazwisko]],1,3)&amp;MID(pesele__512[[#This Row],[PESEL]],11,1)</f>
        <v>JPod4</v>
      </c>
      <c r="F160" s="1">
        <f>COUNTIF(pesele__512[ID],pesele__512[[#This Row],[ID]])</f>
        <v>2</v>
      </c>
    </row>
    <row r="161" spans="1:6" hidden="1" x14ac:dyDescent="0.25">
      <c r="A161" s="1" t="s">
        <v>840</v>
      </c>
      <c r="B161" s="1" t="s">
        <v>313</v>
      </c>
      <c r="C161" s="1" t="s">
        <v>104</v>
      </c>
      <c r="D161" s="1" t="str">
        <f>IF(MOD(MID(pesele__512[[#This Row],[PESEL]],10,1),2)=1,"m","k")</f>
        <v>m</v>
      </c>
      <c r="E161" s="1" t="str">
        <f>MID(pesele__512[[#This Row],[Imie]],1,1)&amp;MID(pesele__512[[#This Row],[Nazwisko]],1,3)&amp;MID(pesele__512[[#This Row],[PESEL]],11,1)</f>
        <v>JPol3</v>
      </c>
      <c r="F161" s="1">
        <f>COUNTIF(pesele__512[ID],pesele__512[[#This Row],[ID]])</f>
        <v>1</v>
      </c>
    </row>
    <row r="162" spans="1:6" hidden="1" x14ac:dyDescent="0.25">
      <c r="A162" s="1" t="s">
        <v>1030</v>
      </c>
      <c r="B162" s="1" t="s">
        <v>527</v>
      </c>
      <c r="C162" s="1" t="s">
        <v>104</v>
      </c>
      <c r="D162" s="1" t="str">
        <f>IF(MOD(MID(pesele__512[[#This Row],[PESEL]],10,1),2)=1,"m","k")</f>
        <v>m</v>
      </c>
      <c r="E162" s="1" t="str">
        <f>MID(pesele__512[[#This Row],[Imie]],1,1)&amp;MID(pesele__512[[#This Row],[Nazwisko]],1,3)&amp;MID(pesele__512[[#This Row],[PESEL]],11,1)</f>
        <v>JPor0</v>
      </c>
      <c r="F162" s="1">
        <f>COUNTIF(pesele__512[ID],pesele__512[[#This Row],[ID]])</f>
        <v>1</v>
      </c>
    </row>
    <row r="163" spans="1:6" hidden="1" x14ac:dyDescent="0.25">
      <c r="A163" s="1" t="s">
        <v>1063</v>
      </c>
      <c r="B163" s="1" t="s">
        <v>136</v>
      </c>
      <c r="C163" s="1" t="s">
        <v>104</v>
      </c>
      <c r="D163" s="1" t="str">
        <f>IF(MOD(MID(pesele__512[[#This Row],[PESEL]],10,1),2)=1,"m","k")</f>
        <v>m</v>
      </c>
      <c r="E163" s="1" t="str">
        <f>MID(pesele__512[[#This Row],[Imie]],1,1)&amp;MID(pesele__512[[#This Row],[Nazwisko]],1,3)&amp;MID(pesele__512[[#This Row],[PESEL]],11,1)</f>
        <v>JPot5</v>
      </c>
      <c r="F163" s="1">
        <f>COUNTIF(pesele__512[ID],pesele__512[[#This Row],[ID]])</f>
        <v>1</v>
      </c>
    </row>
    <row r="164" spans="1:6" hidden="1" x14ac:dyDescent="0.25">
      <c r="A164" s="1" t="s">
        <v>986</v>
      </c>
      <c r="B164" s="1" t="s">
        <v>471</v>
      </c>
      <c r="C164" s="1" t="s">
        <v>472</v>
      </c>
      <c r="D164" s="1" t="str">
        <f>IF(MOD(MID(pesele__512[[#This Row],[PESEL]],10,1),2)=1,"m","k")</f>
        <v>k</v>
      </c>
      <c r="E164" s="1" t="str">
        <f>MID(pesele__512[[#This Row],[Imie]],1,1)&amp;MID(pesele__512[[#This Row],[Nazwisko]],1,3)&amp;MID(pesele__512[[#This Row],[PESEL]],11,1)</f>
        <v>JPoz1</v>
      </c>
      <c r="F164" s="1">
        <f>COUNTIF(pesele__512[ID],pesele__512[[#This Row],[ID]])</f>
        <v>1</v>
      </c>
    </row>
    <row r="165" spans="1:6" hidden="1" x14ac:dyDescent="0.25">
      <c r="A165" s="1" t="s">
        <v>1085</v>
      </c>
      <c r="B165" s="1" t="s">
        <v>587</v>
      </c>
      <c r="C165" s="1" t="s">
        <v>588</v>
      </c>
      <c r="D165" s="1" t="str">
        <f>IF(MOD(MID(pesele__512[[#This Row],[PESEL]],10,1),2)=1,"m","k")</f>
        <v>k</v>
      </c>
      <c r="E165" s="1" t="str">
        <f>MID(pesele__512[[#This Row],[Imie]],1,1)&amp;MID(pesele__512[[#This Row],[Nazwisko]],1,3)&amp;MID(pesele__512[[#This Row],[PESEL]],11,1)</f>
        <v>JPro3</v>
      </c>
      <c r="F165" s="1">
        <f>COUNTIF(pesele__512[ID],pesele__512[[#This Row],[ID]])</f>
        <v>1</v>
      </c>
    </row>
    <row r="166" spans="1:6" hidden="1" x14ac:dyDescent="0.25">
      <c r="A166" s="1" t="s">
        <v>815</v>
      </c>
      <c r="B166" s="1" t="s">
        <v>280</v>
      </c>
      <c r="C166" s="1" t="s">
        <v>104</v>
      </c>
      <c r="D166" s="1" t="str">
        <f>IF(MOD(MID(pesele__512[[#This Row],[PESEL]],10,1),2)=1,"m","k")</f>
        <v>m</v>
      </c>
      <c r="E166" s="1" t="str">
        <f>MID(pesele__512[[#This Row],[Imie]],1,1)&amp;MID(pesele__512[[#This Row],[Nazwisko]],1,3)&amp;MID(pesele__512[[#This Row],[PESEL]],11,1)</f>
        <v>JPro9</v>
      </c>
      <c r="F166" s="1">
        <f>COUNTIF(pesele__512[ID],pesele__512[[#This Row],[ID]])</f>
        <v>1</v>
      </c>
    </row>
    <row r="167" spans="1:6" hidden="1" x14ac:dyDescent="0.25">
      <c r="A167" s="1" t="s">
        <v>1019</v>
      </c>
      <c r="B167" s="1" t="s">
        <v>515</v>
      </c>
      <c r="C167" s="1" t="s">
        <v>104</v>
      </c>
      <c r="D167" s="1" t="str">
        <f>IF(MOD(MID(pesele__512[[#This Row],[PESEL]],10,1),2)=1,"m","k")</f>
        <v>m</v>
      </c>
      <c r="E167" s="1" t="str">
        <f>MID(pesele__512[[#This Row],[Imie]],1,1)&amp;MID(pesele__512[[#This Row],[Nazwisko]],1,3)&amp;MID(pesele__512[[#This Row],[PESEL]],11,1)</f>
        <v>JPrz1</v>
      </c>
      <c r="F167" s="1">
        <f>COUNTIF(pesele__512[ID],pesele__512[[#This Row],[ID]])</f>
        <v>1</v>
      </c>
    </row>
    <row r="168" spans="1:6" hidden="1" x14ac:dyDescent="0.25">
      <c r="A168" s="1" t="s">
        <v>1092</v>
      </c>
      <c r="B168" s="1" t="s">
        <v>596</v>
      </c>
      <c r="C168" s="1" t="s">
        <v>104</v>
      </c>
      <c r="D168" s="1" t="str">
        <f>IF(MOD(MID(pesele__512[[#This Row],[PESEL]],10,1),2)=1,"m","k")</f>
        <v>m</v>
      </c>
      <c r="E168" s="1" t="str">
        <f>MID(pesele__512[[#This Row],[Imie]],1,1)&amp;MID(pesele__512[[#This Row],[Nazwisko]],1,3)&amp;MID(pesele__512[[#This Row],[PESEL]],11,1)</f>
        <v>JPrz6</v>
      </c>
      <c r="F168" s="1">
        <f>COUNTIF(pesele__512[ID],pesele__512[[#This Row],[ID]])</f>
        <v>1</v>
      </c>
    </row>
    <row r="169" spans="1:6" hidden="1" x14ac:dyDescent="0.25">
      <c r="A169" s="1" t="s">
        <v>817</v>
      </c>
      <c r="B169" s="1" t="s">
        <v>283</v>
      </c>
      <c r="C169" s="1" t="s">
        <v>104</v>
      </c>
      <c r="D169" s="1" t="str">
        <f>IF(MOD(MID(pesele__512[[#This Row],[PESEL]],10,1),2)=1,"m","k")</f>
        <v>m</v>
      </c>
      <c r="E169" s="1" t="str">
        <f>MID(pesele__512[[#This Row],[Imie]],1,1)&amp;MID(pesele__512[[#This Row],[Nazwisko]],1,3)&amp;MID(pesele__512[[#This Row],[PESEL]],11,1)</f>
        <v>JPup5</v>
      </c>
      <c r="F169" s="1">
        <f>COUNTIF(pesele__512[ID],pesele__512[[#This Row],[ID]])</f>
        <v>1</v>
      </c>
    </row>
    <row r="170" spans="1:6" hidden="1" x14ac:dyDescent="0.25">
      <c r="A170" s="1" t="s">
        <v>750</v>
      </c>
      <c r="B170" s="1" t="s">
        <v>192</v>
      </c>
      <c r="C170" s="1" t="s">
        <v>193</v>
      </c>
      <c r="D170" s="1" t="str">
        <f>IF(MOD(MID(pesele__512[[#This Row],[PESEL]],10,1),2)=1,"m","k")</f>
        <v>k</v>
      </c>
      <c r="E170" s="1" t="str">
        <f>MID(pesele__512[[#This Row],[Imie]],1,1)&amp;MID(pesele__512[[#This Row],[Nazwisko]],1,3)&amp;MID(pesele__512[[#This Row],[PESEL]],11,1)</f>
        <v>JPuz3</v>
      </c>
      <c r="F170" s="1">
        <f>COUNTIF(pesele__512[ID],pesele__512[[#This Row],[ID]])</f>
        <v>1</v>
      </c>
    </row>
    <row r="171" spans="1:6" hidden="1" x14ac:dyDescent="0.25">
      <c r="A171" s="1" t="s">
        <v>1113</v>
      </c>
      <c r="B171" s="1" t="s">
        <v>618</v>
      </c>
      <c r="C171" s="1" t="s">
        <v>104</v>
      </c>
      <c r="D171" s="1" t="str">
        <f>IF(MOD(MID(pesele__512[[#This Row],[PESEL]],10,1),2)=1,"m","k")</f>
        <v>m</v>
      </c>
      <c r="E171" s="1" t="str">
        <f>MID(pesele__512[[#This Row],[Imie]],1,1)&amp;MID(pesele__512[[#This Row],[Nazwisko]],1,3)&amp;MID(pesele__512[[#This Row],[PESEL]],11,1)</f>
        <v>JRad3</v>
      </c>
      <c r="F171" s="1">
        <f>COUNTIF(pesele__512[ID],pesele__512[[#This Row],[ID]])</f>
        <v>1</v>
      </c>
    </row>
    <row r="172" spans="1:6" hidden="1" x14ac:dyDescent="0.25">
      <c r="A172" s="1" t="s">
        <v>1102</v>
      </c>
      <c r="B172" s="1" t="s">
        <v>606</v>
      </c>
      <c r="C172" s="1" t="s">
        <v>104</v>
      </c>
      <c r="D172" s="1" t="str">
        <f>IF(MOD(MID(pesele__512[[#This Row],[PESEL]],10,1),2)=1,"m","k")</f>
        <v>m</v>
      </c>
      <c r="E172" s="1" t="str">
        <f>MID(pesele__512[[#This Row],[Imie]],1,1)&amp;MID(pesele__512[[#This Row],[Nazwisko]],1,3)&amp;MID(pesele__512[[#This Row],[PESEL]],11,1)</f>
        <v>JRad4</v>
      </c>
      <c r="F172" s="1">
        <f>COUNTIF(pesele__512[ID],pesele__512[[#This Row],[ID]])</f>
        <v>1</v>
      </c>
    </row>
    <row r="173" spans="1:6" hidden="1" x14ac:dyDescent="0.25">
      <c r="A173" s="1" t="s">
        <v>773</v>
      </c>
      <c r="B173" s="1" t="s">
        <v>226</v>
      </c>
      <c r="C173" s="1" t="s">
        <v>193</v>
      </c>
      <c r="D173" s="1" t="str">
        <f>IF(MOD(MID(pesele__512[[#This Row],[PESEL]],10,1),2)=1,"m","k")</f>
        <v>k</v>
      </c>
      <c r="E173" s="1" t="str">
        <f>MID(pesele__512[[#This Row],[Imie]],1,1)&amp;MID(pesele__512[[#This Row],[Nazwisko]],1,3)&amp;MID(pesele__512[[#This Row],[PESEL]],11,1)</f>
        <v>JRad7</v>
      </c>
      <c r="F173" s="1">
        <f>COUNTIF(pesele__512[ID],pesele__512[[#This Row],[ID]])</f>
        <v>1</v>
      </c>
    </row>
    <row r="174" spans="1:6" hidden="1" x14ac:dyDescent="0.25">
      <c r="A174" s="1" t="s">
        <v>857</v>
      </c>
      <c r="B174" s="1" t="s">
        <v>329</v>
      </c>
      <c r="C174" s="1" t="s">
        <v>193</v>
      </c>
      <c r="D174" s="1" t="str">
        <f>IF(MOD(MID(pesele__512[[#This Row],[PESEL]],10,1),2)=1,"m","k")</f>
        <v>k</v>
      </c>
      <c r="E174" s="1" t="str">
        <f>MID(pesele__512[[#This Row],[Imie]],1,1)&amp;MID(pesele__512[[#This Row],[Nazwisko]],1,3)&amp;MID(pesele__512[[#This Row],[PESEL]],11,1)</f>
        <v>JRaf7</v>
      </c>
      <c r="F174" s="1">
        <f>COUNTIF(pesele__512[ID],pesele__512[[#This Row],[ID]])</f>
        <v>1</v>
      </c>
    </row>
    <row r="175" spans="1:6" hidden="1" x14ac:dyDescent="0.25">
      <c r="A175" s="1" t="s">
        <v>856</v>
      </c>
      <c r="B175" s="1" t="s">
        <v>328</v>
      </c>
      <c r="C175" s="1" t="s">
        <v>193</v>
      </c>
      <c r="D175" s="1" t="str">
        <f>IF(MOD(MID(pesele__512[[#This Row],[PESEL]],10,1),2)=1,"m","k")</f>
        <v>k</v>
      </c>
      <c r="E175" s="1" t="str">
        <f>MID(pesele__512[[#This Row],[Imie]],1,1)&amp;MID(pesele__512[[#This Row],[Nazwisko]],1,3)&amp;MID(pesele__512[[#This Row],[PESEL]],11,1)</f>
        <v>JRam9</v>
      </c>
      <c r="F175" s="1">
        <f>COUNTIF(pesele__512[ID],pesele__512[[#This Row],[ID]])</f>
        <v>1</v>
      </c>
    </row>
    <row r="176" spans="1:6" hidden="1" x14ac:dyDescent="0.25">
      <c r="A176" s="1" t="s">
        <v>1061</v>
      </c>
      <c r="B176" s="1" t="s">
        <v>560</v>
      </c>
      <c r="C176" s="1" t="s">
        <v>193</v>
      </c>
      <c r="D176" s="1" t="str">
        <f>IF(MOD(MID(pesele__512[[#This Row],[PESEL]],10,1),2)=1,"m","k")</f>
        <v>k</v>
      </c>
      <c r="E176" s="1" t="str">
        <f>MID(pesele__512[[#This Row],[Imie]],1,1)&amp;MID(pesele__512[[#This Row],[Nazwisko]],1,3)&amp;MID(pesele__512[[#This Row],[PESEL]],11,1)</f>
        <v>JRec8</v>
      </c>
      <c r="F176" s="1">
        <f>COUNTIF(pesele__512[ID],pesele__512[[#This Row],[ID]])</f>
        <v>1</v>
      </c>
    </row>
    <row r="177" spans="1:6" hidden="1" x14ac:dyDescent="0.25">
      <c r="A177" s="1" t="s">
        <v>1035</v>
      </c>
      <c r="B177" s="1" t="s">
        <v>532</v>
      </c>
      <c r="C177" s="1" t="s">
        <v>104</v>
      </c>
      <c r="D177" s="1" t="str">
        <f>IF(MOD(MID(pesele__512[[#This Row],[PESEL]],10,1),2)=1,"m","k")</f>
        <v>m</v>
      </c>
      <c r="E177" s="1" t="str">
        <f>MID(pesele__512[[#This Row],[Imie]],1,1)&amp;MID(pesele__512[[#This Row],[Nazwisko]],1,3)&amp;MID(pesele__512[[#This Row],[PESEL]],11,1)</f>
        <v>JRem3</v>
      </c>
      <c r="F177" s="1">
        <f>COUNTIF(pesele__512[ID],pesele__512[[#This Row],[ID]])</f>
        <v>1</v>
      </c>
    </row>
    <row r="178" spans="1:6" hidden="1" x14ac:dyDescent="0.25">
      <c r="A178" s="1" t="s">
        <v>1078</v>
      </c>
      <c r="B178" s="1" t="s">
        <v>580</v>
      </c>
      <c r="C178" s="1" t="s">
        <v>104</v>
      </c>
      <c r="D178" s="1" t="str">
        <f>IF(MOD(MID(pesele__512[[#This Row],[PESEL]],10,1),2)=1,"m","k")</f>
        <v>m</v>
      </c>
      <c r="E178" s="1" t="str">
        <f>MID(pesele__512[[#This Row],[Imie]],1,1)&amp;MID(pesele__512[[#This Row],[Nazwisko]],1,3)&amp;MID(pesele__512[[#This Row],[PESEL]],11,1)</f>
        <v>JRem4</v>
      </c>
      <c r="F178" s="1">
        <f>COUNTIF(pesele__512[ID],pesele__512[[#This Row],[ID]])</f>
        <v>1</v>
      </c>
    </row>
    <row r="179" spans="1:6" hidden="1" x14ac:dyDescent="0.25">
      <c r="A179" s="1" t="s">
        <v>1039</v>
      </c>
      <c r="B179" s="1" t="s">
        <v>537</v>
      </c>
      <c r="C179" s="1" t="s">
        <v>104</v>
      </c>
      <c r="D179" s="1" t="str">
        <f>IF(MOD(MID(pesele__512[[#This Row],[PESEL]],10,1),2)=1,"m","k")</f>
        <v>m</v>
      </c>
      <c r="E179" s="1" t="str">
        <f>MID(pesele__512[[#This Row],[Imie]],1,1)&amp;MID(pesele__512[[#This Row],[Nazwisko]],1,3)&amp;MID(pesele__512[[#This Row],[PESEL]],11,1)</f>
        <v>JRęc6</v>
      </c>
      <c r="F179" s="1">
        <f>COUNTIF(pesele__512[ID],pesele__512[[#This Row],[ID]])</f>
        <v>1</v>
      </c>
    </row>
    <row r="180" spans="1:6" hidden="1" x14ac:dyDescent="0.25">
      <c r="A180" s="1" t="s">
        <v>1028</v>
      </c>
      <c r="B180" s="1" t="s">
        <v>526</v>
      </c>
      <c r="C180" s="1" t="s">
        <v>193</v>
      </c>
      <c r="D180" s="1" t="str">
        <f>IF(MOD(MID(pesele__512[[#This Row],[PESEL]],10,1),2)=1,"m","k")</f>
        <v>k</v>
      </c>
      <c r="E180" s="1" t="str">
        <f>MID(pesele__512[[#This Row],[Imie]],1,1)&amp;MID(pesele__512[[#This Row],[Nazwisko]],1,3)&amp;MID(pesele__512[[#This Row],[PESEL]],11,1)</f>
        <v>JRie2</v>
      </c>
      <c r="F180" s="1">
        <f>COUNTIF(pesele__512[ID],pesele__512[[#This Row],[ID]])</f>
        <v>1</v>
      </c>
    </row>
    <row r="181" spans="1:6" hidden="1" x14ac:dyDescent="0.25">
      <c r="A181" s="1" t="s">
        <v>819</v>
      </c>
      <c r="B181" s="1" t="s">
        <v>285</v>
      </c>
      <c r="C181" s="1" t="s">
        <v>104</v>
      </c>
      <c r="D181" s="1" t="str">
        <f>IF(MOD(MID(pesele__512[[#This Row],[PESEL]],10,1),2)=1,"m","k")</f>
        <v>m</v>
      </c>
      <c r="E181" s="1" t="str">
        <f>MID(pesele__512[[#This Row],[Imie]],1,1)&amp;MID(pesele__512[[#This Row],[Nazwisko]],1,3)&amp;MID(pesele__512[[#This Row],[PESEL]],11,1)</f>
        <v>JRod9</v>
      </c>
      <c r="F181" s="1">
        <f>COUNTIF(pesele__512[ID],pesele__512[[#This Row],[ID]])</f>
        <v>1</v>
      </c>
    </row>
    <row r="182" spans="1:6" hidden="1" x14ac:dyDescent="0.25">
      <c r="A182" s="1" t="s">
        <v>777</v>
      </c>
      <c r="B182" s="1" t="s">
        <v>230</v>
      </c>
      <c r="C182" s="1" t="s">
        <v>104</v>
      </c>
      <c r="D182" s="1" t="str">
        <f>IF(MOD(MID(pesele__512[[#This Row],[PESEL]],10,1),2)=1,"m","k")</f>
        <v>m</v>
      </c>
      <c r="E182" s="1" t="str">
        <f>MID(pesele__512[[#This Row],[Imie]],1,1)&amp;MID(pesele__512[[#This Row],[Nazwisko]],1,3)&amp;MID(pesele__512[[#This Row],[PESEL]],11,1)</f>
        <v>JRoh1</v>
      </c>
      <c r="F182" s="1">
        <f>COUNTIF(pesele__512[ID],pesele__512[[#This Row],[ID]])</f>
        <v>1</v>
      </c>
    </row>
    <row r="183" spans="1:6" hidden="1" x14ac:dyDescent="0.25">
      <c r="A183" s="1" t="s">
        <v>983</v>
      </c>
      <c r="B183" s="1" t="s">
        <v>467</v>
      </c>
      <c r="C183" s="1" t="s">
        <v>104</v>
      </c>
      <c r="D183" s="1" t="str">
        <f>IF(MOD(MID(pesele__512[[#This Row],[PESEL]],10,1),2)=1,"m","k")</f>
        <v>m</v>
      </c>
      <c r="E183" s="1" t="str">
        <f>MID(pesele__512[[#This Row],[Imie]],1,1)&amp;MID(pesele__512[[#This Row],[Nazwisko]],1,3)&amp;MID(pesele__512[[#This Row],[PESEL]],11,1)</f>
        <v>JRop7</v>
      </c>
      <c r="F183" s="1">
        <f>COUNTIF(pesele__512[ID],pesele__512[[#This Row],[ID]])</f>
        <v>1</v>
      </c>
    </row>
    <row r="184" spans="1:6" hidden="1" x14ac:dyDescent="0.25">
      <c r="A184" s="1" t="s">
        <v>679</v>
      </c>
      <c r="B184" s="1" t="s">
        <v>80</v>
      </c>
      <c r="C184" s="1" t="s">
        <v>17</v>
      </c>
      <c r="D184" s="1" t="str">
        <f>IF(MOD(MID(pesele__512[[#This Row],[PESEL]],10,1),2)=1,"m","k")</f>
        <v>m</v>
      </c>
      <c r="E184" s="1" t="str">
        <f>MID(pesele__512[[#This Row],[Imie]],1,1)&amp;MID(pesele__512[[#This Row],[Nazwisko]],1,3)&amp;MID(pesele__512[[#This Row],[PESEL]],11,1)</f>
        <v>JRow5</v>
      </c>
      <c r="F184" s="1">
        <f>COUNTIF(pesele__512[ID],pesele__512[[#This Row],[ID]])</f>
        <v>1</v>
      </c>
    </row>
    <row r="185" spans="1:6" hidden="1" x14ac:dyDescent="0.25">
      <c r="A185" s="1" t="s">
        <v>935</v>
      </c>
      <c r="B185" s="1" t="s">
        <v>417</v>
      </c>
      <c r="C185" s="1" t="s">
        <v>17</v>
      </c>
      <c r="D185" s="1" t="str">
        <f>IF(MOD(MID(pesele__512[[#This Row],[PESEL]],10,1),2)=1,"m","k")</f>
        <v>m</v>
      </c>
      <c r="E185" s="1" t="str">
        <f>MID(pesele__512[[#This Row],[Imie]],1,1)&amp;MID(pesele__512[[#This Row],[Nazwisko]],1,3)&amp;MID(pesele__512[[#This Row],[PESEL]],11,1)</f>
        <v>JRoz4</v>
      </c>
      <c r="F185" s="1">
        <f>COUNTIF(pesele__512[ID],pesele__512[[#This Row],[ID]])</f>
        <v>1</v>
      </c>
    </row>
    <row r="186" spans="1:6" hidden="1" x14ac:dyDescent="0.25">
      <c r="A186" s="1" t="s">
        <v>1003</v>
      </c>
      <c r="B186" s="1" t="s">
        <v>495</v>
      </c>
      <c r="C186" s="1" t="s">
        <v>193</v>
      </c>
      <c r="D186" s="1" t="str">
        <f>IF(MOD(MID(pesele__512[[#This Row],[PESEL]],10,1),2)=1,"m","k")</f>
        <v>k</v>
      </c>
      <c r="E186" s="1" t="str">
        <f>MID(pesele__512[[#This Row],[Imie]],1,1)&amp;MID(pesele__512[[#This Row],[Nazwisko]],1,3)&amp;MID(pesele__512[[#This Row],[PESEL]],11,1)</f>
        <v>JRut7</v>
      </c>
      <c r="F186" s="1">
        <f>COUNTIF(pesele__512[ID],pesele__512[[#This Row],[ID]])</f>
        <v>1</v>
      </c>
    </row>
    <row r="187" spans="1:6" hidden="1" x14ac:dyDescent="0.25">
      <c r="A187" s="1" t="s">
        <v>1031</v>
      </c>
      <c r="B187" s="1" t="s">
        <v>528</v>
      </c>
      <c r="C187" s="1" t="s">
        <v>193</v>
      </c>
      <c r="D187" s="1" t="str">
        <f>IF(MOD(MID(pesele__512[[#This Row],[PESEL]],10,1),2)=1,"m","k")</f>
        <v>k</v>
      </c>
      <c r="E187" s="1" t="str">
        <f>MID(pesele__512[[#This Row],[Imie]],1,1)&amp;MID(pesele__512[[#This Row],[Nazwisko]],1,3)&amp;MID(pesele__512[[#This Row],[PESEL]],11,1)</f>
        <v>JSac3</v>
      </c>
      <c r="F187" s="1">
        <f>COUNTIF(pesele__512[ID],pesele__512[[#This Row],[ID]])</f>
        <v>1</v>
      </c>
    </row>
    <row r="188" spans="1:6" hidden="1" x14ac:dyDescent="0.25">
      <c r="A188" s="1" t="s">
        <v>1005</v>
      </c>
      <c r="B188" s="1" t="s">
        <v>497</v>
      </c>
      <c r="C188" s="1" t="s">
        <v>193</v>
      </c>
      <c r="D188" s="1" t="str">
        <f>IF(MOD(MID(pesele__512[[#This Row],[PESEL]],10,1),2)=1,"m","k")</f>
        <v>k</v>
      </c>
      <c r="E188" s="1" t="str">
        <f>MID(pesele__512[[#This Row],[Imie]],1,1)&amp;MID(pesele__512[[#This Row],[Nazwisko]],1,3)&amp;MID(pesele__512[[#This Row],[PESEL]],11,1)</f>
        <v>JSad6</v>
      </c>
      <c r="F188" s="1">
        <f>COUNTIF(pesele__512[ID],pesele__512[[#This Row],[ID]])</f>
        <v>1</v>
      </c>
    </row>
    <row r="189" spans="1:6" hidden="1" x14ac:dyDescent="0.25">
      <c r="A189" s="1" t="s">
        <v>1011</v>
      </c>
      <c r="B189" s="1" t="s">
        <v>505</v>
      </c>
      <c r="C189" s="1" t="s">
        <v>193</v>
      </c>
      <c r="D189" s="1" t="str">
        <f>IF(MOD(MID(pesele__512[[#This Row],[PESEL]],10,1),2)=1,"m","k")</f>
        <v>k</v>
      </c>
      <c r="E189" s="1" t="str">
        <f>MID(pesele__512[[#This Row],[Imie]],1,1)&amp;MID(pesele__512[[#This Row],[Nazwisko]],1,3)&amp;MID(pesele__512[[#This Row],[PESEL]],11,1)</f>
        <v>JSal9</v>
      </c>
      <c r="F189" s="1">
        <f>COUNTIF(pesele__512[ID],pesele__512[[#This Row],[ID]])</f>
        <v>1</v>
      </c>
    </row>
    <row r="190" spans="1:6" hidden="1" x14ac:dyDescent="0.25">
      <c r="A190" s="1" t="s">
        <v>1000</v>
      </c>
      <c r="B190" s="1" t="s">
        <v>491</v>
      </c>
      <c r="C190" s="1" t="s">
        <v>193</v>
      </c>
      <c r="D190" s="1" t="str">
        <f>IF(MOD(MID(pesele__512[[#This Row],[PESEL]],10,1),2)=1,"m","k")</f>
        <v>k</v>
      </c>
      <c r="E190" s="1" t="str">
        <f>MID(pesele__512[[#This Row],[Imie]],1,1)&amp;MID(pesele__512[[#This Row],[Nazwisko]],1,3)&amp;MID(pesele__512[[#This Row],[PESEL]],11,1)</f>
        <v>JSam9</v>
      </c>
      <c r="F190" s="1">
        <f>COUNTIF(pesele__512[ID],pesele__512[[#This Row],[ID]])</f>
        <v>1</v>
      </c>
    </row>
    <row r="191" spans="1:6" hidden="1" x14ac:dyDescent="0.25">
      <c r="A191" s="1" t="s">
        <v>1016</v>
      </c>
      <c r="B191" s="1" t="s">
        <v>512</v>
      </c>
      <c r="C191" s="1" t="s">
        <v>193</v>
      </c>
      <c r="D191" s="1" t="str">
        <f>IF(MOD(MID(pesele__512[[#This Row],[PESEL]],10,1),2)=1,"m","k")</f>
        <v>k</v>
      </c>
      <c r="E191" s="1" t="str">
        <f>MID(pesele__512[[#This Row],[Imie]],1,1)&amp;MID(pesele__512[[#This Row],[Nazwisko]],1,3)&amp;MID(pesele__512[[#This Row],[PESEL]],11,1)</f>
        <v>JSau2</v>
      </c>
      <c r="F191" s="1">
        <f>COUNTIF(pesele__512[ID],pesele__512[[#This Row],[ID]])</f>
        <v>1</v>
      </c>
    </row>
    <row r="192" spans="1:6" hidden="1" x14ac:dyDescent="0.25">
      <c r="A192" s="1" t="s">
        <v>1007</v>
      </c>
      <c r="B192" s="1" t="s">
        <v>499</v>
      </c>
      <c r="C192" s="1" t="s">
        <v>359</v>
      </c>
      <c r="D192" s="1" t="str">
        <f>IF(MOD(MID(pesele__512[[#This Row],[PESEL]],10,1),2)=1,"m","k")</f>
        <v>k</v>
      </c>
      <c r="E192" s="1" t="str">
        <f>MID(pesele__512[[#This Row],[Imie]],1,1)&amp;MID(pesele__512[[#This Row],[Nazwisko]],1,3)&amp;MID(pesele__512[[#This Row],[PESEL]],11,1)</f>
        <v>JSen5</v>
      </c>
      <c r="F192" s="1">
        <f>COUNTIF(pesele__512[ID],pesele__512[[#This Row],[ID]])</f>
        <v>1</v>
      </c>
    </row>
    <row r="193" spans="1:6" hidden="1" x14ac:dyDescent="0.25">
      <c r="A193" s="1" t="s">
        <v>882</v>
      </c>
      <c r="B193" s="1" t="s">
        <v>358</v>
      </c>
      <c r="C193" s="1" t="s">
        <v>359</v>
      </c>
      <c r="D193" s="1" t="str">
        <f>IF(MOD(MID(pesele__512[[#This Row],[PESEL]],10,1),2)=1,"m","k")</f>
        <v>k</v>
      </c>
      <c r="E193" s="1" t="str">
        <f>MID(pesele__512[[#This Row],[Imie]],1,1)&amp;MID(pesele__512[[#This Row],[Nazwisko]],1,3)&amp;MID(pesele__512[[#This Row],[PESEL]],11,1)</f>
        <v>JSer4</v>
      </c>
      <c r="F193" s="1">
        <f>COUNTIF(pesele__512[ID],pesele__512[[#This Row],[ID]])</f>
        <v>1</v>
      </c>
    </row>
    <row r="194" spans="1:6" hidden="1" x14ac:dyDescent="0.25">
      <c r="A194" s="1" t="s">
        <v>1042</v>
      </c>
      <c r="B194" s="1" t="s">
        <v>540</v>
      </c>
      <c r="C194" s="1" t="s">
        <v>359</v>
      </c>
      <c r="D194" s="1" t="str">
        <f>IF(MOD(MID(pesele__512[[#This Row],[PESEL]],10,1),2)=1,"m","k")</f>
        <v>k</v>
      </c>
      <c r="E194" s="1" t="str">
        <f>MID(pesele__512[[#This Row],[Imie]],1,1)&amp;MID(pesele__512[[#This Row],[Nazwisko]],1,3)&amp;MID(pesele__512[[#This Row],[PESEL]],11,1)</f>
        <v>JSib3</v>
      </c>
      <c r="F194" s="1">
        <f>COUNTIF(pesele__512[ID],pesele__512[[#This Row],[ID]])</f>
        <v>1</v>
      </c>
    </row>
    <row r="195" spans="1:6" hidden="1" x14ac:dyDescent="0.25">
      <c r="A195" s="1" t="s">
        <v>759</v>
      </c>
      <c r="B195" s="1" t="s">
        <v>204</v>
      </c>
      <c r="C195" s="1" t="s">
        <v>205</v>
      </c>
      <c r="D195" s="1" t="str">
        <f>IF(MOD(MID(pesele__512[[#This Row],[PESEL]],10,1),2)=1,"m","k")</f>
        <v>k</v>
      </c>
      <c r="E195" s="1" t="str">
        <f>MID(pesele__512[[#This Row],[Imie]],1,1)&amp;MID(pesele__512[[#This Row],[Nazwisko]],1,3)&amp;MID(pesele__512[[#This Row],[PESEL]],11,1)</f>
        <v>JSie0</v>
      </c>
      <c r="F195" s="1">
        <f>COUNTIF(pesele__512[ID],pesele__512[[#This Row],[ID]])</f>
        <v>1</v>
      </c>
    </row>
    <row r="196" spans="1:6" hidden="1" x14ac:dyDescent="0.25">
      <c r="A196" s="1" t="s">
        <v>1083</v>
      </c>
      <c r="B196" s="1" t="s">
        <v>570</v>
      </c>
      <c r="C196" s="1" t="s">
        <v>253</v>
      </c>
      <c r="D196" s="1" t="str">
        <f>IF(MOD(MID(pesele__512[[#This Row],[PESEL]],10,1),2)=1,"m","k")</f>
        <v>k</v>
      </c>
      <c r="E196" s="1" t="str">
        <f>MID(pesele__512[[#This Row],[Imie]],1,1)&amp;MID(pesele__512[[#This Row],[Nazwisko]],1,3)&amp;MID(pesele__512[[#This Row],[PESEL]],11,1)</f>
        <v>KBia5</v>
      </c>
      <c r="F196" s="1">
        <f>COUNTIF(pesele__512[ID],pesele__512[[#This Row],[ID]])</f>
        <v>1</v>
      </c>
    </row>
    <row r="197" spans="1:6" hidden="1" x14ac:dyDescent="0.25">
      <c r="A197" s="1" t="s">
        <v>1071</v>
      </c>
      <c r="B197" s="1" t="s">
        <v>570</v>
      </c>
      <c r="C197" s="1" t="s">
        <v>164</v>
      </c>
      <c r="D197" s="1" t="str">
        <f>IF(MOD(MID(pesele__512[[#This Row],[PESEL]],10,1),2)=1,"m","k")</f>
        <v>k</v>
      </c>
      <c r="E197" s="1" t="str">
        <f>MID(pesele__512[[#This Row],[Imie]],1,1)&amp;MID(pesele__512[[#This Row],[Nazwisko]],1,3)&amp;MID(pesele__512[[#This Row],[PESEL]],11,1)</f>
        <v>KBia7</v>
      </c>
      <c r="F197" s="1">
        <f>COUNTIF(pesele__512[ID],pesele__512[[#This Row],[ID]])</f>
        <v>1</v>
      </c>
    </row>
    <row r="198" spans="1:6" hidden="1" x14ac:dyDescent="0.25">
      <c r="A198" s="1" t="s">
        <v>733</v>
      </c>
      <c r="B198" s="1" t="s">
        <v>163</v>
      </c>
      <c r="C198" s="1" t="s">
        <v>164</v>
      </c>
      <c r="D198" s="1" t="str">
        <f>IF(MOD(MID(pesele__512[[#This Row],[PESEL]],10,1),2)=1,"m","k")</f>
        <v>k</v>
      </c>
      <c r="E198" s="1" t="str">
        <f>MID(pesele__512[[#This Row],[Imie]],1,1)&amp;MID(pesele__512[[#This Row],[Nazwisko]],1,3)&amp;MID(pesele__512[[#This Row],[PESEL]],11,1)</f>
        <v>KCej4</v>
      </c>
      <c r="F198" s="1">
        <f>COUNTIF(pesele__512[ID],pesele__512[[#This Row],[ID]])</f>
        <v>1</v>
      </c>
    </row>
    <row r="199" spans="1:6" hidden="1" x14ac:dyDescent="0.25">
      <c r="A199" s="1" t="s">
        <v>907</v>
      </c>
      <c r="B199" s="1" t="s">
        <v>388</v>
      </c>
      <c r="C199" s="1" t="s">
        <v>253</v>
      </c>
      <c r="D199" s="1" t="str">
        <f>IF(MOD(MID(pesele__512[[#This Row],[PESEL]],10,1),2)=1,"m","k")</f>
        <v>k</v>
      </c>
      <c r="E199" s="1" t="str">
        <f>MID(pesele__512[[#This Row],[Imie]],1,1)&amp;MID(pesele__512[[#This Row],[Nazwisko]],1,3)&amp;MID(pesele__512[[#This Row],[PESEL]],11,1)</f>
        <v>KCza3</v>
      </c>
      <c r="F199" s="1">
        <f>COUNTIF(pesele__512[ID],pesele__512[[#This Row],[ID]])</f>
        <v>1</v>
      </c>
    </row>
    <row r="200" spans="1:6" hidden="1" x14ac:dyDescent="0.25">
      <c r="A200" s="1" t="s">
        <v>972</v>
      </c>
      <c r="B200" s="1" t="s">
        <v>371</v>
      </c>
      <c r="C200" s="1" t="s">
        <v>455</v>
      </c>
      <c r="D200" s="1" t="str">
        <f>IF(MOD(MID(pesele__512[[#This Row],[PESEL]],10,1),2)=1,"m","k")</f>
        <v>m</v>
      </c>
      <c r="E200" s="1" t="str">
        <f>MID(pesele__512[[#This Row],[Imie]],1,1)&amp;MID(pesele__512[[#This Row],[Nazwisko]],1,3)&amp;MID(pesele__512[[#This Row],[PESEL]],11,1)</f>
        <v>KMar0</v>
      </c>
      <c r="F200" s="1">
        <f>COUNTIF(pesele__512[ID],pesele__512[[#This Row],[ID]])</f>
        <v>1</v>
      </c>
    </row>
    <row r="201" spans="1:6" hidden="1" x14ac:dyDescent="0.25">
      <c r="A201" s="1" t="s">
        <v>667</v>
      </c>
      <c r="B201" s="1" t="s">
        <v>61</v>
      </c>
      <c r="C201" s="1" t="s">
        <v>4</v>
      </c>
      <c r="D201" s="1" t="str">
        <f>IF(MOD(MID(pesele__512[[#This Row],[PESEL]],10,1),2)=1,"m","k")</f>
        <v>m</v>
      </c>
      <c r="E201" s="1" t="str">
        <f>MID(pesele__512[[#This Row],[Imie]],1,1)&amp;MID(pesele__512[[#This Row],[Nazwisko]],1,3)&amp;MID(pesele__512[[#This Row],[PESEL]],11,1)</f>
        <v>KMaz5</v>
      </c>
      <c r="F201" s="1">
        <f>COUNTIF(pesele__512[ID],pesele__512[[#This Row],[ID]])</f>
        <v>1</v>
      </c>
    </row>
    <row r="202" spans="1:6" hidden="1" x14ac:dyDescent="0.25">
      <c r="A202" s="1" t="s">
        <v>730</v>
      </c>
      <c r="B202" s="1" t="s">
        <v>158</v>
      </c>
      <c r="C202" s="1" t="s">
        <v>4</v>
      </c>
      <c r="D202" s="1" t="str">
        <f>IF(MOD(MID(pesele__512[[#This Row],[PESEL]],10,1),2)=1,"m","k")</f>
        <v>m</v>
      </c>
      <c r="E202" s="1" t="str">
        <f>MID(pesele__512[[#This Row],[Imie]],1,1)&amp;MID(pesele__512[[#This Row],[Nazwisko]],1,3)&amp;MID(pesele__512[[#This Row],[PESEL]],11,1)</f>
        <v>KMen2</v>
      </c>
      <c r="F202" s="1">
        <f>COUNTIF(pesele__512[ID],pesele__512[[#This Row],[ID]])</f>
        <v>1</v>
      </c>
    </row>
    <row r="203" spans="1:6" x14ac:dyDescent="0.25">
      <c r="A203" s="1" t="s">
        <v>723</v>
      </c>
      <c r="B203" s="1" t="s">
        <v>146</v>
      </c>
      <c r="C203" s="1" t="s">
        <v>4</v>
      </c>
      <c r="D203" s="1" t="str">
        <f>IF(MOD(MID(pesele__512[[#This Row],[PESEL]],10,1),2)=1,"m","k")</f>
        <v>m</v>
      </c>
      <c r="E203" s="1" t="str">
        <f>MID(pesele__512[[#This Row],[Imie]],1,1)&amp;MID(pesele__512[[#This Row],[Nazwisko]],1,3)&amp;MID(pesele__512[[#This Row],[PESEL]],11,1)</f>
        <v>KMic2</v>
      </c>
      <c r="F203" s="1">
        <f>COUNTIF(pesele__512[ID],pesele__512[[#This Row],[ID]])</f>
        <v>2</v>
      </c>
    </row>
    <row r="204" spans="1:6" x14ac:dyDescent="0.25">
      <c r="A204" s="1" t="s">
        <v>893</v>
      </c>
      <c r="B204" s="1" t="s">
        <v>146</v>
      </c>
      <c r="C204" s="1" t="s">
        <v>4</v>
      </c>
      <c r="D204" s="1" t="str">
        <f>IF(MOD(MID(pesele__512[[#This Row],[PESEL]],10,1),2)=1,"m","k")</f>
        <v>m</v>
      </c>
      <c r="E204" s="1" t="str">
        <f>MID(pesele__512[[#This Row],[Imie]],1,1)&amp;MID(pesele__512[[#This Row],[Nazwisko]],1,3)&amp;MID(pesele__512[[#This Row],[PESEL]],11,1)</f>
        <v>KMic2</v>
      </c>
      <c r="F204" s="1">
        <f>COUNTIF(pesele__512[ID],pesele__512[[#This Row],[ID]])</f>
        <v>2</v>
      </c>
    </row>
    <row r="205" spans="1:6" hidden="1" x14ac:dyDescent="0.25">
      <c r="A205" s="1" t="s">
        <v>635</v>
      </c>
      <c r="B205" s="1" t="s">
        <v>3</v>
      </c>
      <c r="C205" s="1" t="s">
        <v>4</v>
      </c>
      <c r="D205" s="1" t="str">
        <f>IF(MOD(MID(pesele__512[[#This Row],[PESEL]],10,1),2)=1,"m","k")</f>
        <v>m</v>
      </c>
      <c r="E205" s="1" t="str">
        <f>MID(pesele__512[[#This Row],[Imie]],1,1)&amp;MID(pesele__512[[#This Row],[Nazwisko]],1,3)&amp;MID(pesele__512[[#This Row],[PESEL]],11,1)</f>
        <v>KMic5</v>
      </c>
      <c r="F205" s="1">
        <f>COUNTIF(pesele__512[ID],pesele__512[[#This Row],[ID]])</f>
        <v>1</v>
      </c>
    </row>
    <row r="206" spans="1:6" hidden="1" x14ac:dyDescent="0.25">
      <c r="A206" s="1" t="s">
        <v>1120</v>
      </c>
      <c r="B206" s="1" t="s">
        <v>624</v>
      </c>
      <c r="C206" s="1" t="s">
        <v>625</v>
      </c>
      <c r="D206" s="1" t="str">
        <f>IF(MOD(MID(pesele__512[[#This Row],[PESEL]],10,1),2)=1,"m","k")</f>
        <v>m</v>
      </c>
      <c r="E206" s="1" t="str">
        <f>MID(pesele__512[[#This Row],[Imie]],1,1)&amp;MID(pesele__512[[#This Row],[Nazwisko]],1,3)&amp;MID(pesele__512[[#This Row],[PESEL]],11,1)</f>
        <v>KMie0</v>
      </c>
      <c r="F206" s="1">
        <f>COUNTIF(pesele__512[ID],pesele__512[[#This Row],[ID]])</f>
        <v>1</v>
      </c>
    </row>
    <row r="207" spans="1:6" hidden="1" x14ac:dyDescent="0.25">
      <c r="A207" s="1" t="s">
        <v>724</v>
      </c>
      <c r="B207" s="1" t="s">
        <v>147</v>
      </c>
      <c r="C207" s="1" t="s">
        <v>148</v>
      </c>
      <c r="D207" s="1" t="str">
        <f>IF(MOD(MID(pesele__512[[#This Row],[PESEL]],10,1),2)=1,"m","k")</f>
        <v>m</v>
      </c>
      <c r="E207" s="1" t="str">
        <f>MID(pesele__512[[#This Row],[Imie]],1,1)&amp;MID(pesele__512[[#This Row],[Nazwisko]],1,3)&amp;MID(pesele__512[[#This Row],[PESEL]],11,1)</f>
        <v>KMie8</v>
      </c>
      <c r="F207" s="1">
        <f>COUNTIF(pesele__512[ID],pesele__512[[#This Row],[ID]])</f>
        <v>1</v>
      </c>
    </row>
    <row r="208" spans="1:6" hidden="1" x14ac:dyDescent="0.25">
      <c r="A208" s="1" t="s">
        <v>921</v>
      </c>
      <c r="B208" s="1" t="s">
        <v>404</v>
      </c>
      <c r="C208" s="1" t="s">
        <v>405</v>
      </c>
      <c r="D208" s="1" t="str">
        <f>IF(MOD(MID(pesele__512[[#This Row],[PESEL]],10,1),2)=1,"m","k")</f>
        <v>m</v>
      </c>
      <c r="E208" s="1" t="str">
        <f>MID(pesele__512[[#This Row],[Imie]],1,1)&amp;MID(pesele__512[[#This Row],[Nazwisko]],1,3)&amp;MID(pesele__512[[#This Row],[PESEL]],11,1)</f>
        <v>KMod0</v>
      </c>
      <c r="F208" s="1">
        <f>COUNTIF(pesele__512[ID],pesele__512[[#This Row],[ID]])</f>
        <v>1</v>
      </c>
    </row>
    <row r="209" spans="1:6" hidden="1" x14ac:dyDescent="0.25">
      <c r="A209" s="1" t="s">
        <v>823</v>
      </c>
      <c r="B209" s="1" t="s">
        <v>290</v>
      </c>
      <c r="C209" s="1" t="s">
        <v>291</v>
      </c>
      <c r="D209" s="1" t="str">
        <f>IF(MOD(MID(pesele__512[[#This Row],[PESEL]],10,1),2)=1,"m","k")</f>
        <v>m</v>
      </c>
      <c r="E209" s="1" t="str">
        <f>MID(pesele__512[[#This Row],[Imie]],1,1)&amp;MID(pesele__512[[#This Row],[Nazwisko]],1,3)&amp;MID(pesele__512[[#This Row],[PESEL]],11,1)</f>
        <v>KMuz1</v>
      </c>
      <c r="F209" s="1">
        <f>COUNTIF(pesele__512[ID],pesele__512[[#This Row],[ID]])</f>
        <v>1</v>
      </c>
    </row>
    <row r="210" spans="1:6" hidden="1" x14ac:dyDescent="0.25">
      <c r="A210" s="1" t="s">
        <v>833</v>
      </c>
      <c r="B210" s="1" t="s">
        <v>303</v>
      </c>
      <c r="C210" s="1" t="s">
        <v>291</v>
      </c>
      <c r="D210" s="1" t="str">
        <f>IF(MOD(MID(pesele__512[[#This Row],[PESEL]],10,1),2)=1,"m","k")</f>
        <v>m</v>
      </c>
      <c r="E210" s="1" t="str">
        <f>MID(pesele__512[[#This Row],[Imie]],1,1)&amp;MID(pesele__512[[#This Row],[Nazwisko]],1,3)&amp;MID(pesele__512[[#This Row],[PESEL]],11,1)</f>
        <v>KMys9</v>
      </c>
      <c r="F210" s="1">
        <f>COUNTIF(pesele__512[ID],pesele__512[[#This Row],[ID]])</f>
        <v>1</v>
      </c>
    </row>
    <row r="211" spans="1:6" hidden="1" x14ac:dyDescent="0.25">
      <c r="A211" s="1" t="s">
        <v>834</v>
      </c>
      <c r="B211" s="1" t="s">
        <v>304</v>
      </c>
      <c r="C211" s="1" t="s">
        <v>305</v>
      </c>
      <c r="D211" s="1" t="str">
        <f>IF(MOD(MID(pesele__512[[#This Row],[PESEL]],10,1),2)=1,"m","k")</f>
        <v>m</v>
      </c>
      <c r="E211" s="1" t="str">
        <f>MID(pesele__512[[#This Row],[Imie]],1,1)&amp;MID(pesele__512[[#This Row],[Nazwisko]],1,3)&amp;MID(pesele__512[[#This Row],[PESEL]],11,1)</f>
        <v>KNag7</v>
      </c>
      <c r="F211" s="1">
        <f>COUNTIF(pesele__512[ID],pesele__512[[#This Row],[ID]])</f>
        <v>1</v>
      </c>
    </row>
    <row r="212" spans="1:6" hidden="1" x14ac:dyDescent="0.25">
      <c r="A212" s="1" t="s">
        <v>980</v>
      </c>
      <c r="B212" s="1" t="s">
        <v>463</v>
      </c>
      <c r="C212" s="1" t="s">
        <v>305</v>
      </c>
      <c r="D212" s="1" t="str">
        <f>IF(MOD(MID(pesele__512[[#This Row],[PESEL]],10,1),2)=1,"m","k")</f>
        <v>m</v>
      </c>
      <c r="E212" s="1" t="str">
        <f>MID(pesele__512[[#This Row],[Imie]],1,1)&amp;MID(pesele__512[[#This Row],[Nazwisko]],1,3)&amp;MID(pesele__512[[#This Row],[PESEL]],11,1)</f>
        <v>KNie2</v>
      </c>
      <c r="F212" s="1">
        <f>COUNTIF(pesele__512[ID],pesele__512[[#This Row],[ID]])</f>
        <v>1</v>
      </c>
    </row>
    <row r="213" spans="1:6" hidden="1" x14ac:dyDescent="0.25">
      <c r="A213" s="1" t="s">
        <v>729</v>
      </c>
      <c r="B213" s="1" t="s">
        <v>156</v>
      </c>
      <c r="C213" s="1" t="s">
        <v>157</v>
      </c>
      <c r="D213" s="1" t="str">
        <f>IF(MOD(MID(pesele__512[[#This Row],[PESEL]],10,1),2)=1,"m","k")</f>
        <v>m</v>
      </c>
      <c r="E213" s="1" t="str">
        <f>MID(pesele__512[[#This Row],[Imie]],1,1)&amp;MID(pesele__512[[#This Row],[Nazwisko]],1,3)&amp;MID(pesele__512[[#This Row],[PESEL]],11,1)</f>
        <v>KNie7</v>
      </c>
      <c r="F213" s="1">
        <f>COUNTIF(pesele__512[ID],pesele__512[[#This Row],[ID]])</f>
        <v>1</v>
      </c>
    </row>
    <row r="214" spans="1:6" hidden="1" x14ac:dyDescent="0.25">
      <c r="A214" s="1" t="s">
        <v>975</v>
      </c>
      <c r="B214" s="1" t="s">
        <v>458</v>
      </c>
      <c r="C214" s="1" t="s">
        <v>68</v>
      </c>
      <c r="D214" s="1" t="str">
        <f>IF(MOD(MID(pesele__512[[#This Row],[PESEL]],10,1),2)=1,"m","k")</f>
        <v>m</v>
      </c>
      <c r="E214" s="1" t="str">
        <f>MID(pesele__512[[#This Row],[Imie]],1,1)&amp;MID(pesele__512[[#This Row],[Nazwisko]],1,3)&amp;MID(pesele__512[[#This Row],[PESEL]],11,1)</f>
        <v>KNik0</v>
      </c>
      <c r="F214" s="1">
        <f>COUNTIF(pesele__512[ID],pesele__512[[#This Row],[ID]])</f>
        <v>1</v>
      </c>
    </row>
    <row r="215" spans="1:6" hidden="1" x14ac:dyDescent="0.25">
      <c r="A215" s="1" t="s">
        <v>1098</v>
      </c>
      <c r="B215" s="1" t="s">
        <v>602</v>
      </c>
      <c r="C215" s="1" t="s">
        <v>90</v>
      </c>
      <c r="D215" s="1" t="str">
        <f>IF(MOD(MID(pesele__512[[#This Row],[PESEL]],10,1),2)=1,"m","k")</f>
        <v>k</v>
      </c>
      <c r="E215" s="1" t="str">
        <f>MID(pesele__512[[#This Row],[Imie]],1,1)&amp;MID(pesele__512[[#This Row],[Nazwisko]],1,3)&amp;MID(pesele__512[[#This Row],[PESEL]],11,1)</f>
        <v>KNow4</v>
      </c>
      <c r="F215" s="1">
        <f>COUNTIF(pesele__512[ID],pesele__512[[#This Row],[ID]])</f>
        <v>1</v>
      </c>
    </row>
    <row r="216" spans="1:6" hidden="1" x14ac:dyDescent="0.25">
      <c r="A216" s="1" t="s">
        <v>1055</v>
      </c>
      <c r="B216" s="1" t="s">
        <v>107</v>
      </c>
      <c r="C216" s="1" t="s">
        <v>68</v>
      </c>
      <c r="D216" s="1" t="str">
        <f>IF(MOD(MID(pesele__512[[#This Row],[PESEL]],10,1),2)=1,"m","k")</f>
        <v>m</v>
      </c>
      <c r="E216" s="1" t="str">
        <f>MID(pesele__512[[#This Row],[Imie]],1,1)&amp;MID(pesele__512[[#This Row],[Nazwisko]],1,3)&amp;MID(pesele__512[[#This Row],[PESEL]],11,1)</f>
        <v>KNow7</v>
      </c>
      <c r="F216" s="1">
        <f>COUNTIF(pesele__512[ID],pesele__512[[#This Row],[ID]])</f>
        <v>1</v>
      </c>
    </row>
    <row r="217" spans="1:6" hidden="1" x14ac:dyDescent="0.25">
      <c r="A217" s="1" t="s">
        <v>686</v>
      </c>
      <c r="B217" s="1" t="s">
        <v>89</v>
      </c>
      <c r="C217" s="1" t="s">
        <v>90</v>
      </c>
      <c r="D217" s="1" t="str">
        <f>IF(MOD(MID(pesele__512[[#This Row],[PESEL]],10,1),2)=1,"m","k")</f>
        <v>k</v>
      </c>
      <c r="E217" s="1" t="str">
        <f>MID(pesele__512[[#This Row],[Imie]],1,1)&amp;MID(pesele__512[[#This Row],[Nazwisko]],1,3)&amp;MID(pesele__512[[#This Row],[PESEL]],11,1)</f>
        <v>KOba8</v>
      </c>
      <c r="F217" s="1">
        <f>COUNTIF(pesele__512[ID],pesele__512[[#This Row],[ID]])</f>
        <v>1</v>
      </c>
    </row>
    <row r="218" spans="1:6" hidden="1" x14ac:dyDescent="0.25">
      <c r="A218" s="1" t="s">
        <v>754</v>
      </c>
      <c r="B218" s="1" t="s">
        <v>197</v>
      </c>
      <c r="C218" s="1" t="s">
        <v>198</v>
      </c>
      <c r="D218" s="1" t="str">
        <f>IF(MOD(MID(pesele__512[[#This Row],[PESEL]],10,1),2)=1,"m","k")</f>
        <v>k</v>
      </c>
      <c r="E218" s="1" t="str">
        <f>MID(pesele__512[[#This Row],[Imie]],1,1)&amp;MID(pesele__512[[#This Row],[Nazwisko]],1,3)&amp;MID(pesele__512[[#This Row],[PESEL]],11,1)</f>
        <v>KOgr5</v>
      </c>
      <c r="F218" s="1">
        <f>COUNTIF(pesele__512[ID],pesele__512[[#This Row],[ID]])</f>
        <v>1</v>
      </c>
    </row>
    <row r="219" spans="1:6" hidden="1" x14ac:dyDescent="0.25">
      <c r="A219" s="1" t="s">
        <v>976</v>
      </c>
      <c r="B219" s="1" t="s">
        <v>459</v>
      </c>
      <c r="C219" s="1" t="s">
        <v>68</v>
      </c>
      <c r="D219" s="1" t="str">
        <f>IF(MOD(MID(pesele__512[[#This Row],[PESEL]],10,1),2)=1,"m","k")</f>
        <v>m</v>
      </c>
      <c r="E219" s="1" t="str">
        <f>MID(pesele__512[[#This Row],[Imie]],1,1)&amp;MID(pesele__512[[#This Row],[Nazwisko]],1,3)&amp;MID(pesele__512[[#This Row],[PESEL]],11,1)</f>
        <v>KOkl8</v>
      </c>
      <c r="F219" s="1">
        <f>COUNTIF(pesele__512[ID],pesele__512[[#This Row],[ID]])</f>
        <v>1</v>
      </c>
    </row>
    <row r="220" spans="1:6" hidden="1" x14ac:dyDescent="0.25">
      <c r="A220" s="1" t="s">
        <v>671</v>
      </c>
      <c r="B220" s="1" t="s">
        <v>67</v>
      </c>
      <c r="C220" s="1" t="s">
        <v>68</v>
      </c>
      <c r="D220" s="1" t="str">
        <f>IF(MOD(MID(pesele__512[[#This Row],[PESEL]],10,1),2)=1,"m","k")</f>
        <v>m</v>
      </c>
      <c r="E220" s="1" t="str">
        <f>MID(pesele__512[[#This Row],[Imie]],1,1)&amp;MID(pesele__512[[#This Row],[Nazwisko]],1,3)&amp;MID(pesele__512[[#This Row],[PESEL]],11,1)</f>
        <v>KOlc2</v>
      </c>
      <c r="F220" s="1">
        <f>COUNTIF(pesele__512[ID],pesele__512[[#This Row],[ID]])</f>
        <v>1</v>
      </c>
    </row>
    <row r="221" spans="1:6" hidden="1" x14ac:dyDescent="0.25">
      <c r="A221" s="1" t="s">
        <v>862</v>
      </c>
      <c r="B221" s="1" t="s">
        <v>335</v>
      </c>
      <c r="C221" s="1" t="s">
        <v>336</v>
      </c>
      <c r="D221" s="1" t="str">
        <f>IF(MOD(MID(pesele__512[[#This Row],[PESEL]],10,1),2)=1,"m","k")</f>
        <v>k</v>
      </c>
      <c r="E221" s="1" t="str">
        <f>MID(pesele__512[[#This Row],[Imie]],1,1)&amp;MID(pesele__512[[#This Row],[Nazwisko]],1,3)&amp;MID(pesele__512[[#This Row],[PESEL]],11,1)</f>
        <v>KOld1</v>
      </c>
      <c r="F221" s="1">
        <f>COUNTIF(pesele__512[ID],pesele__512[[#This Row],[ID]])</f>
        <v>1</v>
      </c>
    </row>
    <row r="222" spans="1:6" hidden="1" x14ac:dyDescent="0.25">
      <c r="A222" s="1" t="s">
        <v>694</v>
      </c>
      <c r="B222" s="1" t="s">
        <v>100</v>
      </c>
      <c r="C222" s="1" t="s">
        <v>101</v>
      </c>
      <c r="D222" s="1" t="str">
        <f>IF(MOD(MID(pesele__512[[#This Row],[PESEL]],10,1),2)=1,"m","k")</f>
        <v>k</v>
      </c>
      <c r="E222" s="1" t="str">
        <f>MID(pesele__512[[#This Row],[Imie]],1,1)&amp;MID(pesele__512[[#This Row],[Nazwisko]],1,3)&amp;MID(pesele__512[[#This Row],[PESEL]],11,1)</f>
        <v>KOli3</v>
      </c>
      <c r="F222" s="1">
        <f>COUNTIF(pesele__512[ID],pesele__512[[#This Row],[ID]])</f>
        <v>1</v>
      </c>
    </row>
    <row r="223" spans="1:6" hidden="1" x14ac:dyDescent="0.25">
      <c r="A223" s="1" t="s">
        <v>914</v>
      </c>
      <c r="B223" s="1" t="s">
        <v>397</v>
      </c>
      <c r="C223" s="1" t="s">
        <v>68</v>
      </c>
      <c r="D223" s="1" t="str">
        <f>IF(MOD(MID(pesele__512[[#This Row],[PESEL]],10,1),2)=1,"m","k")</f>
        <v>m</v>
      </c>
      <c r="E223" s="1" t="str">
        <f>MID(pesele__512[[#This Row],[Imie]],1,1)&amp;MID(pesele__512[[#This Row],[Nazwisko]],1,3)&amp;MID(pesele__512[[#This Row],[PESEL]],11,1)</f>
        <v>KOls7</v>
      </c>
      <c r="F223" s="1">
        <f>COUNTIF(pesele__512[ID],pesele__512[[#This Row],[ID]])</f>
        <v>1</v>
      </c>
    </row>
    <row r="224" spans="1:6" hidden="1" x14ac:dyDescent="0.25">
      <c r="A224" s="1" t="s">
        <v>920</v>
      </c>
      <c r="B224" s="1" t="s">
        <v>403</v>
      </c>
      <c r="C224" s="1" t="s">
        <v>336</v>
      </c>
      <c r="D224" s="1" t="str">
        <f>IF(MOD(MID(pesele__512[[#This Row],[PESEL]],10,1),2)=1,"m","k")</f>
        <v>k</v>
      </c>
      <c r="E224" s="1" t="str">
        <f>MID(pesele__512[[#This Row],[Imie]],1,1)&amp;MID(pesele__512[[#This Row],[Nazwisko]],1,3)&amp;MID(pesele__512[[#This Row],[PESEL]],11,1)</f>
        <v>KOrc6</v>
      </c>
      <c r="F224" s="1">
        <f>COUNTIF(pesele__512[ID],pesele__512[[#This Row],[ID]])</f>
        <v>1</v>
      </c>
    </row>
    <row r="225" spans="1:6" hidden="1" x14ac:dyDescent="0.25">
      <c r="A225" s="1" t="s">
        <v>934</v>
      </c>
      <c r="B225" s="1" t="s">
        <v>416</v>
      </c>
      <c r="C225" s="1" t="s">
        <v>253</v>
      </c>
      <c r="D225" s="1" t="str">
        <f>IF(MOD(MID(pesele__512[[#This Row],[PESEL]],10,1),2)=1,"m","k")</f>
        <v>k</v>
      </c>
      <c r="E225" s="1" t="str">
        <f>MID(pesele__512[[#This Row],[Imie]],1,1)&amp;MID(pesele__512[[#This Row],[Nazwisko]],1,3)&amp;MID(pesele__512[[#This Row],[PESEL]],11,1)</f>
        <v>KOsz5</v>
      </c>
      <c r="F225" s="1">
        <f>COUNTIF(pesele__512[ID],pesele__512[[#This Row],[ID]])</f>
        <v>1</v>
      </c>
    </row>
    <row r="226" spans="1:6" hidden="1" x14ac:dyDescent="0.25">
      <c r="A226" s="1" t="s">
        <v>951</v>
      </c>
      <c r="B226" s="1" t="s">
        <v>432</v>
      </c>
      <c r="C226" s="1" t="s">
        <v>253</v>
      </c>
      <c r="D226" s="1" t="str">
        <f>IF(MOD(MID(pesele__512[[#This Row],[PESEL]],10,1),2)=1,"m","k")</f>
        <v>k</v>
      </c>
      <c r="E226" s="1" t="str">
        <f>MID(pesele__512[[#This Row],[Imie]],1,1)&amp;MID(pesele__512[[#This Row],[Nazwisko]],1,3)&amp;MID(pesele__512[[#This Row],[PESEL]],11,1)</f>
        <v>KPaj5</v>
      </c>
      <c r="F226" s="1">
        <f>COUNTIF(pesele__512[ID],pesele__512[[#This Row],[ID]])</f>
        <v>1</v>
      </c>
    </row>
    <row r="227" spans="1:6" hidden="1" x14ac:dyDescent="0.25">
      <c r="A227" s="1" t="s">
        <v>794</v>
      </c>
      <c r="B227" s="1" t="s">
        <v>252</v>
      </c>
      <c r="C227" s="1" t="s">
        <v>253</v>
      </c>
      <c r="D227" s="1" t="str">
        <f>IF(MOD(MID(pesele__512[[#This Row],[PESEL]],10,1),2)=1,"m","k")</f>
        <v>k</v>
      </c>
      <c r="E227" s="1" t="str">
        <f>MID(pesele__512[[#This Row],[Imie]],1,1)&amp;MID(pesele__512[[#This Row],[Nazwisko]],1,3)&amp;MID(pesele__512[[#This Row],[PESEL]],11,1)</f>
        <v>KPal8</v>
      </c>
      <c r="F227" s="1">
        <f>COUNTIF(pesele__512[ID],pesele__512[[#This Row],[ID]])</f>
        <v>1</v>
      </c>
    </row>
    <row r="228" spans="1:6" hidden="1" x14ac:dyDescent="0.25">
      <c r="A228" s="1" t="s">
        <v>896</v>
      </c>
      <c r="B228" s="1" t="s">
        <v>375</v>
      </c>
      <c r="C228" s="1" t="s">
        <v>236</v>
      </c>
      <c r="D228" s="1" t="str">
        <f>IF(MOD(MID(pesele__512[[#This Row],[PESEL]],10,1),2)=1,"m","k")</f>
        <v>k</v>
      </c>
      <c r="E228" s="1" t="str">
        <f>MID(pesele__512[[#This Row],[Imie]],1,1)&amp;MID(pesele__512[[#This Row],[Nazwisko]],1,3)&amp;MID(pesele__512[[#This Row],[PESEL]],11,1)</f>
        <v>KPaw5</v>
      </c>
      <c r="F228" s="1">
        <f>COUNTIF(pesele__512[ID],pesele__512[[#This Row],[ID]])</f>
        <v>1</v>
      </c>
    </row>
    <row r="229" spans="1:6" hidden="1" x14ac:dyDescent="0.25">
      <c r="A229" s="1" t="s">
        <v>979</v>
      </c>
      <c r="B229" s="1" t="s">
        <v>462</v>
      </c>
      <c r="C229" s="1" t="s">
        <v>236</v>
      </c>
      <c r="D229" s="1" t="str">
        <f>IF(MOD(MID(pesele__512[[#This Row],[PESEL]],10,1),2)=1,"m","k")</f>
        <v>k</v>
      </c>
      <c r="E229" s="1" t="str">
        <f>MID(pesele__512[[#This Row],[Imie]],1,1)&amp;MID(pesele__512[[#This Row],[Nazwisko]],1,3)&amp;MID(pesele__512[[#This Row],[PESEL]],11,1)</f>
        <v>KPaw7</v>
      </c>
      <c r="F229" s="1">
        <f>COUNTIF(pesele__512[ID],pesele__512[[#This Row],[ID]])</f>
        <v>1</v>
      </c>
    </row>
    <row r="230" spans="1:6" hidden="1" x14ac:dyDescent="0.25">
      <c r="A230" s="1" t="s">
        <v>780</v>
      </c>
      <c r="B230" s="1" t="s">
        <v>235</v>
      </c>
      <c r="C230" s="1" t="s">
        <v>236</v>
      </c>
      <c r="D230" s="1" t="str">
        <f>IF(MOD(MID(pesele__512[[#This Row],[PESEL]],10,1),2)=1,"m","k")</f>
        <v>k</v>
      </c>
      <c r="E230" s="1" t="str">
        <f>MID(pesele__512[[#This Row],[Imie]],1,1)&amp;MID(pesele__512[[#This Row],[Nazwisko]],1,3)&amp;MID(pesele__512[[#This Row],[PESEL]],11,1)</f>
        <v>KPaw8</v>
      </c>
      <c r="F230" s="1">
        <f>COUNTIF(pesele__512[ID],pesele__512[[#This Row],[ID]])</f>
        <v>1</v>
      </c>
    </row>
    <row r="231" spans="1:6" hidden="1" x14ac:dyDescent="0.25">
      <c r="A231" s="1" t="s">
        <v>1051</v>
      </c>
      <c r="B231" s="1" t="s">
        <v>549</v>
      </c>
      <c r="C231" s="1" t="s">
        <v>236</v>
      </c>
      <c r="D231" s="1" t="str">
        <f>IF(MOD(MID(pesele__512[[#This Row],[PESEL]],10,1),2)=1,"m","k")</f>
        <v>k</v>
      </c>
      <c r="E231" s="1" t="str">
        <f>MID(pesele__512[[#This Row],[Imie]],1,1)&amp;MID(pesele__512[[#This Row],[Nazwisko]],1,3)&amp;MID(pesele__512[[#This Row],[PESEL]],11,1)</f>
        <v>KPer6</v>
      </c>
      <c r="F231" s="1">
        <f>COUNTIF(pesele__512[ID],pesele__512[[#This Row],[ID]])</f>
        <v>1</v>
      </c>
    </row>
    <row r="232" spans="1:6" hidden="1" x14ac:dyDescent="0.25">
      <c r="A232" s="1" t="s">
        <v>926</v>
      </c>
      <c r="B232" s="1" t="s">
        <v>409</v>
      </c>
      <c r="C232" s="1" t="s">
        <v>410</v>
      </c>
      <c r="D232" s="1" t="str">
        <f>IF(MOD(MID(pesele__512[[#This Row],[PESEL]],10,1),2)=1,"m","k")</f>
        <v>k</v>
      </c>
      <c r="E232" s="1" t="str">
        <f>MID(pesele__512[[#This Row],[Imie]],1,1)&amp;MID(pesele__512[[#This Row],[Nazwisko]],1,3)&amp;MID(pesele__512[[#This Row],[PESEL]],11,1)</f>
        <v>KPio0</v>
      </c>
      <c r="F232" s="1">
        <f>COUNTIF(pesele__512[ID],pesele__512[[#This Row],[ID]])</f>
        <v>1</v>
      </c>
    </row>
    <row r="233" spans="1:6" hidden="1" x14ac:dyDescent="0.25">
      <c r="A233" s="1" t="s">
        <v>848</v>
      </c>
      <c r="B233" s="1" t="s">
        <v>319</v>
      </c>
      <c r="C233" s="1" t="s">
        <v>320</v>
      </c>
      <c r="D233" s="1" t="str">
        <f>IF(MOD(MID(pesele__512[[#This Row],[PESEL]],10,1),2)=1,"m","k")</f>
        <v>k</v>
      </c>
      <c r="E233" s="1" t="str">
        <f>MID(pesele__512[[#This Row],[Imie]],1,1)&amp;MID(pesele__512[[#This Row],[Nazwisko]],1,3)&amp;MID(pesele__512[[#This Row],[PESEL]],11,1)</f>
        <v>KPoc0</v>
      </c>
      <c r="F233" s="1">
        <f>COUNTIF(pesele__512[ID],pesele__512[[#This Row],[ID]])</f>
        <v>1</v>
      </c>
    </row>
    <row r="234" spans="1:6" hidden="1" x14ac:dyDescent="0.25">
      <c r="A234" s="1" t="s">
        <v>870</v>
      </c>
      <c r="B234" s="1" t="s">
        <v>346</v>
      </c>
      <c r="C234" s="1" t="s">
        <v>44</v>
      </c>
      <c r="D234" s="1" t="str">
        <f>IF(MOD(MID(pesele__512[[#This Row],[PESEL]],10,1),2)=1,"m","k")</f>
        <v>k</v>
      </c>
      <c r="E234" s="1" t="str">
        <f>MID(pesele__512[[#This Row],[Imie]],1,1)&amp;MID(pesele__512[[#This Row],[Nazwisko]],1,3)&amp;MID(pesele__512[[#This Row],[PESEL]],11,1)</f>
        <v>LMad1</v>
      </c>
      <c r="F234" s="1">
        <f>COUNTIF(pesele__512[ID],pesele__512[[#This Row],[ID]])</f>
        <v>1</v>
      </c>
    </row>
    <row r="235" spans="1:6" hidden="1" x14ac:dyDescent="0.25">
      <c r="A235" s="1" t="s">
        <v>781</v>
      </c>
      <c r="B235" s="1" t="s">
        <v>237</v>
      </c>
      <c r="C235" s="1" t="s">
        <v>44</v>
      </c>
      <c r="D235" s="1" t="str">
        <f>IF(MOD(MID(pesele__512[[#This Row],[PESEL]],10,1),2)=1,"m","k")</f>
        <v>k</v>
      </c>
      <c r="E235" s="1" t="str">
        <f>MID(pesele__512[[#This Row],[Imie]],1,1)&amp;MID(pesele__512[[#This Row],[Nazwisko]],1,3)&amp;MID(pesele__512[[#This Row],[PESEL]],11,1)</f>
        <v>LMaj4</v>
      </c>
      <c r="F235" s="1">
        <f>COUNTIF(pesele__512[ID],pesele__512[[#This Row],[ID]])</f>
        <v>1</v>
      </c>
    </row>
    <row r="236" spans="1:6" hidden="1" x14ac:dyDescent="0.25">
      <c r="A236" s="1" t="s">
        <v>657</v>
      </c>
      <c r="B236" s="1" t="s">
        <v>43</v>
      </c>
      <c r="C236" s="1" t="s">
        <v>44</v>
      </c>
      <c r="D236" s="1" t="str">
        <f>IF(MOD(MID(pesele__512[[#This Row],[PESEL]],10,1),2)=1,"m","k")</f>
        <v>k</v>
      </c>
      <c r="E236" s="1" t="str">
        <f>MID(pesele__512[[#This Row],[Imie]],1,1)&amp;MID(pesele__512[[#This Row],[Nazwisko]],1,3)&amp;MID(pesele__512[[#This Row],[PESEL]],11,1)</f>
        <v>LMaj6</v>
      </c>
      <c r="F236" s="1">
        <f>COUNTIF(pesele__512[ID],pesele__512[[#This Row],[ID]])</f>
        <v>1</v>
      </c>
    </row>
    <row r="237" spans="1:6" hidden="1" x14ac:dyDescent="0.25">
      <c r="A237" s="1" t="s">
        <v>1043</v>
      </c>
      <c r="B237" s="1" t="s">
        <v>541</v>
      </c>
      <c r="C237" s="1" t="s">
        <v>542</v>
      </c>
      <c r="D237" s="1" t="str">
        <f>IF(MOD(MID(pesele__512[[#This Row],[PESEL]],10,1),2)=1,"m","k")</f>
        <v>k</v>
      </c>
      <c r="E237" s="1" t="str">
        <f>MID(pesele__512[[#This Row],[Imie]],1,1)&amp;MID(pesele__512[[#This Row],[Nazwisko]],1,3)&amp;MID(pesele__512[[#This Row],[PESEL]],11,1)</f>
        <v>LMak5</v>
      </c>
      <c r="F237" s="1">
        <f>COUNTIF(pesele__512[ID],pesele__512[[#This Row],[ID]])</f>
        <v>1</v>
      </c>
    </row>
    <row r="238" spans="1:6" hidden="1" x14ac:dyDescent="0.25">
      <c r="A238" s="1" t="s">
        <v>743</v>
      </c>
      <c r="B238" s="1" t="s">
        <v>182</v>
      </c>
      <c r="C238" s="1" t="s">
        <v>183</v>
      </c>
      <c r="D238" s="1" t="str">
        <f>IF(MOD(MID(pesele__512[[#This Row],[PESEL]],10,1),2)=1,"m","k")</f>
        <v>m</v>
      </c>
      <c r="E238" s="1" t="str">
        <f>MID(pesele__512[[#This Row],[Imie]],1,1)&amp;MID(pesele__512[[#This Row],[Nazwisko]],1,3)&amp;MID(pesele__512[[#This Row],[PESEL]],11,1)</f>
        <v>LMal6</v>
      </c>
      <c r="F238" s="1">
        <f>COUNTIF(pesele__512[ID],pesele__512[[#This Row],[ID]])</f>
        <v>1</v>
      </c>
    </row>
    <row r="239" spans="1:6" x14ac:dyDescent="0.25">
      <c r="A239" s="1" t="s">
        <v>938</v>
      </c>
      <c r="B239" s="1" t="s">
        <v>421</v>
      </c>
      <c r="C239" s="1" t="s">
        <v>257</v>
      </c>
      <c r="D239" s="1" t="str">
        <f>IF(MOD(MID(pesele__512[[#This Row],[PESEL]],10,1),2)=1,"m","k")</f>
        <v>k</v>
      </c>
      <c r="E239" s="1" t="str">
        <f>MID(pesele__512[[#This Row],[Imie]],1,1)&amp;MID(pesele__512[[#This Row],[Nazwisko]],1,3)&amp;MID(pesele__512[[#This Row],[PESEL]],11,1)</f>
        <v>LMar4</v>
      </c>
      <c r="F239" s="1">
        <f>COUNTIF(pesele__512[ID],pesele__512[[#This Row],[ID]])</f>
        <v>2</v>
      </c>
    </row>
    <row r="240" spans="1:6" x14ac:dyDescent="0.25">
      <c r="A240" s="1" t="s">
        <v>1065</v>
      </c>
      <c r="B240" s="1" t="s">
        <v>563</v>
      </c>
      <c r="C240" s="1" t="s">
        <v>257</v>
      </c>
      <c r="D240" s="1" t="str">
        <f>IF(MOD(MID(pesele__512[[#This Row],[PESEL]],10,1),2)=1,"m","k")</f>
        <v>k</v>
      </c>
      <c r="E240" s="1" t="str">
        <f>MID(pesele__512[[#This Row],[Imie]],1,1)&amp;MID(pesele__512[[#This Row],[Nazwisko]],1,3)&amp;MID(pesele__512[[#This Row],[PESEL]],11,1)</f>
        <v>LMar4</v>
      </c>
      <c r="F240" s="1">
        <f>COUNTIF(pesele__512[ID],pesele__512[[#This Row],[ID]])</f>
        <v>2</v>
      </c>
    </row>
    <row r="241" spans="1:6" hidden="1" x14ac:dyDescent="0.25">
      <c r="A241" s="1" t="s">
        <v>860</v>
      </c>
      <c r="B241" s="1" t="s">
        <v>332</v>
      </c>
      <c r="C241" s="1" t="s">
        <v>333</v>
      </c>
      <c r="D241" s="1" t="str">
        <f>IF(MOD(MID(pesele__512[[#This Row],[PESEL]],10,1),2)=1,"m","k")</f>
        <v>k</v>
      </c>
      <c r="E241" s="1" t="str">
        <f>MID(pesele__512[[#This Row],[Imie]],1,1)&amp;MID(pesele__512[[#This Row],[Nazwisko]],1,3)&amp;MID(pesele__512[[#This Row],[PESEL]],11,1)</f>
        <v>LMar6</v>
      </c>
      <c r="F241" s="1">
        <f>COUNTIF(pesele__512[ID],pesele__512[[#This Row],[ID]])</f>
        <v>1</v>
      </c>
    </row>
    <row r="242" spans="1:6" hidden="1" x14ac:dyDescent="0.25">
      <c r="A242" s="1" t="s">
        <v>738</v>
      </c>
      <c r="B242" s="1" t="s">
        <v>173</v>
      </c>
      <c r="C242" s="1" t="s">
        <v>174</v>
      </c>
      <c r="D242" s="1" t="str">
        <f>IF(MOD(MID(pesele__512[[#This Row],[PESEL]],10,1),2)=1,"m","k")</f>
        <v>m</v>
      </c>
      <c r="E242" s="1" t="str">
        <f>MID(pesele__512[[#This Row],[Imie]],1,1)&amp;MID(pesele__512[[#This Row],[Nazwisko]],1,3)&amp;MID(pesele__512[[#This Row],[PESEL]],11,1)</f>
        <v>LMar7</v>
      </c>
      <c r="F242" s="1">
        <f>COUNTIF(pesele__512[ID],pesele__512[[#This Row],[ID]])</f>
        <v>1</v>
      </c>
    </row>
    <row r="243" spans="1:6" hidden="1" x14ac:dyDescent="0.25">
      <c r="A243" s="1" t="s">
        <v>892</v>
      </c>
      <c r="B243" s="1" t="s">
        <v>371</v>
      </c>
      <c r="C243" s="1" t="s">
        <v>372</v>
      </c>
      <c r="D243" s="1" t="str">
        <f>IF(MOD(MID(pesele__512[[#This Row],[PESEL]],10,1),2)=1,"m","k")</f>
        <v>k</v>
      </c>
      <c r="E243" s="1" t="str">
        <f>MID(pesele__512[[#This Row],[Imie]],1,1)&amp;MID(pesele__512[[#This Row],[Nazwisko]],1,3)&amp;MID(pesele__512[[#This Row],[PESEL]],11,1)</f>
        <v>LMar9</v>
      </c>
      <c r="F243" s="1">
        <f>COUNTIF(pesele__512[ID],pesele__512[[#This Row],[ID]])</f>
        <v>1</v>
      </c>
    </row>
    <row r="244" spans="1:6" hidden="1" x14ac:dyDescent="0.25">
      <c r="A244" s="1" t="s">
        <v>853</v>
      </c>
      <c r="B244" s="1" t="s">
        <v>325</v>
      </c>
      <c r="C244" s="1" t="s">
        <v>257</v>
      </c>
      <c r="D244" s="1" t="str">
        <f>IF(MOD(MID(pesele__512[[#This Row],[PESEL]],10,1),2)=1,"m","k")</f>
        <v>k</v>
      </c>
      <c r="E244" s="1" t="str">
        <f>MID(pesele__512[[#This Row],[Imie]],1,1)&amp;MID(pesele__512[[#This Row],[Nazwisko]],1,3)&amp;MID(pesele__512[[#This Row],[PESEL]],11,1)</f>
        <v>LMau8</v>
      </c>
      <c r="F244" s="1">
        <f>COUNTIF(pesele__512[ID],pesele__512[[#This Row],[ID]])</f>
        <v>1</v>
      </c>
    </row>
    <row r="245" spans="1:6" hidden="1" x14ac:dyDescent="0.25">
      <c r="A245" s="1" t="s">
        <v>1062</v>
      </c>
      <c r="B245" s="1" t="s">
        <v>561</v>
      </c>
      <c r="C245" s="1" t="s">
        <v>257</v>
      </c>
      <c r="D245" s="1" t="str">
        <f>IF(MOD(MID(pesele__512[[#This Row],[PESEL]],10,1),2)=1,"m","k")</f>
        <v>k</v>
      </c>
      <c r="E245" s="1" t="str">
        <f>MID(pesele__512[[#This Row],[Imie]],1,1)&amp;MID(pesele__512[[#This Row],[Nazwisko]],1,3)&amp;MID(pesele__512[[#This Row],[PESEL]],11,1)</f>
        <v>LMaz3</v>
      </c>
      <c r="F245" s="1">
        <f>COUNTIF(pesele__512[ID],pesele__512[[#This Row],[ID]])</f>
        <v>1</v>
      </c>
    </row>
    <row r="246" spans="1:6" hidden="1" x14ac:dyDescent="0.25">
      <c r="A246" s="1" t="s">
        <v>802</v>
      </c>
      <c r="B246" s="1" t="s">
        <v>264</v>
      </c>
      <c r="C246" s="1" t="s">
        <v>257</v>
      </c>
      <c r="D246" s="1" t="str">
        <f>IF(MOD(MID(pesele__512[[#This Row],[PESEL]],10,1),2)=1,"m","k")</f>
        <v>k</v>
      </c>
      <c r="E246" s="1" t="str">
        <f>MID(pesele__512[[#This Row],[Imie]],1,1)&amp;MID(pesele__512[[#This Row],[Nazwisko]],1,3)&amp;MID(pesele__512[[#This Row],[PESEL]],11,1)</f>
        <v>LMez8</v>
      </c>
      <c r="F246" s="1">
        <f>COUNTIF(pesele__512[ID],pesele__512[[#This Row],[ID]])</f>
        <v>1</v>
      </c>
    </row>
    <row r="247" spans="1:6" hidden="1" x14ac:dyDescent="0.25">
      <c r="A247" s="1" t="s">
        <v>801</v>
      </c>
      <c r="B247" s="1" t="s">
        <v>263</v>
      </c>
      <c r="C247" s="1" t="s">
        <v>257</v>
      </c>
      <c r="D247" s="1" t="str">
        <f>IF(MOD(MID(pesele__512[[#This Row],[PESEL]],10,1),2)=1,"m","k")</f>
        <v>k</v>
      </c>
      <c r="E247" s="1" t="str">
        <f>MID(pesele__512[[#This Row],[Imie]],1,1)&amp;MID(pesele__512[[#This Row],[Nazwisko]],1,3)&amp;MID(pesele__512[[#This Row],[PESEL]],11,1)</f>
        <v>LMic4</v>
      </c>
      <c r="F247" s="1">
        <f>COUNTIF(pesele__512[ID],pesele__512[[#This Row],[ID]])</f>
        <v>1</v>
      </c>
    </row>
    <row r="248" spans="1:6" hidden="1" x14ac:dyDescent="0.25">
      <c r="A248" s="1" t="s">
        <v>855</v>
      </c>
      <c r="B248" s="1" t="s">
        <v>327</v>
      </c>
      <c r="C248" s="1" t="s">
        <v>257</v>
      </c>
      <c r="D248" s="1" t="str">
        <f>IF(MOD(MID(pesele__512[[#This Row],[PESEL]],10,1),2)=1,"m","k")</f>
        <v>k</v>
      </c>
      <c r="E248" s="1" t="str">
        <f>MID(pesele__512[[#This Row],[Imie]],1,1)&amp;MID(pesele__512[[#This Row],[Nazwisko]],1,3)&amp;MID(pesele__512[[#This Row],[PESEL]],11,1)</f>
        <v>LMie1</v>
      </c>
      <c r="F248" s="1">
        <f>COUNTIF(pesele__512[ID],pesele__512[[#This Row],[ID]])</f>
        <v>1</v>
      </c>
    </row>
    <row r="249" spans="1:6" hidden="1" x14ac:dyDescent="0.25">
      <c r="A249" s="1" t="s">
        <v>807</v>
      </c>
      <c r="B249" s="1" t="s">
        <v>270</v>
      </c>
      <c r="C249" s="1" t="s">
        <v>257</v>
      </c>
      <c r="D249" s="1" t="str">
        <f>IF(MOD(MID(pesele__512[[#This Row],[PESEL]],10,1),2)=1,"m","k")</f>
        <v>k</v>
      </c>
      <c r="E249" s="1" t="str">
        <f>MID(pesele__512[[#This Row],[Imie]],1,1)&amp;MID(pesele__512[[#This Row],[Nazwisko]],1,3)&amp;MID(pesele__512[[#This Row],[PESEL]],11,1)</f>
        <v>LMie8</v>
      </c>
      <c r="F249" s="1">
        <f>COUNTIF(pesele__512[ID],pesele__512[[#This Row],[ID]])</f>
        <v>1</v>
      </c>
    </row>
    <row r="250" spans="1:6" hidden="1" x14ac:dyDescent="0.25">
      <c r="A250" s="1" t="s">
        <v>1095</v>
      </c>
      <c r="B250" s="1" t="s">
        <v>599</v>
      </c>
      <c r="C250" s="1" t="s">
        <v>257</v>
      </c>
      <c r="D250" s="1" t="str">
        <f>IF(MOD(MID(pesele__512[[#This Row],[PESEL]],10,1),2)=1,"m","k")</f>
        <v>k</v>
      </c>
      <c r="E250" s="1" t="str">
        <f>MID(pesele__512[[#This Row],[Imie]],1,1)&amp;MID(pesele__512[[#This Row],[Nazwisko]],1,3)&amp;MID(pesele__512[[#This Row],[PESEL]],11,1)</f>
        <v>LMis5</v>
      </c>
      <c r="F250" s="1">
        <f>COUNTIF(pesele__512[ID],pesele__512[[#This Row],[ID]])</f>
        <v>1</v>
      </c>
    </row>
    <row r="251" spans="1:6" hidden="1" x14ac:dyDescent="0.25">
      <c r="A251" s="1" t="s">
        <v>927</v>
      </c>
      <c r="B251" s="1" t="s">
        <v>411</v>
      </c>
      <c r="C251" s="1" t="s">
        <v>257</v>
      </c>
      <c r="D251" s="1" t="str">
        <f>IF(MOD(MID(pesele__512[[#This Row],[PESEL]],10,1),2)=1,"m","k")</f>
        <v>k</v>
      </c>
      <c r="E251" s="1" t="str">
        <f>MID(pesele__512[[#This Row],[Imie]],1,1)&amp;MID(pesele__512[[#This Row],[Nazwisko]],1,3)&amp;MID(pesele__512[[#This Row],[PESEL]],11,1)</f>
        <v>LMlo1</v>
      </c>
      <c r="F251" s="1">
        <f>COUNTIF(pesele__512[ID],pesele__512[[#This Row],[ID]])</f>
        <v>1</v>
      </c>
    </row>
    <row r="252" spans="1:6" hidden="1" x14ac:dyDescent="0.25">
      <c r="A252" s="1" t="s">
        <v>796</v>
      </c>
      <c r="B252" s="1" t="s">
        <v>256</v>
      </c>
      <c r="C252" s="1" t="s">
        <v>257</v>
      </c>
      <c r="D252" s="1" t="str">
        <f>IF(MOD(MID(pesele__512[[#This Row],[PESEL]],10,1),2)=1,"m","k")</f>
        <v>k</v>
      </c>
      <c r="E252" s="1" t="str">
        <f>MID(pesele__512[[#This Row],[Imie]],1,1)&amp;MID(pesele__512[[#This Row],[Nazwisko]],1,3)&amp;MID(pesele__512[[#This Row],[PESEL]],11,1)</f>
        <v>LMro2</v>
      </c>
      <c r="F252" s="1">
        <f>COUNTIF(pesele__512[ID],pesele__512[[#This Row],[ID]])</f>
        <v>1</v>
      </c>
    </row>
    <row r="253" spans="1:6" hidden="1" x14ac:dyDescent="0.25">
      <c r="A253" s="1" t="s">
        <v>1077</v>
      </c>
      <c r="B253" s="1" t="s">
        <v>579</v>
      </c>
      <c r="C253" s="1" t="s">
        <v>257</v>
      </c>
      <c r="D253" s="1" t="str">
        <f>IF(MOD(MID(pesele__512[[#This Row],[PESEL]],10,1),2)=1,"m","k")</f>
        <v>k</v>
      </c>
      <c r="E253" s="1" t="str">
        <f>MID(pesele__512[[#This Row],[Imie]],1,1)&amp;MID(pesele__512[[#This Row],[Nazwisko]],1,3)&amp;MID(pesele__512[[#This Row],[PESEL]],11,1)</f>
        <v>LMro3</v>
      </c>
      <c r="F253" s="1">
        <f>COUNTIF(pesele__512[ID],pesele__512[[#This Row],[ID]])</f>
        <v>1</v>
      </c>
    </row>
    <row r="254" spans="1:6" hidden="1" x14ac:dyDescent="0.25">
      <c r="A254" s="1" t="s">
        <v>887</v>
      </c>
      <c r="B254" s="1" t="s">
        <v>363</v>
      </c>
      <c r="C254" s="1" t="s">
        <v>364</v>
      </c>
      <c r="D254" s="1" t="str">
        <f>IF(MOD(MID(pesele__512[[#This Row],[PESEL]],10,1),2)=1,"m","k")</f>
        <v>k</v>
      </c>
      <c r="E254" s="1" t="str">
        <f>MID(pesele__512[[#This Row],[Imie]],1,1)&amp;MID(pesele__512[[#This Row],[Nazwisko]],1,3)&amp;MID(pesele__512[[#This Row],[PESEL]],11,1)</f>
        <v>LMuc8</v>
      </c>
      <c r="F254" s="1">
        <f>COUNTIF(pesele__512[ID],pesele__512[[#This Row],[ID]])</f>
        <v>1</v>
      </c>
    </row>
    <row r="255" spans="1:6" hidden="1" x14ac:dyDescent="0.25">
      <c r="A255" s="1" t="s">
        <v>1116</v>
      </c>
      <c r="B255" s="1" t="s">
        <v>621</v>
      </c>
      <c r="C255" s="1" t="s">
        <v>364</v>
      </c>
      <c r="D255" s="1" t="str">
        <f>IF(MOD(MID(pesele__512[[#This Row],[PESEL]],10,1),2)=1,"m","k")</f>
        <v>k</v>
      </c>
      <c r="E255" s="1" t="str">
        <f>MID(pesele__512[[#This Row],[Imie]],1,1)&amp;MID(pesele__512[[#This Row],[Nazwisko]],1,3)&amp;MID(pesele__512[[#This Row],[PESEL]],11,1)</f>
        <v>LMur3</v>
      </c>
      <c r="F255" s="1">
        <f>COUNTIF(pesele__512[ID],pesele__512[[#This Row],[ID]])</f>
        <v>1</v>
      </c>
    </row>
    <row r="256" spans="1:6" hidden="1" x14ac:dyDescent="0.25">
      <c r="A256" s="1" t="s">
        <v>698</v>
      </c>
      <c r="B256" s="1" t="s">
        <v>107</v>
      </c>
      <c r="C256" s="1" t="s">
        <v>108</v>
      </c>
      <c r="D256" s="1" t="str">
        <f>IF(MOD(MID(pesele__512[[#This Row],[PESEL]],10,1),2)=1,"m","k")</f>
        <v>k</v>
      </c>
      <c r="E256" s="1" t="str">
        <f>MID(pesele__512[[#This Row],[Imie]],1,1)&amp;MID(pesele__512[[#This Row],[Nazwisko]],1,3)&amp;MID(pesele__512[[#This Row],[PESEL]],11,1)</f>
        <v>LNow3</v>
      </c>
      <c r="F256" s="1">
        <f>COUNTIF(pesele__512[ID],pesele__512[[#This Row],[ID]])</f>
        <v>1</v>
      </c>
    </row>
    <row r="257" spans="1:6" hidden="1" x14ac:dyDescent="0.25">
      <c r="A257" s="1" t="s">
        <v>1105</v>
      </c>
      <c r="B257" s="1" t="s">
        <v>608</v>
      </c>
      <c r="C257" s="1" t="s">
        <v>42</v>
      </c>
      <c r="D257" s="1" t="str">
        <f>IF(MOD(MID(pesele__512[[#This Row],[PESEL]],10,1),2)=1,"m","k")</f>
        <v>m</v>
      </c>
      <c r="E257" s="1" t="str">
        <f>MID(pesele__512[[#This Row],[Imie]],1,1)&amp;MID(pesele__512[[#This Row],[Nazwisko]],1,3)&amp;MID(pesele__512[[#This Row],[PESEL]],11,1)</f>
        <v>MBen4</v>
      </c>
      <c r="F257" s="1">
        <f>COUNTIF(pesele__512[ID],pesele__512[[#This Row],[ID]])</f>
        <v>1</v>
      </c>
    </row>
    <row r="258" spans="1:6" hidden="1" x14ac:dyDescent="0.25">
      <c r="A258" s="1" t="s">
        <v>688</v>
      </c>
      <c r="B258" s="1" t="s">
        <v>92</v>
      </c>
      <c r="C258" s="1" t="s">
        <v>93</v>
      </c>
      <c r="D258" s="1" t="str">
        <f>IF(MOD(MID(pesele__512[[#This Row],[PESEL]],10,1),2)=1,"m","k")</f>
        <v>k</v>
      </c>
      <c r="E258" s="1" t="str">
        <f>MID(pesele__512[[#This Row],[Imie]],1,1)&amp;MID(pesele__512[[#This Row],[Nazwisko]],1,3)&amp;MID(pesele__512[[#This Row],[PESEL]],11,1)</f>
        <v>MBon0</v>
      </c>
      <c r="F258" s="1">
        <f>COUNTIF(pesele__512[ID],pesele__512[[#This Row],[ID]])</f>
        <v>1</v>
      </c>
    </row>
    <row r="259" spans="1:6" hidden="1" x14ac:dyDescent="0.25">
      <c r="A259" s="1" t="s">
        <v>1111</v>
      </c>
      <c r="B259" s="1" t="s">
        <v>615</v>
      </c>
      <c r="C259" s="1" t="s">
        <v>137</v>
      </c>
      <c r="D259" s="1" t="str">
        <f>IF(MOD(MID(pesele__512[[#This Row],[PESEL]],10,1),2)=1,"m","k")</f>
        <v>m</v>
      </c>
      <c r="E259" s="1" t="str">
        <f>MID(pesele__512[[#This Row],[Imie]],1,1)&amp;MID(pesele__512[[#This Row],[Nazwisko]],1,3)&amp;MID(pesele__512[[#This Row],[PESEL]],11,1)</f>
        <v>MBry2</v>
      </c>
      <c r="F259" s="1">
        <f>COUNTIF(pesele__512[ID],pesele__512[[#This Row],[ID]])</f>
        <v>1</v>
      </c>
    </row>
    <row r="260" spans="1:6" hidden="1" x14ac:dyDescent="0.25">
      <c r="A260" s="1" t="s">
        <v>854</v>
      </c>
      <c r="B260" s="1" t="s">
        <v>326</v>
      </c>
      <c r="C260" s="1" t="s">
        <v>12</v>
      </c>
      <c r="D260" s="1" t="str">
        <f>IF(MOD(MID(pesele__512[[#This Row],[PESEL]],10,1),2)=1,"m","k")</f>
        <v>m</v>
      </c>
      <c r="E260" s="1" t="str">
        <f>MID(pesele__512[[#This Row],[Imie]],1,1)&amp;MID(pesele__512[[#This Row],[Nazwisko]],1,3)&amp;MID(pesele__512[[#This Row],[PESEL]],11,1)</f>
        <v>MBuc3</v>
      </c>
      <c r="F260" s="1">
        <f>COUNTIF(pesele__512[ID],pesele__512[[#This Row],[ID]])</f>
        <v>1</v>
      </c>
    </row>
    <row r="261" spans="1:6" hidden="1" x14ac:dyDescent="0.25">
      <c r="A261" s="1" t="s">
        <v>911</v>
      </c>
      <c r="B261" s="1" t="s">
        <v>393</v>
      </c>
      <c r="C261" s="1" t="s">
        <v>394</v>
      </c>
      <c r="D261" s="1" t="str">
        <f>IF(MOD(MID(pesele__512[[#This Row],[PESEL]],10,1),2)=1,"m","k")</f>
        <v>m</v>
      </c>
      <c r="E261" s="1" t="str">
        <f>MID(pesele__512[[#This Row],[Imie]],1,1)&amp;MID(pesele__512[[#This Row],[Nazwisko]],1,3)&amp;MID(pesele__512[[#This Row],[PESEL]],11,1)</f>
        <v>MBud6</v>
      </c>
      <c r="F261" s="1">
        <f>COUNTIF(pesele__512[ID],pesele__512[[#This Row],[ID]])</f>
        <v>1</v>
      </c>
    </row>
    <row r="262" spans="1:6" hidden="1" x14ac:dyDescent="0.25">
      <c r="A262" s="1" t="s">
        <v>922</v>
      </c>
      <c r="B262" s="1" t="s">
        <v>406</v>
      </c>
      <c r="C262" s="1" t="s">
        <v>134</v>
      </c>
      <c r="D262" s="1" t="str">
        <f>IF(MOD(MID(pesele__512[[#This Row],[PESEL]],10,1),2)=1,"m","k")</f>
        <v>k</v>
      </c>
      <c r="E262" s="1" t="str">
        <f>MID(pesele__512[[#This Row],[Imie]],1,1)&amp;MID(pesele__512[[#This Row],[Nazwisko]],1,3)&amp;MID(pesele__512[[#This Row],[PESEL]],11,1)</f>
        <v>MCic4</v>
      </c>
      <c r="F262" s="1">
        <f>COUNTIF(pesele__512[ID],pesele__512[[#This Row],[ID]])</f>
        <v>1</v>
      </c>
    </row>
    <row r="263" spans="1:6" hidden="1" x14ac:dyDescent="0.25">
      <c r="A263" s="1" t="s">
        <v>735</v>
      </c>
      <c r="B263" s="1" t="s">
        <v>167</v>
      </c>
      <c r="C263" s="1" t="s">
        <v>168</v>
      </c>
      <c r="D263" s="1" t="str">
        <f>IF(MOD(MID(pesele__512[[#This Row],[PESEL]],10,1),2)=1,"m","k")</f>
        <v>m</v>
      </c>
      <c r="E263" s="1" t="str">
        <f>MID(pesele__512[[#This Row],[Imie]],1,1)&amp;MID(pesele__512[[#This Row],[Nazwisko]],1,3)&amp;MID(pesele__512[[#This Row],[PESEL]],11,1)</f>
        <v>MJar7</v>
      </c>
      <c r="F263" s="1">
        <f>COUNTIF(pesele__512[ID],pesele__512[[#This Row],[ID]])</f>
        <v>1</v>
      </c>
    </row>
    <row r="264" spans="1:6" hidden="1" x14ac:dyDescent="0.25">
      <c r="A264" s="1" t="s">
        <v>689</v>
      </c>
      <c r="B264" s="1" t="s">
        <v>94</v>
      </c>
      <c r="C264" s="1" t="s">
        <v>42</v>
      </c>
      <c r="D264" s="1" t="str">
        <f>IF(MOD(MID(pesele__512[[#This Row],[PESEL]],10,1),2)=1,"m","k")</f>
        <v>m</v>
      </c>
      <c r="E264" s="1" t="str">
        <f>MID(pesele__512[[#This Row],[Imie]],1,1)&amp;MID(pesele__512[[#This Row],[Nazwisko]],1,3)&amp;MID(pesele__512[[#This Row],[PESEL]],11,1)</f>
        <v>MJoz2</v>
      </c>
      <c r="F264" s="1">
        <f>COUNTIF(pesele__512[ID],pesele__512[[#This Row],[ID]])</f>
        <v>1</v>
      </c>
    </row>
    <row r="265" spans="1:6" hidden="1" x14ac:dyDescent="0.25">
      <c r="A265" s="1" t="s">
        <v>751</v>
      </c>
      <c r="B265" s="1" t="s">
        <v>194</v>
      </c>
      <c r="C265" s="1" t="s">
        <v>42</v>
      </c>
      <c r="D265" s="1" t="str">
        <f>IF(MOD(MID(pesele__512[[#This Row],[PESEL]],10,1),2)=1,"m","k")</f>
        <v>m</v>
      </c>
      <c r="E265" s="1" t="str">
        <f>MID(pesele__512[[#This Row],[Imie]],1,1)&amp;MID(pesele__512[[#This Row],[Nazwisko]],1,3)&amp;MID(pesele__512[[#This Row],[PESEL]],11,1)</f>
        <v>MJur6</v>
      </c>
      <c r="F265" s="1">
        <f>COUNTIF(pesele__512[ID],pesele__512[[#This Row],[ID]])</f>
        <v>1</v>
      </c>
    </row>
    <row r="266" spans="1:6" hidden="1" x14ac:dyDescent="0.25">
      <c r="A266" s="1" t="s">
        <v>753</v>
      </c>
      <c r="B266" s="1" t="s">
        <v>196</v>
      </c>
      <c r="C266" s="1" t="s">
        <v>42</v>
      </c>
      <c r="D266" s="1" t="str">
        <f>IF(MOD(MID(pesele__512[[#This Row],[PESEL]],10,1),2)=1,"m","k")</f>
        <v>m</v>
      </c>
      <c r="E266" s="1" t="str">
        <f>MID(pesele__512[[#This Row],[Imie]],1,1)&amp;MID(pesele__512[[#This Row],[Nazwisko]],1,3)&amp;MID(pesele__512[[#This Row],[PESEL]],11,1)</f>
        <v>MJur9</v>
      </c>
      <c r="F266" s="1">
        <f>COUNTIF(pesele__512[ID],pesele__512[[#This Row],[ID]])</f>
        <v>1</v>
      </c>
    </row>
    <row r="267" spans="1:6" hidden="1" x14ac:dyDescent="0.25">
      <c r="A267" s="1" t="s">
        <v>913</v>
      </c>
      <c r="B267" s="1" t="s">
        <v>396</v>
      </c>
      <c r="C267" s="1" t="s">
        <v>42</v>
      </c>
      <c r="D267" s="1" t="str">
        <f>IF(MOD(MID(pesele__512[[#This Row],[PESEL]],10,1),2)=1,"m","k")</f>
        <v>m</v>
      </c>
      <c r="E267" s="1" t="str">
        <f>MID(pesele__512[[#This Row],[Imie]],1,1)&amp;MID(pesele__512[[#This Row],[Nazwisko]],1,3)&amp;MID(pesele__512[[#This Row],[PESEL]],11,1)</f>
        <v>MKac2</v>
      </c>
      <c r="F267" s="1">
        <f>COUNTIF(pesele__512[ID],pesele__512[[#This Row],[ID]])</f>
        <v>1</v>
      </c>
    </row>
    <row r="268" spans="1:6" hidden="1" x14ac:dyDescent="0.25">
      <c r="A268" s="1" t="s">
        <v>1097</v>
      </c>
      <c r="B268" s="1" t="s">
        <v>601</v>
      </c>
      <c r="C268" s="1" t="s">
        <v>93</v>
      </c>
      <c r="D268" s="1" t="str">
        <f>IF(MOD(MID(pesele__512[[#This Row],[PESEL]],10,1),2)=1,"m","k")</f>
        <v>k</v>
      </c>
      <c r="E268" s="1" t="str">
        <f>MID(pesele__512[[#This Row],[Imie]],1,1)&amp;MID(pesele__512[[#This Row],[Nazwisko]],1,3)&amp;MID(pesele__512[[#This Row],[PESEL]],11,1)</f>
        <v>MKad4</v>
      </c>
      <c r="F268" s="1">
        <f>COUNTIF(pesele__512[ID],pesele__512[[#This Row],[ID]])</f>
        <v>1</v>
      </c>
    </row>
    <row r="269" spans="1:6" hidden="1" x14ac:dyDescent="0.25">
      <c r="A269" s="1" t="s">
        <v>992</v>
      </c>
      <c r="B269" s="1" t="s">
        <v>480</v>
      </c>
      <c r="C269" s="1" t="s">
        <v>93</v>
      </c>
      <c r="D269" s="1" t="str">
        <f>IF(MOD(MID(pesele__512[[#This Row],[PESEL]],10,1),2)=1,"m","k")</f>
        <v>k</v>
      </c>
      <c r="E269" s="1" t="str">
        <f>MID(pesele__512[[#This Row],[Imie]],1,1)&amp;MID(pesele__512[[#This Row],[Nazwisko]],1,3)&amp;MID(pesele__512[[#This Row],[PESEL]],11,1)</f>
        <v>MKaf3</v>
      </c>
      <c r="F269" s="1">
        <f>COUNTIF(pesele__512[ID],pesele__512[[#This Row],[ID]])</f>
        <v>1</v>
      </c>
    </row>
    <row r="270" spans="1:6" hidden="1" x14ac:dyDescent="0.25">
      <c r="A270" s="1" t="s">
        <v>656</v>
      </c>
      <c r="B270" s="1" t="s">
        <v>41</v>
      </c>
      <c r="C270" s="1" t="s">
        <v>42</v>
      </c>
      <c r="D270" s="1" t="str">
        <f>IF(MOD(MID(pesele__512[[#This Row],[PESEL]],10,1),2)=1,"m","k")</f>
        <v>m</v>
      </c>
      <c r="E270" s="1" t="str">
        <f>MID(pesele__512[[#This Row],[Imie]],1,1)&amp;MID(pesele__512[[#This Row],[Nazwisko]],1,3)&amp;MID(pesele__512[[#This Row],[PESEL]],11,1)</f>
        <v>MKal8</v>
      </c>
      <c r="F270" s="1">
        <f>COUNTIF(pesele__512[ID],pesele__512[[#This Row],[ID]])</f>
        <v>1</v>
      </c>
    </row>
    <row r="271" spans="1:6" hidden="1" x14ac:dyDescent="0.25">
      <c r="A271" s="1" t="s">
        <v>746</v>
      </c>
      <c r="B271" s="1" t="s">
        <v>188</v>
      </c>
      <c r="C271" s="1" t="s">
        <v>42</v>
      </c>
      <c r="D271" s="1" t="str">
        <f>IF(MOD(MID(pesele__512[[#This Row],[PESEL]],10,1),2)=1,"m","k")</f>
        <v>m</v>
      </c>
      <c r="E271" s="1" t="str">
        <f>MID(pesele__512[[#This Row],[Imie]],1,1)&amp;MID(pesele__512[[#This Row],[Nazwisko]],1,3)&amp;MID(pesele__512[[#This Row],[PESEL]],11,1)</f>
        <v>MKal9</v>
      </c>
      <c r="F271" s="1">
        <f>COUNTIF(pesele__512[ID],pesele__512[[#This Row],[ID]])</f>
        <v>1</v>
      </c>
    </row>
    <row r="272" spans="1:6" hidden="1" x14ac:dyDescent="0.25">
      <c r="A272" s="1" t="s">
        <v>803</v>
      </c>
      <c r="B272" s="1" t="s">
        <v>265</v>
      </c>
      <c r="C272" s="1" t="s">
        <v>93</v>
      </c>
      <c r="D272" s="1" t="str">
        <f>IF(MOD(MID(pesele__512[[#This Row],[PESEL]],10,1),2)=1,"m","k")</f>
        <v>k</v>
      </c>
      <c r="E272" s="1" t="str">
        <f>MID(pesele__512[[#This Row],[Imie]],1,1)&amp;MID(pesele__512[[#This Row],[Nazwisko]],1,3)&amp;MID(pesele__512[[#This Row],[PESEL]],11,1)</f>
        <v>MKam2</v>
      </c>
      <c r="F272" s="1">
        <f>COUNTIF(pesele__512[ID],pesele__512[[#This Row],[ID]])</f>
        <v>1</v>
      </c>
    </row>
    <row r="273" spans="1:6" hidden="1" x14ac:dyDescent="0.25">
      <c r="A273" s="1" t="s">
        <v>672</v>
      </c>
      <c r="B273" s="1" t="s">
        <v>69</v>
      </c>
      <c r="C273" s="1" t="s">
        <v>70</v>
      </c>
      <c r="D273" s="1" t="str">
        <f>IF(MOD(MID(pesele__512[[#This Row],[PESEL]],10,1),2)=1,"m","k")</f>
        <v>m</v>
      </c>
      <c r="E273" s="1" t="str">
        <f>MID(pesele__512[[#This Row],[Imie]],1,1)&amp;MID(pesele__512[[#This Row],[Nazwisko]],1,3)&amp;MID(pesele__512[[#This Row],[PESEL]],11,1)</f>
        <v>MKam5</v>
      </c>
      <c r="F273" s="1">
        <f>COUNTIF(pesele__512[ID],pesele__512[[#This Row],[ID]])</f>
        <v>1</v>
      </c>
    </row>
    <row r="274" spans="1:6" hidden="1" x14ac:dyDescent="0.25">
      <c r="A274" s="1" t="s">
        <v>954</v>
      </c>
      <c r="B274" s="1" t="s">
        <v>69</v>
      </c>
      <c r="C274" s="1" t="s">
        <v>42</v>
      </c>
      <c r="D274" s="1" t="str">
        <f>IF(MOD(MID(pesele__512[[#This Row],[PESEL]],10,1),2)=1,"m","k")</f>
        <v>m</v>
      </c>
      <c r="E274" s="1" t="str">
        <f>MID(pesele__512[[#This Row],[Imie]],1,1)&amp;MID(pesele__512[[#This Row],[Nazwisko]],1,3)&amp;MID(pesele__512[[#This Row],[PESEL]],11,1)</f>
        <v>MKam6</v>
      </c>
      <c r="F274" s="1">
        <f>COUNTIF(pesele__512[ID],pesele__512[[#This Row],[ID]])</f>
        <v>1</v>
      </c>
    </row>
    <row r="275" spans="1:6" hidden="1" x14ac:dyDescent="0.25">
      <c r="A275" s="1" t="s">
        <v>903</v>
      </c>
      <c r="B275" s="1" t="s">
        <v>384</v>
      </c>
      <c r="C275" s="1" t="s">
        <v>214</v>
      </c>
      <c r="D275" s="1" t="str">
        <f>IF(MOD(MID(pesele__512[[#This Row],[PESEL]],10,1),2)=1,"m","k")</f>
        <v>k</v>
      </c>
      <c r="E275" s="1" t="str">
        <f>MID(pesele__512[[#This Row],[Imie]],1,1)&amp;MID(pesele__512[[#This Row],[Nazwisko]],1,3)&amp;MID(pesele__512[[#This Row],[PESEL]],11,1)</f>
        <v>MKar4</v>
      </c>
      <c r="F275" s="1">
        <f>COUNTIF(pesele__512[ID],pesele__512[[#This Row],[ID]])</f>
        <v>1</v>
      </c>
    </row>
    <row r="276" spans="1:6" hidden="1" x14ac:dyDescent="0.25">
      <c r="A276" s="1" t="s">
        <v>970</v>
      </c>
      <c r="B276" s="1" t="s">
        <v>453</v>
      </c>
      <c r="C276" s="1" t="s">
        <v>214</v>
      </c>
      <c r="D276" s="1" t="str">
        <f>IF(MOD(MID(pesele__512[[#This Row],[PESEL]],10,1),2)=1,"m","k")</f>
        <v>k</v>
      </c>
      <c r="E276" s="1" t="str">
        <f>MID(pesele__512[[#This Row],[Imie]],1,1)&amp;MID(pesele__512[[#This Row],[Nazwisko]],1,3)&amp;MID(pesele__512[[#This Row],[PESEL]],11,1)</f>
        <v>MKar6</v>
      </c>
      <c r="F276" s="1">
        <f>COUNTIF(pesele__512[ID],pesele__512[[#This Row],[ID]])</f>
        <v>1</v>
      </c>
    </row>
    <row r="277" spans="1:6" hidden="1" x14ac:dyDescent="0.25">
      <c r="A277" s="1" t="s">
        <v>771</v>
      </c>
      <c r="B277" s="1" t="s">
        <v>224</v>
      </c>
      <c r="C277" s="1" t="s">
        <v>214</v>
      </c>
      <c r="D277" s="1" t="str">
        <f>IF(MOD(MID(pesele__512[[#This Row],[PESEL]],10,1),2)=1,"m","k")</f>
        <v>k</v>
      </c>
      <c r="E277" s="1" t="str">
        <f>MID(pesele__512[[#This Row],[Imie]],1,1)&amp;MID(pesele__512[[#This Row],[Nazwisko]],1,3)&amp;MID(pesele__512[[#This Row],[PESEL]],11,1)</f>
        <v>MKat0</v>
      </c>
      <c r="F277" s="1">
        <f>COUNTIF(pesele__512[ID],pesele__512[[#This Row],[ID]])</f>
        <v>1</v>
      </c>
    </row>
    <row r="278" spans="1:6" hidden="1" x14ac:dyDescent="0.25">
      <c r="A278" s="1" t="s">
        <v>765</v>
      </c>
      <c r="B278" s="1" t="s">
        <v>213</v>
      </c>
      <c r="C278" s="1" t="s">
        <v>214</v>
      </c>
      <c r="D278" s="1" t="str">
        <f>IF(MOD(MID(pesele__512[[#This Row],[PESEL]],10,1),2)=1,"m","k")</f>
        <v>k</v>
      </c>
      <c r="E278" s="1" t="str">
        <f>MID(pesele__512[[#This Row],[Imie]],1,1)&amp;MID(pesele__512[[#This Row],[Nazwisko]],1,3)&amp;MID(pesele__512[[#This Row],[PESEL]],11,1)</f>
        <v>MKec5</v>
      </c>
      <c r="F278" s="1">
        <f>COUNTIF(pesele__512[ID],pesele__512[[#This Row],[ID]])</f>
        <v>1</v>
      </c>
    </row>
    <row r="279" spans="1:6" hidden="1" x14ac:dyDescent="0.25">
      <c r="A279" s="1" t="s">
        <v>949</v>
      </c>
      <c r="B279" s="1" t="s">
        <v>431</v>
      </c>
      <c r="C279" s="1" t="s">
        <v>214</v>
      </c>
      <c r="D279" s="1" t="str">
        <f>IF(MOD(MID(pesele__512[[#This Row],[PESEL]],10,1),2)=1,"m","k")</f>
        <v>k</v>
      </c>
      <c r="E279" s="1" t="str">
        <f>MID(pesele__512[[#This Row],[Imie]],1,1)&amp;MID(pesele__512[[#This Row],[Nazwisko]],1,3)&amp;MID(pesele__512[[#This Row],[PESEL]],11,1)</f>
        <v>MKem0</v>
      </c>
      <c r="F279" s="1">
        <f>COUNTIF(pesele__512[ID],pesele__512[[#This Row],[ID]])</f>
        <v>1</v>
      </c>
    </row>
    <row r="280" spans="1:6" hidden="1" x14ac:dyDescent="0.25">
      <c r="A280" s="1" t="s">
        <v>900</v>
      </c>
      <c r="B280" s="1" t="s">
        <v>380</v>
      </c>
      <c r="C280" s="1" t="s">
        <v>214</v>
      </c>
      <c r="D280" s="1" t="str">
        <f>IF(MOD(MID(pesele__512[[#This Row],[PESEL]],10,1),2)=1,"m","k")</f>
        <v>k</v>
      </c>
      <c r="E280" s="1" t="str">
        <f>MID(pesele__512[[#This Row],[Imie]],1,1)&amp;MID(pesele__512[[#This Row],[Nazwisko]],1,3)&amp;MID(pesele__512[[#This Row],[PESEL]],11,1)</f>
        <v>MKie2</v>
      </c>
      <c r="F280" s="1">
        <f>COUNTIF(pesele__512[ID],pesele__512[[#This Row],[ID]])</f>
        <v>1</v>
      </c>
    </row>
    <row r="281" spans="1:6" hidden="1" x14ac:dyDescent="0.25">
      <c r="A281" s="1" t="s">
        <v>973</v>
      </c>
      <c r="B281" s="1" t="s">
        <v>456</v>
      </c>
      <c r="C281" s="1" t="s">
        <v>70</v>
      </c>
      <c r="D281" s="1" t="str">
        <f>IF(MOD(MID(pesele__512[[#This Row],[PESEL]],10,1),2)=1,"m","k")</f>
        <v>m</v>
      </c>
      <c r="E281" s="1" t="str">
        <f>MID(pesele__512[[#This Row],[Imie]],1,1)&amp;MID(pesele__512[[#This Row],[Nazwisko]],1,3)&amp;MID(pesele__512[[#This Row],[PESEL]],11,1)</f>
        <v>MKie8</v>
      </c>
      <c r="F281" s="1">
        <f>COUNTIF(pesele__512[ID],pesele__512[[#This Row],[ID]])</f>
        <v>1</v>
      </c>
    </row>
    <row r="282" spans="1:6" hidden="1" x14ac:dyDescent="0.25">
      <c r="A282" s="1" t="s">
        <v>737</v>
      </c>
      <c r="B282" s="1" t="s">
        <v>171</v>
      </c>
      <c r="C282" s="1" t="s">
        <v>172</v>
      </c>
      <c r="D282" s="1" t="str">
        <f>IF(MOD(MID(pesele__512[[#This Row],[PESEL]],10,1),2)=1,"m","k")</f>
        <v>k</v>
      </c>
      <c r="E282" s="1" t="str">
        <f>MID(pesele__512[[#This Row],[Imie]],1,1)&amp;MID(pesele__512[[#This Row],[Nazwisko]],1,3)&amp;MID(pesele__512[[#This Row],[PESEL]],11,1)</f>
        <v>MKil7</v>
      </c>
      <c r="F282" s="1">
        <f>COUNTIF(pesele__512[ID],pesele__512[[#This Row],[ID]])</f>
        <v>1</v>
      </c>
    </row>
    <row r="283" spans="1:6" hidden="1" x14ac:dyDescent="0.25">
      <c r="A283" s="1" t="s">
        <v>955</v>
      </c>
      <c r="B283" s="1" t="s">
        <v>436</v>
      </c>
      <c r="C283" s="1" t="s">
        <v>172</v>
      </c>
      <c r="D283" s="1" t="str">
        <f>IF(MOD(MID(pesele__512[[#This Row],[PESEL]],10,1),2)=1,"m","k")</f>
        <v>k</v>
      </c>
      <c r="E283" s="1" t="str">
        <f>MID(pesele__512[[#This Row],[Imie]],1,1)&amp;MID(pesele__512[[#This Row],[Nazwisko]],1,3)&amp;MID(pesele__512[[#This Row],[PESEL]],11,1)</f>
        <v>MKir0</v>
      </c>
      <c r="F283" s="1">
        <f>COUNTIF(pesele__512[ID],pesele__512[[#This Row],[ID]])</f>
        <v>1</v>
      </c>
    </row>
    <row r="284" spans="1:6" hidden="1" x14ac:dyDescent="0.25">
      <c r="A284" s="1" t="s">
        <v>866</v>
      </c>
      <c r="B284" s="1" t="s">
        <v>342</v>
      </c>
      <c r="C284" s="1" t="s">
        <v>70</v>
      </c>
      <c r="D284" s="1" t="str">
        <f>IF(MOD(MID(pesele__512[[#This Row],[PESEL]],10,1),2)=1,"m","k")</f>
        <v>m</v>
      </c>
      <c r="E284" s="1" t="str">
        <f>MID(pesele__512[[#This Row],[Imie]],1,1)&amp;MID(pesele__512[[#This Row],[Nazwisko]],1,3)&amp;MID(pesele__512[[#This Row],[PESEL]],11,1)</f>
        <v>MKir2</v>
      </c>
      <c r="F284" s="1">
        <f>COUNTIF(pesele__512[ID],pesele__512[[#This Row],[ID]])</f>
        <v>1</v>
      </c>
    </row>
    <row r="285" spans="1:6" hidden="1" x14ac:dyDescent="0.25">
      <c r="A285" s="1" t="s">
        <v>961</v>
      </c>
      <c r="B285" s="1" t="s">
        <v>436</v>
      </c>
      <c r="C285" s="1" t="s">
        <v>70</v>
      </c>
      <c r="D285" s="1" t="str">
        <f>IF(MOD(MID(pesele__512[[#This Row],[PESEL]],10,1),2)=1,"m","k")</f>
        <v>m</v>
      </c>
      <c r="E285" s="1" t="str">
        <f>MID(pesele__512[[#This Row],[Imie]],1,1)&amp;MID(pesele__512[[#This Row],[Nazwisko]],1,3)&amp;MID(pesele__512[[#This Row],[PESEL]],11,1)</f>
        <v>MKir3</v>
      </c>
      <c r="F285" s="1">
        <f>COUNTIF(pesele__512[ID],pesele__512[[#This Row],[ID]])</f>
        <v>1</v>
      </c>
    </row>
    <row r="286" spans="1:6" hidden="1" x14ac:dyDescent="0.25">
      <c r="A286" s="1" t="s">
        <v>931</v>
      </c>
      <c r="B286" s="1" t="s">
        <v>414</v>
      </c>
      <c r="C286" s="1" t="s">
        <v>70</v>
      </c>
      <c r="D286" s="1" t="str">
        <f>IF(MOD(MID(pesele__512[[#This Row],[PESEL]],10,1),2)=1,"m","k")</f>
        <v>m</v>
      </c>
      <c r="E286" s="1" t="str">
        <f>MID(pesele__512[[#This Row],[Imie]],1,1)&amp;MID(pesele__512[[#This Row],[Nazwisko]],1,3)&amp;MID(pesele__512[[#This Row],[PESEL]],11,1)</f>
        <v>MKis3</v>
      </c>
      <c r="F286" s="1">
        <f>COUNTIF(pesele__512[ID],pesele__512[[#This Row],[ID]])</f>
        <v>1</v>
      </c>
    </row>
    <row r="287" spans="1:6" hidden="1" x14ac:dyDescent="0.25">
      <c r="A287" s="1" t="s">
        <v>929</v>
      </c>
      <c r="B287" s="1" t="s">
        <v>412</v>
      </c>
      <c r="C287" s="1" t="s">
        <v>70</v>
      </c>
      <c r="D287" s="1" t="str">
        <f>IF(MOD(MID(pesele__512[[#This Row],[PESEL]],10,1),2)=1,"m","k")</f>
        <v>m</v>
      </c>
      <c r="E287" s="1" t="str">
        <f>MID(pesele__512[[#This Row],[Imie]],1,1)&amp;MID(pesele__512[[#This Row],[Nazwisko]],1,3)&amp;MID(pesele__512[[#This Row],[PESEL]],11,1)</f>
        <v>MKis4</v>
      </c>
      <c r="F287" s="1">
        <f>COUNTIF(pesele__512[ID],pesele__512[[#This Row],[ID]])</f>
        <v>1</v>
      </c>
    </row>
    <row r="288" spans="1:6" hidden="1" x14ac:dyDescent="0.25">
      <c r="A288" s="1" t="s">
        <v>764</v>
      </c>
      <c r="B288" s="1" t="s">
        <v>212</v>
      </c>
      <c r="C288" s="1" t="s">
        <v>70</v>
      </c>
      <c r="D288" s="1" t="str">
        <f>IF(MOD(MID(pesele__512[[#This Row],[PESEL]],10,1),2)=1,"m","k")</f>
        <v>m</v>
      </c>
      <c r="E288" s="1" t="str">
        <f>MID(pesele__512[[#This Row],[Imie]],1,1)&amp;MID(pesele__512[[#This Row],[Nazwisko]],1,3)&amp;MID(pesele__512[[#This Row],[PESEL]],11,1)</f>
        <v>MKiz4</v>
      </c>
      <c r="F288" s="1">
        <f>COUNTIF(pesele__512[ID],pesele__512[[#This Row],[ID]])</f>
        <v>1</v>
      </c>
    </row>
    <row r="289" spans="1:6" hidden="1" x14ac:dyDescent="0.25">
      <c r="A289" s="1" t="s">
        <v>865</v>
      </c>
      <c r="B289" s="1" t="s">
        <v>341</v>
      </c>
      <c r="C289" s="1" t="s">
        <v>172</v>
      </c>
      <c r="D289" s="1" t="str">
        <f>IF(MOD(MID(pesele__512[[#This Row],[PESEL]],10,1),2)=1,"m","k")</f>
        <v>k</v>
      </c>
      <c r="E289" s="1" t="str">
        <f>MID(pesele__512[[#This Row],[Imie]],1,1)&amp;MID(pesele__512[[#This Row],[Nazwisko]],1,3)&amp;MID(pesele__512[[#This Row],[PESEL]],11,1)</f>
        <v>MKla6</v>
      </c>
      <c r="F289" s="1">
        <f>COUNTIF(pesele__512[ID],pesele__512[[#This Row],[ID]])</f>
        <v>1</v>
      </c>
    </row>
    <row r="290" spans="1:6" hidden="1" x14ac:dyDescent="0.25">
      <c r="A290" s="1" t="s">
        <v>1079</v>
      </c>
      <c r="B290" s="1" t="s">
        <v>581</v>
      </c>
      <c r="C290" s="1" t="s">
        <v>172</v>
      </c>
      <c r="D290" s="1" t="str">
        <f>IF(MOD(MID(pesele__512[[#This Row],[PESEL]],10,1),2)=1,"m","k")</f>
        <v>k</v>
      </c>
      <c r="E290" s="1" t="str">
        <f>MID(pesele__512[[#This Row],[Imie]],1,1)&amp;MID(pesele__512[[#This Row],[Nazwisko]],1,3)&amp;MID(pesele__512[[#This Row],[PESEL]],11,1)</f>
        <v>MKle3</v>
      </c>
      <c r="F290" s="1">
        <f>COUNTIF(pesele__512[ID],pesele__512[[#This Row],[ID]])</f>
        <v>1</v>
      </c>
    </row>
    <row r="291" spans="1:6" hidden="1" x14ac:dyDescent="0.25">
      <c r="A291" s="1" t="s">
        <v>1109</v>
      </c>
      <c r="B291" s="1" t="s">
        <v>613</v>
      </c>
      <c r="C291" s="1" t="s">
        <v>172</v>
      </c>
      <c r="D291" s="1" t="str">
        <f>IF(MOD(MID(pesele__512[[#This Row],[PESEL]],10,1),2)=1,"m","k")</f>
        <v>k</v>
      </c>
      <c r="E291" s="1" t="str">
        <f>MID(pesele__512[[#This Row],[Imie]],1,1)&amp;MID(pesele__512[[#This Row],[Nazwisko]],1,3)&amp;MID(pesele__512[[#This Row],[PESEL]],11,1)</f>
        <v>MKle8</v>
      </c>
      <c r="F291" s="1">
        <f>COUNTIF(pesele__512[ID],pesele__512[[#This Row],[ID]])</f>
        <v>1</v>
      </c>
    </row>
    <row r="292" spans="1:6" hidden="1" x14ac:dyDescent="0.25">
      <c r="A292" s="1" t="s">
        <v>663</v>
      </c>
      <c r="B292" s="1" t="s">
        <v>53</v>
      </c>
      <c r="C292" s="1" t="s">
        <v>54</v>
      </c>
      <c r="D292" s="1" t="str">
        <f>IF(MOD(MID(pesele__512[[#This Row],[PESEL]],10,1),2)=1,"m","k")</f>
        <v>k</v>
      </c>
      <c r="E292" s="1" t="str">
        <f>MID(pesele__512[[#This Row],[Imie]],1,1)&amp;MID(pesele__512[[#This Row],[Nazwisko]],1,3)&amp;MID(pesele__512[[#This Row],[PESEL]],11,1)</f>
        <v>MKlu0</v>
      </c>
      <c r="F292" s="1">
        <f>COUNTIF(pesele__512[ID],pesele__512[[#This Row],[ID]])</f>
        <v>1</v>
      </c>
    </row>
    <row r="293" spans="1:6" hidden="1" x14ac:dyDescent="0.25">
      <c r="A293" s="1" t="s">
        <v>1089</v>
      </c>
      <c r="B293" s="1" t="s">
        <v>593</v>
      </c>
      <c r="C293" s="1" t="s">
        <v>54</v>
      </c>
      <c r="D293" s="1" t="str">
        <f>IF(MOD(MID(pesele__512[[#This Row],[PESEL]],10,1),2)=1,"m","k")</f>
        <v>k</v>
      </c>
      <c r="E293" s="1" t="str">
        <f>MID(pesele__512[[#This Row],[Imie]],1,1)&amp;MID(pesele__512[[#This Row],[Nazwisko]],1,3)&amp;MID(pesele__512[[#This Row],[PESEL]],11,1)</f>
        <v>MKlu2</v>
      </c>
      <c r="F293" s="1">
        <f>COUNTIF(pesele__512[ID],pesele__512[[#This Row],[ID]])</f>
        <v>1</v>
      </c>
    </row>
    <row r="294" spans="1:6" hidden="1" x14ac:dyDescent="0.25">
      <c r="A294" s="1" t="s">
        <v>736</v>
      </c>
      <c r="B294" s="1" t="s">
        <v>169</v>
      </c>
      <c r="C294" s="1" t="s">
        <v>170</v>
      </c>
      <c r="D294" s="1" t="str">
        <f>IF(MOD(MID(pesele__512[[#This Row],[PESEL]],10,1),2)=1,"m","k")</f>
        <v>k</v>
      </c>
      <c r="E294" s="1" t="str">
        <f>MID(pesele__512[[#This Row],[Imie]],1,1)&amp;MID(pesele__512[[#This Row],[Nazwisko]],1,3)&amp;MID(pesele__512[[#This Row],[PESEL]],11,1)</f>
        <v>MKmi5</v>
      </c>
      <c r="F294" s="1">
        <f>COUNTIF(pesele__512[ID],pesele__512[[#This Row],[ID]])</f>
        <v>1</v>
      </c>
    </row>
    <row r="295" spans="1:6" hidden="1" x14ac:dyDescent="0.25">
      <c r="A295" s="1" t="s">
        <v>928</v>
      </c>
      <c r="B295" s="1" t="s">
        <v>169</v>
      </c>
      <c r="C295" s="1" t="s">
        <v>51</v>
      </c>
      <c r="D295" s="1" t="str">
        <f>IF(MOD(MID(pesele__512[[#This Row],[PESEL]],10,1),2)=1,"m","k")</f>
        <v>k</v>
      </c>
      <c r="E295" s="1" t="str">
        <f>MID(pesele__512[[#This Row],[Imie]],1,1)&amp;MID(pesele__512[[#This Row],[Nazwisko]],1,3)&amp;MID(pesele__512[[#This Row],[PESEL]],11,1)</f>
        <v>MKmi6</v>
      </c>
      <c r="F295" s="1">
        <f>COUNTIF(pesele__512[ID],pesele__512[[#This Row],[ID]])</f>
        <v>1</v>
      </c>
    </row>
    <row r="296" spans="1:6" hidden="1" x14ac:dyDescent="0.25">
      <c r="A296" s="1" t="s">
        <v>791</v>
      </c>
      <c r="B296" s="1" t="s">
        <v>249</v>
      </c>
      <c r="C296" s="1" t="s">
        <v>51</v>
      </c>
      <c r="D296" s="1" t="str">
        <f>IF(MOD(MID(pesele__512[[#This Row],[PESEL]],10,1),2)=1,"m","k")</f>
        <v>k</v>
      </c>
      <c r="E296" s="1" t="str">
        <f>MID(pesele__512[[#This Row],[Imie]],1,1)&amp;MID(pesele__512[[#This Row],[Nazwisko]],1,3)&amp;MID(pesele__512[[#This Row],[PESEL]],11,1)</f>
        <v>MKmi7</v>
      </c>
      <c r="F296" s="1">
        <f>COUNTIF(pesele__512[ID],pesele__512[[#This Row],[ID]])</f>
        <v>1</v>
      </c>
    </row>
    <row r="297" spans="1:6" x14ac:dyDescent="0.25">
      <c r="A297" s="1" t="s">
        <v>747</v>
      </c>
      <c r="B297" s="1" t="s">
        <v>189</v>
      </c>
      <c r="C297" s="1" t="s">
        <v>51</v>
      </c>
      <c r="D297" s="1" t="str">
        <f>IF(MOD(MID(pesele__512[[#This Row],[PESEL]],10,1),2)=1,"m","k")</f>
        <v>k</v>
      </c>
      <c r="E297" s="1" t="str">
        <f>MID(pesele__512[[#This Row],[Imie]],1,1)&amp;MID(pesele__512[[#This Row],[Nazwisko]],1,3)&amp;MID(pesele__512[[#This Row],[PESEL]],11,1)</f>
        <v>MKoc9</v>
      </c>
      <c r="F297" s="1">
        <f>COUNTIF(pesele__512[ID],pesele__512[[#This Row],[ID]])</f>
        <v>2</v>
      </c>
    </row>
    <row r="298" spans="1:6" x14ac:dyDescent="0.25">
      <c r="A298" s="1" t="s">
        <v>782</v>
      </c>
      <c r="B298" s="1" t="s">
        <v>238</v>
      </c>
      <c r="C298" s="1" t="s">
        <v>134</v>
      </c>
      <c r="D298" s="1" t="str">
        <f>IF(MOD(MID(pesele__512[[#This Row],[PESEL]],10,1),2)=1,"m","k")</f>
        <v>k</v>
      </c>
      <c r="E298" s="1" t="str">
        <f>MID(pesele__512[[#This Row],[Imie]],1,1)&amp;MID(pesele__512[[#This Row],[Nazwisko]],1,3)&amp;MID(pesele__512[[#This Row],[PESEL]],11,1)</f>
        <v>MKoc9</v>
      </c>
      <c r="F298" s="1">
        <f>COUNTIF(pesele__512[ID],pesele__512[[#This Row],[ID]])</f>
        <v>2</v>
      </c>
    </row>
    <row r="299" spans="1:6" hidden="1" x14ac:dyDescent="0.25">
      <c r="A299" s="1" t="s">
        <v>1084</v>
      </c>
      <c r="B299" s="1" t="s">
        <v>586</v>
      </c>
      <c r="C299" s="1" t="s">
        <v>134</v>
      </c>
      <c r="D299" s="1" t="str">
        <f>IF(MOD(MID(pesele__512[[#This Row],[PESEL]],10,1),2)=1,"m","k")</f>
        <v>k</v>
      </c>
      <c r="E299" s="1" t="str">
        <f>MID(pesele__512[[#This Row],[Imie]],1,1)&amp;MID(pesele__512[[#This Row],[Nazwisko]],1,3)&amp;MID(pesele__512[[#This Row],[PESEL]],11,1)</f>
        <v>MKol3</v>
      </c>
      <c r="F299" s="1">
        <f>COUNTIF(pesele__512[ID],pesele__512[[#This Row],[ID]])</f>
        <v>1</v>
      </c>
    </row>
    <row r="300" spans="1:6" hidden="1" x14ac:dyDescent="0.25">
      <c r="A300" s="1" t="s">
        <v>774</v>
      </c>
      <c r="B300" s="1" t="s">
        <v>227</v>
      </c>
      <c r="C300" s="1" t="s">
        <v>70</v>
      </c>
      <c r="D300" s="1" t="str">
        <f>IF(MOD(MID(pesele__512[[#This Row],[PESEL]],10,1),2)=1,"m","k")</f>
        <v>m</v>
      </c>
      <c r="E300" s="1" t="str">
        <f>MID(pesele__512[[#This Row],[Imie]],1,1)&amp;MID(pesele__512[[#This Row],[Nazwisko]],1,3)&amp;MID(pesele__512[[#This Row],[PESEL]],11,1)</f>
        <v>MKom1</v>
      </c>
      <c r="F300" s="1">
        <f>COUNTIF(pesele__512[ID],pesele__512[[#This Row],[ID]])</f>
        <v>1</v>
      </c>
    </row>
    <row r="301" spans="1:6" hidden="1" x14ac:dyDescent="0.25">
      <c r="A301" s="1" t="s">
        <v>692</v>
      </c>
      <c r="B301" s="1" t="s">
        <v>97</v>
      </c>
      <c r="C301" s="1" t="s">
        <v>98</v>
      </c>
      <c r="D301" s="1" t="str">
        <f>IF(MOD(MID(pesele__512[[#This Row],[PESEL]],10,1),2)=1,"m","k")</f>
        <v>m</v>
      </c>
      <c r="E301" s="1" t="str">
        <f>MID(pesele__512[[#This Row],[Imie]],1,1)&amp;MID(pesele__512[[#This Row],[Nazwisko]],1,3)&amp;MID(pesele__512[[#This Row],[PESEL]],11,1)</f>
        <v>MKop6</v>
      </c>
      <c r="F301" s="1">
        <f>COUNTIF(pesele__512[ID],pesele__512[[#This Row],[ID]])</f>
        <v>1</v>
      </c>
    </row>
    <row r="302" spans="1:6" hidden="1" x14ac:dyDescent="0.25">
      <c r="A302" s="1" t="s">
        <v>933</v>
      </c>
      <c r="B302" s="1" t="s">
        <v>415</v>
      </c>
      <c r="C302" s="1" t="s">
        <v>98</v>
      </c>
      <c r="D302" s="1" t="str">
        <f>IF(MOD(MID(pesele__512[[#This Row],[PESEL]],10,1),2)=1,"m","k")</f>
        <v>m</v>
      </c>
      <c r="E302" s="1" t="str">
        <f>MID(pesele__512[[#This Row],[Imie]],1,1)&amp;MID(pesele__512[[#This Row],[Nazwisko]],1,3)&amp;MID(pesele__512[[#This Row],[PESEL]],11,1)</f>
        <v>MKop7</v>
      </c>
      <c r="F302" s="1">
        <f>COUNTIF(pesele__512[ID],pesele__512[[#This Row],[ID]])</f>
        <v>1</v>
      </c>
    </row>
    <row r="303" spans="1:6" x14ac:dyDescent="0.25">
      <c r="A303" s="1" t="s">
        <v>670</v>
      </c>
      <c r="B303" s="1" t="s">
        <v>66</v>
      </c>
      <c r="C303" s="1" t="s">
        <v>12</v>
      </c>
      <c r="D303" s="1" t="str">
        <f>IF(MOD(MID(pesele__512[[#This Row],[PESEL]],10,1),2)=1,"m","k")</f>
        <v>m</v>
      </c>
      <c r="E303" s="1" t="str">
        <f>MID(pesele__512[[#This Row],[Imie]],1,1)&amp;MID(pesele__512[[#This Row],[Nazwisko]],1,3)&amp;MID(pesele__512[[#This Row],[PESEL]],11,1)</f>
        <v>MKor0</v>
      </c>
      <c r="F303" s="1">
        <f>COUNTIF(pesele__512[ID],pesele__512[[#This Row],[ID]])</f>
        <v>2</v>
      </c>
    </row>
    <row r="304" spans="1:6" x14ac:dyDescent="0.25">
      <c r="A304" s="1" t="s">
        <v>1106</v>
      </c>
      <c r="B304" s="1" t="s">
        <v>609</v>
      </c>
      <c r="C304" s="1" t="s">
        <v>12</v>
      </c>
      <c r="D304" s="1" t="str">
        <f>IF(MOD(MID(pesele__512[[#This Row],[PESEL]],10,1),2)=1,"m","k")</f>
        <v>m</v>
      </c>
      <c r="E304" s="1" t="str">
        <f>MID(pesele__512[[#This Row],[Imie]],1,1)&amp;MID(pesele__512[[#This Row],[Nazwisko]],1,3)&amp;MID(pesele__512[[#This Row],[PESEL]],11,1)</f>
        <v>MKor0</v>
      </c>
      <c r="F304" s="1">
        <f>COUNTIF(pesele__512[ID],pesele__512[[#This Row],[ID]])</f>
        <v>2</v>
      </c>
    </row>
    <row r="305" spans="1:6" hidden="1" x14ac:dyDescent="0.25">
      <c r="A305" s="1" t="s">
        <v>717</v>
      </c>
      <c r="B305" s="1" t="s">
        <v>52</v>
      </c>
      <c r="C305" s="1" t="s">
        <v>12</v>
      </c>
      <c r="D305" s="1" t="str">
        <f>IF(MOD(MID(pesele__512[[#This Row],[PESEL]],10,1),2)=1,"m","k")</f>
        <v>m</v>
      </c>
      <c r="E305" s="1" t="str">
        <f>MID(pesele__512[[#This Row],[Imie]],1,1)&amp;MID(pesele__512[[#This Row],[Nazwisko]],1,3)&amp;MID(pesele__512[[#This Row],[PESEL]],11,1)</f>
        <v>MKor3</v>
      </c>
      <c r="F305" s="1">
        <f>COUNTIF(pesele__512[ID],pesele__512[[#This Row],[ID]])</f>
        <v>1</v>
      </c>
    </row>
    <row r="306" spans="1:6" hidden="1" x14ac:dyDescent="0.25">
      <c r="A306" s="1" t="s">
        <v>662</v>
      </c>
      <c r="B306" s="1" t="s">
        <v>52</v>
      </c>
      <c r="C306" s="1" t="s">
        <v>26</v>
      </c>
      <c r="D306" s="1" t="str">
        <f>IF(MOD(MID(pesele__512[[#This Row],[PESEL]],10,1),2)=1,"m","k")</f>
        <v>m</v>
      </c>
      <c r="E306" s="1" t="str">
        <f>MID(pesele__512[[#This Row],[Imie]],1,1)&amp;MID(pesele__512[[#This Row],[Nazwisko]],1,3)&amp;MID(pesele__512[[#This Row],[PESEL]],11,1)</f>
        <v>MKor4</v>
      </c>
      <c r="F306" s="1">
        <f>COUNTIF(pesele__512[ID],pesele__512[[#This Row],[ID]])</f>
        <v>1</v>
      </c>
    </row>
    <row r="307" spans="1:6" hidden="1" x14ac:dyDescent="0.25">
      <c r="A307" s="1" t="s">
        <v>714</v>
      </c>
      <c r="B307" s="1" t="s">
        <v>133</v>
      </c>
      <c r="C307" s="1" t="s">
        <v>134</v>
      </c>
      <c r="D307" s="1" t="str">
        <f>IF(MOD(MID(pesele__512[[#This Row],[PESEL]],10,1),2)=1,"m","k")</f>
        <v>k</v>
      </c>
      <c r="E307" s="1" t="str">
        <f>MID(pesele__512[[#This Row],[Imie]],1,1)&amp;MID(pesele__512[[#This Row],[Nazwisko]],1,3)&amp;MID(pesele__512[[#This Row],[PESEL]],11,1)</f>
        <v>MKor5</v>
      </c>
      <c r="F307" s="1">
        <f>COUNTIF(pesele__512[ID],pesele__512[[#This Row],[ID]])</f>
        <v>1</v>
      </c>
    </row>
    <row r="308" spans="1:6" hidden="1" x14ac:dyDescent="0.25">
      <c r="A308" s="1" t="s">
        <v>1114</v>
      </c>
      <c r="B308" s="1" t="s">
        <v>619</v>
      </c>
      <c r="C308" s="1" t="s">
        <v>87</v>
      </c>
      <c r="D308" s="1" t="str">
        <f>IF(MOD(MID(pesele__512[[#This Row],[PESEL]],10,1),2)=1,"m","k")</f>
        <v>k</v>
      </c>
      <c r="E308" s="1" t="str">
        <f>MID(pesele__512[[#This Row],[Imie]],1,1)&amp;MID(pesele__512[[#This Row],[Nazwisko]],1,3)&amp;MID(pesele__512[[#This Row],[PESEL]],11,1)</f>
        <v>MKor9</v>
      </c>
      <c r="F308" s="1">
        <f>COUNTIF(pesele__512[ID],pesele__512[[#This Row],[ID]])</f>
        <v>1</v>
      </c>
    </row>
    <row r="309" spans="1:6" hidden="1" x14ac:dyDescent="0.25">
      <c r="A309" s="1" t="s">
        <v>1013</v>
      </c>
      <c r="B309" s="1" t="s">
        <v>508</v>
      </c>
      <c r="C309" s="1" t="s">
        <v>12</v>
      </c>
      <c r="D309" s="1" t="str">
        <f>IF(MOD(MID(pesele__512[[#This Row],[PESEL]],10,1),2)=1,"m","k")</f>
        <v>m</v>
      </c>
      <c r="E309" s="1" t="str">
        <f>MID(pesele__512[[#This Row],[Imie]],1,1)&amp;MID(pesele__512[[#This Row],[Nazwisko]],1,3)&amp;MID(pesele__512[[#This Row],[PESEL]],11,1)</f>
        <v>MKos0</v>
      </c>
      <c r="F309" s="1">
        <f>COUNTIF(pesele__512[ID],pesele__512[[#This Row],[ID]])</f>
        <v>1</v>
      </c>
    </row>
    <row r="310" spans="1:6" hidden="1" x14ac:dyDescent="0.25">
      <c r="A310" s="1" t="s">
        <v>880</v>
      </c>
      <c r="B310" s="1" t="s">
        <v>356</v>
      </c>
      <c r="C310" s="1" t="s">
        <v>87</v>
      </c>
      <c r="D310" s="1" t="str">
        <f>IF(MOD(MID(pesele__512[[#This Row],[PESEL]],10,1),2)=1,"m","k")</f>
        <v>k</v>
      </c>
      <c r="E310" s="1" t="str">
        <f>MID(pesele__512[[#This Row],[Imie]],1,1)&amp;MID(pesele__512[[#This Row],[Nazwisko]],1,3)&amp;MID(pesele__512[[#This Row],[PESEL]],11,1)</f>
        <v>MKos5</v>
      </c>
      <c r="F310" s="1">
        <f>COUNTIF(pesele__512[ID],pesele__512[[#This Row],[ID]])</f>
        <v>1</v>
      </c>
    </row>
    <row r="311" spans="1:6" hidden="1" x14ac:dyDescent="0.25">
      <c r="A311" s="1" t="s">
        <v>684</v>
      </c>
      <c r="B311" s="1" t="s">
        <v>50</v>
      </c>
      <c r="C311" s="1" t="s">
        <v>87</v>
      </c>
      <c r="D311" s="1" t="str">
        <f>IF(MOD(MID(pesele__512[[#This Row],[PESEL]],10,1),2)=1,"m","k")</f>
        <v>k</v>
      </c>
      <c r="E311" s="1" t="str">
        <f>MID(pesele__512[[#This Row],[Imie]],1,1)&amp;MID(pesele__512[[#This Row],[Nazwisko]],1,3)&amp;MID(pesele__512[[#This Row],[PESEL]],11,1)</f>
        <v>MKos7</v>
      </c>
      <c r="F311" s="1">
        <f>COUNTIF(pesele__512[ID],pesele__512[[#This Row],[ID]])</f>
        <v>1</v>
      </c>
    </row>
    <row r="312" spans="1:6" hidden="1" x14ac:dyDescent="0.25">
      <c r="A312" s="1" t="s">
        <v>661</v>
      </c>
      <c r="B312" s="1" t="s">
        <v>50</v>
      </c>
      <c r="C312" s="1" t="s">
        <v>51</v>
      </c>
      <c r="D312" s="1" t="str">
        <f>IF(MOD(MID(pesele__512[[#This Row],[PESEL]],10,1),2)=1,"m","k")</f>
        <v>k</v>
      </c>
      <c r="E312" s="1" t="str">
        <f>MID(pesele__512[[#This Row],[Imie]],1,1)&amp;MID(pesele__512[[#This Row],[Nazwisko]],1,3)&amp;MID(pesele__512[[#This Row],[PESEL]],11,1)</f>
        <v>MKos8</v>
      </c>
      <c r="F312" s="1">
        <f>COUNTIF(pesele__512[ID],pesele__512[[#This Row],[ID]])</f>
        <v>1</v>
      </c>
    </row>
    <row r="313" spans="1:6" hidden="1" x14ac:dyDescent="0.25">
      <c r="A313" s="1" t="s">
        <v>728</v>
      </c>
      <c r="B313" s="1" t="s">
        <v>154</v>
      </c>
      <c r="C313" s="1" t="s">
        <v>155</v>
      </c>
      <c r="D313" s="1" t="str">
        <f>IF(MOD(MID(pesele__512[[#This Row],[PESEL]],10,1),2)=1,"m","k")</f>
        <v>k</v>
      </c>
      <c r="E313" s="1" t="str">
        <f>MID(pesele__512[[#This Row],[Imie]],1,1)&amp;MID(pesele__512[[#This Row],[Nazwisko]],1,3)&amp;MID(pesele__512[[#This Row],[PESEL]],11,1)</f>
        <v>MKot8</v>
      </c>
      <c r="F313" s="1">
        <f>COUNTIF(pesele__512[ID],pesele__512[[#This Row],[ID]])</f>
        <v>1</v>
      </c>
    </row>
    <row r="314" spans="1:6" hidden="1" x14ac:dyDescent="0.25">
      <c r="A314" s="1" t="s">
        <v>867</v>
      </c>
      <c r="B314" s="1" t="s">
        <v>343</v>
      </c>
      <c r="C314" s="1" t="s">
        <v>12</v>
      </c>
      <c r="D314" s="1" t="str">
        <f>IF(MOD(MID(pesele__512[[#This Row],[PESEL]],10,1),2)=1,"m","k")</f>
        <v>m</v>
      </c>
      <c r="E314" s="1" t="str">
        <f>MID(pesele__512[[#This Row],[Imie]],1,1)&amp;MID(pesele__512[[#This Row],[Nazwisko]],1,3)&amp;MID(pesele__512[[#This Row],[PESEL]],11,1)</f>
        <v>MKow0</v>
      </c>
      <c r="F314" s="1">
        <f>COUNTIF(pesele__512[ID],pesele__512[[#This Row],[ID]])</f>
        <v>1</v>
      </c>
    </row>
    <row r="315" spans="1:6" hidden="1" x14ac:dyDescent="0.25">
      <c r="A315" s="1" t="s">
        <v>987</v>
      </c>
      <c r="B315" s="1" t="s">
        <v>473</v>
      </c>
      <c r="C315" s="1" t="s">
        <v>12</v>
      </c>
      <c r="D315" s="1" t="str">
        <f>IF(MOD(MID(pesele__512[[#This Row],[PESEL]],10,1),2)=1,"m","k")</f>
        <v>m</v>
      </c>
      <c r="E315" s="1" t="str">
        <f>MID(pesele__512[[#This Row],[Imie]],1,1)&amp;MID(pesele__512[[#This Row],[Nazwisko]],1,3)&amp;MID(pesele__512[[#This Row],[PESEL]],11,1)</f>
        <v>MKow2</v>
      </c>
      <c r="F315" s="1">
        <f>COUNTIF(pesele__512[ID],pesele__512[[#This Row],[ID]])</f>
        <v>1</v>
      </c>
    </row>
    <row r="316" spans="1:6" x14ac:dyDescent="0.25">
      <c r="A316" s="1" t="s">
        <v>770</v>
      </c>
      <c r="B316" s="1" t="s">
        <v>222</v>
      </c>
      <c r="C316" s="1" t="s">
        <v>223</v>
      </c>
      <c r="D316" s="1" t="str">
        <f>IF(MOD(MID(pesele__512[[#This Row],[PESEL]],10,1),2)=1,"m","k")</f>
        <v>k</v>
      </c>
      <c r="E316" s="1" t="str">
        <f>MID(pesele__512[[#This Row],[Imie]],1,1)&amp;MID(pesele__512[[#This Row],[Nazwisko]],1,3)&amp;MID(pesele__512[[#This Row],[PESEL]],11,1)</f>
        <v>MKow4</v>
      </c>
      <c r="F316" s="1">
        <f>COUNTIF(pesele__512[ID],pesele__512[[#This Row],[ID]])</f>
        <v>4</v>
      </c>
    </row>
    <row r="317" spans="1:6" x14ac:dyDescent="0.25">
      <c r="A317" s="1" t="s">
        <v>978</v>
      </c>
      <c r="B317" s="1" t="s">
        <v>461</v>
      </c>
      <c r="C317" s="1" t="s">
        <v>223</v>
      </c>
      <c r="D317" s="1" t="str">
        <f>IF(MOD(MID(pesele__512[[#This Row],[PESEL]],10,1),2)=1,"m","k")</f>
        <v>k</v>
      </c>
      <c r="E317" s="1" t="str">
        <f>MID(pesele__512[[#This Row],[Imie]],1,1)&amp;MID(pesele__512[[#This Row],[Nazwisko]],1,3)&amp;MID(pesele__512[[#This Row],[PESEL]],11,1)</f>
        <v>MKow4</v>
      </c>
      <c r="F317" s="1">
        <f>COUNTIF(pesele__512[ID],pesele__512[[#This Row],[ID]])</f>
        <v>4</v>
      </c>
    </row>
    <row r="318" spans="1:6" x14ac:dyDescent="0.25">
      <c r="A318" s="1" t="s">
        <v>1014</v>
      </c>
      <c r="B318" s="1" t="s">
        <v>509</v>
      </c>
      <c r="C318" s="1" t="s">
        <v>223</v>
      </c>
      <c r="D318" s="1" t="str">
        <f>IF(MOD(MID(pesele__512[[#This Row],[PESEL]],10,1),2)=1,"m","k")</f>
        <v>k</v>
      </c>
      <c r="E318" s="1" t="str">
        <f>MID(pesele__512[[#This Row],[Imie]],1,1)&amp;MID(pesele__512[[#This Row],[Nazwisko]],1,3)&amp;MID(pesele__512[[#This Row],[PESEL]],11,1)</f>
        <v>MKow4</v>
      </c>
      <c r="F318" s="1">
        <f>COUNTIF(pesele__512[ID],pesele__512[[#This Row],[ID]])</f>
        <v>4</v>
      </c>
    </row>
    <row r="319" spans="1:6" x14ac:dyDescent="0.25">
      <c r="A319" s="1" t="s">
        <v>1024</v>
      </c>
      <c r="B319" s="1" t="s">
        <v>496</v>
      </c>
      <c r="C319" s="1" t="s">
        <v>12</v>
      </c>
      <c r="D319" s="1" t="str">
        <f>IF(MOD(MID(pesele__512[[#This Row],[PESEL]],10,1),2)=1,"m","k")</f>
        <v>m</v>
      </c>
      <c r="E319" s="1" t="str">
        <f>MID(pesele__512[[#This Row],[Imie]],1,1)&amp;MID(pesele__512[[#This Row],[Nazwisko]],1,3)&amp;MID(pesele__512[[#This Row],[PESEL]],11,1)</f>
        <v>MKow4</v>
      </c>
      <c r="F319" s="1">
        <f>COUNTIF(pesele__512[ID],pesele__512[[#This Row],[ID]])</f>
        <v>4</v>
      </c>
    </row>
    <row r="320" spans="1:6" hidden="1" x14ac:dyDescent="0.25">
      <c r="A320" s="1" t="s">
        <v>1004</v>
      </c>
      <c r="B320" s="1" t="s">
        <v>496</v>
      </c>
      <c r="C320" s="1" t="s">
        <v>12</v>
      </c>
      <c r="D320" s="1" t="str">
        <f>IF(MOD(MID(pesele__512[[#This Row],[PESEL]],10,1),2)=1,"m","k")</f>
        <v>m</v>
      </c>
      <c r="E320" s="1" t="str">
        <f>MID(pesele__512[[#This Row],[Imie]],1,1)&amp;MID(pesele__512[[#This Row],[Nazwisko]],1,3)&amp;MID(pesele__512[[#This Row],[PESEL]],11,1)</f>
        <v>MKow9</v>
      </c>
      <c r="F320" s="1">
        <f>COUNTIF(pesele__512[ID],pesele__512[[#This Row],[ID]])</f>
        <v>1</v>
      </c>
    </row>
    <row r="321" spans="1:6" hidden="1" x14ac:dyDescent="0.25">
      <c r="A321" s="1" t="s">
        <v>767</v>
      </c>
      <c r="B321" s="1" t="s">
        <v>217</v>
      </c>
      <c r="C321" s="1" t="s">
        <v>218</v>
      </c>
      <c r="D321" s="1" t="str">
        <f>IF(MOD(MID(pesele__512[[#This Row],[PESEL]],10,1),2)=1,"m","k")</f>
        <v>k</v>
      </c>
      <c r="E321" s="1" t="str">
        <f>MID(pesele__512[[#This Row],[Imie]],1,1)&amp;MID(pesele__512[[#This Row],[Nazwisko]],1,3)&amp;MID(pesele__512[[#This Row],[PESEL]],11,1)</f>
        <v>MKoz4</v>
      </c>
      <c r="F321" s="1">
        <f>COUNTIF(pesele__512[ID],pesele__512[[#This Row],[ID]])</f>
        <v>1</v>
      </c>
    </row>
    <row r="322" spans="1:6" hidden="1" x14ac:dyDescent="0.25">
      <c r="A322" s="1" t="s">
        <v>923</v>
      </c>
      <c r="B322" s="1" t="s">
        <v>217</v>
      </c>
      <c r="C322" s="1" t="s">
        <v>218</v>
      </c>
      <c r="D322" s="1" t="str">
        <f>IF(MOD(MID(pesele__512[[#This Row],[PESEL]],10,1),2)=1,"m","k")</f>
        <v>k</v>
      </c>
      <c r="E322" s="1" t="str">
        <f>MID(pesele__512[[#This Row],[Imie]],1,1)&amp;MID(pesele__512[[#This Row],[Nazwisko]],1,3)&amp;MID(pesele__512[[#This Row],[PESEL]],11,1)</f>
        <v>MKoz7</v>
      </c>
      <c r="F322" s="1">
        <f>COUNTIF(pesele__512[ID],pesele__512[[#This Row],[ID]])</f>
        <v>1</v>
      </c>
    </row>
    <row r="323" spans="1:6" hidden="1" x14ac:dyDescent="0.25">
      <c r="A323" s="1" t="s">
        <v>1029</v>
      </c>
      <c r="B323" s="1" t="s">
        <v>217</v>
      </c>
      <c r="C323" s="1" t="s">
        <v>218</v>
      </c>
      <c r="D323" s="1" t="str">
        <f>IF(MOD(MID(pesele__512[[#This Row],[PESEL]],10,1),2)=1,"m","k")</f>
        <v>k</v>
      </c>
      <c r="E323" s="1" t="str">
        <f>MID(pesele__512[[#This Row],[Imie]],1,1)&amp;MID(pesele__512[[#This Row],[Nazwisko]],1,3)&amp;MID(pesele__512[[#This Row],[PESEL]],11,1)</f>
        <v>MKoz8</v>
      </c>
      <c r="F323" s="1">
        <f>COUNTIF(pesele__512[ID],pesele__512[[#This Row],[ID]])</f>
        <v>1</v>
      </c>
    </row>
    <row r="324" spans="1:6" hidden="1" x14ac:dyDescent="0.25">
      <c r="A324" s="1" t="s">
        <v>861</v>
      </c>
      <c r="B324" s="1" t="s">
        <v>334</v>
      </c>
      <c r="C324" s="1" t="s">
        <v>218</v>
      </c>
      <c r="D324" s="1" t="str">
        <f>IF(MOD(MID(pesele__512[[#This Row],[PESEL]],10,1),2)=1,"m","k")</f>
        <v>k</v>
      </c>
      <c r="E324" s="1" t="str">
        <f>MID(pesele__512[[#This Row],[Imie]],1,1)&amp;MID(pesele__512[[#This Row],[Nazwisko]],1,3)&amp;MID(pesele__512[[#This Row],[PESEL]],11,1)</f>
        <v>MKra0</v>
      </c>
      <c r="F324" s="1">
        <f>COUNTIF(pesele__512[ID],pesele__512[[#This Row],[ID]])</f>
        <v>1</v>
      </c>
    </row>
    <row r="325" spans="1:6" hidden="1" x14ac:dyDescent="0.25">
      <c r="A325" s="1" t="s">
        <v>742</v>
      </c>
      <c r="B325" s="1" t="s">
        <v>181</v>
      </c>
      <c r="C325" s="1" t="s">
        <v>12</v>
      </c>
      <c r="D325" s="1" t="str">
        <f>IF(MOD(MID(pesele__512[[#This Row],[PESEL]],10,1),2)=1,"m","k")</f>
        <v>m</v>
      </c>
      <c r="E325" s="1" t="str">
        <f>MID(pesele__512[[#This Row],[Imie]],1,1)&amp;MID(pesele__512[[#This Row],[Nazwisko]],1,3)&amp;MID(pesele__512[[#This Row],[PESEL]],11,1)</f>
        <v>MKre2</v>
      </c>
      <c r="F325" s="1">
        <f>COUNTIF(pesele__512[ID],pesele__512[[#This Row],[ID]])</f>
        <v>1</v>
      </c>
    </row>
    <row r="326" spans="1:6" hidden="1" x14ac:dyDescent="0.25">
      <c r="A326" s="1" t="s">
        <v>878</v>
      </c>
      <c r="B326" s="1" t="s">
        <v>354</v>
      </c>
      <c r="C326" s="1" t="s">
        <v>12</v>
      </c>
      <c r="D326" s="1" t="str">
        <f>IF(MOD(MID(pesele__512[[#This Row],[PESEL]],10,1),2)=1,"m","k")</f>
        <v>m</v>
      </c>
      <c r="E326" s="1" t="str">
        <f>MID(pesele__512[[#This Row],[Imie]],1,1)&amp;MID(pesele__512[[#This Row],[Nazwisko]],1,3)&amp;MID(pesele__512[[#This Row],[PESEL]],11,1)</f>
        <v>MKro1</v>
      </c>
      <c r="F326" s="1">
        <f>COUNTIF(pesele__512[ID],pesele__512[[#This Row],[ID]])</f>
        <v>1</v>
      </c>
    </row>
    <row r="327" spans="1:6" hidden="1" x14ac:dyDescent="0.25">
      <c r="A327" s="1" t="s">
        <v>784</v>
      </c>
      <c r="B327" s="1" t="s">
        <v>240</v>
      </c>
      <c r="C327" s="1" t="s">
        <v>218</v>
      </c>
      <c r="D327" s="1" t="str">
        <f>IF(MOD(MID(pesele__512[[#This Row],[PESEL]],10,1),2)=1,"m","k")</f>
        <v>k</v>
      </c>
      <c r="E327" s="1" t="str">
        <f>MID(pesele__512[[#This Row],[Imie]],1,1)&amp;MID(pesele__512[[#This Row],[Nazwisko]],1,3)&amp;MID(pesele__512[[#This Row],[PESEL]],11,1)</f>
        <v>MKro4</v>
      </c>
      <c r="F327" s="1">
        <f>COUNTIF(pesele__512[ID],pesele__512[[#This Row],[ID]])</f>
        <v>1</v>
      </c>
    </row>
    <row r="328" spans="1:6" hidden="1" x14ac:dyDescent="0.25">
      <c r="A328" s="1" t="s">
        <v>762</v>
      </c>
      <c r="B328" s="1" t="s">
        <v>209</v>
      </c>
      <c r="C328" s="1" t="s">
        <v>12</v>
      </c>
      <c r="D328" s="1" t="str">
        <f>IF(MOD(MID(pesele__512[[#This Row],[PESEL]],10,1),2)=1,"m","k")</f>
        <v>m</v>
      </c>
      <c r="E328" s="1" t="str">
        <f>MID(pesele__512[[#This Row],[Imie]],1,1)&amp;MID(pesele__512[[#This Row],[Nazwisko]],1,3)&amp;MID(pesele__512[[#This Row],[PESEL]],11,1)</f>
        <v>MKru0</v>
      </c>
      <c r="F328" s="1">
        <f>COUNTIF(pesele__512[ID],pesele__512[[#This Row],[ID]])</f>
        <v>1</v>
      </c>
    </row>
    <row r="329" spans="1:6" hidden="1" x14ac:dyDescent="0.25">
      <c r="A329" s="1" t="s">
        <v>947</v>
      </c>
      <c r="B329" s="1" t="s">
        <v>429</v>
      </c>
      <c r="C329" s="1" t="s">
        <v>58</v>
      </c>
      <c r="D329" s="1" t="str">
        <f>IF(MOD(MID(pesele__512[[#This Row],[PESEL]],10,1),2)=1,"m","k")</f>
        <v>k</v>
      </c>
      <c r="E329" s="1" t="str">
        <f>MID(pesele__512[[#This Row],[Imie]],1,1)&amp;MID(pesele__512[[#This Row],[Nazwisko]],1,3)&amp;MID(pesele__512[[#This Row],[PESEL]],11,1)</f>
        <v>MKru2</v>
      </c>
      <c r="F329" s="1">
        <f>COUNTIF(pesele__512[ID],pesele__512[[#This Row],[ID]])</f>
        <v>1</v>
      </c>
    </row>
    <row r="330" spans="1:6" hidden="1" x14ac:dyDescent="0.25">
      <c r="A330" s="1" t="s">
        <v>639</v>
      </c>
      <c r="B330" s="1" t="s">
        <v>11</v>
      </c>
      <c r="C330" s="1" t="s">
        <v>12</v>
      </c>
      <c r="D330" s="1" t="str">
        <f>IF(MOD(MID(pesele__512[[#This Row],[PESEL]],10,1),2)=1,"m","k")</f>
        <v>m</v>
      </c>
      <c r="E330" s="1" t="str">
        <f>MID(pesele__512[[#This Row],[Imie]],1,1)&amp;MID(pesele__512[[#This Row],[Nazwisko]],1,3)&amp;MID(pesele__512[[#This Row],[PESEL]],11,1)</f>
        <v>MKry8</v>
      </c>
      <c r="F330" s="1">
        <f>COUNTIF(pesele__512[ID],pesele__512[[#This Row],[ID]])</f>
        <v>1</v>
      </c>
    </row>
    <row r="331" spans="1:6" hidden="1" x14ac:dyDescent="0.25">
      <c r="A331" s="1" t="s">
        <v>841</v>
      </c>
      <c r="B331" s="1" t="s">
        <v>314</v>
      </c>
      <c r="C331" s="1" t="s">
        <v>137</v>
      </c>
      <c r="D331" s="1" t="str">
        <f>IF(MOD(MID(pesele__512[[#This Row],[PESEL]],10,1),2)=1,"m","k")</f>
        <v>m</v>
      </c>
      <c r="E331" s="1" t="str">
        <f>MID(pesele__512[[#This Row],[Imie]],1,1)&amp;MID(pesele__512[[#This Row],[Nazwisko]],1,3)&amp;MID(pesele__512[[#This Row],[PESEL]],11,1)</f>
        <v>MKub1</v>
      </c>
      <c r="F331" s="1">
        <f>COUNTIF(pesele__512[ID],pesele__512[[#This Row],[ID]])</f>
        <v>1</v>
      </c>
    </row>
    <row r="332" spans="1:6" hidden="1" x14ac:dyDescent="0.25">
      <c r="A332" s="1" t="s">
        <v>665</v>
      </c>
      <c r="B332" s="1" t="s">
        <v>57</v>
      </c>
      <c r="C332" s="1" t="s">
        <v>58</v>
      </c>
      <c r="D332" s="1" t="str">
        <f>IF(MOD(MID(pesele__512[[#This Row],[PESEL]],10,1),2)=1,"m","k")</f>
        <v>k</v>
      </c>
      <c r="E332" s="1" t="str">
        <f>MID(pesele__512[[#This Row],[Imie]],1,1)&amp;MID(pesele__512[[#This Row],[Nazwisko]],1,3)&amp;MID(pesele__512[[#This Row],[PESEL]],11,1)</f>
        <v>MKub2</v>
      </c>
      <c r="F332" s="1">
        <f>COUNTIF(pesele__512[ID],pesele__512[[#This Row],[ID]])</f>
        <v>1</v>
      </c>
    </row>
    <row r="333" spans="1:6" hidden="1" x14ac:dyDescent="0.25">
      <c r="A333" s="1" t="s">
        <v>842</v>
      </c>
      <c r="B333" s="1" t="s">
        <v>314</v>
      </c>
      <c r="C333" s="1" t="s">
        <v>12</v>
      </c>
      <c r="D333" s="1" t="str">
        <f>IF(MOD(MID(pesele__512[[#This Row],[PESEL]],10,1),2)=1,"m","k")</f>
        <v>m</v>
      </c>
      <c r="E333" s="1" t="str">
        <f>MID(pesele__512[[#This Row],[Imie]],1,1)&amp;MID(pesele__512[[#This Row],[Nazwisko]],1,3)&amp;MID(pesele__512[[#This Row],[PESEL]],11,1)</f>
        <v>MKub3</v>
      </c>
      <c r="F333" s="1">
        <f>COUNTIF(pesele__512[ID],pesele__512[[#This Row],[ID]])</f>
        <v>1</v>
      </c>
    </row>
    <row r="334" spans="1:6" hidden="1" x14ac:dyDescent="0.25">
      <c r="A334" s="1" t="s">
        <v>1088</v>
      </c>
      <c r="B334" s="1" t="s">
        <v>591</v>
      </c>
      <c r="C334" s="1" t="s">
        <v>592</v>
      </c>
      <c r="D334" s="1" t="str">
        <f>IF(MOD(MID(pesele__512[[#This Row],[PESEL]],10,1),2)=1,"m","k")</f>
        <v>m</v>
      </c>
      <c r="E334" s="1" t="str">
        <f>MID(pesele__512[[#This Row],[Imie]],1,1)&amp;MID(pesele__512[[#This Row],[Nazwisko]],1,3)&amp;MID(pesele__512[[#This Row],[PESEL]],11,1)</f>
        <v>MKul2</v>
      </c>
      <c r="F334" s="1">
        <f>COUNTIF(pesele__512[ID],pesele__512[[#This Row],[ID]])</f>
        <v>1</v>
      </c>
    </row>
    <row r="335" spans="1:6" hidden="1" x14ac:dyDescent="0.25">
      <c r="A335" s="1" t="s">
        <v>1053</v>
      </c>
      <c r="B335" s="1" t="s">
        <v>551</v>
      </c>
      <c r="C335" s="1" t="s">
        <v>58</v>
      </c>
      <c r="D335" s="1" t="str">
        <f>IF(MOD(MID(pesele__512[[#This Row],[PESEL]],10,1),2)=1,"m","k")</f>
        <v>k</v>
      </c>
      <c r="E335" s="1" t="str">
        <f>MID(pesele__512[[#This Row],[Imie]],1,1)&amp;MID(pesele__512[[#This Row],[Nazwisko]],1,3)&amp;MID(pesele__512[[#This Row],[PESEL]],11,1)</f>
        <v>MKul7</v>
      </c>
      <c r="F335" s="1">
        <f>COUNTIF(pesele__512[ID],pesele__512[[#This Row],[ID]])</f>
        <v>1</v>
      </c>
    </row>
    <row r="336" spans="1:6" hidden="1" x14ac:dyDescent="0.25">
      <c r="A336" s="1" t="s">
        <v>1117</v>
      </c>
      <c r="B336" s="1" t="s">
        <v>622</v>
      </c>
      <c r="C336" s="1" t="s">
        <v>58</v>
      </c>
      <c r="D336" s="1" t="str">
        <f>IF(MOD(MID(pesele__512[[#This Row],[PESEL]],10,1),2)=1,"m","k")</f>
        <v>k</v>
      </c>
      <c r="E336" s="1" t="str">
        <f>MID(pesele__512[[#This Row],[Imie]],1,1)&amp;MID(pesele__512[[#This Row],[Nazwisko]],1,3)&amp;MID(pesele__512[[#This Row],[PESEL]],11,1)</f>
        <v>MKur1</v>
      </c>
      <c r="F336" s="1">
        <f>COUNTIF(pesele__512[ID],pesele__512[[#This Row],[ID]])</f>
        <v>1</v>
      </c>
    </row>
    <row r="337" spans="1:6" hidden="1" x14ac:dyDescent="0.25">
      <c r="A337" s="1" t="s">
        <v>638</v>
      </c>
      <c r="B337" s="1" t="s">
        <v>9</v>
      </c>
      <c r="C337" s="1" t="s">
        <v>10</v>
      </c>
      <c r="D337" s="1" t="str">
        <f>IF(MOD(MID(pesele__512[[#This Row],[PESEL]],10,1),2)=1,"m","k")</f>
        <v>m</v>
      </c>
      <c r="E337" s="1" t="str">
        <f>MID(pesele__512[[#This Row],[Imie]],1,1)&amp;MID(pesele__512[[#This Row],[Nazwisko]],1,3)&amp;MID(pesele__512[[#This Row],[PESEL]],11,1)</f>
        <v>MKur9</v>
      </c>
      <c r="F337" s="1">
        <f>COUNTIF(pesele__512[ID],pesele__512[[#This Row],[ID]])</f>
        <v>1</v>
      </c>
    </row>
    <row r="338" spans="1:6" hidden="1" x14ac:dyDescent="0.25">
      <c r="A338" s="1" t="s">
        <v>811</v>
      </c>
      <c r="B338" s="1" t="s">
        <v>275</v>
      </c>
      <c r="C338" s="1" t="s">
        <v>58</v>
      </c>
      <c r="D338" s="1" t="str">
        <f>IF(MOD(MID(pesele__512[[#This Row],[PESEL]],10,1),2)=1,"m","k")</f>
        <v>k</v>
      </c>
      <c r="E338" s="1" t="str">
        <f>MID(pesele__512[[#This Row],[Imie]],1,1)&amp;MID(pesele__512[[#This Row],[Nazwisko]],1,3)&amp;MID(pesele__512[[#This Row],[PESEL]],11,1)</f>
        <v>MKus9</v>
      </c>
      <c r="F338" s="1">
        <f>COUNTIF(pesele__512[ID],pesele__512[[#This Row],[ID]])</f>
        <v>1</v>
      </c>
    </row>
    <row r="339" spans="1:6" hidden="1" x14ac:dyDescent="0.25">
      <c r="A339" s="1" t="s">
        <v>720</v>
      </c>
      <c r="B339" s="1" t="s">
        <v>142</v>
      </c>
      <c r="C339" s="1" t="s">
        <v>10</v>
      </c>
      <c r="D339" s="1" t="str">
        <f>IF(MOD(MID(pesele__512[[#This Row],[PESEL]],10,1),2)=1,"m","k")</f>
        <v>m</v>
      </c>
      <c r="E339" s="1" t="str">
        <f>MID(pesele__512[[#This Row],[Imie]],1,1)&amp;MID(pesele__512[[#This Row],[Nazwisko]],1,3)&amp;MID(pesele__512[[#This Row],[PESEL]],11,1)</f>
        <v>MKut7</v>
      </c>
      <c r="F339" s="1">
        <f>COUNTIF(pesele__512[ID],pesele__512[[#This Row],[ID]])</f>
        <v>1</v>
      </c>
    </row>
    <row r="340" spans="1:6" hidden="1" x14ac:dyDescent="0.25">
      <c r="A340" s="1" t="s">
        <v>1096</v>
      </c>
      <c r="B340" s="1" t="s">
        <v>600</v>
      </c>
      <c r="C340" s="1" t="s">
        <v>58</v>
      </c>
      <c r="D340" s="1" t="str">
        <f>IF(MOD(MID(pesele__512[[#This Row],[PESEL]],10,1),2)=1,"m","k")</f>
        <v>k</v>
      </c>
      <c r="E340" s="1" t="str">
        <f>MID(pesele__512[[#This Row],[Imie]],1,1)&amp;MID(pesele__512[[#This Row],[Nazwisko]],1,3)&amp;MID(pesele__512[[#This Row],[PESEL]],11,1)</f>
        <v>MKwi7</v>
      </c>
      <c r="F340" s="1">
        <f>COUNTIF(pesele__512[ID],pesele__512[[#This Row],[ID]])</f>
        <v>1</v>
      </c>
    </row>
    <row r="341" spans="1:6" hidden="1" x14ac:dyDescent="0.25">
      <c r="A341" s="1" t="s">
        <v>1018</v>
      </c>
      <c r="B341" s="1" t="s">
        <v>514</v>
      </c>
      <c r="C341" s="1" t="s">
        <v>8</v>
      </c>
      <c r="D341" s="1" t="str">
        <f>IF(MOD(MID(pesele__512[[#This Row],[PESEL]],10,1),2)=1,"m","k")</f>
        <v>m</v>
      </c>
      <c r="E341" s="1" t="str">
        <f>MID(pesele__512[[#This Row],[Imie]],1,1)&amp;MID(pesele__512[[#This Row],[Nazwisko]],1,3)&amp;MID(pesele__512[[#This Row],[PESEL]],11,1)</f>
        <v>MLab5</v>
      </c>
      <c r="F341" s="1">
        <f>COUNTIF(pesele__512[ID],pesele__512[[#This Row],[ID]])</f>
        <v>1</v>
      </c>
    </row>
    <row r="342" spans="1:6" hidden="1" x14ac:dyDescent="0.25">
      <c r="A342" s="1" t="s">
        <v>977</v>
      </c>
      <c r="B342" s="1" t="s">
        <v>460</v>
      </c>
      <c r="C342" s="1" t="s">
        <v>8</v>
      </c>
      <c r="D342" s="1" t="str">
        <f>IF(MOD(MID(pesele__512[[#This Row],[PESEL]],10,1),2)=1,"m","k")</f>
        <v>m</v>
      </c>
      <c r="E342" s="1" t="str">
        <f>MID(pesele__512[[#This Row],[Imie]],1,1)&amp;MID(pesele__512[[#This Row],[Nazwisko]],1,3)&amp;MID(pesele__512[[#This Row],[PESEL]],11,1)</f>
        <v>MLad5</v>
      </c>
      <c r="F342" s="1">
        <f>COUNTIF(pesele__512[ID],pesele__512[[#This Row],[ID]])</f>
        <v>1</v>
      </c>
    </row>
    <row r="343" spans="1:6" hidden="1" x14ac:dyDescent="0.25">
      <c r="A343" s="1" t="s">
        <v>1087</v>
      </c>
      <c r="B343" s="1" t="s">
        <v>590</v>
      </c>
      <c r="C343" s="1" t="s">
        <v>58</v>
      </c>
      <c r="D343" s="1" t="str">
        <f>IF(MOD(MID(pesele__512[[#This Row],[PESEL]],10,1),2)=1,"m","k")</f>
        <v>k</v>
      </c>
      <c r="E343" s="1" t="str">
        <f>MID(pesele__512[[#This Row],[Imie]],1,1)&amp;MID(pesele__512[[#This Row],[Nazwisko]],1,3)&amp;MID(pesele__512[[#This Row],[PESEL]],11,1)</f>
        <v>MLan5</v>
      </c>
      <c r="F343" s="1">
        <f>COUNTIF(pesele__512[ID],pesele__512[[#This Row],[ID]])</f>
        <v>1</v>
      </c>
    </row>
    <row r="344" spans="1:6" hidden="1" x14ac:dyDescent="0.25">
      <c r="A344" s="1" t="s">
        <v>839</v>
      </c>
      <c r="B344" s="1" t="s">
        <v>312</v>
      </c>
      <c r="C344" s="1" t="s">
        <v>8</v>
      </c>
      <c r="D344" s="1" t="str">
        <f>IF(MOD(MID(pesele__512[[#This Row],[PESEL]],10,1),2)=1,"m","k")</f>
        <v>m</v>
      </c>
      <c r="E344" s="1" t="str">
        <f>MID(pesele__512[[#This Row],[Imie]],1,1)&amp;MID(pesele__512[[#This Row],[Nazwisko]],1,3)&amp;MID(pesele__512[[#This Row],[PESEL]],11,1)</f>
        <v>MLan7</v>
      </c>
      <c r="F344" s="1">
        <f>COUNTIF(pesele__512[ID],pesele__512[[#This Row],[ID]])</f>
        <v>1</v>
      </c>
    </row>
    <row r="345" spans="1:6" hidden="1" x14ac:dyDescent="0.25">
      <c r="A345" s="1" t="s">
        <v>832</v>
      </c>
      <c r="B345" s="1" t="s">
        <v>27</v>
      </c>
      <c r="C345" s="1" t="s">
        <v>137</v>
      </c>
      <c r="D345" s="1" t="str">
        <f>IF(MOD(MID(pesele__512[[#This Row],[PESEL]],10,1),2)=1,"m","k")</f>
        <v>m</v>
      </c>
      <c r="E345" s="1" t="str">
        <f>MID(pesele__512[[#This Row],[Imie]],1,1)&amp;MID(pesele__512[[#This Row],[Nazwisko]],1,3)&amp;MID(pesele__512[[#This Row],[PESEL]],11,1)</f>
        <v>MLas2</v>
      </c>
      <c r="F345" s="1">
        <f>COUNTIF(pesele__512[ID],pesele__512[[#This Row],[ID]])</f>
        <v>1</v>
      </c>
    </row>
    <row r="346" spans="1:6" hidden="1" x14ac:dyDescent="0.25">
      <c r="A346" s="1" t="s">
        <v>648</v>
      </c>
      <c r="B346" s="1" t="s">
        <v>27</v>
      </c>
      <c r="C346" s="1" t="s">
        <v>26</v>
      </c>
      <c r="D346" s="1" t="str">
        <f>IF(MOD(MID(pesele__512[[#This Row],[PESEL]],10,1),2)=1,"m","k")</f>
        <v>m</v>
      </c>
      <c r="E346" s="1" t="str">
        <f>MID(pesele__512[[#This Row],[Imie]],1,1)&amp;MID(pesele__512[[#This Row],[Nazwisko]],1,3)&amp;MID(pesele__512[[#This Row],[PESEL]],11,1)</f>
        <v>MLas5</v>
      </c>
      <c r="F346" s="1">
        <f>COUNTIF(pesele__512[ID],pesele__512[[#This Row],[ID]])</f>
        <v>1</v>
      </c>
    </row>
    <row r="347" spans="1:6" hidden="1" x14ac:dyDescent="0.25">
      <c r="A347" s="1" t="s">
        <v>1045</v>
      </c>
      <c r="B347" s="1" t="s">
        <v>544</v>
      </c>
      <c r="C347" s="1" t="s">
        <v>58</v>
      </c>
      <c r="D347" s="1" t="str">
        <f>IF(MOD(MID(pesele__512[[#This Row],[PESEL]],10,1),2)=1,"m","k")</f>
        <v>k</v>
      </c>
      <c r="E347" s="1" t="str">
        <f>MID(pesele__512[[#This Row],[Imie]],1,1)&amp;MID(pesele__512[[#This Row],[Nazwisko]],1,3)&amp;MID(pesele__512[[#This Row],[PESEL]],11,1)</f>
        <v>MLem8</v>
      </c>
      <c r="F347" s="1">
        <f>COUNTIF(pesele__512[ID],pesele__512[[#This Row],[ID]])</f>
        <v>1</v>
      </c>
    </row>
    <row r="348" spans="1:6" hidden="1" x14ac:dyDescent="0.25">
      <c r="A348" s="1" t="s">
        <v>637</v>
      </c>
      <c r="B348" s="1" t="s">
        <v>7</v>
      </c>
      <c r="C348" s="1" t="s">
        <v>8</v>
      </c>
      <c r="D348" s="1" t="str">
        <f>IF(MOD(MID(pesele__512[[#This Row],[PESEL]],10,1),2)=1,"m","k")</f>
        <v>m</v>
      </c>
      <c r="E348" s="1" t="str">
        <f>MID(pesele__512[[#This Row],[Imie]],1,1)&amp;MID(pesele__512[[#This Row],[Nazwisko]],1,3)&amp;MID(pesele__512[[#This Row],[PESEL]],11,1)</f>
        <v>MLeo5</v>
      </c>
      <c r="F348" s="1">
        <f>COUNTIF(pesele__512[ID],pesele__512[[#This Row],[ID]])</f>
        <v>1</v>
      </c>
    </row>
    <row r="349" spans="1:6" hidden="1" x14ac:dyDescent="0.25">
      <c r="A349" s="1" t="s">
        <v>849</v>
      </c>
      <c r="B349" s="1" t="s">
        <v>321</v>
      </c>
      <c r="C349" s="1" t="s">
        <v>58</v>
      </c>
      <c r="D349" s="1" t="str">
        <f>IF(MOD(MID(pesele__512[[#This Row],[PESEL]],10,1),2)=1,"m","k")</f>
        <v>k</v>
      </c>
      <c r="E349" s="1" t="str">
        <f>MID(pesele__512[[#This Row],[Imie]],1,1)&amp;MID(pesele__512[[#This Row],[Nazwisko]],1,3)&amp;MID(pesele__512[[#This Row],[PESEL]],11,1)</f>
        <v>MLes1</v>
      </c>
      <c r="F349" s="1">
        <f>COUNTIF(pesele__512[ID],pesele__512[[#This Row],[ID]])</f>
        <v>1</v>
      </c>
    </row>
    <row r="350" spans="1:6" hidden="1" x14ac:dyDescent="0.25">
      <c r="A350" s="1" t="s">
        <v>768</v>
      </c>
      <c r="B350" s="1" t="s">
        <v>219</v>
      </c>
      <c r="C350" s="1" t="s">
        <v>58</v>
      </c>
      <c r="D350" s="1" t="str">
        <f>IF(MOD(MID(pesele__512[[#This Row],[PESEL]],10,1),2)=1,"m","k")</f>
        <v>k</v>
      </c>
      <c r="E350" s="1" t="str">
        <f>MID(pesele__512[[#This Row],[Imie]],1,1)&amp;MID(pesele__512[[#This Row],[Nazwisko]],1,3)&amp;MID(pesele__512[[#This Row],[PESEL]],11,1)</f>
        <v>MLew1</v>
      </c>
      <c r="F350" s="1">
        <f>COUNTIF(pesele__512[ID],pesele__512[[#This Row],[ID]])</f>
        <v>1</v>
      </c>
    </row>
    <row r="351" spans="1:6" hidden="1" x14ac:dyDescent="0.25">
      <c r="A351" s="1" t="s">
        <v>952</v>
      </c>
      <c r="B351" s="1" t="s">
        <v>433</v>
      </c>
      <c r="C351" s="1" t="s">
        <v>255</v>
      </c>
      <c r="D351" s="1" t="str">
        <f>IF(MOD(MID(pesele__512[[#This Row],[PESEL]],10,1),2)=1,"m","k")</f>
        <v>k</v>
      </c>
      <c r="E351" s="1" t="str">
        <f>MID(pesele__512[[#This Row],[Imie]],1,1)&amp;MID(pesele__512[[#This Row],[Nazwisko]],1,3)&amp;MID(pesele__512[[#This Row],[PESEL]],11,1)</f>
        <v>MLew8</v>
      </c>
      <c r="F351" s="1">
        <f>COUNTIF(pesele__512[ID],pesele__512[[#This Row],[ID]])</f>
        <v>1</v>
      </c>
    </row>
    <row r="352" spans="1:6" hidden="1" x14ac:dyDescent="0.25">
      <c r="A352" s="1" t="s">
        <v>646</v>
      </c>
      <c r="B352" s="1" t="s">
        <v>23</v>
      </c>
      <c r="C352" s="1" t="s">
        <v>24</v>
      </c>
      <c r="D352" s="1" t="str">
        <f>IF(MOD(MID(pesele__512[[#This Row],[PESEL]],10,1),2)=1,"m","k")</f>
        <v>m</v>
      </c>
      <c r="E352" s="1" t="str">
        <f>MID(pesele__512[[#This Row],[Imie]],1,1)&amp;MID(pesele__512[[#This Row],[Nazwisko]],1,3)&amp;MID(pesele__512[[#This Row],[PESEL]],11,1)</f>
        <v>MLew9</v>
      </c>
      <c r="F352" s="1">
        <f>COUNTIF(pesele__512[ID],pesele__512[[#This Row],[ID]])</f>
        <v>1</v>
      </c>
    </row>
    <row r="353" spans="1:6" hidden="1" x14ac:dyDescent="0.25">
      <c r="A353" s="1" t="s">
        <v>675</v>
      </c>
      <c r="B353" s="1" t="s">
        <v>75</v>
      </c>
      <c r="C353" s="1" t="s">
        <v>24</v>
      </c>
      <c r="D353" s="1" t="str">
        <f>IF(MOD(MID(pesele__512[[#This Row],[PESEL]],10,1),2)=1,"m","k")</f>
        <v>m</v>
      </c>
      <c r="E353" s="1" t="str">
        <f>MID(pesele__512[[#This Row],[Imie]],1,1)&amp;MID(pesele__512[[#This Row],[Nazwisko]],1,3)&amp;MID(pesele__512[[#This Row],[PESEL]],11,1)</f>
        <v>MLig7</v>
      </c>
      <c r="F353" s="1">
        <f>COUNTIF(pesele__512[ID],pesele__512[[#This Row],[ID]])</f>
        <v>1</v>
      </c>
    </row>
    <row r="354" spans="1:6" hidden="1" x14ac:dyDescent="0.25">
      <c r="A354" s="1" t="s">
        <v>850</v>
      </c>
      <c r="B354" s="1" t="s">
        <v>322</v>
      </c>
      <c r="C354" s="1" t="s">
        <v>255</v>
      </c>
      <c r="D354" s="1" t="str">
        <f>IF(MOD(MID(pesele__512[[#This Row],[PESEL]],10,1),2)=1,"m","k")</f>
        <v>k</v>
      </c>
      <c r="E354" s="1" t="str">
        <f>MID(pesele__512[[#This Row],[Imie]],1,1)&amp;MID(pesele__512[[#This Row],[Nazwisko]],1,3)&amp;MID(pesele__512[[#This Row],[PESEL]],11,1)</f>
        <v>MLor1</v>
      </c>
      <c r="F354" s="1">
        <f>COUNTIF(pesele__512[ID],pesele__512[[#This Row],[ID]])</f>
        <v>1</v>
      </c>
    </row>
    <row r="355" spans="1:6" x14ac:dyDescent="0.25">
      <c r="A355" s="1" t="s">
        <v>795</v>
      </c>
      <c r="B355" s="1" t="s">
        <v>254</v>
      </c>
      <c r="C355" s="1" t="s">
        <v>255</v>
      </c>
      <c r="D355" s="1" t="str">
        <f>IF(MOD(MID(pesele__512[[#This Row],[PESEL]],10,1),2)=1,"m","k")</f>
        <v>k</v>
      </c>
      <c r="E355" s="1" t="str">
        <f>MID(pesele__512[[#This Row],[Imie]],1,1)&amp;MID(pesele__512[[#This Row],[Nazwisko]],1,3)&amp;MID(pesele__512[[#This Row],[PESEL]],11,1)</f>
        <v>MLub7</v>
      </c>
      <c r="F355" s="1">
        <f>COUNTIF(pesele__512[ID],pesele__512[[#This Row],[ID]])</f>
        <v>2</v>
      </c>
    </row>
    <row r="356" spans="1:6" x14ac:dyDescent="0.25">
      <c r="A356" s="1" t="s">
        <v>939</v>
      </c>
      <c r="B356" s="1" t="s">
        <v>254</v>
      </c>
      <c r="C356" s="1" t="s">
        <v>134</v>
      </c>
      <c r="D356" s="1" t="str">
        <f>IF(MOD(MID(pesele__512[[#This Row],[PESEL]],10,1),2)=1,"m","k")</f>
        <v>k</v>
      </c>
      <c r="E356" s="1" t="str">
        <f>MID(pesele__512[[#This Row],[Imie]],1,1)&amp;MID(pesele__512[[#This Row],[Nazwisko]],1,3)&amp;MID(pesele__512[[#This Row],[PESEL]],11,1)</f>
        <v>MLub7</v>
      </c>
      <c r="F356" s="1">
        <f>COUNTIF(pesele__512[ID],pesele__512[[#This Row],[ID]])</f>
        <v>2</v>
      </c>
    </row>
    <row r="357" spans="1:6" hidden="1" x14ac:dyDescent="0.25">
      <c r="A357" s="1" t="s">
        <v>812</v>
      </c>
      <c r="B357" s="1" t="s">
        <v>276</v>
      </c>
      <c r="C357" s="1" t="s">
        <v>24</v>
      </c>
      <c r="D357" s="1" t="str">
        <f>IF(MOD(MID(pesele__512[[#This Row],[PESEL]],10,1),2)=1,"m","k")</f>
        <v>m</v>
      </c>
      <c r="E357" s="1" t="str">
        <f>MID(pesele__512[[#This Row],[Imie]],1,1)&amp;MID(pesele__512[[#This Row],[Nazwisko]],1,3)&amp;MID(pesele__512[[#This Row],[PESEL]],11,1)</f>
        <v>MLuc3</v>
      </c>
      <c r="F357" s="1">
        <f>COUNTIF(pesele__512[ID],pesele__512[[#This Row],[ID]])</f>
        <v>1</v>
      </c>
    </row>
    <row r="358" spans="1:6" hidden="1" x14ac:dyDescent="0.25">
      <c r="A358" s="1" t="s">
        <v>995</v>
      </c>
      <c r="B358" s="1" t="s">
        <v>484</v>
      </c>
      <c r="C358" s="1" t="s">
        <v>255</v>
      </c>
      <c r="D358" s="1" t="str">
        <f>IF(MOD(MID(pesele__512[[#This Row],[PESEL]],10,1),2)=1,"m","k")</f>
        <v>k</v>
      </c>
      <c r="E358" s="1" t="str">
        <f>MID(pesele__512[[#This Row],[Imie]],1,1)&amp;MID(pesele__512[[#This Row],[Nazwisko]],1,3)&amp;MID(pesele__512[[#This Row],[PESEL]],11,1)</f>
        <v>MLuk2</v>
      </c>
      <c r="F358" s="1">
        <f>COUNTIF(pesele__512[ID],pesele__512[[#This Row],[ID]])</f>
        <v>1</v>
      </c>
    </row>
    <row r="359" spans="1:6" hidden="1" x14ac:dyDescent="0.25">
      <c r="A359" s="1" t="s">
        <v>963</v>
      </c>
      <c r="B359" s="1" t="s">
        <v>445</v>
      </c>
      <c r="C359" s="1" t="s">
        <v>26</v>
      </c>
      <c r="D359" s="1" t="str">
        <f>IF(MOD(MID(pesele__512[[#This Row],[PESEL]],10,1),2)=1,"m","k")</f>
        <v>m</v>
      </c>
      <c r="E359" s="1" t="str">
        <f>MID(pesele__512[[#This Row],[Imie]],1,1)&amp;MID(pesele__512[[#This Row],[Nazwisko]],1,3)&amp;MID(pesele__512[[#This Row],[PESEL]],11,1)</f>
        <v>MLuk9</v>
      </c>
      <c r="F359" s="1">
        <f>COUNTIF(pesele__512[ID],pesele__512[[#This Row],[ID]])</f>
        <v>1</v>
      </c>
    </row>
    <row r="360" spans="1:6" hidden="1" x14ac:dyDescent="0.25">
      <c r="A360" s="1" t="s">
        <v>846</v>
      </c>
      <c r="B360" s="1" t="s">
        <v>318</v>
      </c>
      <c r="C360" s="1" t="s">
        <v>26</v>
      </c>
      <c r="D360" s="1" t="str">
        <f>IF(MOD(MID(pesele__512[[#This Row],[PESEL]],10,1),2)=1,"m","k")</f>
        <v>m</v>
      </c>
      <c r="E360" s="1" t="str">
        <f>MID(pesele__512[[#This Row],[Imie]],1,1)&amp;MID(pesele__512[[#This Row],[Nazwisko]],1,3)&amp;MID(pesele__512[[#This Row],[PESEL]],11,1)</f>
        <v>MLun7</v>
      </c>
      <c r="F360" s="1">
        <f>COUNTIF(pesele__512[ID],pesele__512[[#This Row],[ID]])</f>
        <v>1</v>
      </c>
    </row>
    <row r="361" spans="1:6" hidden="1" x14ac:dyDescent="0.25">
      <c r="A361" s="1" t="s">
        <v>1121</v>
      </c>
      <c r="B361" s="1" t="s">
        <v>626</v>
      </c>
      <c r="C361" s="1" t="s">
        <v>24</v>
      </c>
      <c r="D361" s="1" t="str">
        <f>IF(MOD(MID(pesele__512[[#This Row],[PESEL]],10,1),2)=1,"m","k")</f>
        <v>m</v>
      </c>
      <c r="E361" s="1" t="str">
        <f>MID(pesele__512[[#This Row],[Imie]],1,1)&amp;MID(pesele__512[[#This Row],[Nazwisko]],1,3)&amp;MID(pesele__512[[#This Row],[PESEL]],11,1)</f>
        <v>MLup2</v>
      </c>
      <c r="F361" s="1">
        <f>COUNTIF(pesele__512[ID],pesele__512[[#This Row],[ID]])</f>
        <v>1</v>
      </c>
    </row>
    <row r="362" spans="1:6" hidden="1" x14ac:dyDescent="0.25">
      <c r="A362" s="1" t="s">
        <v>904</v>
      </c>
      <c r="B362" s="1" t="s">
        <v>385</v>
      </c>
      <c r="C362" s="1" t="s">
        <v>255</v>
      </c>
      <c r="D362" s="1" t="str">
        <f>IF(MOD(MID(pesele__512[[#This Row],[PESEL]],10,1),2)=1,"m","k")</f>
        <v>k</v>
      </c>
      <c r="E362" s="1" t="str">
        <f>MID(pesele__512[[#This Row],[Imie]],1,1)&amp;MID(pesele__512[[#This Row],[Nazwisko]],1,3)&amp;MID(pesele__512[[#This Row],[PESEL]],11,1)</f>
        <v>MLup7</v>
      </c>
      <c r="F362" s="1">
        <f>COUNTIF(pesele__512[ID],pesele__512[[#This Row],[ID]])</f>
        <v>1</v>
      </c>
    </row>
    <row r="363" spans="1:6" hidden="1" x14ac:dyDescent="0.25">
      <c r="A363" s="1" t="s">
        <v>647</v>
      </c>
      <c r="B363" s="1" t="s">
        <v>25</v>
      </c>
      <c r="C363" s="1" t="s">
        <v>26</v>
      </c>
      <c r="D363" s="1" t="str">
        <f>IF(MOD(MID(pesele__512[[#This Row],[PESEL]],10,1),2)=1,"m","k")</f>
        <v>m</v>
      </c>
      <c r="E363" s="1" t="str">
        <f>MID(pesele__512[[#This Row],[Imie]],1,1)&amp;MID(pesele__512[[#This Row],[Nazwisko]],1,3)&amp;MID(pesele__512[[#This Row],[PESEL]],11,1)</f>
        <v>MLut7</v>
      </c>
      <c r="F363" s="1">
        <f>COUNTIF(pesele__512[ID],pesele__512[[#This Row],[ID]])</f>
        <v>1</v>
      </c>
    </row>
    <row r="364" spans="1:6" hidden="1" x14ac:dyDescent="0.25">
      <c r="A364" s="1" t="s">
        <v>1056</v>
      </c>
      <c r="B364" s="1" t="s">
        <v>554</v>
      </c>
      <c r="C364" s="1" t="s">
        <v>26</v>
      </c>
      <c r="D364" s="1" t="str">
        <f>IF(MOD(MID(pesele__512[[#This Row],[PESEL]],10,1),2)=1,"m","k")</f>
        <v>m</v>
      </c>
      <c r="E364" s="1" t="str">
        <f>MID(pesele__512[[#This Row],[Imie]],1,1)&amp;MID(pesele__512[[#This Row],[Nazwisko]],1,3)&amp;MID(pesele__512[[#This Row],[PESEL]],11,1)</f>
        <v>MLys5</v>
      </c>
      <c r="F364" s="1">
        <f>COUNTIF(pesele__512[ID],pesele__512[[#This Row],[ID]])</f>
        <v>1</v>
      </c>
    </row>
    <row r="365" spans="1:6" hidden="1" x14ac:dyDescent="0.25">
      <c r="A365" s="1" t="s">
        <v>1023</v>
      </c>
      <c r="B365" s="1" t="s">
        <v>522</v>
      </c>
      <c r="C365" s="1" t="s">
        <v>26</v>
      </c>
      <c r="D365" s="1" t="str">
        <f>IF(MOD(MID(pesele__512[[#This Row],[PESEL]],10,1),2)=1,"m","k")</f>
        <v>m</v>
      </c>
      <c r="E365" s="1" t="str">
        <f>MID(pesele__512[[#This Row],[Imie]],1,1)&amp;MID(pesele__512[[#This Row],[Nazwisko]],1,3)&amp;MID(pesele__512[[#This Row],[PESEL]],11,1)</f>
        <v>MMac1</v>
      </c>
      <c r="F365" s="1">
        <f>COUNTIF(pesele__512[ID],pesele__512[[#This Row],[ID]])</f>
        <v>1</v>
      </c>
    </row>
    <row r="366" spans="1:6" hidden="1" x14ac:dyDescent="0.25">
      <c r="A366" s="1" t="s">
        <v>1033</v>
      </c>
      <c r="B366" s="1" t="s">
        <v>530</v>
      </c>
      <c r="C366" s="1" t="s">
        <v>26</v>
      </c>
      <c r="D366" s="1" t="str">
        <f>IF(MOD(MID(pesele__512[[#This Row],[PESEL]],10,1),2)=1,"m","k")</f>
        <v>m</v>
      </c>
      <c r="E366" s="1" t="str">
        <f>MID(pesele__512[[#This Row],[Imie]],1,1)&amp;MID(pesele__512[[#This Row],[Nazwisko]],1,3)&amp;MID(pesele__512[[#This Row],[PESEL]],11,1)</f>
        <v>MMac4</v>
      </c>
      <c r="F366" s="1">
        <f>COUNTIF(pesele__512[ID],pesele__512[[#This Row],[ID]])</f>
        <v>1</v>
      </c>
    </row>
    <row r="367" spans="1:6" hidden="1" x14ac:dyDescent="0.25">
      <c r="A367" s="1" t="s">
        <v>838</v>
      </c>
      <c r="B367" s="1" t="s">
        <v>311</v>
      </c>
      <c r="C367" s="1" t="s">
        <v>26</v>
      </c>
      <c r="D367" s="1" t="str">
        <f>IF(MOD(MID(pesele__512[[#This Row],[PESEL]],10,1),2)=1,"m","k")</f>
        <v>m</v>
      </c>
      <c r="E367" s="1" t="str">
        <f>MID(pesele__512[[#This Row],[Imie]],1,1)&amp;MID(pesele__512[[#This Row],[Nazwisko]],1,3)&amp;MID(pesele__512[[#This Row],[PESEL]],11,1)</f>
        <v>MMag4</v>
      </c>
      <c r="F367" s="1">
        <f>COUNTIF(pesele__512[ID],pesele__512[[#This Row],[ID]])</f>
        <v>1</v>
      </c>
    </row>
    <row r="368" spans="1:6" hidden="1" x14ac:dyDescent="0.25">
      <c r="A368" s="1" t="s">
        <v>695</v>
      </c>
      <c r="B368" s="1" t="s">
        <v>102</v>
      </c>
      <c r="C368" s="1" t="s">
        <v>26</v>
      </c>
      <c r="D368" s="1" t="str">
        <f>IF(MOD(MID(pesele__512[[#This Row],[PESEL]],10,1),2)=1,"m","k")</f>
        <v>m</v>
      </c>
      <c r="E368" s="1" t="str">
        <f>MID(pesele__512[[#This Row],[Imie]],1,1)&amp;MID(pesele__512[[#This Row],[Nazwisko]],1,3)&amp;MID(pesele__512[[#This Row],[PESEL]],11,1)</f>
        <v>MMaj7</v>
      </c>
      <c r="F368" s="1">
        <f>COUNTIF(pesele__512[ID],pesele__512[[#This Row],[ID]])</f>
        <v>1</v>
      </c>
    </row>
    <row r="369" spans="1:6" hidden="1" x14ac:dyDescent="0.25">
      <c r="A369" s="1" t="s">
        <v>974</v>
      </c>
      <c r="B369" s="1" t="s">
        <v>457</v>
      </c>
      <c r="C369" s="1" t="s">
        <v>51</v>
      </c>
      <c r="D369" s="1" t="str">
        <f>IF(MOD(MID(pesele__512[[#This Row],[PESEL]],10,1),2)=1,"m","k")</f>
        <v>k</v>
      </c>
      <c r="E369" s="1" t="str">
        <f>MID(pesele__512[[#This Row],[Imie]],1,1)&amp;MID(pesele__512[[#This Row],[Nazwisko]],1,3)&amp;MID(pesele__512[[#This Row],[PESEL]],11,1)</f>
        <v>MMar0</v>
      </c>
      <c r="F369" s="1">
        <f>COUNTIF(pesele__512[ID],pesele__512[[#This Row],[ID]])</f>
        <v>1</v>
      </c>
    </row>
    <row r="370" spans="1:6" hidden="1" x14ac:dyDescent="0.25">
      <c r="A370" s="1" t="s">
        <v>932</v>
      </c>
      <c r="B370" s="1" t="s">
        <v>109</v>
      </c>
      <c r="C370" s="1" t="s">
        <v>137</v>
      </c>
      <c r="D370" s="1" t="str">
        <f>IF(MOD(MID(pesele__512[[#This Row],[PESEL]],10,1),2)=1,"m","k")</f>
        <v>m</v>
      </c>
      <c r="E370" s="1" t="str">
        <f>MID(pesele__512[[#This Row],[Imie]],1,1)&amp;MID(pesele__512[[#This Row],[Nazwisko]],1,3)&amp;MID(pesele__512[[#This Row],[PESEL]],11,1)</f>
        <v>MPio7</v>
      </c>
      <c r="F370" s="1">
        <f>COUNTIF(pesele__512[ID],pesele__512[[#This Row],[ID]])</f>
        <v>1</v>
      </c>
    </row>
    <row r="371" spans="1:6" hidden="1" x14ac:dyDescent="0.25">
      <c r="A371" s="1" t="s">
        <v>716</v>
      </c>
      <c r="B371" s="1" t="s">
        <v>136</v>
      </c>
      <c r="C371" s="1" t="s">
        <v>137</v>
      </c>
      <c r="D371" s="1" t="str">
        <f>IF(MOD(MID(pesele__512[[#This Row],[PESEL]],10,1),2)=1,"m","k")</f>
        <v>m</v>
      </c>
      <c r="E371" s="1" t="str">
        <f>MID(pesele__512[[#This Row],[Imie]],1,1)&amp;MID(pesele__512[[#This Row],[Nazwisko]],1,3)&amp;MID(pesele__512[[#This Row],[PESEL]],11,1)</f>
        <v>MPot8</v>
      </c>
      <c r="F371" s="1">
        <f>COUNTIF(pesele__512[ID],pesele__512[[#This Row],[ID]])</f>
        <v>1</v>
      </c>
    </row>
    <row r="372" spans="1:6" hidden="1" x14ac:dyDescent="0.25">
      <c r="A372" s="1" t="s">
        <v>944</v>
      </c>
      <c r="B372" s="1" t="s">
        <v>401</v>
      </c>
      <c r="C372" s="1" t="s">
        <v>137</v>
      </c>
      <c r="D372" s="1" t="str">
        <f>IF(MOD(MID(pesele__512[[#This Row],[PESEL]],10,1),2)=1,"m","k")</f>
        <v>m</v>
      </c>
      <c r="E372" s="1" t="str">
        <f>MID(pesele__512[[#This Row],[Imie]],1,1)&amp;MID(pesele__512[[#This Row],[Nazwisko]],1,3)&amp;MID(pesele__512[[#This Row],[PESEL]],11,1)</f>
        <v>MZio6</v>
      </c>
      <c r="F372" s="1">
        <f>COUNTIF(pesele__512[ID],pesele__512[[#This Row],[ID]])</f>
        <v>1</v>
      </c>
    </row>
    <row r="373" spans="1:6" hidden="1" x14ac:dyDescent="0.25">
      <c r="A373" s="1" t="s">
        <v>658</v>
      </c>
      <c r="B373" s="1" t="s">
        <v>45</v>
      </c>
      <c r="C373" s="1" t="s">
        <v>46</v>
      </c>
      <c r="D373" s="1" t="str">
        <f>IF(MOD(MID(pesele__512[[#This Row],[PESEL]],10,1),2)=1,"m","k")</f>
        <v>k</v>
      </c>
      <c r="E373" s="1" t="str">
        <f>MID(pesele__512[[#This Row],[Imie]],1,1)&amp;MID(pesele__512[[#This Row],[Nazwisko]],1,3)&amp;MID(pesele__512[[#This Row],[PESEL]],11,1)</f>
        <v>NGrz1</v>
      </c>
      <c r="F373" s="1">
        <f>COUNTIF(pesele__512[ID],pesele__512[[#This Row],[ID]])</f>
        <v>1</v>
      </c>
    </row>
    <row r="374" spans="1:6" hidden="1" x14ac:dyDescent="0.25">
      <c r="A374" s="1" t="s">
        <v>1093</v>
      </c>
      <c r="B374" s="1" t="s">
        <v>597</v>
      </c>
      <c r="C374" s="1" t="s">
        <v>46</v>
      </c>
      <c r="D374" s="1" t="str">
        <f>IF(MOD(MID(pesele__512[[#This Row],[PESEL]],10,1),2)=1,"m","k")</f>
        <v>k</v>
      </c>
      <c r="E374" s="1" t="str">
        <f>MID(pesele__512[[#This Row],[Imie]],1,1)&amp;MID(pesele__512[[#This Row],[Nazwisko]],1,3)&amp;MID(pesele__512[[#This Row],[PESEL]],11,1)</f>
        <v>NGrz8</v>
      </c>
      <c r="F374" s="1">
        <f>COUNTIF(pesele__512[ID],pesele__512[[#This Row],[ID]])</f>
        <v>1</v>
      </c>
    </row>
    <row r="375" spans="1:6" hidden="1" x14ac:dyDescent="0.25">
      <c r="A375" s="1" t="s">
        <v>879</v>
      </c>
      <c r="B375" s="1" t="s">
        <v>355</v>
      </c>
      <c r="C375" s="1" t="s">
        <v>46</v>
      </c>
      <c r="D375" s="1" t="str">
        <f>IF(MOD(MID(pesele__512[[#This Row],[PESEL]],10,1),2)=1,"m","k")</f>
        <v>k</v>
      </c>
      <c r="E375" s="1" t="str">
        <f>MID(pesele__512[[#This Row],[Imie]],1,1)&amp;MID(pesele__512[[#This Row],[Nazwisko]],1,3)&amp;MID(pesele__512[[#This Row],[PESEL]],11,1)</f>
        <v>NHar1</v>
      </c>
      <c r="F375" s="1">
        <f>COUNTIF(pesele__512[ID],pesele__512[[#This Row],[ID]])</f>
        <v>1</v>
      </c>
    </row>
    <row r="376" spans="1:6" hidden="1" x14ac:dyDescent="0.25">
      <c r="A376" s="1" t="s">
        <v>991</v>
      </c>
      <c r="B376" s="1" t="s">
        <v>479</v>
      </c>
      <c r="C376" s="1" t="s">
        <v>475</v>
      </c>
      <c r="D376" s="1" t="str">
        <f>IF(MOD(MID(pesele__512[[#This Row],[PESEL]],10,1),2)=1,"m","k")</f>
        <v>k</v>
      </c>
      <c r="E376" s="1" t="str">
        <f>MID(pesele__512[[#This Row],[Imie]],1,1)&amp;MID(pesele__512[[#This Row],[Nazwisko]],1,3)&amp;MID(pesele__512[[#This Row],[PESEL]],11,1)</f>
        <v>NHin2</v>
      </c>
      <c r="F376" s="1">
        <f>COUNTIF(pesele__512[ID],pesele__512[[#This Row],[ID]])</f>
        <v>1</v>
      </c>
    </row>
    <row r="377" spans="1:6" hidden="1" x14ac:dyDescent="0.25">
      <c r="A377" s="1" t="s">
        <v>988</v>
      </c>
      <c r="B377" s="1" t="s">
        <v>474</v>
      </c>
      <c r="C377" s="1" t="s">
        <v>475</v>
      </c>
      <c r="D377" s="1" t="str">
        <f>IF(MOD(MID(pesele__512[[#This Row],[PESEL]],10,1),2)=1,"m","k")</f>
        <v>k</v>
      </c>
      <c r="E377" s="1" t="str">
        <f>MID(pesele__512[[#This Row],[Imie]],1,1)&amp;MID(pesele__512[[#This Row],[Nazwisko]],1,3)&amp;MID(pesele__512[[#This Row],[PESEL]],11,1)</f>
        <v>NHin5</v>
      </c>
      <c r="F377" s="1">
        <f>COUNTIF(pesele__512[ID],pesele__512[[#This Row],[ID]])</f>
        <v>1</v>
      </c>
    </row>
    <row r="378" spans="1:6" hidden="1" x14ac:dyDescent="0.25">
      <c r="A378" s="1" t="s">
        <v>940</v>
      </c>
      <c r="B378" s="1" t="s">
        <v>422</v>
      </c>
      <c r="C378" s="1" t="s">
        <v>423</v>
      </c>
      <c r="D378" s="1" t="str">
        <f>IF(MOD(MID(pesele__512[[#This Row],[PESEL]],10,1),2)=1,"m","k")</f>
        <v>k</v>
      </c>
      <c r="E378" s="1" t="str">
        <f>MID(pesele__512[[#This Row],[Imie]],1,1)&amp;MID(pesele__512[[#This Row],[Nazwisko]],1,3)&amp;MID(pesele__512[[#This Row],[PESEL]],11,1)</f>
        <v>NHor5</v>
      </c>
      <c r="F378" s="1">
        <f>COUNTIF(pesele__512[ID],pesele__512[[#This Row],[ID]])</f>
        <v>1</v>
      </c>
    </row>
    <row r="379" spans="1:6" hidden="1" x14ac:dyDescent="0.25">
      <c r="A379" s="1" t="s">
        <v>636</v>
      </c>
      <c r="B379" s="1" t="s">
        <v>5</v>
      </c>
      <c r="C379" s="1" t="s">
        <v>6</v>
      </c>
      <c r="D379" s="1" t="str">
        <f>IF(MOD(MID(pesele__512[[#This Row],[PESEL]],10,1),2)=1,"m","k")</f>
        <v>m</v>
      </c>
      <c r="E379" s="1" t="str">
        <f>MID(pesele__512[[#This Row],[Imie]],1,1)&amp;MID(pesele__512[[#This Row],[Nazwisko]],1,3)&amp;MID(pesele__512[[#This Row],[PESEL]],11,1)</f>
        <v>NJab1</v>
      </c>
      <c r="F379" s="1">
        <f>COUNTIF(pesele__512[ID],pesele__512[[#This Row],[ID]])</f>
        <v>1</v>
      </c>
    </row>
    <row r="380" spans="1:6" hidden="1" x14ac:dyDescent="0.25">
      <c r="A380" s="1" t="s">
        <v>1107</v>
      </c>
      <c r="B380" s="1" t="s">
        <v>610</v>
      </c>
      <c r="C380" s="1" t="s">
        <v>611</v>
      </c>
      <c r="D380" s="1" t="str">
        <f>IF(MOD(MID(pesele__512[[#This Row],[PESEL]],10,1),2)=1,"m","k")</f>
        <v>k</v>
      </c>
      <c r="E380" s="1" t="str">
        <f>MID(pesele__512[[#This Row],[Imie]],1,1)&amp;MID(pesele__512[[#This Row],[Nazwisko]],1,3)&amp;MID(pesele__512[[#This Row],[PESEL]],11,1)</f>
        <v>NJac1</v>
      </c>
      <c r="F380" s="1">
        <f>COUNTIF(pesele__512[ID],pesele__512[[#This Row],[ID]])</f>
        <v>1</v>
      </c>
    </row>
    <row r="381" spans="1:6" hidden="1" x14ac:dyDescent="0.25">
      <c r="A381" s="1" t="s">
        <v>683</v>
      </c>
      <c r="B381" s="1" t="s">
        <v>86</v>
      </c>
      <c r="C381" s="1" t="s">
        <v>6</v>
      </c>
      <c r="D381" s="1" t="str">
        <f>IF(MOD(MID(pesele__512[[#This Row],[PESEL]],10,1),2)=1,"m","k")</f>
        <v>m</v>
      </c>
      <c r="E381" s="1" t="str">
        <f>MID(pesele__512[[#This Row],[Imie]],1,1)&amp;MID(pesele__512[[#This Row],[Nazwisko]],1,3)&amp;MID(pesele__512[[#This Row],[PESEL]],11,1)</f>
        <v>NJag5</v>
      </c>
      <c r="F381" s="1">
        <f>COUNTIF(pesele__512[ID],pesele__512[[#This Row],[ID]])</f>
        <v>1</v>
      </c>
    </row>
    <row r="382" spans="1:6" hidden="1" x14ac:dyDescent="0.25">
      <c r="A382" s="1" t="s">
        <v>725</v>
      </c>
      <c r="B382" s="1" t="s">
        <v>149</v>
      </c>
      <c r="C382" s="1" t="s">
        <v>150</v>
      </c>
      <c r="D382" s="1" t="str">
        <f>IF(MOD(MID(pesele__512[[#This Row],[PESEL]],10,1),2)=1,"m","k")</f>
        <v>k</v>
      </c>
      <c r="E382" s="1" t="str">
        <f>MID(pesele__512[[#This Row],[Imie]],1,1)&amp;MID(pesele__512[[#This Row],[Nazwisko]],1,3)&amp;MID(pesele__512[[#This Row],[PESEL]],11,1)</f>
        <v>NJag8</v>
      </c>
      <c r="F382" s="1">
        <f>COUNTIF(pesele__512[ID],pesele__512[[#This Row],[ID]])</f>
        <v>1</v>
      </c>
    </row>
    <row r="383" spans="1:6" x14ac:dyDescent="0.25">
      <c r="A383" s="1" t="s">
        <v>654</v>
      </c>
      <c r="B383" s="1" t="s">
        <v>38</v>
      </c>
      <c r="C383" s="1" t="s">
        <v>6</v>
      </c>
      <c r="D383" s="1" t="str">
        <f>IF(MOD(MID(pesele__512[[#This Row],[PESEL]],10,1),2)=1,"m","k")</f>
        <v>m</v>
      </c>
      <c r="E383" s="1" t="str">
        <f>MID(pesele__512[[#This Row],[Imie]],1,1)&amp;MID(pesele__512[[#This Row],[Nazwisko]],1,3)&amp;MID(pesele__512[[#This Row],[PESEL]],11,1)</f>
        <v>NJak2</v>
      </c>
      <c r="F383" s="1">
        <f>COUNTIF(pesele__512[ID],pesele__512[[#This Row],[ID]])</f>
        <v>2</v>
      </c>
    </row>
    <row r="384" spans="1:6" x14ac:dyDescent="0.25">
      <c r="A384" s="1" t="s">
        <v>783</v>
      </c>
      <c r="B384" s="1" t="s">
        <v>239</v>
      </c>
      <c r="C384" s="1" t="s">
        <v>150</v>
      </c>
      <c r="D384" s="1" t="str">
        <f>IF(MOD(MID(pesele__512[[#This Row],[PESEL]],10,1),2)=1,"m","k")</f>
        <v>k</v>
      </c>
      <c r="E384" s="1" t="str">
        <f>MID(pesele__512[[#This Row],[Imie]],1,1)&amp;MID(pesele__512[[#This Row],[Nazwisko]],1,3)&amp;MID(pesele__512[[#This Row],[PESEL]],11,1)</f>
        <v>NJak2</v>
      </c>
      <c r="F384" s="1">
        <f>COUNTIF(pesele__512[ID],pesele__512[[#This Row],[ID]])</f>
        <v>2</v>
      </c>
    </row>
    <row r="385" spans="1:6" hidden="1" x14ac:dyDescent="0.25">
      <c r="A385" s="1" t="s">
        <v>884</v>
      </c>
      <c r="B385" s="1" t="s">
        <v>361</v>
      </c>
      <c r="C385" s="1" t="s">
        <v>150</v>
      </c>
      <c r="D385" s="1" t="str">
        <f>IF(MOD(MID(pesele__512[[#This Row],[PESEL]],10,1),2)=1,"m","k")</f>
        <v>k</v>
      </c>
      <c r="E385" s="1" t="str">
        <f>MID(pesele__512[[#This Row],[Imie]],1,1)&amp;MID(pesele__512[[#This Row],[Nazwisko]],1,3)&amp;MID(pesele__512[[#This Row],[PESEL]],11,1)</f>
        <v>NJak4</v>
      </c>
      <c r="F385" s="1">
        <f>COUNTIF(pesele__512[ID],pesele__512[[#This Row],[ID]])</f>
        <v>1</v>
      </c>
    </row>
    <row r="386" spans="1:6" hidden="1" x14ac:dyDescent="0.25">
      <c r="A386" s="1" t="s">
        <v>1017</v>
      </c>
      <c r="B386" s="1" t="s">
        <v>513</v>
      </c>
      <c r="C386" s="1" t="s">
        <v>6</v>
      </c>
      <c r="D386" s="1" t="str">
        <f>IF(MOD(MID(pesele__512[[#This Row],[PESEL]],10,1),2)=1,"m","k")</f>
        <v>m</v>
      </c>
      <c r="E386" s="1" t="str">
        <f>MID(pesele__512[[#This Row],[Imie]],1,1)&amp;MID(pesele__512[[#This Row],[Nazwisko]],1,3)&amp;MID(pesele__512[[#This Row],[PESEL]],11,1)</f>
        <v>NJak5</v>
      </c>
      <c r="F386" s="1">
        <f>COUNTIF(pesele__512[ID],pesele__512[[#This Row],[ID]])</f>
        <v>1</v>
      </c>
    </row>
    <row r="387" spans="1:6" hidden="1" x14ac:dyDescent="0.25">
      <c r="A387" s="1" t="s">
        <v>641</v>
      </c>
      <c r="B387" s="1" t="s">
        <v>15</v>
      </c>
      <c r="C387" s="1" t="s">
        <v>6</v>
      </c>
      <c r="D387" s="1" t="str">
        <f>IF(MOD(MID(pesele__512[[#This Row],[PESEL]],10,1),2)=1,"m","k")</f>
        <v>m</v>
      </c>
      <c r="E387" s="1" t="str">
        <f>MID(pesele__512[[#This Row],[Imie]],1,1)&amp;MID(pesele__512[[#This Row],[Nazwisko]],1,3)&amp;MID(pesele__512[[#This Row],[PESEL]],11,1)</f>
        <v>NJam6</v>
      </c>
      <c r="F387" s="1">
        <f>COUNTIF(pesele__512[ID],pesele__512[[#This Row],[ID]])</f>
        <v>1</v>
      </c>
    </row>
    <row r="388" spans="1:6" hidden="1" x14ac:dyDescent="0.25">
      <c r="A388" s="1" t="s">
        <v>948</v>
      </c>
      <c r="B388" s="1" t="s">
        <v>430</v>
      </c>
      <c r="C388" s="1" t="s">
        <v>150</v>
      </c>
      <c r="D388" s="1" t="str">
        <f>IF(MOD(MID(pesele__512[[#This Row],[PESEL]],10,1),2)=1,"m","k")</f>
        <v>k</v>
      </c>
      <c r="E388" s="1" t="str">
        <f>MID(pesele__512[[#This Row],[Imie]],1,1)&amp;MID(pesele__512[[#This Row],[Nazwisko]],1,3)&amp;MID(pesele__512[[#This Row],[PESEL]],11,1)</f>
        <v>NJan0</v>
      </c>
      <c r="F388" s="1">
        <f>COUNTIF(pesele__512[ID],pesele__512[[#This Row],[ID]])</f>
        <v>1</v>
      </c>
    </row>
    <row r="389" spans="1:6" hidden="1" x14ac:dyDescent="0.25">
      <c r="A389" s="1" t="s">
        <v>821</v>
      </c>
      <c r="B389" s="1" t="s">
        <v>287</v>
      </c>
      <c r="C389" s="1" t="s">
        <v>288</v>
      </c>
      <c r="D389" s="1" t="str">
        <f>IF(MOD(MID(pesele__512[[#This Row],[PESEL]],10,1),2)=1,"m","k")</f>
        <v>m</v>
      </c>
      <c r="E389" s="1" t="str">
        <f>MID(pesele__512[[#This Row],[Imie]],1,1)&amp;MID(pesele__512[[#This Row],[Nazwisko]],1,3)&amp;MID(pesele__512[[#This Row],[PESEL]],11,1)</f>
        <v>NJan1</v>
      </c>
      <c r="F389" s="1">
        <f>COUNTIF(pesele__512[ID],pesele__512[[#This Row],[ID]])</f>
        <v>1</v>
      </c>
    </row>
    <row r="390" spans="1:6" x14ac:dyDescent="0.25">
      <c r="A390" s="1" t="s">
        <v>808</v>
      </c>
      <c r="B390" s="1" t="s">
        <v>271</v>
      </c>
      <c r="C390" s="1" t="s">
        <v>150</v>
      </c>
      <c r="D390" s="1" t="str">
        <f>IF(MOD(MID(pesele__512[[#This Row],[PESEL]],10,1),2)=1,"m","k")</f>
        <v>k</v>
      </c>
      <c r="E390" s="1" t="str">
        <f>MID(pesele__512[[#This Row],[Imie]],1,1)&amp;MID(pesele__512[[#This Row],[Nazwisko]],1,3)&amp;MID(pesele__512[[#This Row],[PESEL]],11,1)</f>
        <v>NJan3</v>
      </c>
      <c r="F390" s="1">
        <f>COUNTIF(pesele__512[ID],pesele__512[[#This Row],[ID]])</f>
        <v>2</v>
      </c>
    </row>
    <row r="391" spans="1:6" x14ac:dyDescent="0.25">
      <c r="A391" s="1" t="s">
        <v>813</v>
      </c>
      <c r="B391" s="1" t="s">
        <v>277</v>
      </c>
      <c r="C391" s="1" t="s">
        <v>278</v>
      </c>
      <c r="D391" s="1" t="str">
        <f>IF(MOD(MID(pesele__512[[#This Row],[PESEL]],10,1),2)=1,"m","k")</f>
        <v>m</v>
      </c>
      <c r="E391" s="1" t="str">
        <f>MID(pesele__512[[#This Row],[Imie]],1,1)&amp;MID(pesele__512[[#This Row],[Nazwisko]],1,3)&amp;MID(pesele__512[[#This Row],[PESEL]],11,1)</f>
        <v>NJan3</v>
      </c>
      <c r="F391" s="1">
        <f>COUNTIF(pesele__512[ID],pesele__512[[#This Row],[ID]])</f>
        <v>2</v>
      </c>
    </row>
    <row r="392" spans="1:6" x14ac:dyDescent="0.25">
      <c r="A392" s="1" t="s">
        <v>660</v>
      </c>
      <c r="B392" s="1" t="s">
        <v>49</v>
      </c>
      <c r="C392" s="1" t="s">
        <v>6</v>
      </c>
      <c r="D392" s="1" t="str">
        <f>IF(MOD(MID(pesele__512[[#This Row],[PESEL]],10,1),2)=1,"m","k")</f>
        <v>m</v>
      </c>
      <c r="E392" s="1" t="str">
        <f>MID(pesele__512[[#This Row],[Imie]],1,1)&amp;MID(pesele__512[[#This Row],[Nazwisko]],1,3)&amp;MID(pesele__512[[#This Row],[PESEL]],11,1)</f>
        <v>NJan6</v>
      </c>
      <c r="F392" s="1">
        <f>COUNTIF(pesele__512[ID],pesele__512[[#This Row],[ID]])</f>
        <v>2</v>
      </c>
    </row>
    <row r="393" spans="1:6" x14ac:dyDescent="0.25">
      <c r="A393" s="1" t="s">
        <v>889</v>
      </c>
      <c r="B393" s="1" t="s">
        <v>366</v>
      </c>
      <c r="C393" s="1" t="s">
        <v>150</v>
      </c>
      <c r="D393" s="1" t="str">
        <f>IF(MOD(MID(pesele__512[[#This Row],[PESEL]],10,1),2)=1,"m","k")</f>
        <v>k</v>
      </c>
      <c r="E393" s="1" t="str">
        <f>MID(pesele__512[[#This Row],[Imie]],1,1)&amp;MID(pesele__512[[#This Row],[Nazwisko]],1,3)&amp;MID(pesele__512[[#This Row],[PESEL]],11,1)</f>
        <v>NJan6</v>
      </c>
      <c r="F393" s="1">
        <f>COUNTIF(pesele__512[ID],pesele__512[[#This Row],[ID]])</f>
        <v>2</v>
      </c>
    </row>
    <row r="394" spans="1:6" hidden="1" x14ac:dyDescent="0.25">
      <c r="A394" s="1" t="s">
        <v>734</v>
      </c>
      <c r="B394" s="1" t="s">
        <v>165</v>
      </c>
      <c r="C394" s="1" t="s">
        <v>166</v>
      </c>
      <c r="D394" s="1" t="str">
        <f>IF(MOD(MID(pesele__512[[#This Row],[PESEL]],10,1),2)=1,"m","k")</f>
        <v>k</v>
      </c>
      <c r="E394" s="1" t="str">
        <f>MID(pesele__512[[#This Row],[Imie]],1,1)&amp;MID(pesele__512[[#This Row],[Nazwisko]],1,3)&amp;MID(pesele__512[[#This Row],[PESEL]],11,1)</f>
        <v>NJaz0</v>
      </c>
      <c r="F394" s="1">
        <f>COUNTIF(pesele__512[ID],pesele__512[[#This Row],[ID]])</f>
        <v>1</v>
      </c>
    </row>
    <row r="395" spans="1:6" hidden="1" x14ac:dyDescent="0.25">
      <c r="A395" s="1" t="s">
        <v>965</v>
      </c>
      <c r="B395" s="1" t="s">
        <v>447</v>
      </c>
      <c r="C395" s="1" t="s">
        <v>166</v>
      </c>
      <c r="D395" s="1" t="str">
        <f>IF(MOD(MID(pesele__512[[#This Row],[PESEL]],10,1),2)=1,"m","k")</f>
        <v>k</v>
      </c>
      <c r="E395" s="1" t="str">
        <f>MID(pesele__512[[#This Row],[Imie]],1,1)&amp;MID(pesele__512[[#This Row],[Nazwisko]],1,3)&amp;MID(pesele__512[[#This Row],[PESEL]],11,1)</f>
        <v>NJęd0</v>
      </c>
      <c r="F395" s="1">
        <f>COUNTIF(pesele__512[ID],pesele__512[[#This Row],[ID]])</f>
        <v>1</v>
      </c>
    </row>
    <row r="396" spans="1:6" hidden="1" x14ac:dyDescent="0.25">
      <c r="A396" s="1" t="s">
        <v>1082</v>
      </c>
      <c r="B396" s="1" t="s">
        <v>585</v>
      </c>
      <c r="C396" s="1" t="s">
        <v>166</v>
      </c>
      <c r="D396" s="1" t="str">
        <f>IF(MOD(MID(pesele__512[[#This Row],[PESEL]],10,1),2)=1,"m","k")</f>
        <v>k</v>
      </c>
      <c r="E396" s="1" t="str">
        <f>MID(pesele__512[[#This Row],[Imie]],1,1)&amp;MID(pesele__512[[#This Row],[Nazwisko]],1,3)&amp;MID(pesele__512[[#This Row],[PESEL]],11,1)</f>
        <v>NJur5</v>
      </c>
      <c r="F396" s="1">
        <f>COUNTIF(pesele__512[ID],pesele__512[[#This Row],[ID]])</f>
        <v>1</v>
      </c>
    </row>
    <row r="397" spans="1:6" hidden="1" x14ac:dyDescent="0.25">
      <c r="A397" s="1" t="s">
        <v>1037</v>
      </c>
      <c r="B397" s="1" t="s">
        <v>535</v>
      </c>
      <c r="C397" s="1" t="s">
        <v>166</v>
      </c>
      <c r="D397" s="1" t="str">
        <f>IF(MOD(MID(pesele__512[[#This Row],[PESEL]],10,1),2)=1,"m","k")</f>
        <v>k</v>
      </c>
      <c r="E397" s="1" t="str">
        <f>MID(pesele__512[[#This Row],[Imie]],1,1)&amp;MID(pesele__512[[#This Row],[Nazwisko]],1,3)&amp;MID(pesele__512[[#This Row],[PESEL]],11,1)</f>
        <v>NJur6</v>
      </c>
      <c r="F397" s="1">
        <f>COUNTIF(pesele__512[ID],pesele__512[[#This Row],[ID]])</f>
        <v>1</v>
      </c>
    </row>
    <row r="398" spans="1:6" hidden="1" x14ac:dyDescent="0.25">
      <c r="A398" s="1" t="s">
        <v>858</v>
      </c>
      <c r="B398" s="1" t="s">
        <v>330</v>
      </c>
      <c r="C398" s="1" t="s">
        <v>117</v>
      </c>
      <c r="D398" s="1" t="str">
        <f>IF(MOD(MID(pesele__512[[#This Row],[PESEL]],10,1),2)=1,"m","k")</f>
        <v>k</v>
      </c>
      <c r="E398" s="1" t="str">
        <f>MID(pesele__512[[#This Row],[Imie]],1,1)&amp;MID(pesele__512[[#This Row],[Nazwisko]],1,3)&amp;MID(pesele__512[[#This Row],[PESEL]],11,1)</f>
        <v>OBro0</v>
      </c>
      <c r="F398" s="1">
        <f>COUNTIF(pesele__512[ID],pesele__512[[#This Row],[ID]])</f>
        <v>1</v>
      </c>
    </row>
    <row r="399" spans="1:6" hidden="1" x14ac:dyDescent="0.25">
      <c r="A399" s="1" t="s">
        <v>704</v>
      </c>
      <c r="B399" s="1" t="s">
        <v>116</v>
      </c>
      <c r="C399" s="1" t="s">
        <v>117</v>
      </c>
      <c r="D399" s="1" t="str">
        <f>IF(MOD(MID(pesele__512[[#This Row],[PESEL]],10,1),2)=1,"m","k")</f>
        <v>k</v>
      </c>
      <c r="E399" s="1" t="str">
        <f>MID(pesele__512[[#This Row],[Imie]],1,1)&amp;MID(pesele__512[[#This Row],[Nazwisko]],1,3)&amp;MID(pesele__512[[#This Row],[PESEL]],11,1)</f>
        <v>OCup4</v>
      </c>
      <c r="F399" s="1">
        <f>COUNTIF(pesele__512[ID],pesele__512[[#This Row],[ID]])</f>
        <v>1</v>
      </c>
    </row>
    <row r="400" spans="1:6" hidden="1" x14ac:dyDescent="0.25">
      <c r="A400" s="1" t="s">
        <v>910</v>
      </c>
      <c r="B400" s="1" t="s">
        <v>392</v>
      </c>
      <c r="C400" s="1" t="s">
        <v>84</v>
      </c>
      <c r="D400" s="1" t="str">
        <f>IF(MOD(MID(pesele__512[[#This Row],[PESEL]],10,1),2)=1,"m","k")</f>
        <v>k</v>
      </c>
      <c r="E400" s="1" t="str">
        <f>MID(pesele__512[[#This Row],[Imie]],1,1)&amp;MID(pesele__512[[#This Row],[Nazwisko]],1,3)&amp;MID(pesele__512[[#This Row],[PESEL]],11,1)</f>
        <v>OGor5</v>
      </c>
      <c r="F400" s="1">
        <f>COUNTIF(pesele__512[ID],pesele__512[[#This Row],[ID]])</f>
        <v>1</v>
      </c>
    </row>
    <row r="401" spans="1:6" hidden="1" x14ac:dyDescent="0.25">
      <c r="A401" s="1" t="s">
        <v>757</v>
      </c>
      <c r="B401" s="1" t="s">
        <v>202</v>
      </c>
      <c r="C401" s="1" t="s">
        <v>84</v>
      </c>
      <c r="D401" s="1" t="str">
        <f>IF(MOD(MID(pesele__512[[#This Row],[PESEL]],10,1),2)=1,"m","k")</f>
        <v>k</v>
      </c>
      <c r="E401" s="1" t="str">
        <f>MID(pesele__512[[#This Row],[Imie]],1,1)&amp;MID(pesele__512[[#This Row],[Nazwisko]],1,3)&amp;MID(pesele__512[[#This Row],[PESEL]],11,1)</f>
        <v>OGor7</v>
      </c>
      <c r="F401" s="1">
        <f>COUNTIF(pesele__512[ID],pesele__512[[#This Row],[ID]])</f>
        <v>1</v>
      </c>
    </row>
    <row r="402" spans="1:6" hidden="1" x14ac:dyDescent="0.25">
      <c r="A402" s="1" t="s">
        <v>681</v>
      </c>
      <c r="B402" s="1" t="s">
        <v>83</v>
      </c>
      <c r="C402" s="1" t="s">
        <v>84</v>
      </c>
      <c r="D402" s="1" t="str">
        <f>IF(MOD(MID(pesele__512[[#This Row],[PESEL]],10,1),2)=1,"m","k")</f>
        <v>k</v>
      </c>
      <c r="E402" s="1" t="str">
        <f>MID(pesele__512[[#This Row],[Imie]],1,1)&amp;MID(pesele__512[[#This Row],[Nazwisko]],1,3)&amp;MID(pesele__512[[#This Row],[PESEL]],11,1)</f>
        <v>OGoz4</v>
      </c>
      <c r="F402" s="1">
        <f>COUNTIF(pesele__512[ID],pesele__512[[#This Row],[ID]])</f>
        <v>1</v>
      </c>
    </row>
    <row r="403" spans="1:6" hidden="1" x14ac:dyDescent="0.25">
      <c r="A403" s="1" t="s">
        <v>844</v>
      </c>
      <c r="B403" s="1" t="s">
        <v>316</v>
      </c>
      <c r="C403" s="1" t="s">
        <v>74</v>
      </c>
      <c r="D403" s="1" t="str">
        <f>IF(MOD(MID(pesele__512[[#This Row],[PESEL]],10,1),2)=1,"m","k")</f>
        <v>m</v>
      </c>
      <c r="E403" s="1" t="str">
        <f>MID(pesele__512[[#This Row],[Imie]],1,1)&amp;MID(pesele__512[[#This Row],[Nazwisko]],1,3)&amp;MID(pesele__512[[#This Row],[PESEL]],11,1)</f>
        <v>OGra8</v>
      </c>
      <c r="F403" s="1">
        <f>COUNTIF(pesele__512[ID],pesele__512[[#This Row],[ID]])</f>
        <v>1</v>
      </c>
    </row>
    <row r="404" spans="1:6" hidden="1" x14ac:dyDescent="0.25">
      <c r="A404" s="1" t="s">
        <v>946</v>
      </c>
      <c r="B404" s="1" t="s">
        <v>428</v>
      </c>
      <c r="C404" s="1" t="s">
        <v>84</v>
      </c>
      <c r="D404" s="1" t="str">
        <f>IF(MOD(MID(pesele__512[[#This Row],[PESEL]],10,1),2)=1,"m","k")</f>
        <v>k</v>
      </c>
      <c r="E404" s="1" t="str">
        <f>MID(pesele__512[[#This Row],[Imie]],1,1)&amp;MID(pesele__512[[#This Row],[Nazwisko]],1,3)&amp;MID(pesele__512[[#This Row],[PESEL]],11,1)</f>
        <v>OGre2</v>
      </c>
      <c r="F404" s="1">
        <f>COUNTIF(pesele__512[ID],pesele__512[[#This Row],[ID]])</f>
        <v>1</v>
      </c>
    </row>
    <row r="405" spans="1:6" hidden="1" x14ac:dyDescent="0.25">
      <c r="A405" s="1" t="s">
        <v>706</v>
      </c>
      <c r="B405" s="1" t="s">
        <v>119</v>
      </c>
      <c r="C405" s="1" t="s">
        <v>74</v>
      </c>
      <c r="D405" s="1" t="str">
        <f>IF(MOD(MID(pesele__512[[#This Row],[PESEL]],10,1),2)=1,"m","k")</f>
        <v>m</v>
      </c>
      <c r="E405" s="1" t="str">
        <f>MID(pesele__512[[#This Row],[Imie]],1,1)&amp;MID(pesele__512[[#This Row],[Nazwisko]],1,3)&amp;MID(pesele__512[[#This Row],[PESEL]],11,1)</f>
        <v>OGro9</v>
      </c>
      <c r="F405" s="1">
        <f>COUNTIF(pesele__512[ID],pesele__512[[#This Row],[ID]])</f>
        <v>1</v>
      </c>
    </row>
    <row r="406" spans="1:6" hidden="1" x14ac:dyDescent="0.25">
      <c r="A406" s="1" t="s">
        <v>674</v>
      </c>
      <c r="B406" s="1" t="s">
        <v>73</v>
      </c>
      <c r="C406" s="1" t="s">
        <v>74</v>
      </c>
      <c r="D406" s="1" t="str">
        <f>IF(MOD(MID(pesele__512[[#This Row],[PESEL]],10,1),2)=1,"m","k")</f>
        <v>m</v>
      </c>
      <c r="E406" s="1" t="str">
        <f>MID(pesele__512[[#This Row],[Imie]],1,1)&amp;MID(pesele__512[[#This Row],[Nazwisko]],1,3)&amp;MID(pesele__512[[#This Row],[PESEL]],11,1)</f>
        <v>OGru7</v>
      </c>
      <c r="F406" s="1">
        <f>COUNTIF(pesele__512[ID],pesele__512[[#This Row],[ID]])</f>
        <v>1</v>
      </c>
    </row>
    <row r="407" spans="1:6" hidden="1" x14ac:dyDescent="0.25">
      <c r="A407" s="1" t="s">
        <v>655</v>
      </c>
      <c r="B407" s="1" t="s">
        <v>39</v>
      </c>
      <c r="C407" s="1" t="s">
        <v>40</v>
      </c>
      <c r="D407" s="1" t="str">
        <f>IF(MOD(MID(pesele__512[[#This Row],[PESEL]],10,1),2)=1,"m","k")</f>
        <v>m</v>
      </c>
      <c r="E407" s="1" t="str">
        <f>MID(pesele__512[[#This Row],[Imie]],1,1)&amp;MID(pesele__512[[#This Row],[Nazwisko]],1,3)&amp;MID(pesele__512[[#This Row],[PESEL]],11,1)</f>
        <v>OGry7</v>
      </c>
      <c r="F407" s="1">
        <f>COUNTIF(pesele__512[ID],pesele__512[[#This Row],[ID]])</f>
        <v>1</v>
      </c>
    </row>
    <row r="408" spans="1:6" hidden="1" x14ac:dyDescent="0.25">
      <c r="A408" s="1" t="s">
        <v>990</v>
      </c>
      <c r="B408" s="1" t="s">
        <v>478</v>
      </c>
      <c r="C408" s="1" t="s">
        <v>40</v>
      </c>
      <c r="D408" s="1" t="str">
        <f>IF(MOD(MID(pesele__512[[#This Row],[PESEL]],10,1),2)=1,"m","k")</f>
        <v>m</v>
      </c>
      <c r="E408" s="1" t="str">
        <f>MID(pesele__512[[#This Row],[Imie]],1,1)&amp;MID(pesele__512[[#This Row],[Nazwisko]],1,3)&amp;MID(pesele__512[[#This Row],[PESEL]],11,1)</f>
        <v>OGrz1</v>
      </c>
      <c r="F408" s="1">
        <f>COUNTIF(pesele__512[ID],pesele__512[[#This Row],[ID]])</f>
        <v>1</v>
      </c>
    </row>
    <row r="409" spans="1:6" hidden="1" x14ac:dyDescent="0.25">
      <c r="A409" s="1" t="s">
        <v>999</v>
      </c>
      <c r="B409" s="1" t="s">
        <v>489</v>
      </c>
      <c r="C409" s="1" t="s">
        <v>490</v>
      </c>
      <c r="D409" s="1" t="str">
        <f>IF(MOD(MID(pesele__512[[#This Row],[PESEL]],10,1),2)=1,"m","k")</f>
        <v>m</v>
      </c>
      <c r="E409" s="1" t="str">
        <f>MID(pesele__512[[#This Row],[Imie]],1,1)&amp;MID(pesele__512[[#This Row],[Nazwisko]],1,3)&amp;MID(pesele__512[[#This Row],[PESEL]],11,1)</f>
        <v>OHan3</v>
      </c>
      <c r="F409" s="1">
        <f>COUNTIF(pesele__512[ID],pesele__512[[#This Row],[ID]])</f>
        <v>1</v>
      </c>
    </row>
    <row r="410" spans="1:6" hidden="1" x14ac:dyDescent="0.25">
      <c r="A410" s="1" t="s">
        <v>981</v>
      </c>
      <c r="B410" s="1" t="s">
        <v>464</v>
      </c>
      <c r="C410" s="1" t="s">
        <v>465</v>
      </c>
      <c r="D410" s="1" t="str">
        <f>IF(MOD(MID(pesele__512[[#This Row],[PESEL]],10,1),2)=1,"m","k")</f>
        <v>m</v>
      </c>
      <c r="E410" s="1" t="str">
        <f>MID(pesele__512[[#This Row],[Imie]],1,1)&amp;MID(pesele__512[[#This Row],[Nazwisko]],1,3)&amp;MID(pesele__512[[#This Row],[PESEL]],11,1)</f>
        <v>OHaz5</v>
      </c>
      <c r="F410" s="1">
        <f>COUNTIF(pesele__512[ID],pesele__512[[#This Row],[ID]])</f>
        <v>1</v>
      </c>
    </row>
    <row r="411" spans="1:6" hidden="1" x14ac:dyDescent="0.25">
      <c r="A411" s="1" t="s">
        <v>1118</v>
      </c>
      <c r="B411" s="1" t="s">
        <v>623</v>
      </c>
      <c r="C411" s="1" t="s">
        <v>33</v>
      </c>
      <c r="D411" s="1" t="str">
        <f>IF(MOD(MID(pesele__512[[#This Row],[PESEL]],10,1),2)=1,"m","k")</f>
        <v>m</v>
      </c>
      <c r="E411" s="1" t="str">
        <f>MID(pesele__512[[#This Row],[Imie]],1,1)&amp;MID(pesele__512[[#This Row],[Nazwisko]],1,3)&amp;MID(pesele__512[[#This Row],[PESEL]],11,1)</f>
        <v>OHry9</v>
      </c>
      <c r="F411" s="1">
        <f>COUNTIF(pesele__512[ID],pesele__512[[#This Row],[ID]])</f>
        <v>1</v>
      </c>
    </row>
    <row r="412" spans="1:6" hidden="1" x14ac:dyDescent="0.25">
      <c r="A412" s="1" t="s">
        <v>651</v>
      </c>
      <c r="B412" s="1" t="s">
        <v>32</v>
      </c>
      <c r="C412" s="1" t="s">
        <v>33</v>
      </c>
      <c r="D412" s="1" t="str">
        <f>IF(MOD(MID(pesele__512[[#This Row],[PESEL]],10,1),2)=1,"m","k")</f>
        <v>m</v>
      </c>
      <c r="E412" s="1" t="str">
        <f>MID(pesele__512[[#This Row],[Imie]],1,1)&amp;MID(pesele__512[[#This Row],[Nazwisko]],1,3)&amp;MID(pesele__512[[#This Row],[PESEL]],11,1)</f>
        <v>OIwa1</v>
      </c>
      <c r="F412" s="1">
        <f>COUNTIF(pesele__512[ID],pesele__512[[#This Row],[ID]])</f>
        <v>1</v>
      </c>
    </row>
    <row r="413" spans="1:6" hidden="1" x14ac:dyDescent="0.25">
      <c r="A413" s="1" t="s">
        <v>885</v>
      </c>
      <c r="B413" s="1" t="s">
        <v>219</v>
      </c>
      <c r="C413" s="1" t="s">
        <v>117</v>
      </c>
      <c r="D413" s="1" t="str">
        <f>IF(MOD(MID(pesele__512[[#This Row],[PESEL]],10,1),2)=1,"m","k")</f>
        <v>k</v>
      </c>
      <c r="E413" s="1" t="str">
        <f>MID(pesele__512[[#This Row],[Imie]],1,1)&amp;MID(pesele__512[[#This Row],[Nazwisko]],1,3)&amp;MID(pesele__512[[#This Row],[PESEL]],11,1)</f>
        <v>OLew3</v>
      </c>
      <c r="F413" s="1">
        <f>COUNTIF(pesele__512[ID],pesele__512[[#This Row],[ID]])</f>
        <v>1</v>
      </c>
    </row>
    <row r="414" spans="1:6" hidden="1" x14ac:dyDescent="0.25">
      <c r="A414" s="1" t="s">
        <v>775</v>
      </c>
      <c r="B414" s="1" t="s">
        <v>228</v>
      </c>
      <c r="C414" s="1" t="s">
        <v>117</v>
      </c>
      <c r="D414" s="1" t="str">
        <f>IF(MOD(MID(pesele__512[[#This Row],[PESEL]],10,1),2)=1,"m","k")</f>
        <v>k</v>
      </c>
      <c r="E414" s="1" t="str">
        <f>MID(pesele__512[[#This Row],[Imie]],1,1)&amp;MID(pesele__512[[#This Row],[Nazwisko]],1,3)&amp;MID(pesele__512[[#This Row],[PESEL]],11,1)</f>
        <v>OZak2</v>
      </c>
      <c r="F414" s="1">
        <f>COUNTIF(pesele__512[ID],pesele__512[[#This Row],[ID]])</f>
        <v>1</v>
      </c>
    </row>
    <row r="415" spans="1:6" hidden="1" x14ac:dyDescent="0.25">
      <c r="A415" s="1" t="s">
        <v>1002</v>
      </c>
      <c r="B415" s="1" t="s">
        <v>494</v>
      </c>
      <c r="C415" s="1" t="s">
        <v>48</v>
      </c>
      <c r="D415" s="1" t="str">
        <f>IF(MOD(MID(pesele__512[[#This Row],[PESEL]],10,1),2)=1,"m","k")</f>
        <v>m</v>
      </c>
      <c r="E415" s="1" t="str">
        <f>MID(pesele__512[[#This Row],[Imie]],1,1)&amp;MID(pesele__512[[#This Row],[Nazwisko]],1,3)&amp;MID(pesele__512[[#This Row],[PESEL]],11,1)</f>
        <v>PBia4</v>
      </c>
      <c r="F415" s="1">
        <f>COUNTIF(pesele__512[ID],pesele__512[[#This Row],[ID]])</f>
        <v>1</v>
      </c>
    </row>
    <row r="416" spans="1:6" hidden="1" x14ac:dyDescent="0.25">
      <c r="A416" s="1" t="s">
        <v>912</v>
      </c>
      <c r="B416" s="1" t="s">
        <v>395</v>
      </c>
      <c r="C416" s="1" t="s">
        <v>48</v>
      </c>
      <c r="D416" s="1" t="str">
        <f>IF(MOD(MID(pesele__512[[#This Row],[PESEL]],10,1),2)=1,"m","k")</f>
        <v>m</v>
      </c>
      <c r="E416" s="1" t="str">
        <f>MID(pesele__512[[#This Row],[Imie]],1,1)&amp;MID(pesele__512[[#This Row],[Nazwisko]],1,3)&amp;MID(pesele__512[[#This Row],[PESEL]],11,1)</f>
        <v>PDul6</v>
      </c>
      <c r="F416" s="1">
        <f>COUNTIF(pesele__512[ID],pesele__512[[#This Row],[ID]])</f>
        <v>1</v>
      </c>
    </row>
    <row r="417" spans="1:6" hidden="1" x14ac:dyDescent="0.25">
      <c r="A417" s="1" t="s">
        <v>843</v>
      </c>
      <c r="B417" s="1" t="s">
        <v>315</v>
      </c>
      <c r="C417" s="1" t="s">
        <v>48</v>
      </c>
      <c r="D417" s="1" t="str">
        <f>IF(MOD(MID(pesele__512[[#This Row],[PESEL]],10,1),2)=1,"m","k")</f>
        <v>m</v>
      </c>
      <c r="E417" s="1" t="str">
        <f>MID(pesele__512[[#This Row],[Imie]],1,1)&amp;MID(pesele__512[[#This Row],[Nazwisko]],1,3)&amp;MID(pesele__512[[#This Row],[PESEL]],11,1)</f>
        <v>PDur3</v>
      </c>
      <c r="F417" s="1">
        <f>COUNTIF(pesele__512[ID],pesele__512[[#This Row],[ID]])</f>
        <v>1</v>
      </c>
    </row>
    <row r="418" spans="1:6" hidden="1" x14ac:dyDescent="0.25">
      <c r="A418" s="1" t="s">
        <v>1052</v>
      </c>
      <c r="B418" s="1" t="s">
        <v>550</v>
      </c>
      <c r="C418" s="1" t="s">
        <v>48</v>
      </c>
      <c r="D418" s="1" t="str">
        <f>IF(MOD(MID(pesele__512[[#This Row],[PESEL]],10,1),2)=1,"m","k")</f>
        <v>m</v>
      </c>
      <c r="E418" s="1" t="str">
        <f>MID(pesele__512[[#This Row],[Imie]],1,1)&amp;MID(pesele__512[[#This Row],[Nazwisko]],1,3)&amp;MID(pesele__512[[#This Row],[PESEL]],11,1)</f>
        <v>PDus8</v>
      </c>
      <c r="F418" s="1">
        <f>COUNTIF(pesele__512[ID],pesele__512[[#This Row],[ID]])</f>
        <v>1</v>
      </c>
    </row>
    <row r="419" spans="1:6" hidden="1" x14ac:dyDescent="0.25">
      <c r="A419" s="1" t="s">
        <v>1044</v>
      </c>
      <c r="B419" s="1" t="s">
        <v>543</v>
      </c>
      <c r="C419" s="1" t="s">
        <v>48</v>
      </c>
      <c r="D419" s="1" t="str">
        <f>IF(MOD(MID(pesele__512[[#This Row],[PESEL]],10,1),2)=1,"m","k")</f>
        <v>m</v>
      </c>
      <c r="E419" s="1" t="str">
        <f>MID(pesele__512[[#This Row],[Imie]],1,1)&amp;MID(pesele__512[[#This Row],[Nazwisko]],1,3)&amp;MID(pesele__512[[#This Row],[PESEL]],11,1)</f>
        <v>PDzi6</v>
      </c>
      <c r="F419" s="1">
        <f>COUNTIF(pesele__512[ID],pesele__512[[#This Row],[ID]])</f>
        <v>1</v>
      </c>
    </row>
    <row r="420" spans="1:6" hidden="1" x14ac:dyDescent="0.25">
      <c r="A420" s="1" t="s">
        <v>917</v>
      </c>
      <c r="B420" s="1" t="s">
        <v>400</v>
      </c>
      <c r="C420" s="1" t="s">
        <v>48</v>
      </c>
      <c r="D420" s="1" t="str">
        <f>IF(MOD(MID(pesele__512[[#This Row],[PESEL]],10,1),2)=1,"m","k")</f>
        <v>m</v>
      </c>
      <c r="E420" s="1" t="str">
        <f>MID(pesele__512[[#This Row],[Imie]],1,1)&amp;MID(pesele__512[[#This Row],[Nazwisko]],1,3)&amp;MID(pesele__512[[#This Row],[PESEL]],11,1)</f>
        <v>PFie6</v>
      </c>
      <c r="F420" s="1">
        <f>COUNTIF(pesele__512[ID],pesele__512[[#This Row],[ID]])</f>
        <v>1</v>
      </c>
    </row>
    <row r="421" spans="1:6" hidden="1" x14ac:dyDescent="0.25">
      <c r="A421" s="1" t="s">
        <v>676</v>
      </c>
      <c r="B421" s="1" t="s">
        <v>76</v>
      </c>
      <c r="C421" s="1" t="s">
        <v>48</v>
      </c>
      <c r="D421" s="1" t="str">
        <f>IF(MOD(MID(pesele__512[[#This Row],[PESEL]],10,1),2)=1,"m","k")</f>
        <v>m</v>
      </c>
      <c r="E421" s="1" t="str">
        <f>MID(pesele__512[[#This Row],[Imie]],1,1)&amp;MID(pesele__512[[#This Row],[Nazwisko]],1,3)&amp;MID(pesele__512[[#This Row],[PESEL]],11,1)</f>
        <v>PFil4</v>
      </c>
      <c r="F421" s="1">
        <f>COUNTIF(pesele__512[ID],pesele__512[[#This Row],[ID]])</f>
        <v>1</v>
      </c>
    </row>
    <row r="422" spans="1:6" hidden="1" x14ac:dyDescent="0.25">
      <c r="A422" s="1" t="s">
        <v>943</v>
      </c>
      <c r="B422" s="1" t="s">
        <v>77</v>
      </c>
      <c r="C422" s="1" t="s">
        <v>48</v>
      </c>
      <c r="D422" s="1" t="str">
        <f>IF(MOD(MID(pesele__512[[#This Row],[PESEL]],10,1),2)=1,"m","k")</f>
        <v>m</v>
      </c>
      <c r="E422" s="1" t="str">
        <f>MID(pesele__512[[#This Row],[Imie]],1,1)&amp;MID(pesele__512[[#This Row],[Nazwisko]],1,3)&amp;MID(pesele__512[[#This Row],[PESEL]],11,1)</f>
        <v>PFor6</v>
      </c>
      <c r="F422" s="1">
        <f>COUNTIF(pesele__512[ID],pesele__512[[#This Row],[ID]])</f>
        <v>1</v>
      </c>
    </row>
    <row r="423" spans="1:6" hidden="1" x14ac:dyDescent="0.25">
      <c r="A423" s="1" t="s">
        <v>659</v>
      </c>
      <c r="B423" s="1" t="s">
        <v>47</v>
      </c>
      <c r="C423" s="1" t="s">
        <v>48</v>
      </c>
      <c r="D423" s="1" t="str">
        <f>IF(MOD(MID(pesele__512[[#This Row],[PESEL]],10,1),2)=1,"m","k")</f>
        <v>m</v>
      </c>
      <c r="E423" s="1" t="str">
        <f>MID(pesele__512[[#This Row],[Imie]],1,1)&amp;MID(pesele__512[[#This Row],[Nazwisko]],1,3)&amp;MID(pesele__512[[#This Row],[PESEL]],11,1)</f>
        <v>PFre6</v>
      </c>
      <c r="F423" s="1">
        <f>COUNTIF(pesele__512[ID],pesele__512[[#This Row],[ID]])</f>
        <v>1</v>
      </c>
    </row>
    <row r="424" spans="1:6" hidden="1" x14ac:dyDescent="0.25">
      <c r="A424" s="1" t="s">
        <v>1064</v>
      </c>
      <c r="B424" s="1" t="s">
        <v>562</v>
      </c>
      <c r="C424" s="1" t="s">
        <v>338</v>
      </c>
      <c r="D424" s="1" t="str">
        <f>IF(MOD(MID(pesele__512[[#This Row],[PESEL]],10,1),2)=1,"m","k")</f>
        <v>m</v>
      </c>
      <c r="E424" s="1" t="str">
        <f>MID(pesele__512[[#This Row],[Imie]],1,1)&amp;MID(pesele__512[[#This Row],[Nazwisko]],1,3)&amp;MID(pesele__512[[#This Row],[PESEL]],11,1)</f>
        <v>PFur8</v>
      </c>
      <c r="F424" s="1">
        <f>COUNTIF(pesele__512[ID],pesele__512[[#This Row],[ID]])</f>
        <v>1</v>
      </c>
    </row>
    <row r="425" spans="1:6" hidden="1" x14ac:dyDescent="0.25">
      <c r="A425" s="1" t="s">
        <v>792</v>
      </c>
      <c r="B425" s="1" t="s">
        <v>250</v>
      </c>
      <c r="C425" s="1" t="s">
        <v>251</v>
      </c>
      <c r="D425" s="1" t="str">
        <f>IF(MOD(MID(pesele__512[[#This Row],[PESEL]],10,1),2)=1,"m","k")</f>
        <v>k</v>
      </c>
      <c r="E425" s="1" t="str">
        <f>MID(pesele__512[[#This Row],[Imie]],1,1)&amp;MID(pesele__512[[#This Row],[Nazwisko]],1,3)&amp;MID(pesele__512[[#This Row],[PESEL]],11,1)</f>
        <v>PGac5</v>
      </c>
      <c r="F425" s="1">
        <f>COUNTIF(pesele__512[ID],pesele__512[[#This Row],[ID]])</f>
        <v>1</v>
      </c>
    </row>
    <row r="426" spans="1:6" hidden="1" x14ac:dyDescent="0.25">
      <c r="A426" s="1" t="s">
        <v>805</v>
      </c>
      <c r="B426" s="1" t="s">
        <v>268</v>
      </c>
      <c r="C426" s="1" t="s">
        <v>251</v>
      </c>
      <c r="D426" s="1" t="str">
        <f>IF(MOD(MID(pesele__512[[#This Row],[PESEL]],10,1),2)=1,"m","k")</f>
        <v>k</v>
      </c>
      <c r="E426" s="1" t="str">
        <f>MID(pesele__512[[#This Row],[Imie]],1,1)&amp;MID(pesele__512[[#This Row],[Nazwisko]],1,3)&amp;MID(pesele__512[[#This Row],[PESEL]],11,1)</f>
        <v>PGad3</v>
      </c>
      <c r="F426" s="1">
        <f>COUNTIF(pesele__512[ID],pesele__512[[#This Row],[ID]])</f>
        <v>1</v>
      </c>
    </row>
    <row r="427" spans="1:6" hidden="1" x14ac:dyDescent="0.25">
      <c r="A427" s="1" t="s">
        <v>701</v>
      </c>
      <c r="B427" s="1" t="s">
        <v>111</v>
      </c>
      <c r="C427" s="1" t="s">
        <v>112</v>
      </c>
      <c r="D427" s="1" t="str">
        <f>IF(MOD(MID(pesele__512[[#This Row],[PESEL]],10,1),2)=1,"m","k")</f>
        <v>k</v>
      </c>
      <c r="E427" s="1" t="str">
        <f>MID(pesele__512[[#This Row],[Imie]],1,1)&amp;MID(pesele__512[[#This Row],[Nazwisko]],1,3)&amp;MID(pesele__512[[#This Row],[PESEL]],11,1)</f>
        <v>PGal5</v>
      </c>
      <c r="F427" s="1">
        <f>COUNTIF(pesele__512[ID],pesele__512[[#This Row],[ID]])</f>
        <v>1</v>
      </c>
    </row>
    <row r="428" spans="1:6" hidden="1" x14ac:dyDescent="0.25">
      <c r="A428" s="1" t="s">
        <v>863</v>
      </c>
      <c r="B428" s="1" t="s">
        <v>337</v>
      </c>
      <c r="C428" s="1" t="s">
        <v>338</v>
      </c>
      <c r="D428" s="1" t="str">
        <f>IF(MOD(MID(pesele__512[[#This Row],[PESEL]],10,1),2)=1,"m","k")</f>
        <v>m</v>
      </c>
      <c r="E428" s="1" t="str">
        <f>MID(pesele__512[[#This Row],[Imie]],1,1)&amp;MID(pesele__512[[#This Row],[Nazwisko]],1,3)&amp;MID(pesele__512[[#This Row],[PESEL]],11,1)</f>
        <v>PGda5</v>
      </c>
      <c r="F428" s="1">
        <f>COUNTIF(pesele__512[ID],pesele__512[[#This Row],[ID]])</f>
        <v>1</v>
      </c>
    </row>
    <row r="429" spans="1:6" hidden="1" x14ac:dyDescent="0.25">
      <c r="A429" s="1" t="s">
        <v>1080</v>
      </c>
      <c r="B429" s="1" t="s">
        <v>582</v>
      </c>
      <c r="C429" s="1" t="s">
        <v>14</v>
      </c>
      <c r="D429" s="1" t="str">
        <f>IF(MOD(MID(pesele__512[[#This Row],[PESEL]],10,1),2)=1,"m","k")</f>
        <v>m</v>
      </c>
      <c r="E429" s="1" t="str">
        <f>MID(pesele__512[[#This Row],[Imie]],1,1)&amp;MID(pesele__512[[#This Row],[Nazwisko]],1,3)&amp;MID(pesele__512[[#This Row],[PESEL]],11,1)</f>
        <v>PGes5</v>
      </c>
      <c r="F429" s="1">
        <f>COUNTIF(pesele__512[ID],pesele__512[[#This Row],[ID]])</f>
        <v>1</v>
      </c>
    </row>
    <row r="430" spans="1:6" hidden="1" x14ac:dyDescent="0.25">
      <c r="A430" s="1" t="s">
        <v>640</v>
      </c>
      <c r="B430" s="1" t="s">
        <v>13</v>
      </c>
      <c r="C430" s="1" t="s">
        <v>14</v>
      </c>
      <c r="D430" s="1" t="str">
        <f>IF(MOD(MID(pesele__512[[#This Row],[PESEL]],10,1),2)=1,"m","k")</f>
        <v>m</v>
      </c>
      <c r="E430" s="1" t="str">
        <f>MID(pesele__512[[#This Row],[Imie]],1,1)&amp;MID(pesele__512[[#This Row],[Nazwisko]],1,3)&amp;MID(pesele__512[[#This Row],[PESEL]],11,1)</f>
        <v>PGib8</v>
      </c>
      <c r="F430" s="1">
        <f>COUNTIF(pesele__512[ID],pesele__512[[#This Row],[ID]])</f>
        <v>1</v>
      </c>
    </row>
    <row r="431" spans="1:6" hidden="1" x14ac:dyDescent="0.25">
      <c r="A431" s="1" t="s">
        <v>984</v>
      </c>
      <c r="B431" s="1" t="s">
        <v>468</v>
      </c>
      <c r="C431" s="1" t="s">
        <v>14</v>
      </c>
      <c r="D431" s="1" t="str">
        <f>IF(MOD(MID(pesele__512[[#This Row],[PESEL]],10,1),2)=1,"m","k")</f>
        <v>m</v>
      </c>
      <c r="E431" s="1" t="str">
        <f>MID(pesele__512[[#This Row],[Imie]],1,1)&amp;MID(pesele__512[[#This Row],[Nazwisko]],1,3)&amp;MID(pesele__512[[#This Row],[PESEL]],11,1)</f>
        <v>PGie1</v>
      </c>
      <c r="F431" s="1">
        <f>COUNTIF(pesele__512[ID],pesele__512[[#This Row],[ID]])</f>
        <v>1</v>
      </c>
    </row>
    <row r="432" spans="1:6" hidden="1" x14ac:dyDescent="0.25">
      <c r="A432" s="1" t="s">
        <v>702</v>
      </c>
      <c r="B432" s="1" t="s">
        <v>113</v>
      </c>
      <c r="C432" s="1" t="s">
        <v>114</v>
      </c>
      <c r="D432" s="1" t="str">
        <f>IF(MOD(MID(pesele__512[[#This Row],[PESEL]],10,1),2)=1,"m","k")</f>
        <v>k</v>
      </c>
      <c r="E432" s="1" t="str">
        <f>MID(pesele__512[[#This Row],[Imie]],1,1)&amp;MID(pesele__512[[#This Row],[Nazwisko]],1,3)&amp;MID(pesele__512[[#This Row],[PESEL]],11,1)</f>
        <v>PGla1</v>
      </c>
      <c r="F432" s="1">
        <f>COUNTIF(pesele__512[ID],pesele__512[[#This Row],[ID]])</f>
        <v>1</v>
      </c>
    </row>
    <row r="433" spans="1:6" hidden="1" x14ac:dyDescent="0.25">
      <c r="A433" s="1" t="s">
        <v>645</v>
      </c>
      <c r="B433" s="1" t="s">
        <v>22</v>
      </c>
      <c r="C433" s="1" t="s">
        <v>14</v>
      </c>
      <c r="D433" s="1" t="str">
        <f>IF(MOD(MID(pesele__512[[#This Row],[PESEL]],10,1),2)=1,"m","k")</f>
        <v>m</v>
      </c>
      <c r="E433" s="1" t="str">
        <f>MID(pesele__512[[#This Row],[Imie]],1,1)&amp;MID(pesele__512[[#This Row],[Nazwisko]],1,3)&amp;MID(pesele__512[[#This Row],[PESEL]],11,1)</f>
        <v>PGla5</v>
      </c>
      <c r="F433" s="1">
        <f>COUNTIF(pesele__512[ID],pesele__512[[#This Row],[ID]])</f>
        <v>1</v>
      </c>
    </row>
    <row r="434" spans="1:6" hidden="1" x14ac:dyDescent="0.25">
      <c r="A434" s="1" t="s">
        <v>1015</v>
      </c>
      <c r="B434" s="1" t="s">
        <v>510</v>
      </c>
      <c r="C434" s="1" t="s">
        <v>511</v>
      </c>
      <c r="D434" s="1" t="str">
        <f>IF(MOD(MID(pesele__512[[#This Row],[PESEL]],10,1),2)=1,"m","k")</f>
        <v>k</v>
      </c>
      <c r="E434" s="1" t="str">
        <f>MID(pesele__512[[#This Row],[Imie]],1,1)&amp;MID(pesele__512[[#This Row],[Nazwisko]],1,3)&amp;MID(pesele__512[[#This Row],[PESEL]],11,1)</f>
        <v>PGlo4</v>
      </c>
      <c r="F434" s="1">
        <f>COUNTIF(pesele__512[ID],pesele__512[[#This Row],[ID]])</f>
        <v>1</v>
      </c>
    </row>
    <row r="435" spans="1:6" hidden="1" x14ac:dyDescent="0.25">
      <c r="A435" s="1" t="s">
        <v>818</v>
      </c>
      <c r="B435" s="1" t="s">
        <v>284</v>
      </c>
      <c r="C435" s="1" t="s">
        <v>14</v>
      </c>
      <c r="D435" s="1" t="str">
        <f>IF(MOD(MID(pesele__512[[#This Row],[PESEL]],10,1),2)=1,"m","k")</f>
        <v>m</v>
      </c>
      <c r="E435" s="1" t="str">
        <f>MID(pesele__512[[#This Row],[Imie]],1,1)&amp;MID(pesele__512[[#This Row],[Nazwisko]],1,3)&amp;MID(pesele__512[[#This Row],[PESEL]],11,1)</f>
        <v>PGor3</v>
      </c>
      <c r="F435" s="1">
        <f>COUNTIF(pesele__512[ID],pesele__512[[#This Row],[ID]])</f>
        <v>1</v>
      </c>
    </row>
    <row r="436" spans="1:6" hidden="1" x14ac:dyDescent="0.25">
      <c r="A436" s="1" t="s">
        <v>769</v>
      </c>
      <c r="B436" s="1" t="s">
        <v>220</v>
      </c>
      <c r="C436" s="1" t="s">
        <v>221</v>
      </c>
      <c r="D436" s="1" t="str">
        <f>IF(MOD(MID(pesele__512[[#This Row],[PESEL]],10,1),2)=1,"m","k")</f>
        <v>m</v>
      </c>
      <c r="E436" s="1" t="str">
        <f>MID(pesele__512[[#This Row],[Imie]],1,1)&amp;MID(pesele__512[[#This Row],[Nazwisko]],1,3)&amp;MID(pesele__512[[#This Row],[PESEL]],11,1)</f>
        <v>PGor5</v>
      </c>
      <c r="F436" s="1">
        <f>COUNTIF(pesele__512[ID],pesele__512[[#This Row],[ID]])</f>
        <v>1</v>
      </c>
    </row>
    <row r="437" spans="1:6" hidden="1" x14ac:dyDescent="0.25">
      <c r="A437" s="1" t="s">
        <v>852</v>
      </c>
      <c r="B437" s="1" t="s">
        <v>324</v>
      </c>
      <c r="C437" s="1" t="s">
        <v>112</v>
      </c>
      <c r="D437" s="1" t="str">
        <f>IF(MOD(MID(pesele__512[[#This Row],[PESEL]],10,1),2)=1,"m","k")</f>
        <v>k</v>
      </c>
      <c r="E437" s="1" t="str">
        <f>MID(pesele__512[[#This Row],[Imie]],1,1)&amp;MID(pesele__512[[#This Row],[Nazwisko]],1,3)&amp;MID(pesele__512[[#This Row],[PESEL]],11,1)</f>
        <v>PGos2</v>
      </c>
      <c r="F437" s="1">
        <f>COUNTIF(pesele__512[ID],pesele__512[[#This Row],[ID]])</f>
        <v>1</v>
      </c>
    </row>
    <row r="438" spans="1:6" hidden="1" x14ac:dyDescent="0.25">
      <c r="A438" s="1" t="s">
        <v>708</v>
      </c>
      <c r="B438" s="1" t="s">
        <v>122</v>
      </c>
      <c r="C438" s="1" t="s">
        <v>14</v>
      </c>
      <c r="D438" s="1" t="str">
        <f>IF(MOD(MID(pesele__512[[#This Row],[PESEL]],10,1),2)=1,"m","k")</f>
        <v>m</v>
      </c>
      <c r="E438" s="1" t="str">
        <f>MID(pesele__512[[#This Row],[Imie]],1,1)&amp;MID(pesele__512[[#This Row],[Nazwisko]],1,3)&amp;MID(pesele__512[[#This Row],[PESEL]],11,1)</f>
        <v>PGos9</v>
      </c>
      <c r="F438" s="1">
        <f>COUNTIF(pesele__512[ID],pesele__512[[#This Row],[ID]])</f>
        <v>1</v>
      </c>
    </row>
    <row r="439" spans="1:6" hidden="1" x14ac:dyDescent="0.25">
      <c r="A439" s="1" t="s">
        <v>758</v>
      </c>
      <c r="B439" s="1" t="s">
        <v>203</v>
      </c>
      <c r="C439" s="1" t="s">
        <v>112</v>
      </c>
      <c r="D439" s="1" t="str">
        <f>IF(MOD(MID(pesele__512[[#This Row],[PESEL]],10,1),2)=1,"m","k")</f>
        <v>k</v>
      </c>
      <c r="E439" s="1" t="str">
        <f>MID(pesele__512[[#This Row],[Imie]],1,1)&amp;MID(pesele__512[[#This Row],[Nazwisko]],1,3)&amp;MID(pesele__512[[#This Row],[PESEL]],11,1)</f>
        <v>PKwi9</v>
      </c>
      <c r="F439" s="1">
        <f>COUNTIF(pesele__512[ID],pesele__512[[#This Row],[ID]])</f>
        <v>1</v>
      </c>
    </row>
    <row r="440" spans="1:6" hidden="1" x14ac:dyDescent="0.25">
      <c r="A440" s="1" t="s">
        <v>915</v>
      </c>
      <c r="B440" s="1" t="s">
        <v>398</v>
      </c>
      <c r="C440" s="1" t="s">
        <v>48</v>
      </c>
      <c r="D440" s="1" t="str">
        <f>IF(MOD(MID(pesele__512[[#This Row],[PESEL]],10,1),2)=1,"m","k")</f>
        <v>m</v>
      </c>
      <c r="E440" s="1" t="str">
        <f>MID(pesele__512[[#This Row],[Imie]],1,1)&amp;MID(pesele__512[[#This Row],[Nazwisko]],1,3)&amp;MID(pesele__512[[#This Row],[PESEL]],11,1)</f>
        <v>PPol0</v>
      </c>
      <c r="F440" s="1">
        <f>COUNTIF(pesele__512[ID],pesele__512[[#This Row],[ID]])</f>
        <v>1</v>
      </c>
    </row>
    <row r="441" spans="1:6" hidden="1" x14ac:dyDescent="0.25">
      <c r="A441" s="1" t="s">
        <v>985</v>
      </c>
      <c r="B441" s="1" t="s">
        <v>469</v>
      </c>
      <c r="C441" s="1" t="s">
        <v>470</v>
      </c>
      <c r="D441" s="1" t="str">
        <f>IF(MOD(MID(pesele__512[[#This Row],[PESEL]],10,1),2)=1,"m","k")</f>
        <v>m</v>
      </c>
      <c r="E441" s="1" t="str">
        <f>MID(pesele__512[[#This Row],[Imie]],1,1)&amp;MID(pesele__512[[#This Row],[Nazwisko]],1,3)&amp;MID(pesele__512[[#This Row],[PESEL]],11,1)</f>
        <v>RDom0</v>
      </c>
      <c r="F441" s="1">
        <f>COUNTIF(pesele__512[ID],pesele__512[[#This Row],[ID]])</f>
        <v>1</v>
      </c>
    </row>
    <row r="442" spans="1:6" hidden="1" x14ac:dyDescent="0.25">
      <c r="A442" s="1" t="s">
        <v>902</v>
      </c>
      <c r="B442" s="1" t="s">
        <v>382</v>
      </c>
      <c r="C442" s="1" t="s">
        <v>383</v>
      </c>
      <c r="D442" s="1" t="str">
        <f>IF(MOD(MID(pesele__512[[#This Row],[PESEL]],10,1),2)=1,"m","k")</f>
        <v>k</v>
      </c>
      <c r="E442" s="1" t="str">
        <f>MID(pesele__512[[#This Row],[Imie]],1,1)&amp;MID(pesele__512[[#This Row],[Nazwisko]],1,3)&amp;MID(pesele__512[[#This Row],[PESEL]],11,1)</f>
        <v>RFor0</v>
      </c>
      <c r="F442" s="1">
        <f>COUNTIF(pesele__512[ID],pesele__512[[#This Row],[ID]])</f>
        <v>1</v>
      </c>
    </row>
    <row r="443" spans="1:6" hidden="1" x14ac:dyDescent="0.25">
      <c r="A443" s="1" t="s">
        <v>1081</v>
      </c>
      <c r="B443" s="1" t="s">
        <v>583</v>
      </c>
      <c r="C443" s="1" t="s">
        <v>584</v>
      </c>
      <c r="D443" s="1" t="str">
        <f>IF(MOD(MID(pesele__512[[#This Row],[PESEL]],10,1),2)=1,"m","k")</f>
        <v>k</v>
      </c>
      <c r="E443" s="1" t="str">
        <f>MID(pesele__512[[#This Row],[Imie]],1,1)&amp;MID(pesele__512[[#This Row],[Nazwisko]],1,3)&amp;MID(pesele__512[[#This Row],[PESEL]],11,1)</f>
        <v>RFra3</v>
      </c>
      <c r="F443" s="1">
        <f>COUNTIF(pesele__512[ID],pesele__512[[#This Row],[ID]])</f>
        <v>1</v>
      </c>
    </row>
    <row r="444" spans="1:6" hidden="1" x14ac:dyDescent="0.25">
      <c r="A444" s="1" t="s">
        <v>1125</v>
      </c>
      <c r="B444" s="1" t="s">
        <v>630</v>
      </c>
      <c r="C444" s="1" t="s">
        <v>139</v>
      </c>
      <c r="D444" s="1" t="str">
        <f>IF(MOD(MID(pesele__512[[#This Row],[PESEL]],10,1),2)=1,"m","k")</f>
        <v>m</v>
      </c>
      <c r="E444" s="1" t="str">
        <f>MID(pesele__512[[#This Row],[Imie]],1,1)&amp;MID(pesele__512[[#This Row],[Nazwisko]],1,3)&amp;MID(pesele__512[[#This Row],[PESEL]],11,1)</f>
        <v>SBur6</v>
      </c>
      <c r="F444" s="1">
        <f>COUNTIF(pesele__512[ID],pesele__512[[#This Row],[ID]])</f>
        <v>1</v>
      </c>
    </row>
    <row r="445" spans="1:6" hidden="1" x14ac:dyDescent="0.25">
      <c r="A445" s="1" t="s">
        <v>693</v>
      </c>
      <c r="B445" s="1" t="s">
        <v>99</v>
      </c>
      <c r="C445" s="1" t="s">
        <v>31</v>
      </c>
      <c r="D445" s="1" t="str">
        <f>IF(MOD(MID(pesele__512[[#This Row],[PESEL]],10,1),2)=1,"m","k")</f>
        <v>m</v>
      </c>
      <c r="E445" s="1" t="str">
        <f>MID(pesele__512[[#This Row],[Imie]],1,1)&amp;MID(pesele__512[[#This Row],[Nazwisko]],1,3)&amp;MID(pesele__512[[#This Row],[PESEL]],11,1)</f>
        <v>SCic6</v>
      </c>
      <c r="F445" s="1">
        <f>COUNTIF(pesele__512[ID],pesele__512[[#This Row],[ID]])</f>
        <v>1</v>
      </c>
    </row>
    <row r="446" spans="1:6" x14ac:dyDescent="0.25">
      <c r="A446" s="1" t="s">
        <v>872</v>
      </c>
      <c r="B446" s="1" t="s">
        <v>348</v>
      </c>
      <c r="C446" s="1" t="s">
        <v>31</v>
      </c>
      <c r="D446" s="1" t="str">
        <f>IF(MOD(MID(pesele__512[[#This Row],[PESEL]],10,1),2)=1,"m","k")</f>
        <v>m</v>
      </c>
      <c r="E446" s="1" t="str">
        <f>MID(pesele__512[[#This Row],[Imie]],1,1)&amp;MID(pesele__512[[#This Row],[Nazwisko]],1,3)&amp;MID(pesele__512[[#This Row],[PESEL]],11,1)</f>
        <v>SCie9</v>
      </c>
      <c r="F446" s="1">
        <f>COUNTIF(pesele__512[ID],pesele__512[[#This Row],[ID]])</f>
        <v>2</v>
      </c>
    </row>
    <row r="447" spans="1:6" x14ac:dyDescent="0.25">
      <c r="A447" s="1" t="s">
        <v>1119</v>
      </c>
      <c r="B447" s="1" t="s">
        <v>348</v>
      </c>
      <c r="C447" s="1" t="s">
        <v>139</v>
      </c>
      <c r="D447" s="1" t="str">
        <f>IF(MOD(MID(pesele__512[[#This Row],[PESEL]],10,1),2)=1,"m","k")</f>
        <v>m</v>
      </c>
      <c r="E447" s="1" t="str">
        <f>MID(pesele__512[[#This Row],[Imie]],1,1)&amp;MID(pesele__512[[#This Row],[Nazwisko]],1,3)&amp;MID(pesele__512[[#This Row],[PESEL]],11,1)</f>
        <v>SCie9</v>
      </c>
      <c r="F447" s="1">
        <f>COUNTIF(pesele__512[ID],pesele__512[[#This Row],[ID]])</f>
        <v>2</v>
      </c>
    </row>
    <row r="448" spans="1:6" hidden="1" x14ac:dyDescent="0.25">
      <c r="A448" s="1" t="s">
        <v>937</v>
      </c>
      <c r="B448" s="1" t="s">
        <v>420</v>
      </c>
      <c r="C448" s="1" t="s">
        <v>31</v>
      </c>
      <c r="D448" s="1" t="str">
        <f>IF(MOD(MID(pesele__512[[#This Row],[PESEL]],10,1),2)=1,"m","k")</f>
        <v>m</v>
      </c>
      <c r="E448" s="1" t="str">
        <f>MID(pesele__512[[#This Row],[Imie]],1,1)&amp;MID(pesele__512[[#This Row],[Nazwisko]],1,3)&amp;MID(pesele__512[[#This Row],[PESEL]],11,1)</f>
        <v>SCza1</v>
      </c>
      <c r="F448" s="1">
        <f>COUNTIF(pesele__512[ID],pesele__512[[#This Row],[ID]])</f>
        <v>1</v>
      </c>
    </row>
    <row r="449" spans="1:6" hidden="1" x14ac:dyDescent="0.25">
      <c r="A449" s="1" t="s">
        <v>721</v>
      </c>
      <c r="B449" s="1" t="s">
        <v>79</v>
      </c>
      <c r="C449" s="1" t="s">
        <v>143</v>
      </c>
      <c r="D449" s="1" t="str">
        <f>IF(MOD(MID(pesele__512[[#This Row],[PESEL]],10,1),2)=1,"m","k")</f>
        <v>m</v>
      </c>
      <c r="E449" s="1" t="str">
        <f>MID(pesele__512[[#This Row],[Imie]],1,1)&amp;MID(pesele__512[[#This Row],[Nazwisko]],1,3)&amp;MID(pesele__512[[#This Row],[PESEL]],11,1)</f>
        <v>SDab5</v>
      </c>
      <c r="F449" s="1">
        <f>COUNTIF(pesele__512[ID],pesele__512[[#This Row],[ID]])</f>
        <v>1</v>
      </c>
    </row>
    <row r="450" spans="1:6" hidden="1" x14ac:dyDescent="0.25">
      <c r="A450" s="1" t="s">
        <v>678</v>
      </c>
      <c r="B450" s="1" t="s">
        <v>79</v>
      </c>
      <c r="C450" s="1" t="s">
        <v>31</v>
      </c>
      <c r="D450" s="1" t="str">
        <f>IF(MOD(MID(pesele__512[[#This Row],[PESEL]],10,1),2)=1,"m","k")</f>
        <v>m</v>
      </c>
      <c r="E450" s="1" t="str">
        <f>MID(pesele__512[[#This Row],[Imie]],1,1)&amp;MID(pesele__512[[#This Row],[Nazwisko]],1,3)&amp;MID(pesele__512[[#This Row],[PESEL]],11,1)</f>
        <v>SDab6</v>
      </c>
      <c r="F450" s="1">
        <f>COUNTIF(pesele__512[ID],pesele__512[[#This Row],[ID]])</f>
        <v>1</v>
      </c>
    </row>
    <row r="451" spans="1:6" x14ac:dyDescent="0.25">
      <c r="A451" s="1" t="s">
        <v>650</v>
      </c>
      <c r="B451" s="1" t="s">
        <v>30</v>
      </c>
      <c r="C451" s="1" t="s">
        <v>31</v>
      </c>
      <c r="D451" s="1" t="str">
        <f>IF(MOD(MID(pesele__512[[#This Row],[PESEL]],10,1),2)=1,"m","k")</f>
        <v>m</v>
      </c>
      <c r="E451" s="1" t="str">
        <f>MID(pesele__512[[#This Row],[Imie]],1,1)&amp;MID(pesele__512[[#This Row],[Nazwisko]],1,3)&amp;MID(pesele__512[[#This Row],[PESEL]],11,1)</f>
        <v>SDab7</v>
      </c>
      <c r="F451" s="1">
        <f>COUNTIF(pesele__512[ID],pesele__512[[#This Row],[ID]])</f>
        <v>2</v>
      </c>
    </row>
    <row r="452" spans="1:6" x14ac:dyDescent="0.25">
      <c r="A452" s="1" t="s">
        <v>1104</v>
      </c>
      <c r="B452" s="1" t="s">
        <v>79</v>
      </c>
      <c r="C452" s="1" t="s">
        <v>139</v>
      </c>
      <c r="D452" s="1" t="str">
        <f>IF(MOD(MID(pesele__512[[#This Row],[PESEL]],10,1),2)=1,"m","k")</f>
        <v>m</v>
      </c>
      <c r="E452" s="1" t="str">
        <f>MID(pesele__512[[#This Row],[Imie]],1,1)&amp;MID(pesele__512[[#This Row],[Nazwisko]],1,3)&amp;MID(pesele__512[[#This Row],[PESEL]],11,1)</f>
        <v>SDab7</v>
      </c>
      <c r="F452" s="1">
        <f>COUNTIF(pesele__512[ID],pesele__512[[#This Row],[ID]])</f>
        <v>2</v>
      </c>
    </row>
    <row r="453" spans="1:6" hidden="1" x14ac:dyDescent="0.25">
      <c r="A453" s="1" t="s">
        <v>828</v>
      </c>
      <c r="B453" s="1" t="s">
        <v>298</v>
      </c>
      <c r="C453" s="1" t="s">
        <v>139</v>
      </c>
      <c r="D453" s="1" t="str">
        <f>IF(MOD(MID(pesele__512[[#This Row],[PESEL]],10,1),2)=1,"m","k")</f>
        <v>m</v>
      </c>
      <c r="E453" s="1" t="str">
        <f>MID(pesele__512[[#This Row],[Imie]],1,1)&amp;MID(pesele__512[[#This Row],[Nazwisko]],1,3)&amp;MID(pesele__512[[#This Row],[PESEL]],11,1)</f>
        <v>SDeg2</v>
      </c>
      <c r="F453" s="1">
        <f>COUNTIF(pesele__512[ID],pesele__512[[#This Row],[ID]])</f>
        <v>1</v>
      </c>
    </row>
    <row r="454" spans="1:6" hidden="1" x14ac:dyDescent="0.25">
      <c r="A454" s="1" t="s">
        <v>718</v>
      </c>
      <c r="B454" s="1" t="s">
        <v>138</v>
      </c>
      <c r="C454" s="1" t="s">
        <v>139</v>
      </c>
      <c r="D454" s="1" t="str">
        <f>IF(MOD(MID(pesele__512[[#This Row],[PESEL]],10,1),2)=1,"m","k")</f>
        <v>m</v>
      </c>
      <c r="E454" s="1" t="str">
        <f>MID(pesele__512[[#This Row],[Imie]],1,1)&amp;MID(pesele__512[[#This Row],[Nazwisko]],1,3)&amp;MID(pesele__512[[#This Row],[PESEL]],11,1)</f>
        <v>SDep0</v>
      </c>
      <c r="F454" s="1">
        <f>COUNTIF(pesele__512[ID],pesele__512[[#This Row],[ID]])</f>
        <v>1</v>
      </c>
    </row>
    <row r="455" spans="1:6" hidden="1" x14ac:dyDescent="0.25">
      <c r="A455" s="1" t="s">
        <v>1094</v>
      </c>
      <c r="B455" s="1" t="s">
        <v>598</v>
      </c>
      <c r="C455" s="1" t="s">
        <v>139</v>
      </c>
      <c r="D455" s="1" t="str">
        <f>IF(MOD(MID(pesele__512[[#This Row],[PESEL]],10,1),2)=1,"m","k")</f>
        <v>m</v>
      </c>
      <c r="E455" s="1" t="str">
        <f>MID(pesele__512[[#This Row],[Imie]],1,1)&amp;MID(pesele__512[[#This Row],[Nazwisko]],1,3)&amp;MID(pesele__512[[#This Row],[PESEL]],11,1)</f>
        <v>SDer1</v>
      </c>
      <c r="F455" s="1">
        <f>COUNTIF(pesele__512[ID],pesele__512[[#This Row],[ID]])</f>
        <v>1</v>
      </c>
    </row>
    <row r="456" spans="1:6" hidden="1" x14ac:dyDescent="0.25">
      <c r="A456" s="1" t="s">
        <v>930</v>
      </c>
      <c r="B456" s="1" t="s">
        <v>413</v>
      </c>
      <c r="C456" s="1" t="s">
        <v>153</v>
      </c>
      <c r="D456" s="1" t="str">
        <f>IF(MOD(MID(pesele__512[[#This Row],[PESEL]],10,1),2)=1,"m","k")</f>
        <v>m</v>
      </c>
      <c r="E456" s="1" t="str">
        <f>MID(pesele__512[[#This Row],[Imie]],1,1)&amp;MID(pesele__512[[#This Row],[Nazwisko]],1,3)&amp;MID(pesele__512[[#This Row],[PESEL]],11,1)</f>
        <v>SDol7</v>
      </c>
      <c r="F456" s="1">
        <f>COUNTIF(pesele__512[ID],pesele__512[[#This Row],[ID]])</f>
        <v>1</v>
      </c>
    </row>
    <row r="457" spans="1:6" hidden="1" x14ac:dyDescent="0.25">
      <c r="A457" s="1" t="s">
        <v>727</v>
      </c>
      <c r="B457" s="1" t="s">
        <v>152</v>
      </c>
      <c r="C457" s="1" t="s">
        <v>153</v>
      </c>
      <c r="D457" s="1" t="str">
        <f>IF(MOD(MID(pesele__512[[#This Row],[PESEL]],10,1),2)=1,"m","k")</f>
        <v>m</v>
      </c>
      <c r="E457" s="1" t="str">
        <f>MID(pesele__512[[#This Row],[Imie]],1,1)&amp;MID(pesele__512[[#This Row],[Nazwisko]],1,3)&amp;MID(pesele__512[[#This Row],[PESEL]],11,1)</f>
        <v>SDom7</v>
      </c>
      <c r="F457" s="1">
        <f>COUNTIF(pesele__512[ID],pesele__512[[#This Row],[ID]])</f>
        <v>1</v>
      </c>
    </row>
    <row r="458" spans="1:6" hidden="1" x14ac:dyDescent="0.25">
      <c r="A458" s="1" t="s">
        <v>890</v>
      </c>
      <c r="B458" s="1" t="s">
        <v>367</v>
      </c>
      <c r="C458" s="1" t="s">
        <v>368</v>
      </c>
      <c r="D458" s="1" t="str">
        <f>IF(MOD(MID(pesele__512[[#This Row],[PESEL]],10,1),2)=1,"m","k")</f>
        <v>m</v>
      </c>
      <c r="E458" s="1" t="str">
        <f>MID(pesele__512[[#This Row],[Imie]],1,1)&amp;MID(pesele__512[[#This Row],[Nazwisko]],1,3)&amp;MID(pesele__512[[#This Row],[PESEL]],11,1)</f>
        <v>SDom9</v>
      </c>
      <c r="F458" s="1">
        <f>COUNTIF(pesele__512[ID],pesele__512[[#This Row],[ID]])</f>
        <v>1</v>
      </c>
    </row>
    <row r="459" spans="1:6" hidden="1" x14ac:dyDescent="0.25">
      <c r="A459" s="1" t="s">
        <v>1026</v>
      </c>
      <c r="B459" s="1" t="s">
        <v>524</v>
      </c>
      <c r="C459" s="1" t="s">
        <v>132</v>
      </c>
      <c r="D459" s="1" t="str">
        <f>IF(MOD(MID(pesele__512[[#This Row],[PESEL]],10,1),2)=1,"m","k")</f>
        <v>k</v>
      </c>
      <c r="E459" s="1" t="str">
        <f>MID(pesele__512[[#This Row],[Imie]],1,1)&amp;MID(pesele__512[[#This Row],[Nazwisko]],1,3)&amp;MID(pesele__512[[#This Row],[PESEL]],11,1)</f>
        <v>SFil4</v>
      </c>
      <c r="F459" s="1">
        <f>COUNTIF(pesele__512[ID],pesele__512[[#This Row],[ID]])</f>
        <v>1</v>
      </c>
    </row>
    <row r="460" spans="1:6" hidden="1" x14ac:dyDescent="0.25">
      <c r="A460" s="1" t="s">
        <v>713</v>
      </c>
      <c r="B460" s="1" t="s">
        <v>131</v>
      </c>
      <c r="C460" s="1" t="s">
        <v>132</v>
      </c>
      <c r="D460" s="1" t="str">
        <f>IF(MOD(MID(pesele__512[[#This Row],[PESEL]],10,1),2)=1,"m","k")</f>
        <v>k</v>
      </c>
      <c r="E460" s="1" t="str">
        <f>MID(pesele__512[[#This Row],[Imie]],1,1)&amp;MID(pesele__512[[#This Row],[Nazwisko]],1,3)&amp;MID(pesele__512[[#This Row],[PESEL]],11,1)</f>
        <v>SFlo0</v>
      </c>
      <c r="F460" s="1">
        <f>COUNTIF(pesele__512[ID],pesele__512[[#This Row],[ID]])</f>
        <v>1</v>
      </c>
    </row>
    <row r="461" spans="1:6" hidden="1" x14ac:dyDescent="0.25">
      <c r="A461" s="1" t="s">
        <v>909</v>
      </c>
      <c r="B461" s="1" t="s">
        <v>390</v>
      </c>
      <c r="C461" s="1" t="s">
        <v>391</v>
      </c>
      <c r="D461" s="1" t="str">
        <f>IF(MOD(MID(pesele__512[[#This Row],[PESEL]],10,1),2)=1,"m","k")</f>
        <v>m</v>
      </c>
      <c r="E461" s="1" t="str">
        <f>MID(pesele__512[[#This Row],[Imie]],1,1)&amp;MID(pesele__512[[#This Row],[Nazwisko]],1,3)&amp;MID(pesele__512[[#This Row],[PESEL]],11,1)</f>
        <v>TBil7</v>
      </c>
      <c r="F461" s="1">
        <f>COUNTIF(pesele__512[ID],pesele__512[[#This Row],[ID]])</f>
        <v>1</v>
      </c>
    </row>
    <row r="462" spans="1:6" hidden="1" x14ac:dyDescent="0.25">
      <c r="A462" s="1" t="s">
        <v>826</v>
      </c>
      <c r="B462" s="1" t="s">
        <v>295</v>
      </c>
      <c r="C462" s="1" t="s">
        <v>296</v>
      </c>
      <c r="D462" s="1" t="str">
        <f>IF(MOD(MID(pesele__512[[#This Row],[PESEL]],10,1),2)=1,"m","k")</f>
        <v>m</v>
      </c>
      <c r="E462" s="1" t="str">
        <f>MID(pesele__512[[#This Row],[Imie]],1,1)&amp;MID(pesele__512[[#This Row],[Nazwisko]],1,3)&amp;MID(pesele__512[[#This Row],[PESEL]],11,1)</f>
        <v>TBob0</v>
      </c>
      <c r="F462" s="1">
        <f>COUNTIF(pesele__512[ID],pesele__512[[#This Row],[ID]])</f>
        <v>1</v>
      </c>
    </row>
    <row r="463" spans="1:6" hidden="1" x14ac:dyDescent="0.25">
      <c r="A463" s="1" t="s">
        <v>831</v>
      </c>
      <c r="B463" s="1" t="s">
        <v>301</v>
      </c>
      <c r="C463" s="1" t="s">
        <v>302</v>
      </c>
      <c r="D463" s="1" t="str">
        <f>IF(MOD(MID(pesele__512[[#This Row],[PESEL]],10,1),2)=1,"m","k")</f>
        <v>m</v>
      </c>
      <c r="E463" s="1" t="str">
        <f>MID(pesele__512[[#This Row],[Imie]],1,1)&amp;MID(pesele__512[[#This Row],[Nazwisko]],1,3)&amp;MID(pesele__512[[#This Row],[PESEL]],11,1)</f>
        <v>TBrz4</v>
      </c>
      <c r="F463" s="1">
        <f>COUNTIF(pesele__512[ID],pesele__512[[#This Row],[ID]])</f>
        <v>1</v>
      </c>
    </row>
    <row r="464" spans="1:6" hidden="1" x14ac:dyDescent="0.25">
      <c r="A464" s="1" t="s">
        <v>916</v>
      </c>
      <c r="B464" s="1" t="s">
        <v>399</v>
      </c>
      <c r="C464" s="1" t="s">
        <v>302</v>
      </c>
      <c r="D464" s="1" t="str">
        <f>IF(MOD(MID(pesele__512[[#This Row],[PESEL]],10,1),2)=1,"m","k")</f>
        <v>m</v>
      </c>
      <c r="E464" s="1" t="str">
        <f>MID(pesele__512[[#This Row],[Imie]],1,1)&amp;MID(pesele__512[[#This Row],[Nazwisko]],1,3)&amp;MID(pesele__512[[#This Row],[PESEL]],11,1)</f>
        <v>TBud8</v>
      </c>
      <c r="F464" s="1">
        <f>COUNTIF(pesele__512[ID],pesele__512[[#This Row],[ID]])</f>
        <v>1</v>
      </c>
    </row>
    <row r="465" spans="1:6" hidden="1" x14ac:dyDescent="0.25">
      <c r="A465" s="1" t="s">
        <v>1058</v>
      </c>
      <c r="B465" s="1" t="s">
        <v>557</v>
      </c>
      <c r="C465" s="1" t="s">
        <v>141</v>
      </c>
      <c r="D465" s="1" t="str">
        <f>IF(MOD(MID(pesele__512[[#This Row],[PESEL]],10,1),2)=1,"m","k")</f>
        <v>k</v>
      </c>
      <c r="E465" s="1" t="str">
        <f>MID(pesele__512[[#This Row],[Imie]],1,1)&amp;MID(pesele__512[[#This Row],[Nazwisko]],1,3)&amp;MID(pesele__512[[#This Row],[PESEL]],11,1)</f>
        <v>UEng3</v>
      </c>
      <c r="F465" s="1">
        <f>COUNTIF(pesele__512[ID],pesele__512[[#This Row],[ID]])</f>
        <v>1</v>
      </c>
    </row>
    <row r="466" spans="1:6" hidden="1" x14ac:dyDescent="0.25">
      <c r="A466" s="1" t="s">
        <v>719</v>
      </c>
      <c r="B466" s="1" t="s">
        <v>140</v>
      </c>
      <c r="C466" s="1" t="s">
        <v>141</v>
      </c>
      <c r="D466" s="1" t="str">
        <f>IF(MOD(MID(pesele__512[[#This Row],[PESEL]],10,1),2)=1,"m","k")</f>
        <v>k</v>
      </c>
      <c r="E466" s="1" t="str">
        <f>MID(pesele__512[[#This Row],[Imie]],1,1)&amp;MID(pesele__512[[#This Row],[Nazwisko]],1,3)&amp;MID(pesele__512[[#This Row],[PESEL]],11,1)</f>
        <v>UErb6</v>
      </c>
      <c r="F466" s="1">
        <f>COUNTIF(pesele__512[ID],pesele__512[[#This Row],[ID]])</f>
        <v>1</v>
      </c>
    </row>
    <row r="467" spans="1:6" hidden="1" x14ac:dyDescent="0.25">
      <c r="A467" s="1" t="s">
        <v>959</v>
      </c>
      <c r="B467" s="1" t="s">
        <v>441</v>
      </c>
      <c r="C467" s="1" t="s">
        <v>442</v>
      </c>
      <c r="D467" s="1" t="str">
        <f>IF(MOD(MID(pesele__512[[#This Row],[PESEL]],10,1),2)=1,"m","k")</f>
        <v>k</v>
      </c>
      <c r="E467" s="1" t="str">
        <f>MID(pesele__512[[#This Row],[Imie]],1,1)&amp;MID(pesele__512[[#This Row],[Nazwisko]],1,3)&amp;MID(pesele__512[[#This Row],[PESEL]],11,1)</f>
        <v>VDun3</v>
      </c>
      <c r="F467" s="1">
        <f>COUNTIF(pesele__512[ID],pesele__512[[#This Row],[ID]])</f>
        <v>1</v>
      </c>
    </row>
    <row r="468" spans="1:6" hidden="1" x14ac:dyDescent="0.25">
      <c r="A468" s="1" t="s">
        <v>804</v>
      </c>
      <c r="B468" s="1" t="s">
        <v>266</v>
      </c>
      <c r="C468" s="1" t="s">
        <v>267</v>
      </c>
      <c r="D468" s="1" t="str">
        <f>IF(MOD(MID(pesele__512[[#This Row],[PESEL]],10,1),2)=1,"m","k")</f>
        <v>k</v>
      </c>
      <c r="E468" s="1" t="str">
        <f>MID(pesele__512[[#This Row],[Imie]],1,1)&amp;MID(pesele__512[[#This Row],[Nazwisko]],1,3)&amp;MID(pesele__512[[#This Row],[PESEL]],11,1)</f>
        <v>VEde0</v>
      </c>
      <c r="F468" s="1">
        <f>COUNTIF(pesele__512[ID],pesele__512[[#This Row],[ID]])</f>
        <v>1</v>
      </c>
    </row>
    <row r="469" spans="1:6" hidden="1" x14ac:dyDescent="0.25">
      <c r="A469" s="1" t="s">
        <v>883</v>
      </c>
      <c r="B469" s="1" t="s">
        <v>360</v>
      </c>
      <c r="C469" s="1" t="s">
        <v>35</v>
      </c>
      <c r="D469" s="1" t="str">
        <f>IF(MOD(MID(pesele__512[[#This Row],[PESEL]],10,1),2)=1,"m","k")</f>
        <v>m</v>
      </c>
      <c r="E469" s="1" t="str">
        <f>MID(pesele__512[[#This Row],[Imie]],1,1)&amp;MID(pesele__512[[#This Row],[Nazwisko]],1,3)&amp;MID(pesele__512[[#This Row],[PESEL]],11,1)</f>
        <v>WAfe2</v>
      </c>
      <c r="F469" s="1">
        <f>COUNTIF(pesele__512[ID],pesele__512[[#This Row],[ID]])</f>
        <v>1</v>
      </c>
    </row>
    <row r="470" spans="1:6" hidden="1" x14ac:dyDescent="0.25">
      <c r="A470" s="1" t="s">
        <v>703</v>
      </c>
      <c r="B470" s="1" t="s">
        <v>115</v>
      </c>
      <c r="C470" s="1" t="s">
        <v>35</v>
      </c>
      <c r="D470" s="1" t="str">
        <f>IF(MOD(MID(pesele__512[[#This Row],[PESEL]],10,1),2)=1,"m","k")</f>
        <v>m</v>
      </c>
      <c r="E470" s="1" t="str">
        <f>MID(pesele__512[[#This Row],[Imie]],1,1)&amp;MID(pesele__512[[#This Row],[Nazwisko]],1,3)&amp;MID(pesele__512[[#This Row],[PESEL]],11,1)</f>
        <v>WAni9</v>
      </c>
      <c r="F470" s="1">
        <f>COUNTIF(pesele__512[ID],pesele__512[[#This Row],[ID]])</f>
        <v>1</v>
      </c>
    </row>
    <row r="471" spans="1:6" hidden="1" x14ac:dyDescent="0.25">
      <c r="A471" s="1" t="s">
        <v>652</v>
      </c>
      <c r="B471" s="1" t="s">
        <v>34</v>
      </c>
      <c r="C471" s="1" t="s">
        <v>35</v>
      </c>
      <c r="D471" s="1" t="str">
        <f>IF(MOD(MID(pesele__512[[#This Row],[PESEL]],10,1),2)=1,"m","k")</f>
        <v>m</v>
      </c>
      <c r="E471" s="1" t="str">
        <f>MID(pesele__512[[#This Row],[Imie]],1,1)&amp;MID(pesele__512[[#This Row],[Nazwisko]],1,3)&amp;MID(pesele__512[[#This Row],[PESEL]],11,1)</f>
        <v>WAre5</v>
      </c>
      <c r="F471" s="1">
        <f>COUNTIF(pesele__512[ID],pesele__512[[#This Row],[ID]])</f>
        <v>1</v>
      </c>
    </row>
    <row r="472" spans="1:6" hidden="1" x14ac:dyDescent="0.25">
      <c r="A472" s="1" t="s">
        <v>836</v>
      </c>
      <c r="B472" s="1" t="s">
        <v>308</v>
      </c>
      <c r="C472" s="1" t="s">
        <v>309</v>
      </c>
      <c r="D472" s="1" t="str">
        <f>IF(MOD(MID(pesele__512[[#This Row],[PESEL]],10,1),2)=1,"m","k")</f>
        <v>m</v>
      </c>
      <c r="E472" s="1" t="str">
        <f>MID(pesele__512[[#This Row],[Imie]],1,1)&amp;MID(pesele__512[[#This Row],[Nazwisko]],1,3)&amp;MID(pesele__512[[#This Row],[PESEL]],11,1)</f>
        <v>WBar4</v>
      </c>
      <c r="F472" s="1">
        <f>COUNTIF(pesele__512[ID],pesele__512[[#This Row],[ID]])</f>
        <v>1</v>
      </c>
    </row>
    <row r="473" spans="1:6" hidden="1" x14ac:dyDescent="0.25">
      <c r="A473" s="1" t="s">
        <v>1001</v>
      </c>
      <c r="B473" s="1" t="s">
        <v>492</v>
      </c>
      <c r="C473" s="1" t="s">
        <v>493</v>
      </c>
      <c r="D473" s="1" t="str">
        <f>IF(MOD(MID(pesele__512[[#This Row],[PESEL]],10,1),2)=1,"m","k")</f>
        <v>m</v>
      </c>
      <c r="E473" s="1" t="str">
        <f>MID(pesele__512[[#This Row],[Imie]],1,1)&amp;MID(pesele__512[[#This Row],[Nazwisko]],1,3)&amp;MID(pesele__512[[#This Row],[PESEL]],11,1)</f>
        <v>WBer1</v>
      </c>
      <c r="F473" s="1">
        <f>COUNTIF(pesele__512[ID],pesele__512[[#This Row],[ID]])</f>
        <v>1</v>
      </c>
    </row>
    <row r="474" spans="1:6" hidden="1" x14ac:dyDescent="0.25">
      <c r="A474" s="1" t="s">
        <v>881</v>
      </c>
      <c r="B474" s="1" t="s">
        <v>357</v>
      </c>
      <c r="C474" s="1" t="s">
        <v>145</v>
      </c>
      <c r="D474" s="1" t="str">
        <f>IF(MOD(MID(pesele__512[[#This Row],[PESEL]],10,1),2)=1,"m","k")</f>
        <v>k</v>
      </c>
      <c r="E474" s="1" t="str">
        <f>MID(pesele__512[[#This Row],[Imie]],1,1)&amp;MID(pesele__512[[#This Row],[Nazwisko]],1,3)&amp;MID(pesele__512[[#This Row],[PESEL]],11,1)</f>
        <v>WChm5</v>
      </c>
      <c r="F474" s="1">
        <f>COUNTIF(pesele__512[ID],pesele__512[[#This Row],[ID]])</f>
        <v>1</v>
      </c>
    </row>
    <row r="475" spans="1:6" hidden="1" x14ac:dyDescent="0.25">
      <c r="A475" s="1" t="s">
        <v>1086</v>
      </c>
      <c r="B475" s="1" t="s">
        <v>589</v>
      </c>
      <c r="C475" s="1" t="s">
        <v>145</v>
      </c>
      <c r="D475" s="1" t="str">
        <f>IF(MOD(MID(pesele__512[[#This Row],[PESEL]],10,1),2)=1,"m","k")</f>
        <v>k</v>
      </c>
      <c r="E475" s="1" t="str">
        <f>MID(pesele__512[[#This Row],[Imie]],1,1)&amp;MID(pesele__512[[#This Row],[Nazwisko]],1,3)&amp;MID(pesele__512[[#This Row],[PESEL]],11,1)</f>
        <v>WCie9</v>
      </c>
      <c r="F475" s="1">
        <f>COUNTIF(pesele__512[ID],pesele__512[[#This Row],[ID]])</f>
        <v>1</v>
      </c>
    </row>
    <row r="476" spans="1:6" hidden="1" x14ac:dyDescent="0.25">
      <c r="A476" s="1" t="s">
        <v>722</v>
      </c>
      <c r="B476" s="1" t="s">
        <v>144</v>
      </c>
      <c r="C476" s="1" t="s">
        <v>145</v>
      </c>
      <c r="D476" s="1" t="str">
        <f>IF(MOD(MID(pesele__512[[#This Row],[PESEL]],10,1),2)=1,"m","k")</f>
        <v>k</v>
      </c>
      <c r="E476" s="1" t="str">
        <f>MID(pesele__512[[#This Row],[Imie]],1,1)&amp;MID(pesele__512[[#This Row],[Nazwisko]],1,3)&amp;MID(pesele__512[[#This Row],[PESEL]],11,1)</f>
        <v>WCiu4</v>
      </c>
      <c r="F476" s="1">
        <f>COUNTIF(pesele__512[ID],pesele__512[[#This Row],[ID]])</f>
        <v>1</v>
      </c>
    </row>
    <row r="477" spans="1:6" hidden="1" x14ac:dyDescent="0.25">
      <c r="A477" s="1" t="s">
        <v>894</v>
      </c>
      <c r="B477" s="1" t="s">
        <v>373</v>
      </c>
      <c r="C477" s="1" t="s">
        <v>145</v>
      </c>
      <c r="D477" s="1" t="str">
        <f>IF(MOD(MID(pesele__512[[#This Row],[PESEL]],10,1),2)=1,"m","k")</f>
        <v>k</v>
      </c>
      <c r="E477" s="1" t="str">
        <f>MID(pesele__512[[#This Row],[Imie]],1,1)&amp;MID(pesele__512[[#This Row],[Nazwisko]],1,3)&amp;MID(pesele__512[[#This Row],[PESEL]],11,1)</f>
        <v>WCza3</v>
      </c>
      <c r="F477" s="1">
        <f>COUNTIF(pesele__512[ID],pesele__512[[#This Row],[ID]])</f>
        <v>1</v>
      </c>
    </row>
    <row r="478" spans="1:6" hidden="1" x14ac:dyDescent="0.25">
      <c r="A478" s="1" t="s">
        <v>726</v>
      </c>
      <c r="B478" s="1" t="s">
        <v>151</v>
      </c>
      <c r="C478" s="1" t="s">
        <v>145</v>
      </c>
      <c r="D478" s="1" t="str">
        <f>IF(MOD(MID(pesele__512[[#This Row],[PESEL]],10,1),2)=1,"m","k")</f>
        <v>k</v>
      </c>
      <c r="E478" s="1" t="str">
        <f>MID(pesele__512[[#This Row],[Imie]],1,1)&amp;MID(pesele__512[[#This Row],[Nazwisko]],1,3)&amp;MID(pesele__512[[#This Row],[PESEL]],11,1)</f>
        <v>WCze5</v>
      </c>
      <c r="F478" s="1">
        <f>COUNTIF(pesele__512[ID],pesele__512[[#This Row],[ID]])</f>
        <v>1</v>
      </c>
    </row>
    <row r="479" spans="1:6" hidden="1" x14ac:dyDescent="0.25">
      <c r="A479" s="1" t="s">
        <v>744</v>
      </c>
      <c r="B479" s="1" t="s">
        <v>184</v>
      </c>
      <c r="C479" s="1" t="s">
        <v>185</v>
      </c>
      <c r="D479" s="1" t="str">
        <f>IF(MOD(MID(pesele__512[[#This Row],[PESEL]],10,1),2)=1,"m","k")</f>
        <v>k</v>
      </c>
      <c r="E479" s="1" t="str">
        <f>MID(pesele__512[[#This Row],[Imie]],1,1)&amp;MID(pesele__512[[#This Row],[Nazwisko]],1,3)&amp;MID(pesele__512[[#This Row],[PESEL]],11,1)</f>
        <v>WCze7</v>
      </c>
      <c r="F479" s="1">
        <f>COUNTIF(pesele__512[ID],pesele__512[[#This Row],[ID]])</f>
        <v>1</v>
      </c>
    </row>
    <row r="480" spans="1:6" hidden="1" x14ac:dyDescent="0.25">
      <c r="A480" s="1" t="s">
        <v>790</v>
      </c>
      <c r="B480" s="1" t="s">
        <v>151</v>
      </c>
      <c r="C480" s="1" t="s">
        <v>248</v>
      </c>
      <c r="D480" s="1" t="str">
        <f>IF(MOD(MID(pesele__512[[#This Row],[PESEL]],10,1),2)=1,"m","k")</f>
        <v>k</v>
      </c>
      <c r="E480" s="1" t="str">
        <f>MID(pesele__512[[#This Row],[Imie]],1,1)&amp;MID(pesele__512[[#This Row],[Nazwisko]],1,3)&amp;MID(pesele__512[[#This Row],[PESEL]],11,1)</f>
        <v>WCze8</v>
      </c>
      <c r="F480" s="1">
        <f>COUNTIF(pesele__512[ID],pesele__512[[#This Row],[ID]])</f>
        <v>1</v>
      </c>
    </row>
    <row r="481" spans="1:6" hidden="1" x14ac:dyDescent="0.25">
      <c r="A481" s="1" t="s">
        <v>798</v>
      </c>
      <c r="B481" s="1" t="s">
        <v>259</v>
      </c>
      <c r="C481" s="1" t="s">
        <v>185</v>
      </c>
      <c r="D481" s="1" t="str">
        <f>IF(MOD(MID(pesele__512[[#This Row],[PESEL]],10,1),2)=1,"m","k")</f>
        <v>k</v>
      </c>
      <c r="E481" s="1" t="str">
        <f>MID(pesele__512[[#This Row],[Imie]],1,1)&amp;MID(pesele__512[[#This Row],[Nazwisko]],1,3)&amp;MID(pesele__512[[#This Row],[PESEL]],11,1)</f>
        <v>WDaw4</v>
      </c>
      <c r="F481" s="1">
        <f>COUNTIF(pesele__512[ID],pesele__512[[#This Row],[ID]])</f>
        <v>1</v>
      </c>
    </row>
    <row r="482" spans="1:6" hidden="1" x14ac:dyDescent="0.25">
      <c r="A482" s="1" t="s">
        <v>886</v>
      </c>
      <c r="B482" s="1" t="s">
        <v>362</v>
      </c>
      <c r="C482" s="1" t="s">
        <v>185</v>
      </c>
      <c r="D482" s="1" t="str">
        <f>IF(MOD(MID(pesele__512[[#This Row],[PESEL]],10,1),2)=1,"m","k")</f>
        <v>k</v>
      </c>
      <c r="E482" s="1" t="str">
        <f>MID(pesele__512[[#This Row],[Imie]],1,1)&amp;MID(pesele__512[[#This Row],[Nazwisko]],1,3)&amp;MID(pesele__512[[#This Row],[PESEL]],11,1)</f>
        <v>WDer4</v>
      </c>
      <c r="F482" s="1">
        <f>COUNTIF(pesele__512[ID],pesele__512[[#This Row],[ID]])</f>
        <v>1</v>
      </c>
    </row>
    <row r="483" spans="1:6" hidden="1" x14ac:dyDescent="0.25">
      <c r="A483" s="1" t="s">
        <v>797</v>
      </c>
      <c r="B483" s="1" t="s">
        <v>258</v>
      </c>
      <c r="C483" s="1" t="s">
        <v>185</v>
      </c>
      <c r="D483" s="1" t="str">
        <f>IF(MOD(MID(pesele__512[[#This Row],[PESEL]],10,1),2)=1,"m","k")</f>
        <v>k</v>
      </c>
      <c r="E483" s="1" t="str">
        <f>MID(pesele__512[[#This Row],[Imie]],1,1)&amp;MID(pesele__512[[#This Row],[Nazwisko]],1,3)&amp;MID(pesele__512[[#This Row],[PESEL]],11,1)</f>
        <v>WDra7</v>
      </c>
      <c r="F483" s="1">
        <f>COUNTIF(pesele__512[ID],pesele__512[[#This Row],[ID]])</f>
        <v>1</v>
      </c>
    </row>
    <row r="484" spans="1:6" x14ac:dyDescent="0.25">
      <c r="A484" s="1" t="s">
        <v>1049</v>
      </c>
      <c r="B484" s="1" t="s">
        <v>547</v>
      </c>
      <c r="C484" s="1" t="s">
        <v>262</v>
      </c>
      <c r="D484" s="1" t="str">
        <f>IF(MOD(MID(pesele__512[[#This Row],[PESEL]],10,1),2)=1,"m","k")</f>
        <v>k</v>
      </c>
      <c r="E484" s="1" t="str">
        <f>MID(pesele__512[[#This Row],[Imie]],1,1)&amp;MID(pesele__512[[#This Row],[Nazwisko]],1,3)&amp;MID(pesele__512[[#This Row],[PESEL]],11,1)</f>
        <v>ZAda1</v>
      </c>
      <c r="F484" s="1">
        <f>COUNTIF(pesele__512[ID],pesele__512[[#This Row],[ID]])</f>
        <v>2</v>
      </c>
    </row>
    <row r="485" spans="1:6" x14ac:dyDescent="0.25">
      <c r="A485" s="1" t="s">
        <v>1124</v>
      </c>
      <c r="B485" s="1" t="s">
        <v>629</v>
      </c>
      <c r="C485" s="1" t="s">
        <v>56</v>
      </c>
      <c r="D485" s="1" t="str">
        <f>IF(MOD(MID(pesele__512[[#This Row],[PESEL]],10,1),2)=1,"m","k")</f>
        <v>k</v>
      </c>
      <c r="E485" s="1" t="str">
        <f>MID(pesele__512[[#This Row],[Imie]],1,1)&amp;MID(pesele__512[[#This Row],[Nazwisko]],1,3)&amp;MID(pesele__512[[#This Row],[PESEL]],11,1)</f>
        <v>ZAda1</v>
      </c>
      <c r="F485" s="1">
        <f>COUNTIF(pesele__512[ID],pesele__512[[#This Row],[ID]])</f>
        <v>2</v>
      </c>
    </row>
    <row r="486" spans="1:6" hidden="1" x14ac:dyDescent="0.25">
      <c r="A486" s="1" t="s">
        <v>664</v>
      </c>
      <c r="B486" s="1" t="s">
        <v>55</v>
      </c>
      <c r="C486" s="1" t="s">
        <v>56</v>
      </c>
      <c r="D486" s="1" t="str">
        <f>IF(MOD(MID(pesele__512[[#This Row],[PESEL]],10,1),2)=1,"m","k")</f>
        <v>k</v>
      </c>
      <c r="E486" s="1" t="str">
        <f>MID(pesele__512[[#This Row],[Imie]],1,1)&amp;MID(pesele__512[[#This Row],[Nazwisko]],1,3)&amp;MID(pesele__512[[#This Row],[PESEL]],11,1)</f>
        <v>ZAra2</v>
      </c>
      <c r="F486" s="1">
        <f>COUNTIF(pesele__512[ID],pesele__512[[#This Row],[ID]])</f>
        <v>1</v>
      </c>
    </row>
    <row r="487" spans="1:6" hidden="1" x14ac:dyDescent="0.25">
      <c r="A487" s="1" t="s">
        <v>957</v>
      </c>
      <c r="B487" s="1" t="s">
        <v>439</v>
      </c>
      <c r="C487" s="1" t="s">
        <v>56</v>
      </c>
      <c r="D487" s="1" t="str">
        <f>IF(MOD(MID(pesele__512[[#This Row],[PESEL]],10,1),2)=1,"m","k")</f>
        <v>k</v>
      </c>
      <c r="E487" s="1" t="str">
        <f>MID(pesele__512[[#This Row],[Imie]],1,1)&amp;MID(pesele__512[[#This Row],[Nazwisko]],1,3)&amp;MID(pesele__512[[#This Row],[PESEL]],11,1)</f>
        <v>ZBaj9</v>
      </c>
      <c r="F487" s="1">
        <f>COUNTIF(pesele__512[ID],pesele__512[[#This Row],[ID]])</f>
        <v>1</v>
      </c>
    </row>
    <row r="488" spans="1:6" hidden="1" x14ac:dyDescent="0.25">
      <c r="A488" s="1" t="s">
        <v>687</v>
      </c>
      <c r="B488" s="1" t="s">
        <v>91</v>
      </c>
      <c r="C488" s="1" t="s">
        <v>56</v>
      </c>
      <c r="D488" s="1" t="str">
        <f>IF(MOD(MID(pesele__512[[#This Row],[PESEL]],10,1),2)=1,"m","k")</f>
        <v>k</v>
      </c>
      <c r="E488" s="1" t="str">
        <f>MID(pesele__512[[#This Row],[Imie]],1,1)&amp;MID(pesele__512[[#This Row],[Nazwisko]],1,3)&amp;MID(pesele__512[[#This Row],[PESEL]],11,1)</f>
        <v>ZBar5</v>
      </c>
      <c r="F488" s="1">
        <f>COUNTIF(pesele__512[ID],pesele__512[[#This Row],[ID]])</f>
        <v>1</v>
      </c>
    </row>
    <row r="489" spans="1:6" hidden="1" x14ac:dyDescent="0.25">
      <c r="A489" s="1" t="s">
        <v>700</v>
      </c>
      <c r="B489" s="1" t="s">
        <v>110</v>
      </c>
      <c r="C489" s="1" t="s">
        <v>56</v>
      </c>
      <c r="D489" s="1" t="str">
        <f>IF(MOD(MID(pesele__512[[#This Row],[PESEL]],10,1),2)=1,"m","k")</f>
        <v>k</v>
      </c>
      <c r="E489" s="1" t="str">
        <f>MID(pesele__512[[#This Row],[Imie]],1,1)&amp;MID(pesele__512[[#This Row],[Nazwisko]],1,3)&amp;MID(pesele__512[[#This Row],[PESEL]],11,1)</f>
        <v>ZBia1</v>
      </c>
      <c r="F489" s="1">
        <f>COUNTIF(pesele__512[ID],pesele__512[[#This Row],[ID]])</f>
        <v>1</v>
      </c>
    </row>
    <row r="490" spans="1:6" hidden="1" x14ac:dyDescent="0.25">
      <c r="A490" s="1" t="s">
        <v>709</v>
      </c>
      <c r="B490" s="1" t="s">
        <v>123</v>
      </c>
      <c r="C490" s="1" t="s">
        <v>124</v>
      </c>
      <c r="D490" s="1" t="str">
        <f>IF(MOD(MID(pesele__512[[#This Row],[PESEL]],10,1),2)=1,"m","k")</f>
        <v>k</v>
      </c>
      <c r="E490" s="1" t="str">
        <f>MID(pesele__512[[#This Row],[Imie]],1,1)&amp;MID(pesele__512[[#This Row],[Nazwisko]],1,3)&amp;MID(pesele__512[[#This Row],[PESEL]],11,1)</f>
        <v>ZBig7</v>
      </c>
      <c r="F490" s="1">
        <f>COUNTIF(pesele__512[ID],pesele__512[[#This Row],[ID]])</f>
        <v>1</v>
      </c>
    </row>
    <row r="491" spans="1:6" hidden="1" x14ac:dyDescent="0.25">
      <c r="A491" s="1" t="s">
        <v>859</v>
      </c>
      <c r="B491" s="1" t="s">
        <v>331</v>
      </c>
      <c r="C491" s="1" t="s">
        <v>262</v>
      </c>
      <c r="D491" s="1" t="str">
        <f>IF(MOD(MID(pesele__512[[#This Row],[PESEL]],10,1),2)=1,"m","k")</f>
        <v>k</v>
      </c>
      <c r="E491" s="1" t="str">
        <f>MID(pesele__512[[#This Row],[Imie]],1,1)&amp;MID(pesele__512[[#This Row],[Nazwisko]],1,3)&amp;MID(pesele__512[[#This Row],[PESEL]],11,1)</f>
        <v>ZBik2</v>
      </c>
      <c r="F491" s="1">
        <f>COUNTIF(pesele__512[ID],pesele__512[[#This Row],[ID]])</f>
        <v>1</v>
      </c>
    </row>
    <row r="492" spans="1:6" hidden="1" x14ac:dyDescent="0.25">
      <c r="A492" s="1" t="s">
        <v>1108</v>
      </c>
      <c r="B492" s="1" t="s">
        <v>612</v>
      </c>
      <c r="C492" s="1" t="s">
        <v>262</v>
      </c>
      <c r="D492" s="1" t="str">
        <f>IF(MOD(MID(pesele__512[[#This Row],[PESEL]],10,1),2)=1,"m","k")</f>
        <v>k</v>
      </c>
      <c r="E492" s="1" t="str">
        <f>MID(pesele__512[[#This Row],[Imie]],1,1)&amp;MID(pesele__512[[#This Row],[Nazwisko]],1,3)&amp;MID(pesele__512[[#This Row],[PESEL]],11,1)</f>
        <v>ZBro0</v>
      </c>
      <c r="F492" s="1">
        <f>COUNTIF(pesele__512[ID],pesele__512[[#This Row],[ID]])</f>
        <v>1</v>
      </c>
    </row>
    <row r="493" spans="1:6" hidden="1" x14ac:dyDescent="0.25">
      <c r="A493" s="1" t="s">
        <v>1025</v>
      </c>
      <c r="B493" s="1" t="s">
        <v>523</v>
      </c>
      <c r="C493" s="1" t="s">
        <v>262</v>
      </c>
      <c r="D493" s="1" t="str">
        <f>IF(MOD(MID(pesele__512[[#This Row],[PESEL]],10,1),2)=1,"m","k")</f>
        <v>k</v>
      </c>
      <c r="E493" s="1" t="str">
        <f>MID(pesele__512[[#This Row],[Imie]],1,1)&amp;MID(pesele__512[[#This Row],[Nazwisko]],1,3)&amp;MID(pesele__512[[#This Row],[PESEL]],11,1)</f>
        <v>ZBro3</v>
      </c>
      <c r="F493" s="1">
        <f>COUNTIF(pesele__512[ID],pesele__512[[#This Row],[ID]])</f>
        <v>1</v>
      </c>
    </row>
    <row r="494" spans="1:6" hidden="1" x14ac:dyDescent="0.25">
      <c r="A494" s="1" t="s">
        <v>800</v>
      </c>
      <c r="B494" s="1" t="s">
        <v>261</v>
      </c>
      <c r="C494" s="1" t="s">
        <v>262</v>
      </c>
      <c r="D494" s="1" t="str">
        <f>IF(MOD(MID(pesele__512[[#This Row],[PESEL]],10,1),2)=1,"m","k")</f>
        <v>k</v>
      </c>
      <c r="E494" s="1" t="str">
        <f>MID(pesele__512[[#This Row],[Imie]],1,1)&amp;MID(pesele__512[[#This Row],[Nazwisko]],1,3)&amp;MID(pesele__512[[#This Row],[PESEL]],11,1)</f>
        <v>ZBur1</v>
      </c>
      <c r="F494" s="1">
        <f>COUNTIF(pesele__512[ID],pesele__512[[#This Row],[ID]])</f>
        <v>1</v>
      </c>
    </row>
    <row r="495" spans="1:6" hidden="1" x14ac:dyDescent="0.25">
      <c r="A495" s="1" t="s">
        <v>806</v>
      </c>
      <c r="B495" s="1" t="s">
        <v>269</v>
      </c>
      <c r="C495" s="1" t="s">
        <v>56</v>
      </c>
      <c r="D495" s="1" t="str">
        <f>IF(MOD(MID(pesele__512[[#This Row],[PESEL]],10,1),2)=1,"m","k")</f>
        <v>k</v>
      </c>
      <c r="E495" s="1" t="str">
        <f>MID(pesele__512[[#This Row],[Imie]],1,1)&amp;MID(pesele__512[[#This Row],[Nazwisko]],1,3)&amp;MID(pesele__512[[#This Row],[PESEL]],11,1)</f>
        <v>ZKrz3</v>
      </c>
      <c r="F495" s="1">
        <f>COUNTIF(pesele__512[ID],pesele__512[[#This Row],[ID]])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5BD9-CAC2-4168-99D8-CC8181F00E28}">
  <dimension ref="A1:E495"/>
  <sheetViews>
    <sheetView zoomScale="115" zoomScaleNormal="115" workbookViewId="0">
      <selection activeCell="E20" sqref="E20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12.140625" bestFit="1" customWidth="1"/>
    <col min="4" max="4" width="7" bestFit="1" customWidth="1"/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634</v>
      </c>
      <c r="E1" t="s">
        <v>633</v>
      </c>
    </row>
    <row r="2" spans="1:5" hidden="1" x14ac:dyDescent="0.25">
      <c r="A2">
        <v>8242501475</v>
      </c>
      <c r="B2" s="1" t="s">
        <v>3</v>
      </c>
      <c r="C2" s="1" t="s">
        <v>4</v>
      </c>
      <c r="D2" t="str">
        <f>IF(MOD(MID(pesele5[[#This Row],[PESEL]],9,1),2)=1,"m","k")</f>
        <v>m</v>
      </c>
      <c r="E2" s="1" t="str">
        <f>MID(pesele5[[#This Row],[Imie]],LEN(pesele5[[#This Row],[Imie]]),1)</f>
        <v>f</v>
      </c>
    </row>
    <row r="3" spans="1:5" hidden="1" x14ac:dyDescent="0.25">
      <c r="A3">
        <v>8242809191</v>
      </c>
      <c r="B3" s="1" t="s">
        <v>5</v>
      </c>
      <c r="C3" s="1" t="s">
        <v>6</v>
      </c>
      <c r="D3" t="str">
        <f>IF(MOD(MID(pesele5[[#This Row],[PESEL]],9,1),2)=1,"m","k")</f>
        <v>m</v>
      </c>
      <c r="E3" s="1" t="str">
        <f>MID(pesele5[[#This Row],[Imie]],LEN(pesele5[[#This Row],[Imie]]),1)</f>
        <v>m</v>
      </c>
    </row>
    <row r="4" spans="1:5" hidden="1" x14ac:dyDescent="0.25">
      <c r="A4">
        <v>8242912835</v>
      </c>
      <c r="B4" s="1" t="s">
        <v>7</v>
      </c>
      <c r="C4" s="1" t="s">
        <v>8</v>
      </c>
      <c r="D4" t="str">
        <f>IF(MOD(MID(pesele5[[#This Row],[PESEL]],9,1),2)=1,"m","k")</f>
        <v>m</v>
      </c>
      <c r="E4" s="1" t="str">
        <f>MID(pesele5[[#This Row],[Imie]],LEN(pesele5[[#This Row],[Imie]]),1)</f>
        <v>l</v>
      </c>
    </row>
    <row r="5" spans="1:5" hidden="1" x14ac:dyDescent="0.25">
      <c r="A5">
        <v>8250606999</v>
      </c>
      <c r="B5" s="1" t="s">
        <v>9</v>
      </c>
      <c r="C5" s="1" t="s">
        <v>10</v>
      </c>
      <c r="D5" t="str">
        <f>IF(MOD(MID(pesele5[[#This Row],[PESEL]],9,1),2)=1,"m","k")</f>
        <v>m</v>
      </c>
      <c r="E5" s="1" t="str">
        <f>MID(pesele5[[#This Row],[Imie]],LEN(pesele5[[#This Row],[Imie]]),1)</f>
        <v>n</v>
      </c>
    </row>
    <row r="6" spans="1:5" hidden="1" x14ac:dyDescent="0.25">
      <c r="A6">
        <v>8251305958</v>
      </c>
      <c r="B6" s="1" t="s">
        <v>11</v>
      </c>
      <c r="C6" s="1" t="s">
        <v>12</v>
      </c>
      <c r="D6" t="str">
        <f>IF(MOD(MID(pesele5[[#This Row],[PESEL]],9,1),2)=1,"m","k")</f>
        <v>m</v>
      </c>
      <c r="E6" s="1" t="str">
        <f>MID(pesele5[[#This Row],[Imie]],LEN(pesele5[[#This Row],[Imie]]),1)</f>
        <v>z</v>
      </c>
    </row>
    <row r="7" spans="1:5" hidden="1" x14ac:dyDescent="0.25">
      <c r="A7">
        <v>8252202698</v>
      </c>
      <c r="B7" s="1" t="s">
        <v>13</v>
      </c>
      <c r="C7" s="1" t="s">
        <v>14</v>
      </c>
      <c r="D7" t="str">
        <f>IF(MOD(MID(pesele5[[#This Row],[PESEL]],9,1),2)=1,"m","k")</f>
        <v>m</v>
      </c>
      <c r="E7" s="1" t="str">
        <f>MID(pesele5[[#This Row],[Imie]],LEN(pesele5[[#This Row],[Imie]]),1)</f>
        <v>k</v>
      </c>
    </row>
    <row r="8" spans="1:5" hidden="1" x14ac:dyDescent="0.25">
      <c r="A8">
        <v>8260302636</v>
      </c>
      <c r="B8" s="1" t="s">
        <v>15</v>
      </c>
      <c r="C8" s="1" t="s">
        <v>6</v>
      </c>
      <c r="D8" t="str">
        <f>IF(MOD(MID(pesele5[[#This Row],[PESEL]],9,1),2)=1,"m","k")</f>
        <v>m</v>
      </c>
      <c r="E8" s="1" t="str">
        <f>MID(pesele5[[#This Row],[Imie]],LEN(pesele5[[#This Row],[Imie]]),1)</f>
        <v>m</v>
      </c>
    </row>
    <row r="9" spans="1:5" hidden="1" x14ac:dyDescent="0.25">
      <c r="A9">
        <v>8260401830</v>
      </c>
      <c r="B9" s="1" t="s">
        <v>16</v>
      </c>
      <c r="C9" s="1" t="s">
        <v>17</v>
      </c>
      <c r="D9" t="str">
        <f>IF(MOD(MID(pesele5[[#This Row],[PESEL]],9,1),2)=1,"m","k")</f>
        <v>m</v>
      </c>
      <c r="E9" s="1" t="str">
        <f>MID(pesele5[[#This Row],[Imie]],LEN(pesele5[[#This Row],[Imie]]),1)</f>
        <v>k</v>
      </c>
    </row>
    <row r="10" spans="1:5" hidden="1" x14ac:dyDescent="0.25">
      <c r="A10">
        <v>8261009495</v>
      </c>
      <c r="B10" s="1" t="s">
        <v>18</v>
      </c>
      <c r="C10" s="1" t="s">
        <v>19</v>
      </c>
      <c r="D10" t="str">
        <f>IF(MOD(MID(pesele5[[#This Row],[PESEL]],9,1),2)=1,"m","k")</f>
        <v>m</v>
      </c>
      <c r="E10" s="1" t="str">
        <f>MID(pesele5[[#This Row],[Imie]],LEN(pesele5[[#This Row],[Imie]]),1)</f>
        <v>o</v>
      </c>
    </row>
    <row r="11" spans="1:5" hidden="1" x14ac:dyDescent="0.25">
      <c r="A11">
        <v>8261204258</v>
      </c>
      <c r="B11" s="1" t="s">
        <v>20</v>
      </c>
      <c r="C11" s="1" t="s">
        <v>21</v>
      </c>
      <c r="D11" t="str">
        <f>IF(MOD(MID(pesele5[[#This Row],[PESEL]],9,1),2)=1,"m","k")</f>
        <v>m</v>
      </c>
      <c r="E11" s="1" t="str">
        <f>MID(pesele5[[#This Row],[Imie]],LEN(pesele5[[#This Row],[Imie]]),1)</f>
        <v>y</v>
      </c>
    </row>
    <row r="12" spans="1:5" hidden="1" x14ac:dyDescent="0.25">
      <c r="A12">
        <v>8261403695</v>
      </c>
      <c r="B12" s="1" t="s">
        <v>22</v>
      </c>
      <c r="C12" s="1" t="s">
        <v>14</v>
      </c>
      <c r="D12" t="str">
        <f>IF(MOD(MID(pesele5[[#This Row],[PESEL]],9,1),2)=1,"m","k")</f>
        <v>m</v>
      </c>
      <c r="E12" s="1" t="str">
        <f>MID(pesele5[[#This Row],[Imie]],LEN(pesele5[[#This Row],[Imie]]),1)</f>
        <v>k</v>
      </c>
    </row>
    <row r="13" spans="1:5" hidden="1" x14ac:dyDescent="0.25">
      <c r="A13">
        <v>8261601819</v>
      </c>
      <c r="B13" s="1" t="s">
        <v>23</v>
      </c>
      <c r="C13" s="1" t="s">
        <v>24</v>
      </c>
      <c r="D13" t="str">
        <f>IF(MOD(MID(pesele5[[#This Row],[PESEL]],9,1),2)=1,"m","k")</f>
        <v>m</v>
      </c>
      <c r="E13" s="1" t="str">
        <f>MID(pesele5[[#This Row],[Imie]],LEN(pesele5[[#This Row],[Imie]]),1)</f>
        <v>n</v>
      </c>
    </row>
    <row r="14" spans="1:5" hidden="1" x14ac:dyDescent="0.25">
      <c r="A14">
        <v>8261804557</v>
      </c>
      <c r="B14" s="1" t="s">
        <v>25</v>
      </c>
      <c r="C14" s="1" t="s">
        <v>26</v>
      </c>
      <c r="D14" t="str">
        <f>IF(MOD(MID(pesele5[[#This Row],[PESEL]],9,1),2)=1,"m","k")</f>
        <v>m</v>
      </c>
      <c r="E14" s="1" t="str">
        <f>MID(pesele5[[#This Row],[Imie]],LEN(pesele5[[#This Row],[Imie]]),1)</f>
        <v>j</v>
      </c>
    </row>
    <row r="15" spans="1:5" hidden="1" x14ac:dyDescent="0.25">
      <c r="A15">
        <v>8261804595</v>
      </c>
      <c r="B15" s="1" t="s">
        <v>27</v>
      </c>
      <c r="C15" s="1" t="s">
        <v>26</v>
      </c>
      <c r="D15" t="str">
        <f>IF(MOD(MID(pesele5[[#This Row],[PESEL]],9,1),2)=1,"m","k")</f>
        <v>m</v>
      </c>
      <c r="E15" s="1" t="str">
        <f>MID(pesele5[[#This Row],[Imie]],LEN(pesele5[[#This Row],[Imie]]),1)</f>
        <v>j</v>
      </c>
    </row>
    <row r="16" spans="1:5" hidden="1" x14ac:dyDescent="0.25">
      <c r="A16">
        <v>8262307035</v>
      </c>
      <c r="B16" s="1" t="s">
        <v>28</v>
      </c>
      <c r="C16" s="1" t="s">
        <v>29</v>
      </c>
      <c r="D16" t="str">
        <f>IF(MOD(MID(pesele5[[#This Row],[PESEL]],9,1),2)=1,"m","k")</f>
        <v>m</v>
      </c>
      <c r="E16" s="1" t="str">
        <f>MID(pesele5[[#This Row],[Imie]],LEN(pesele5[[#This Row],[Imie]]),1)</f>
        <v>r</v>
      </c>
    </row>
    <row r="17" spans="1:5" hidden="1" x14ac:dyDescent="0.25">
      <c r="A17">
        <v>8262311957</v>
      </c>
      <c r="B17" s="1" t="s">
        <v>30</v>
      </c>
      <c r="C17" s="1" t="s">
        <v>31</v>
      </c>
      <c r="D17" t="str">
        <f>IF(MOD(MID(pesele5[[#This Row],[PESEL]],9,1),2)=1,"m","k")</f>
        <v>m</v>
      </c>
      <c r="E17" s="1" t="str">
        <f>MID(pesele5[[#This Row],[Imie]],LEN(pesele5[[#This Row],[Imie]]),1)</f>
        <v>n</v>
      </c>
    </row>
    <row r="18" spans="1:5" hidden="1" x14ac:dyDescent="0.25">
      <c r="A18">
        <v>8270104291</v>
      </c>
      <c r="B18" s="1" t="s">
        <v>32</v>
      </c>
      <c r="C18" s="1" t="s">
        <v>33</v>
      </c>
      <c r="D18" t="str">
        <f>IF(MOD(MID(pesele5[[#This Row],[PESEL]],9,1),2)=1,"m","k")</f>
        <v>m</v>
      </c>
      <c r="E18" s="1" t="str">
        <f>MID(pesele5[[#This Row],[Imie]],LEN(pesele5[[#This Row],[Imie]]),1)</f>
        <v>f</v>
      </c>
    </row>
    <row r="19" spans="1:5" hidden="1" x14ac:dyDescent="0.25">
      <c r="A19">
        <v>8270412255</v>
      </c>
      <c r="B19" s="1" t="s">
        <v>34</v>
      </c>
      <c r="C19" s="1" t="s">
        <v>35</v>
      </c>
      <c r="D19" t="str">
        <f>IF(MOD(MID(pesele5[[#This Row],[PESEL]],9,1),2)=1,"m","k")</f>
        <v>m</v>
      </c>
      <c r="E19" s="1" t="str">
        <f>MID(pesele5[[#This Row],[Imie]],LEN(pesele5[[#This Row],[Imie]]),1)</f>
        <v>h</v>
      </c>
    </row>
    <row r="20" spans="1:5" hidden="1" x14ac:dyDescent="0.25">
      <c r="A20">
        <v>8272207404</v>
      </c>
      <c r="B20" s="1" t="s">
        <v>36</v>
      </c>
      <c r="C20" s="1" t="s">
        <v>37</v>
      </c>
      <c r="D20" t="str">
        <f>IF(MOD(MID(pesele5[[#This Row],[PESEL]],9,1),2)=1,"m","k")</f>
        <v>k</v>
      </c>
      <c r="E20" s="1" t="str">
        <f>MID(pesele5[[#This Row],[Imie]],LEN(pesele5[[#This Row],[Imie]]),1)</f>
        <v>a</v>
      </c>
    </row>
    <row r="21" spans="1:5" hidden="1" x14ac:dyDescent="0.25">
      <c r="A21">
        <v>8272207572</v>
      </c>
      <c r="B21" s="1" t="s">
        <v>38</v>
      </c>
      <c r="C21" s="1" t="s">
        <v>6</v>
      </c>
      <c r="D21" t="str">
        <f>IF(MOD(MID(pesele5[[#This Row],[PESEL]],9,1),2)=1,"m","k")</f>
        <v>m</v>
      </c>
      <c r="E21" s="1" t="str">
        <f>MID(pesele5[[#This Row],[Imie]],LEN(pesele5[[#This Row],[Imie]]),1)</f>
        <v>m</v>
      </c>
    </row>
    <row r="22" spans="1:5" hidden="1" x14ac:dyDescent="0.25">
      <c r="A22">
        <v>8272312577</v>
      </c>
      <c r="B22" s="1" t="s">
        <v>39</v>
      </c>
      <c r="C22" s="1" t="s">
        <v>40</v>
      </c>
      <c r="D22" t="str">
        <f>IF(MOD(MID(pesele5[[#This Row],[PESEL]],9,1),2)=1,"m","k")</f>
        <v>m</v>
      </c>
      <c r="E22" s="1" t="str">
        <f>MID(pesele5[[#This Row],[Imie]],LEN(pesele5[[#This Row],[Imie]]),1)</f>
        <v>r</v>
      </c>
    </row>
    <row r="23" spans="1:5" hidden="1" x14ac:dyDescent="0.25">
      <c r="A23">
        <v>8272703658</v>
      </c>
      <c r="B23" s="1" t="s">
        <v>41</v>
      </c>
      <c r="C23" s="1" t="s">
        <v>42</v>
      </c>
      <c r="D23" t="str">
        <f>IF(MOD(MID(pesele5[[#This Row],[PESEL]],9,1),2)=1,"m","k")</f>
        <v>m</v>
      </c>
      <c r="E23" s="1" t="str">
        <f>MID(pesele5[[#This Row],[Imie]],LEN(pesele5[[#This Row],[Imie]]),1)</f>
        <v>j</v>
      </c>
    </row>
    <row r="24" spans="1:5" hidden="1" x14ac:dyDescent="0.25">
      <c r="A24">
        <v>8272807246</v>
      </c>
      <c r="B24" s="1" t="s">
        <v>43</v>
      </c>
      <c r="C24" s="1" t="s">
        <v>44</v>
      </c>
      <c r="D24" t="str">
        <f>IF(MOD(MID(pesele5[[#This Row],[PESEL]],9,1),2)=1,"m","k")</f>
        <v>k</v>
      </c>
      <c r="E24" s="1" t="str">
        <f>MID(pesele5[[#This Row],[Imie]],LEN(pesele5[[#This Row],[Imie]]),1)</f>
        <v>a</v>
      </c>
    </row>
    <row r="25" spans="1:5" hidden="1" x14ac:dyDescent="0.25">
      <c r="A25">
        <v>8272903041</v>
      </c>
      <c r="B25" s="1" t="s">
        <v>45</v>
      </c>
      <c r="C25" s="1" t="s">
        <v>46</v>
      </c>
      <c r="D25" t="str">
        <f>IF(MOD(MID(pesele5[[#This Row],[PESEL]],9,1),2)=1,"m","k")</f>
        <v>k</v>
      </c>
      <c r="E25" s="1" t="str">
        <f>MID(pesele5[[#This Row],[Imie]],LEN(pesele5[[#This Row],[Imie]]),1)</f>
        <v>a</v>
      </c>
    </row>
    <row r="26" spans="1:5" hidden="1" x14ac:dyDescent="0.25">
      <c r="A26">
        <v>8272911356</v>
      </c>
      <c r="B26" s="1" t="s">
        <v>47</v>
      </c>
      <c r="C26" s="1" t="s">
        <v>48</v>
      </c>
      <c r="D26" t="str">
        <f>IF(MOD(MID(pesele5[[#This Row],[PESEL]],9,1),2)=1,"m","k")</f>
        <v>m</v>
      </c>
      <c r="E26" s="1" t="str">
        <f>MID(pesele5[[#This Row],[Imie]],LEN(pesele5[[#This Row],[Imie]]),1)</f>
        <v>r</v>
      </c>
    </row>
    <row r="27" spans="1:5" hidden="1" x14ac:dyDescent="0.25">
      <c r="A27">
        <v>8280203076</v>
      </c>
      <c r="B27" s="1" t="s">
        <v>49</v>
      </c>
      <c r="C27" s="1" t="s">
        <v>6</v>
      </c>
      <c r="D27" t="str">
        <f>IF(MOD(MID(pesele5[[#This Row],[PESEL]],9,1),2)=1,"m","k")</f>
        <v>m</v>
      </c>
      <c r="E27" s="1" t="str">
        <f>MID(pesele5[[#This Row],[Imie]],LEN(pesele5[[#This Row],[Imie]]),1)</f>
        <v>m</v>
      </c>
    </row>
    <row r="28" spans="1:5" hidden="1" x14ac:dyDescent="0.25">
      <c r="A28">
        <v>8280707488</v>
      </c>
      <c r="B28" s="1" t="s">
        <v>50</v>
      </c>
      <c r="C28" s="1" t="s">
        <v>51</v>
      </c>
      <c r="D28" t="str">
        <f>IF(MOD(MID(pesele5[[#This Row],[PESEL]],9,1),2)=1,"m","k")</f>
        <v>k</v>
      </c>
      <c r="E28" s="1" t="str">
        <f>MID(pesele5[[#This Row],[Imie]],LEN(pesele5[[#This Row],[Imie]]),1)</f>
        <v>a</v>
      </c>
    </row>
    <row r="29" spans="1:5" hidden="1" x14ac:dyDescent="0.25">
      <c r="A29">
        <v>8281204694</v>
      </c>
      <c r="B29" s="1" t="s">
        <v>52</v>
      </c>
      <c r="C29" s="1" t="s">
        <v>26</v>
      </c>
      <c r="D29" t="str">
        <f>IF(MOD(MID(pesele5[[#This Row],[PESEL]],9,1),2)=1,"m","k")</f>
        <v>m</v>
      </c>
      <c r="E29" s="1" t="str">
        <f>MID(pesele5[[#This Row],[Imie]],LEN(pesele5[[#This Row],[Imie]]),1)</f>
        <v>j</v>
      </c>
    </row>
    <row r="30" spans="1:5" hidden="1" x14ac:dyDescent="0.25">
      <c r="A30">
        <v>8281403420</v>
      </c>
      <c r="B30" s="1" t="s">
        <v>53</v>
      </c>
      <c r="C30" s="1" t="s">
        <v>54</v>
      </c>
      <c r="D30" t="str">
        <f>IF(MOD(MID(pesele5[[#This Row],[PESEL]],9,1),2)=1,"m","k")</f>
        <v>k</v>
      </c>
      <c r="E30" s="1" t="str">
        <f>MID(pesele5[[#This Row],[Imie]],LEN(pesele5[[#This Row],[Imie]]),1)</f>
        <v>a</v>
      </c>
    </row>
    <row r="31" spans="1:5" hidden="1" x14ac:dyDescent="0.25">
      <c r="A31">
        <v>8281807682</v>
      </c>
      <c r="B31" s="1" t="s">
        <v>55</v>
      </c>
      <c r="C31" s="1" t="s">
        <v>56</v>
      </c>
      <c r="D31" t="str">
        <f>IF(MOD(MID(pesele5[[#This Row],[PESEL]],9,1),2)=1,"m","k")</f>
        <v>k</v>
      </c>
      <c r="E31" s="1" t="str">
        <f>MID(pesele5[[#This Row],[Imie]],LEN(pesele5[[#This Row],[Imie]]),1)</f>
        <v>a</v>
      </c>
    </row>
    <row r="32" spans="1:5" hidden="1" x14ac:dyDescent="0.25">
      <c r="A32">
        <v>8281903982</v>
      </c>
      <c r="B32" s="1" t="s">
        <v>57</v>
      </c>
      <c r="C32" s="1" t="s">
        <v>58</v>
      </c>
      <c r="D32" t="str">
        <f>IF(MOD(MID(pesele5[[#This Row],[PESEL]],9,1),2)=1,"m","k")</f>
        <v>k</v>
      </c>
      <c r="E32" s="1" t="str">
        <f>MID(pesele5[[#This Row],[Imie]],LEN(pesele5[[#This Row],[Imie]]),1)</f>
        <v>a</v>
      </c>
    </row>
    <row r="33" spans="1:5" hidden="1" x14ac:dyDescent="0.25">
      <c r="A33">
        <v>8282001818</v>
      </c>
      <c r="B33" s="1" t="s">
        <v>59</v>
      </c>
      <c r="C33" s="1" t="s">
        <v>60</v>
      </c>
      <c r="D33" t="str">
        <f>IF(MOD(MID(pesele5[[#This Row],[PESEL]],9,1),2)=1,"m","k")</f>
        <v>m</v>
      </c>
      <c r="E33" s="1" t="str">
        <f>MID(pesele5[[#This Row],[Imie]],LEN(pesele5[[#This Row],[Imie]]),1)</f>
        <v>r</v>
      </c>
    </row>
    <row r="34" spans="1:5" hidden="1" x14ac:dyDescent="0.25">
      <c r="A34">
        <v>8282003575</v>
      </c>
      <c r="B34" s="1" t="s">
        <v>61</v>
      </c>
      <c r="C34" s="1" t="s">
        <v>4</v>
      </c>
      <c r="D34" t="str">
        <f>IF(MOD(MID(pesele5[[#This Row],[PESEL]],9,1),2)=1,"m","k")</f>
        <v>m</v>
      </c>
      <c r="E34" s="1" t="str">
        <f>MID(pesele5[[#This Row],[Imie]],LEN(pesele5[[#This Row],[Imie]]),1)</f>
        <v>f</v>
      </c>
    </row>
    <row r="35" spans="1:5" hidden="1" x14ac:dyDescent="0.25">
      <c r="A35">
        <v>8282108997</v>
      </c>
      <c r="B35" s="1" t="s">
        <v>62</v>
      </c>
      <c r="C35" s="1" t="s">
        <v>63</v>
      </c>
      <c r="D35" t="str">
        <f>IF(MOD(MID(pesele5[[#This Row],[PESEL]],9,1),2)=1,"m","k")</f>
        <v>m</v>
      </c>
      <c r="E35" s="1" t="str">
        <f>MID(pesele5[[#This Row],[Imie]],LEN(pesele5[[#This Row],[Imie]]),1)</f>
        <v>y</v>
      </c>
    </row>
    <row r="36" spans="1:5" hidden="1" x14ac:dyDescent="0.25">
      <c r="A36">
        <v>8282712460</v>
      </c>
      <c r="B36" s="1" t="s">
        <v>64</v>
      </c>
      <c r="C36" s="1" t="s">
        <v>65</v>
      </c>
      <c r="D36" t="str">
        <f>IF(MOD(MID(pesele5[[#This Row],[PESEL]],9,1),2)=1,"m","k")</f>
        <v>k</v>
      </c>
      <c r="E36" s="1" t="str">
        <f>MID(pesele5[[#This Row],[Imie]],LEN(pesele5[[#This Row],[Imie]]),1)</f>
        <v>a</v>
      </c>
    </row>
    <row r="37" spans="1:5" hidden="1" x14ac:dyDescent="0.25">
      <c r="A37">
        <v>8291104230</v>
      </c>
      <c r="B37" s="1" t="s">
        <v>66</v>
      </c>
      <c r="C37" s="1" t="s">
        <v>12</v>
      </c>
      <c r="D37" t="str">
        <f>IF(MOD(MID(pesele5[[#This Row],[PESEL]],9,1),2)=1,"m","k")</f>
        <v>m</v>
      </c>
      <c r="E37" s="1" t="str">
        <f>MID(pesele5[[#This Row],[Imie]],LEN(pesele5[[#This Row],[Imie]]),1)</f>
        <v>z</v>
      </c>
    </row>
    <row r="38" spans="1:5" hidden="1" x14ac:dyDescent="0.25">
      <c r="A38">
        <v>8291402192</v>
      </c>
      <c r="B38" s="1" t="s">
        <v>67</v>
      </c>
      <c r="C38" s="1" t="s">
        <v>68</v>
      </c>
      <c r="D38" t="str">
        <f>IF(MOD(MID(pesele5[[#This Row],[PESEL]],9,1),2)=1,"m","k")</f>
        <v>m</v>
      </c>
      <c r="E38" s="1" t="str">
        <f>MID(pesele5[[#This Row],[Imie]],LEN(pesele5[[#This Row],[Imie]]),1)</f>
        <v>r</v>
      </c>
    </row>
    <row r="39" spans="1:5" hidden="1" x14ac:dyDescent="0.25">
      <c r="A39">
        <v>8291402215</v>
      </c>
      <c r="B39" s="1" t="s">
        <v>69</v>
      </c>
      <c r="C39" s="1" t="s">
        <v>70</v>
      </c>
      <c r="D39" t="str">
        <f>IF(MOD(MID(pesele5[[#This Row],[PESEL]],9,1),2)=1,"m","k")</f>
        <v>m</v>
      </c>
      <c r="E39" s="1" t="str">
        <f>MID(pesele5[[#This Row],[Imie]],LEN(pesele5[[#This Row],[Imie]]),1)</f>
        <v>l</v>
      </c>
    </row>
    <row r="40" spans="1:5" hidden="1" x14ac:dyDescent="0.25">
      <c r="A40">
        <v>8291801342</v>
      </c>
      <c r="B40" s="1" t="s">
        <v>71</v>
      </c>
      <c r="C40" s="1" t="s">
        <v>72</v>
      </c>
      <c r="D40" t="str">
        <f>IF(MOD(MID(pesele5[[#This Row],[PESEL]],9,1),2)=1,"m","k")</f>
        <v>k</v>
      </c>
      <c r="E40" s="1" t="str">
        <f>MID(pesele5[[#This Row],[Imie]],LEN(pesele5[[#This Row],[Imie]]),1)</f>
        <v>a</v>
      </c>
    </row>
    <row r="41" spans="1:5" hidden="1" x14ac:dyDescent="0.25">
      <c r="A41">
        <v>8292314397</v>
      </c>
      <c r="B41" s="1" t="s">
        <v>73</v>
      </c>
      <c r="C41" s="1" t="s">
        <v>74</v>
      </c>
      <c r="D41" t="str">
        <f>IF(MOD(MID(pesele5[[#This Row],[PESEL]],9,1),2)=1,"m","k")</f>
        <v>m</v>
      </c>
      <c r="E41" s="1" t="str">
        <f>MID(pesele5[[#This Row],[Imie]],LEN(pesele5[[#This Row],[Imie]]),1)</f>
        <v>r</v>
      </c>
    </row>
    <row r="42" spans="1:5" hidden="1" x14ac:dyDescent="0.25">
      <c r="A42">
        <v>8292412637</v>
      </c>
      <c r="B42" s="1" t="s">
        <v>75</v>
      </c>
      <c r="C42" s="1" t="s">
        <v>24</v>
      </c>
      <c r="D42" t="str">
        <f>IF(MOD(MID(pesele5[[#This Row],[PESEL]],9,1),2)=1,"m","k")</f>
        <v>m</v>
      </c>
      <c r="E42" s="1" t="str">
        <f>MID(pesele5[[#This Row],[Imie]],LEN(pesele5[[#This Row],[Imie]]),1)</f>
        <v>n</v>
      </c>
    </row>
    <row r="43" spans="1:5" hidden="1" x14ac:dyDescent="0.25">
      <c r="A43">
        <v>8292507414</v>
      </c>
      <c r="B43" s="1" t="s">
        <v>76</v>
      </c>
      <c r="C43" s="1" t="s">
        <v>48</v>
      </c>
      <c r="D43" t="str">
        <f>IF(MOD(MID(pesele5[[#This Row],[PESEL]],9,1),2)=1,"m","k")</f>
        <v>m</v>
      </c>
      <c r="E43" s="1" t="str">
        <f>MID(pesele5[[#This Row],[Imie]],LEN(pesele5[[#This Row],[Imie]]),1)</f>
        <v>r</v>
      </c>
    </row>
    <row r="44" spans="1:5" hidden="1" x14ac:dyDescent="0.25">
      <c r="A44">
        <v>8292507452</v>
      </c>
      <c r="B44" s="1" t="s">
        <v>77</v>
      </c>
      <c r="C44" s="1" t="s">
        <v>78</v>
      </c>
      <c r="D44" t="str">
        <f>IF(MOD(MID(pesele5[[#This Row],[PESEL]],9,1),2)=1,"m","k")</f>
        <v>m</v>
      </c>
      <c r="E44" s="1" t="str">
        <f>MID(pesele5[[#This Row],[Imie]],LEN(pesele5[[#This Row],[Imie]]),1)</f>
        <v>n</v>
      </c>
    </row>
    <row r="45" spans="1:5" hidden="1" x14ac:dyDescent="0.25">
      <c r="A45">
        <v>8292514056</v>
      </c>
      <c r="B45" s="1" t="s">
        <v>79</v>
      </c>
      <c r="C45" s="1" t="s">
        <v>31</v>
      </c>
      <c r="D45" t="str">
        <f>IF(MOD(MID(pesele5[[#This Row],[PESEL]],9,1),2)=1,"m","k")</f>
        <v>m</v>
      </c>
      <c r="E45" s="1" t="str">
        <f>MID(pesele5[[#This Row],[Imie]],LEN(pesele5[[#This Row],[Imie]]),1)</f>
        <v>n</v>
      </c>
    </row>
    <row r="46" spans="1:5" hidden="1" x14ac:dyDescent="0.25">
      <c r="A46">
        <v>8292600995</v>
      </c>
      <c r="B46" s="1" t="s">
        <v>80</v>
      </c>
      <c r="C46" s="1" t="s">
        <v>17</v>
      </c>
      <c r="D46" t="str">
        <f>IF(MOD(MID(pesele5[[#This Row],[PESEL]],9,1),2)=1,"m","k")</f>
        <v>m</v>
      </c>
      <c r="E46" s="1" t="str">
        <f>MID(pesele5[[#This Row],[Imie]],LEN(pesele5[[#This Row],[Imie]]),1)</f>
        <v>k</v>
      </c>
    </row>
    <row r="47" spans="1:5" hidden="1" x14ac:dyDescent="0.25">
      <c r="A47">
        <v>8292701702</v>
      </c>
      <c r="B47" s="1" t="s">
        <v>81</v>
      </c>
      <c r="C47" s="1" t="s">
        <v>82</v>
      </c>
      <c r="D47" t="str">
        <f>IF(MOD(MID(pesele5[[#This Row],[PESEL]],9,1),2)=1,"m","k")</f>
        <v>k</v>
      </c>
      <c r="E47" s="1" t="str">
        <f>MID(pesele5[[#This Row],[Imie]],LEN(pesele5[[#This Row],[Imie]]),1)</f>
        <v>a</v>
      </c>
    </row>
    <row r="48" spans="1:5" hidden="1" x14ac:dyDescent="0.25">
      <c r="A48">
        <v>8292800524</v>
      </c>
      <c r="B48" s="1" t="s">
        <v>83</v>
      </c>
      <c r="C48" s="1" t="s">
        <v>84</v>
      </c>
      <c r="D48" t="str">
        <f>IF(MOD(MID(pesele5[[#This Row],[PESEL]],9,1),2)=1,"m","k")</f>
        <v>k</v>
      </c>
      <c r="E48" s="1" t="str">
        <f>MID(pesele5[[#This Row],[Imie]],LEN(pesele5[[#This Row],[Imie]]),1)</f>
        <v>a</v>
      </c>
    </row>
    <row r="49" spans="1:5" hidden="1" x14ac:dyDescent="0.25">
      <c r="A49">
        <v>8300104334</v>
      </c>
      <c r="B49" s="1" t="s">
        <v>85</v>
      </c>
      <c r="C49" s="1" t="s">
        <v>78</v>
      </c>
      <c r="D49" t="str">
        <f>IF(MOD(MID(pesele5[[#This Row],[PESEL]],9,1),2)=1,"m","k")</f>
        <v>m</v>
      </c>
      <c r="E49" s="1" t="str">
        <f>MID(pesele5[[#This Row],[Imie]],LEN(pesele5[[#This Row],[Imie]]),1)</f>
        <v>n</v>
      </c>
    </row>
    <row r="50" spans="1:5" hidden="1" x14ac:dyDescent="0.25">
      <c r="A50">
        <v>8300502415</v>
      </c>
      <c r="B50" s="1" t="s">
        <v>86</v>
      </c>
      <c r="C50" s="1" t="s">
        <v>6</v>
      </c>
      <c r="D50" t="str">
        <f>IF(MOD(MID(pesele5[[#This Row],[PESEL]],9,1),2)=1,"m","k")</f>
        <v>m</v>
      </c>
      <c r="E50" s="1" t="str">
        <f>MID(pesele5[[#This Row],[Imie]],LEN(pesele5[[#This Row],[Imie]]),1)</f>
        <v>m</v>
      </c>
    </row>
    <row r="51" spans="1:5" hidden="1" x14ac:dyDescent="0.25">
      <c r="A51">
        <v>8300705627</v>
      </c>
      <c r="B51" s="1" t="s">
        <v>50</v>
      </c>
      <c r="C51" s="1" t="s">
        <v>87</v>
      </c>
      <c r="D51" t="str">
        <f>IF(MOD(MID(pesele5[[#This Row],[PESEL]],9,1),2)=1,"m","k")</f>
        <v>k</v>
      </c>
      <c r="E51" s="1" t="str">
        <f>MID(pesele5[[#This Row],[Imie]],LEN(pesele5[[#This Row],[Imie]]),1)</f>
        <v>a</v>
      </c>
    </row>
    <row r="52" spans="1:5" hidden="1" x14ac:dyDescent="0.25">
      <c r="A52">
        <v>8301300067</v>
      </c>
      <c r="B52" s="1" t="s">
        <v>88</v>
      </c>
      <c r="C52" s="1" t="s">
        <v>37</v>
      </c>
      <c r="D52" t="str">
        <f>IF(MOD(MID(pesele5[[#This Row],[PESEL]],9,1),2)=1,"m","k")</f>
        <v>k</v>
      </c>
      <c r="E52" s="1" t="str">
        <f>MID(pesele5[[#This Row],[Imie]],LEN(pesele5[[#This Row],[Imie]]),1)</f>
        <v>a</v>
      </c>
    </row>
    <row r="53" spans="1:5" hidden="1" x14ac:dyDescent="0.25">
      <c r="A53">
        <v>8301402608</v>
      </c>
      <c r="B53" s="1" t="s">
        <v>89</v>
      </c>
      <c r="C53" s="1" t="s">
        <v>90</v>
      </c>
      <c r="D53" t="str">
        <f>IF(MOD(MID(pesele5[[#This Row],[PESEL]],9,1),2)=1,"m","k")</f>
        <v>k</v>
      </c>
      <c r="E53" s="1" t="str">
        <f>MID(pesele5[[#This Row],[Imie]],LEN(pesele5[[#This Row],[Imie]]),1)</f>
        <v>a</v>
      </c>
    </row>
    <row r="54" spans="1:5" hidden="1" x14ac:dyDescent="0.25">
      <c r="A54">
        <v>8301702005</v>
      </c>
      <c r="B54" s="1" t="s">
        <v>91</v>
      </c>
      <c r="C54" s="1" t="s">
        <v>56</v>
      </c>
      <c r="D54" t="str">
        <f>IF(MOD(MID(pesele5[[#This Row],[PESEL]],9,1),2)=1,"m","k")</f>
        <v>k</v>
      </c>
      <c r="E54" s="1" t="str">
        <f>MID(pesele5[[#This Row],[Imie]],LEN(pesele5[[#This Row],[Imie]]),1)</f>
        <v>a</v>
      </c>
    </row>
    <row r="55" spans="1:5" hidden="1" x14ac:dyDescent="0.25">
      <c r="A55">
        <v>8302500640</v>
      </c>
      <c r="B55" s="1" t="s">
        <v>92</v>
      </c>
      <c r="C55" s="1" t="s">
        <v>93</v>
      </c>
      <c r="D55" t="str">
        <f>IF(MOD(MID(pesele5[[#This Row],[PESEL]],9,1),2)=1,"m","k")</f>
        <v>k</v>
      </c>
      <c r="E55" s="1" t="str">
        <f>MID(pesele5[[#This Row],[Imie]],LEN(pesele5[[#This Row],[Imie]]),1)</f>
        <v>a</v>
      </c>
    </row>
    <row r="56" spans="1:5" hidden="1" x14ac:dyDescent="0.25">
      <c r="A56">
        <v>8302709032</v>
      </c>
      <c r="B56" s="1" t="s">
        <v>94</v>
      </c>
      <c r="C56" s="1" t="s">
        <v>42</v>
      </c>
      <c r="D56" t="str">
        <f>IF(MOD(MID(pesele5[[#This Row],[PESEL]],9,1),2)=1,"m","k")</f>
        <v>m</v>
      </c>
      <c r="E56" s="1" t="str">
        <f>MID(pesele5[[#This Row],[Imie]],LEN(pesele5[[#This Row],[Imie]]),1)</f>
        <v>j</v>
      </c>
    </row>
    <row r="57" spans="1:5" hidden="1" x14ac:dyDescent="0.25">
      <c r="A57">
        <v>8303111102</v>
      </c>
      <c r="B57" s="1" t="s">
        <v>95</v>
      </c>
      <c r="C57" s="1" t="s">
        <v>37</v>
      </c>
      <c r="D57" t="str">
        <f>IF(MOD(MID(pesele5[[#This Row],[PESEL]],9,1),2)=1,"m","k")</f>
        <v>k</v>
      </c>
      <c r="E57" s="1" t="str">
        <f>MID(pesele5[[#This Row],[Imie]],LEN(pesele5[[#This Row],[Imie]]),1)</f>
        <v>a</v>
      </c>
    </row>
    <row r="58" spans="1:5" hidden="1" x14ac:dyDescent="0.25">
      <c r="A58">
        <v>8310202460</v>
      </c>
      <c r="B58" s="1" t="s">
        <v>96</v>
      </c>
      <c r="C58" s="1" t="s">
        <v>72</v>
      </c>
      <c r="D58" t="str">
        <f>IF(MOD(MID(pesele5[[#This Row],[PESEL]],9,1),2)=1,"m","k")</f>
        <v>k</v>
      </c>
      <c r="E58" s="1" t="str">
        <f>MID(pesele5[[#This Row],[Imie]],LEN(pesele5[[#This Row],[Imie]]),1)</f>
        <v>a</v>
      </c>
    </row>
    <row r="59" spans="1:5" hidden="1" x14ac:dyDescent="0.25">
      <c r="A59">
        <v>8310400776</v>
      </c>
      <c r="B59" s="1" t="s">
        <v>97</v>
      </c>
      <c r="C59" s="1" t="s">
        <v>98</v>
      </c>
      <c r="D59" t="str">
        <f>IF(MOD(MID(pesele5[[#This Row],[PESEL]],9,1),2)=1,"m","k")</f>
        <v>m</v>
      </c>
      <c r="E59" s="1" t="str">
        <f>MID(pesele5[[#This Row],[Imie]],LEN(pesele5[[#This Row],[Imie]]),1)</f>
        <v>y</v>
      </c>
    </row>
    <row r="60" spans="1:5" hidden="1" x14ac:dyDescent="0.25">
      <c r="A60">
        <v>8310501576</v>
      </c>
      <c r="B60" s="1" t="s">
        <v>99</v>
      </c>
      <c r="C60" s="1" t="s">
        <v>31</v>
      </c>
      <c r="D60" t="str">
        <f>IF(MOD(MID(pesele5[[#This Row],[PESEL]],9,1),2)=1,"m","k")</f>
        <v>m</v>
      </c>
      <c r="E60" s="1" t="str">
        <f>MID(pesele5[[#This Row],[Imie]],LEN(pesele5[[#This Row],[Imie]]),1)</f>
        <v>n</v>
      </c>
    </row>
    <row r="61" spans="1:5" hidden="1" x14ac:dyDescent="0.25">
      <c r="A61">
        <v>8310501583</v>
      </c>
      <c r="B61" s="1" t="s">
        <v>100</v>
      </c>
      <c r="C61" s="1" t="s">
        <v>101</v>
      </c>
      <c r="D61" t="str">
        <f>IF(MOD(MID(pesele5[[#This Row],[PESEL]],9,1),2)=1,"m","k")</f>
        <v>k</v>
      </c>
      <c r="E61" s="1" t="str">
        <f>MID(pesele5[[#This Row],[Imie]],LEN(pesele5[[#This Row],[Imie]]),1)</f>
        <v>a</v>
      </c>
    </row>
    <row r="62" spans="1:5" hidden="1" x14ac:dyDescent="0.25">
      <c r="A62">
        <v>8310501637</v>
      </c>
      <c r="B62" s="1" t="s">
        <v>102</v>
      </c>
      <c r="C62" s="1" t="s">
        <v>26</v>
      </c>
      <c r="D62" t="str">
        <f>IF(MOD(MID(pesele5[[#This Row],[PESEL]],9,1),2)=1,"m","k")</f>
        <v>m</v>
      </c>
      <c r="E62" s="1" t="str">
        <f>MID(pesele5[[#This Row],[Imie]],LEN(pesele5[[#This Row],[Imie]]),1)</f>
        <v>j</v>
      </c>
    </row>
    <row r="63" spans="1:5" hidden="1" x14ac:dyDescent="0.25">
      <c r="A63">
        <v>8310711054</v>
      </c>
      <c r="B63" s="1" t="s">
        <v>103</v>
      </c>
      <c r="C63" s="1" t="s">
        <v>104</v>
      </c>
      <c r="D63" t="str">
        <f>IF(MOD(MID(pesele5[[#This Row],[PESEL]],9,1),2)=1,"m","k")</f>
        <v>m</v>
      </c>
      <c r="E63" s="1" t="str">
        <f>MID(pesele5[[#This Row],[Imie]],LEN(pesele5[[#This Row],[Imie]]),1)</f>
        <v>b</v>
      </c>
    </row>
    <row r="64" spans="1:5" hidden="1" x14ac:dyDescent="0.25">
      <c r="A64">
        <v>8311008492</v>
      </c>
      <c r="B64" s="1" t="s">
        <v>105</v>
      </c>
      <c r="C64" s="1" t="s">
        <v>106</v>
      </c>
      <c r="D64" t="str">
        <f>IF(MOD(MID(pesele5[[#This Row],[PESEL]],9,1),2)=1,"m","k")</f>
        <v>m</v>
      </c>
      <c r="E64" s="1" t="str">
        <f>MID(pesele5[[#This Row],[Imie]],LEN(pesele5[[#This Row],[Imie]]),1)</f>
        <v>n</v>
      </c>
    </row>
    <row r="65" spans="1:5" hidden="1" x14ac:dyDescent="0.25">
      <c r="A65">
        <v>8311107443</v>
      </c>
      <c r="B65" s="1" t="s">
        <v>107</v>
      </c>
      <c r="C65" s="1" t="s">
        <v>108</v>
      </c>
      <c r="D65" t="str">
        <f>IF(MOD(MID(pesele5[[#This Row],[PESEL]],9,1),2)=1,"m","k")</f>
        <v>k</v>
      </c>
      <c r="E65" s="1" t="str">
        <f>MID(pesele5[[#This Row],[Imie]],LEN(pesele5[[#This Row],[Imie]]),1)</f>
        <v>a</v>
      </c>
    </row>
    <row r="66" spans="1:5" hidden="1" x14ac:dyDescent="0.25">
      <c r="A66">
        <v>8311206692</v>
      </c>
      <c r="B66" s="1" t="s">
        <v>109</v>
      </c>
      <c r="C66" s="1" t="s">
        <v>17</v>
      </c>
      <c r="D66" t="str">
        <f>IF(MOD(MID(pesele5[[#This Row],[PESEL]],9,1),2)=1,"m","k")</f>
        <v>m</v>
      </c>
      <c r="E66" s="1" t="str">
        <f>MID(pesele5[[#This Row],[Imie]],LEN(pesele5[[#This Row],[Imie]]),1)</f>
        <v>k</v>
      </c>
    </row>
    <row r="67" spans="1:5" hidden="1" x14ac:dyDescent="0.25">
      <c r="A67">
        <v>8311506181</v>
      </c>
      <c r="B67" s="1" t="s">
        <v>110</v>
      </c>
      <c r="C67" s="1" t="s">
        <v>56</v>
      </c>
      <c r="D67" t="str">
        <f>IF(MOD(MID(pesele5[[#This Row],[PESEL]],9,1),2)=1,"m","k")</f>
        <v>k</v>
      </c>
      <c r="E67" s="1" t="str">
        <f>MID(pesele5[[#This Row],[Imie]],LEN(pesele5[[#This Row],[Imie]]),1)</f>
        <v>a</v>
      </c>
    </row>
    <row r="68" spans="1:5" hidden="1" x14ac:dyDescent="0.25">
      <c r="A68">
        <v>8311606225</v>
      </c>
      <c r="B68" s="1" t="s">
        <v>111</v>
      </c>
      <c r="C68" s="1" t="s">
        <v>112</v>
      </c>
      <c r="D68" t="str">
        <f>IF(MOD(MID(pesele5[[#This Row],[PESEL]],9,1),2)=1,"m","k")</f>
        <v>k</v>
      </c>
      <c r="E68" s="1" t="str">
        <f>MID(pesele5[[#This Row],[Imie]],LEN(pesele5[[#This Row],[Imie]]),1)</f>
        <v>a</v>
      </c>
    </row>
    <row r="69" spans="1:5" hidden="1" x14ac:dyDescent="0.25">
      <c r="A69">
        <v>8311907241</v>
      </c>
      <c r="B69" s="1" t="s">
        <v>113</v>
      </c>
      <c r="C69" s="1" t="s">
        <v>114</v>
      </c>
      <c r="D69" t="str">
        <f>IF(MOD(MID(pesele5[[#This Row],[PESEL]],9,1),2)=1,"m","k")</f>
        <v>k</v>
      </c>
      <c r="E69" s="1" t="str">
        <f>MID(pesele5[[#This Row],[Imie]],LEN(pesele5[[#This Row],[Imie]]),1)</f>
        <v>a</v>
      </c>
    </row>
    <row r="70" spans="1:5" hidden="1" x14ac:dyDescent="0.25">
      <c r="A70">
        <v>8312007919</v>
      </c>
      <c r="B70" s="1" t="s">
        <v>115</v>
      </c>
      <c r="C70" s="1" t="s">
        <v>35</v>
      </c>
      <c r="D70" t="str">
        <f>IF(MOD(MID(pesele5[[#This Row],[PESEL]],9,1),2)=1,"m","k")</f>
        <v>m</v>
      </c>
      <c r="E70" s="1" t="str">
        <f>MID(pesele5[[#This Row],[Imie]],LEN(pesele5[[#This Row],[Imie]]),1)</f>
        <v>h</v>
      </c>
    </row>
    <row r="71" spans="1:5" hidden="1" x14ac:dyDescent="0.25">
      <c r="A71">
        <v>8312405724</v>
      </c>
      <c r="B71" s="1" t="s">
        <v>116</v>
      </c>
      <c r="C71" s="1" t="s">
        <v>117</v>
      </c>
      <c r="D71" t="str">
        <f>IF(MOD(MID(pesele5[[#This Row],[PESEL]],9,1),2)=1,"m","k")</f>
        <v>k</v>
      </c>
      <c r="E71" s="1" t="str">
        <f>MID(pesele5[[#This Row],[Imie]],LEN(pesele5[[#This Row],[Imie]]),1)</f>
        <v>a</v>
      </c>
    </row>
    <row r="72" spans="1:5" hidden="1" x14ac:dyDescent="0.25">
      <c r="A72">
        <v>8312405830</v>
      </c>
      <c r="B72" s="1" t="s">
        <v>118</v>
      </c>
      <c r="C72" s="1" t="s">
        <v>29</v>
      </c>
      <c r="D72" t="str">
        <f>IF(MOD(MID(pesele5[[#This Row],[PESEL]],9,1),2)=1,"m","k")</f>
        <v>m</v>
      </c>
      <c r="E72" s="1" t="str">
        <f>MID(pesele5[[#This Row],[Imie]],LEN(pesele5[[#This Row],[Imie]]),1)</f>
        <v>r</v>
      </c>
    </row>
    <row r="73" spans="1:5" hidden="1" x14ac:dyDescent="0.25">
      <c r="A73">
        <v>8312605179</v>
      </c>
      <c r="B73" s="1" t="s">
        <v>119</v>
      </c>
      <c r="C73" s="1" t="s">
        <v>74</v>
      </c>
      <c r="D73" t="str">
        <f>IF(MOD(MID(pesele5[[#This Row],[PESEL]],9,1),2)=1,"m","k")</f>
        <v>m</v>
      </c>
      <c r="E73" s="1" t="str">
        <f>MID(pesele5[[#This Row],[Imie]],LEN(pesele5[[#This Row],[Imie]]),1)</f>
        <v>r</v>
      </c>
    </row>
    <row r="74" spans="1:5" hidden="1" x14ac:dyDescent="0.25">
      <c r="A74">
        <v>8312801124</v>
      </c>
      <c r="B74" s="1" t="s">
        <v>120</v>
      </c>
      <c r="C74" s="1" t="s">
        <v>121</v>
      </c>
      <c r="D74" t="str">
        <f>IF(MOD(MID(pesele5[[#This Row],[PESEL]],9,1),2)=1,"m","k")</f>
        <v>k</v>
      </c>
      <c r="E74" s="1" t="str">
        <f>MID(pesele5[[#This Row],[Imie]],LEN(pesele5[[#This Row],[Imie]]),1)</f>
        <v>a</v>
      </c>
    </row>
    <row r="75" spans="1:5" hidden="1" x14ac:dyDescent="0.25">
      <c r="A75">
        <v>8320100899</v>
      </c>
      <c r="B75" s="1" t="s">
        <v>122</v>
      </c>
      <c r="C75" s="1" t="s">
        <v>14</v>
      </c>
      <c r="D75" t="str">
        <f>IF(MOD(MID(pesele5[[#This Row],[PESEL]],9,1),2)=1,"m","k")</f>
        <v>m</v>
      </c>
      <c r="E75" s="1" t="str">
        <f>MID(pesele5[[#This Row],[Imie]],LEN(pesele5[[#This Row],[Imie]]),1)</f>
        <v>k</v>
      </c>
    </row>
    <row r="76" spans="1:5" hidden="1" x14ac:dyDescent="0.25">
      <c r="A76">
        <v>8320301627</v>
      </c>
      <c r="B76" s="1" t="s">
        <v>123</v>
      </c>
      <c r="C76" s="1" t="s">
        <v>124</v>
      </c>
      <c r="D76" t="str">
        <f>IF(MOD(MID(pesele5[[#This Row],[PESEL]],9,1),2)=1,"m","k")</f>
        <v>k</v>
      </c>
      <c r="E76" s="1" t="str">
        <f>MID(pesele5[[#This Row],[Imie]],LEN(pesele5[[#This Row],[Imie]]),1)</f>
        <v>a</v>
      </c>
    </row>
    <row r="77" spans="1:5" hidden="1" x14ac:dyDescent="0.25">
      <c r="A77">
        <v>8320411573</v>
      </c>
      <c r="B77" s="1" t="s">
        <v>125</v>
      </c>
      <c r="C77" s="1" t="s">
        <v>126</v>
      </c>
      <c r="D77" t="str">
        <f>IF(MOD(MID(pesele5[[#This Row],[PESEL]],9,1),2)=1,"m","k")</f>
        <v>m</v>
      </c>
      <c r="E77" s="1" t="str">
        <f>MID(pesele5[[#This Row],[Imie]],LEN(pesele5[[#This Row],[Imie]]),1)</f>
        <v>z</v>
      </c>
    </row>
    <row r="78" spans="1:5" hidden="1" x14ac:dyDescent="0.25">
      <c r="A78">
        <v>8321100430</v>
      </c>
      <c r="B78" s="1" t="s">
        <v>127</v>
      </c>
      <c r="C78" s="1" t="s">
        <v>128</v>
      </c>
      <c r="D78" t="str">
        <f>IF(MOD(MID(pesele5[[#This Row],[PESEL]],9,1),2)=1,"m","k")</f>
        <v>m</v>
      </c>
      <c r="E78" s="1" t="str">
        <f>MID(pesele5[[#This Row],[Imie]],LEN(pesele5[[#This Row],[Imie]]),1)</f>
        <v>r</v>
      </c>
    </row>
    <row r="79" spans="1:5" hidden="1" x14ac:dyDescent="0.25">
      <c r="A79">
        <v>8321103754</v>
      </c>
      <c r="B79" s="1" t="s">
        <v>129</v>
      </c>
      <c r="C79" s="1" t="s">
        <v>130</v>
      </c>
      <c r="D79" t="str">
        <f>IF(MOD(MID(pesele5[[#This Row],[PESEL]],9,1),2)=1,"m","k")</f>
        <v>m</v>
      </c>
      <c r="E79" s="1" t="str">
        <f>MID(pesele5[[#This Row],[Imie]],LEN(pesele5[[#This Row],[Imie]]),1)</f>
        <v>j</v>
      </c>
    </row>
    <row r="80" spans="1:5" hidden="1" x14ac:dyDescent="0.25">
      <c r="A80">
        <v>8321109460</v>
      </c>
      <c r="B80" s="1" t="s">
        <v>131</v>
      </c>
      <c r="C80" s="1" t="s">
        <v>132</v>
      </c>
      <c r="D80" t="str">
        <f>IF(MOD(MID(pesele5[[#This Row],[PESEL]],9,1),2)=1,"m","k")</f>
        <v>k</v>
      </c>
      <c r="E80" s="1" t="str">
        <f>MID(pesele5[[#This Row],[Imie]],LEN(pesele5[[#This Row],[Imie]]),1)</f>
        <v>a</v>
      </c>
    </row>
    <row r="81" spans="1:5" hidden="1" x14ac:dyDescent="0.25">
      <c r="A81">
        <v>8321202705</v>
      </c>
      <c r="B81" s="1" t="s">
        <v>133</v>
      </c>
      <c r="C81" s="1" t="s">
        <v>134</v>
      </c>
      <c r="D81" t="str">
        <f>IF(MOD(MID(pesele5[[#This Row],[PESEL]],9,1),2)=1,"m","k")</f>
        <v>k</v>
      </c>
      <c r="E81" s="1" t="str">
        <f>MID(pesele5[[#This Row],[Imie]],LEN(pesele5[[#This Row],[Imie]]),1)</f>
        <v>a</v>
      </c>
    </row>
    <row r="82" spans="1:5" hidden="1" x14ac:dyDescent="0.25">
      <c r="A82">
        <v>8321501774</v>
      </c>
      <c r="B82" s="1" t="s">
        <v>135</v>
      </c>
      <c r="C82" s="1" t="s">
        <v>78</v>
      </c>
      <c r="D82" t="str">
        <f>IF(MOD(MID(pesele5[[#This Row],[PESEL]],9,1),2)=1,"m","k")</f>
        <v>m</v>
      </c>
      <c r="E82" s="1" t="str">
        <f>MID(pesele5[[#This Row],[Imie]],LEN(pesele5[[#This Row],[Imie]]),1)</f>
        <v>n</v>
      </c>
    </row>
    <row r="83" spans="1:5" hidden="1" x14ac:dyDescent="0.25">
      <c r="A83">
        <v>8321501798</v>
      </c>
      <c r="B83" s="1" t="s">
        <v>136</v>
      </c>
      <c r="C83" s="1" t="s">
        <v>137</v>
      </c>
      <c r="D83" t="str">
        <f>IF(MOD(MID(pesele5[[#This Row],[PESEL]],9,1),2)=1,"m","k")</f>
        <v>m</v>
      </c>
      <c r="E83" s="1" t="str">
        <f>MID(pesele5[[#This Row],[Imie]],LEN(pesele5[[#This Row],[Imie]]),1)</f>
        <v>z</v>
      </c>
    </row>
    <row r="84" spans="1:5" hidden="1" x14ac:dyDescent="0.25">
      <c r="A84">
        <v>8321508733</v>
      </c>
      <c r="B84" s="1" t="s">
        <v>52</v>
      </c>
      <c r="C84" s="1" t="s">
        <v>12</v>
      </c>
      <c r="D84" t="str">
        <f>IF(MOD(MID(pesele5[[#This Row],[PESEL]],9,1),2)=1,"m","k")</f>
        <v>m</v>
      </c>
      <c r="E84" s="1" t="str">
        <f>MID(pesele5[[#This Row],[Imie]],LEN(pesele5[[#This Row],[Imie]]),1)</f>
        <v>z</v>
      </c>
    </row>
    <row r="85" spans="1:5" hidden="1" x14ac:dyDescent="0.25">
      <c r="A85">
        <v>8321606950</v>
      </c>
      <c r="B85" s="1" t="s">
        <v>138</v>
      </c>
      <c r="C85" s="1" t="s">
        <v>139</v>
      </c>
      <c r="D85" t="str">
        <f>IF(MOD(MID(pesele5[[#This Row],[PESEL]],9,1),2)=1,"m","k")</f>
        <v>m</v>
      </c>
      <c r="E85" s="1" t="str">
        <f>MID(pesele5[[#This Row],[Imie]],LEN(pesele5[[#This Row],[Imie]]),1)</f>
        <v>w</v>
      </c>
    </row>
    <row r="86" spans="1:5" hidden="1" x14ac:dyDescent="0.25">
      <c r="A86">
        <v>8321706346</v>
      </c>
      <c r="B86" s="1" t="s">
        <v>140</v>
      </c>
      <c r="C86" s="1" t="s">
        <v>141</v>
      </c>
      <c r="D86" t="str">
        <f>IF(MOD(MID(pesele5[[#This Row],[PESEL]],9,1),2)=1,"m","k")</f>
        <v>k</v>
      </c>
      <c r="E86" s="1" t="str">
        <f>MID(pesele5[[#This Row],[Imie]],LEN(pesele5[[#This Row],[Imie]]),1)</f>
        <v>a</v>
      </c>
    </row>
    <row r="87" spans="1:5" hidden="1" x14ac:dyDescent="0.25">
      <c r="A87">
        <v>8321803937</v>
      </c>
      <c r="B87" s="1" t="s">
        <v>142</v>
      </c>
      <c r="C87" s="1" t="s">
        <v>10</v>
      </c>
      <c r="D87" t="str">
        <f>IF(MOD(MID(pesele5[[#This Row],[PESEL]],9,1),2)=1,"m","k")</f>
        <v>m</v>
      </c>
      <c r="E87" s="1" t="str">
        <f>MID(pesele5[[#This Row],[Imie]],LEN(pesele5[[#This Row],[Imie]]),1)</f>
        <v>n</v>
      </c>
    </row>
    <row r="88" spans="1:5" hidden="1" x14ac:dyDescent="0.25">
      <c r="A88">
        <v>8321903095</v>
      </c>
      <c r="B88" s="1" t="s">
        <v>79</v>
      </c>
      <c r="C88" s="1" t="s">
        <v>143</v>
      </c>
      <c r="D88" t="str">
        <f>IF(MOD(MID(pesele5[[#This Row],[PESEL]],9,1),2)=1,"m","k")</f>
        <v>m</v>
      </c>
      <c r="E88" s="1" t="str">
        <f>MID(pesele5[[#This Row],[Imie]],LEN(pesele5[[#This Row],[Imie]]),1)</f>
        <v>n</v>
      </c>
    </row>
    <row r="89" spans="1:5" hidden="1" x14ac:dyDescent="0.25">
      <c r="A89">
        <v>8322001464</v>
      </c>
      <c r="B89" s="1" t="s">
        <v>144</v>
      </c>
      <c r="C89" s="1" t="s">
        <v>145</v>
      </c>
      <c r="D89" t="str">
        <f>IF(MOD(MID(pesele5[[#This Row],[PESEL]],9,1),2)=1,"m","k")</f>
        <v>k</v>
      </c>
      <c r="E89" s="1" t="str">
        <f>MID(pesele5[[#This Row],[Imie]],LEN(pesele5[[#This Row],[Imie]]),1)</f>
        <v>a</v>
      </c>
    </row>
    <row r="90" spans="1:5" hidden="1" x14ac:dyDescent="0.25">
      <c r="A90">
        <v>8322201772</v>
      </c>
      <c r="B90" s="1" t="s">
        <v>146</v>
      </c>
      <c r="C90" s="1" t="s">
        <v>4</v>
      </c>
      <c r="D90" t="str">
        <f>IF(MOD(MID(pesele5[[#This Row],[PESEL]],9,1),2)=1,"m","k")</f>
        <v>m</v>
      </c>
      <c r="E90" s="1" t="str">
        <f>MID(pesele5[[#This Row],[Imie]],LEN(pesele5[[#This Row],[Imie]]),1)</f>
        <v>f</v>
      </c>
    </row>
    <row r="91" spans="1:5" hidden="1" x14ac:dyDescent="0.25">
      <c r="A91">
        <v>8322303078</v>
      </c>
      <c r="B91" s="1" t="s">
        <v>147</v>
      </c>
      <c r="C91" s="1" t="s">
        <v>148</v>
      </c>
      <c r="D91" t="str">
        <f>IF(MOD(MID(pesele5[[#This Row],[PESEL]],9,1),2)=1,"m","k")</f>
        <v>m</v>
      </c>
      <c r="E91" s="1" t="str">
        <f>MID(pesele5[[#This Row],[Imie]],LEN(pesele5[[#This Row],[Imie]]),1)</f>
        <v>n</v>
      </c>
    </row>
    <row r="92" spans="1:5" hidden="1" x14ac:dyDescent="0.25">
      <c r="A92">
        <v>8322802348</v>
      </c>
      <c r="B92" s="1" t="s">
        <v>149</v>
      </c>
      <c r="C92" s="1" t="s">
        <v>150</v>
      </c>
      <c r="D92" t="str">
        <f>IF(MOD(MID(pesele5[[#This Row],[PESEL]],9,1),2)=1,"m","k")</f>
        <v>k</v>
      </c>
      <c r="E92" s="1" t="str">
        <f>MID(pesele5[[#This Row],[Imie]],LEN(pesele5[[#This Row],[Imie]]),1)</f>
        <v>a</v>
      </c>
    </row>
    <row r="93" spans="1:5" hidden="1" x14ac:dyDescent="0.25">
      <c r="A93">
        <v>8322806465</v>
      </c>
      <c r="B93" s="1" t="s">
        <v>151</v>
      </c>
      <c r="C93" s="1" t="s">
        <v>145</v>
      </c>
      <c r="D93" t="str">
        <f>IF(MOD(MID(pesele5[[#This Row],[PESEL]],9,1),2)=1,"m","k")</f>
        <v>k</v>
      </c>
      <c r="E93" s="1" t="str">
        <f>MID(pesele5[[#This Row],[Imie]],LEN(pesele5[[#This Row],[Imie]]),1)</f>
        <v>a</v>
      </c>
    </row>
    <row r="94" spans="1:5" hidden="1" x14ac:dyDescent="0.25">
      <c r="A94">
        <v>8323009317</v>
      </c>
      <c r="B94" s="1" t="s">
        <v>152</v>
      </c>
      <c r="C94" s="1" t="s">
        <v>153</v>
      </c>
      <c r="D94" t="str">
        <f>IF(MOD(MID(pesele5[[#This Row],[PESEL]],9,1),2)=1,"m","k")</f>
        <v>m</v>
      </c>
      <c r="E94" s="1" t="str">
        <f>MID(pesele5[[#This Row],[Imie]],LEN(pesele5[[#This Row],[Imie]]),1)</f>
        <v>n</v>
      </c>
    </row>
    <row r="95" spans="1:5" hidden="1" x14ac:dyDescent="0.25">
      <c r="A95">
        <v>8323101408</v>
      </c>
      <c r="B95" s="1" t="s">
        <v>154</v>
      </c>
      <c r="C95" s="1" t="s">
        <v>155</v>
      </c>
      <c r="D95" t="str">
        <f>IF(MOD(MID(pesele5[[#This Row],[PESEL]],9,1),2)=1,"m","k")</f>
        <v>k</v>
      </c>
      <c r="E95" s="1" t="str">
        <f>MID(pesele5[[#This Row],[Imie]],LEN(pesele5[[#This Row],[Imie]]),1)</f>
        <v>a</v>
      </c>
    </row>
    <row r="96" spans="1:5" hidden="1" x14ac:dyDescent="0.25">
      <c r="A96">
        <v>9210102757</v>
      </c>
      <c r="B96" s="1" t="s">
        <v>156</v>
      </c>
      <c r="C96" s="1" t="s">
        <v>157</v>
      </c>
      <c r="D96" t="str">
        <f>IF(MOD(MID(pesele5[[#This Row],[PESEL]],9,1),2)=1,"m","k")</f>
        <v>m</v>
      </c>
      <c r="E96" s="1" t="str">
        <f>MID(pesele5[[#This Row],[Imie]],LEN(pesele5[[#This Row],[Imie]]),1)</f>
        <v>n</v>
      </c>
    </row>
    <row r="97" spans="1:5" hidden="1" x14ac:dyDescent="0.25">
      <c r="A97">
        <v>9210111032</v>
      </c>
      <c r="B97" s="1" t="s">
        <v>158</v>
      </c>
      <c r="C97" s="1" t="s">
        <v>4</v>
      </c>
      <c r="D97" t="str">
        <f>IF(MOD(MID(pesele5[[#This Row],[PESEL]],9,1),2)=1,"m","k")</f>
        <v>m</v>
      </c>
      <c r="E97" s="1" t="str">
        <f>MID(pesele5[[#This Row],[Imie]],LEN(pesele5[[#This Row],[Imie]]),1)</f>
        <v>f</v>
      </c>
    </row>
    <row r="98" spans="1:5" hidden="1" x14ac:dyDescent="0.25">
      <c r="A98">
        <v>9210200851</v>
      </c>
      <c r="B98" s="1" t="s">
        <v>159</v>
      </c>
      <c r="C98" s="1" t="s">
        <v>160</v>
      </c>
      <c r="D98" t="str">
        <f>IF(MOD(MID(pesele5[[#This Row],[PESEL]],9,1),2)=1,"m","k")</f>
        <v>m</v>
      </c>
      <c r="E98" s="1" t="str">
        <f>MID(pesele5[[#This Row],[Imie]],LEN(pesele5[[#This Row],[Imie]]),1)</f>
        <v>s</v>
      </c>
    </row>
    <row r="99" spans="1:5" hidden="1" x14ac:dyDescent="0.25">
      <c r="A99">
        <v>9210205672</v>
      </c>
      <c r="B99" s="1" t="s">
        <v>161</v>
      </c>
      <c r="C99" s="1" t="s">
        <v>162</v>
      </c>
      <c r="D99" t="str">
        <f>IF(MOD(MID(pesele5[[#This Row],[PESEL]],9,1),2)=1,"m","k")</f>
        <v>m</v>
      </c>
      <c r="E99" s="1" t="str">
        <f>MID(pesele5[[#This Row],[Imie]],LEN(pesele5[[#This Row],[Imie]]),1)</f>
        <v>p</v>
      </c>
    </row>
    <row r="100" spans="1:5" hidden="1" x14ac:dyDescent="0.25">
      <c r="A100">
        <v>9210205924</v>
      </c>
      <c r="B100" s="1" t="s">
        <v>163</v>
      </c>
      <c r="C100" s="1" t="s">
        <v>164</v>
      </c>
      <c r="D100" t="str">
        <f>IF(MOD(MID(pesele5[[#This Row],[PESEL]],9,1),2)=1,"m","k")</f>
        <v>k</v>
      </c>
      <c r="E100" s="1" t="str">
        <f>MID(pesele5[[#This Row],[Imie]],LEN(pesele5[[#This Row],[Imie]]),1)</f>
        <v>a</v>
      </c>
    </row>
    <row r="101" spans="1:5" hidden="1" x14ac:dyDescent="0.25">
      <c r="A101">
        <v>9210301460</v>
      </c>
      <c r="B101" s="1" t="s">
        <v>165</v>
      </c>
      <c r="C101" s="1" t="s">
        <v>166</v>
      </c>
      <c r="D101" t="str">
        <f>IF(MOD(MID(pesele5[[#This Row],[PESEL]],9,1),2)=1,"m","k")</f>
        <v>k</v>
      </c>
      <c r="E101" s="1" t="str">
        <f>MID(pesele5[[#This Row],[Imie]],LEN(pesele5[[#This Row],[Imie]]),1)</f>
        <v>a</v>
      </c>
    </row>
    <row r="102" spans="1:5" hidden="1" x14ac:dyDescent="0.25">
      <c r="A102">
        <v>9210406097</v>
      </c>
      <c r="B102" s="1" t="s">
        <v>167</v>
      </c>
      <c r="C102" s="1" t="s">
        <v>168</v>
      </c>
      <c r="D102" t="str">
        <f>IF(MOD(MID(pesele5[[#This Row],[PESEL]],9,1),2)=1,"m","k")</f>
        <v>m</v>
      </c>
      <c r="E102" s="1" t="str">
        <f>MID(pesele5[[#This Row],[Imie]],LEN(pesele5[[#This Row],[Imie]]),1)</f>
        <v>z</v>
      </c>
    </row>
    <row r="103" spans="1:5" hidden="1" x14ac:dyDescent="0.25">
      <c r="A103">
        <v>9210409205</v>
      </c>
      <c r="B103" s="1" t="s">
        <v>169</v>
      </c>
      <c r="C103" s="1" t="s">
        <v>170</v>
      </c>
      <c r="D103" t="str">
        <f>IF(MOD(MID(pesele5[[#This Row],[PESEL]],9,1),2)=1,"m","k")</f>
        <v>k</v>
      </c>
      <c r="E103" s="1" t="str">
        <f>MID(pesele5[[#This Row],[Imie]],LEN(pesele5[[#This Row],[Imie]]),1)</f>
        <v>a</v>
      </c>
    </row>
    <row r="104" spans="1:5" hidden="1" x14ac:dyDescent="0.25">
      <c r="A104">
        <v>9210501167</v>
      </c>
      <c r="B104" s="1" t="s">
        <v>171</v>
      </c>
      <c r="C104" s="1" t="s">
        <v>172</v>
      </c>
      <c r="D104" t="str">
        <f>IF(MOD(MID(pesele5[[#This Row],[PESEL]],9,1),2)=1,"m","k")</f>
        <v>k</v>
      </c>
      <c r="E104" s="1" t="str">
        <f>MID(pesele5[[#This Row],[Imie]],LEN(pesele5[[#This Row],[Imie]]),1)</f>
        <v>a</v>
      </c>
    </row>
    <row r="105" spans="1:5" hidden="1" x14ac:dyDescent="0.25">
      <c r="A105">
        <v>9210503817</v>
      </c>
      <c r="B105" s="1" t="s">
        <v>173</v>
      </c>
      <c r="C105" s="1" t="s">
        <v>174</v>
      </c>
      <c r="D105" t="str">
        <f>IF(MOD(MID(pesele5[[#This Row],[PESEL]],9,1),2)=1,"m","k")</f>
        <v>m</v>
      </c>
      <c r="E105" s="1" t="str">
        <f>MID(pesele5[[#This Row],[Imie]],LEN(pesele5[[#This Row],[Imie]]),1)</f>
        <v>n</v>
      </c>
    </row>
    <row r="106" spans="1:5" hidden="1" x14ac:dyDescent="0.25">
      <c r="A106">
        <v>9210503831</v>
      </c>
      <c r="B106" s="1" t="s">
        <v>175</v>
      </c>
      <c r="C106" s="1" t="s">
        <v>176</v>
      </c>
      <c r="D106" t="str">
        <f>IF(MOD(MID(pesele5[[#This Row],[PESEL]],9,1),2)=1,"m","k")</f>
        <v>m</v>
      </c>
      <c r="E106" s="1" t="str">
        <f>MID(pesele5[[#This Row],[Imie]],LEN(pesele5[[#This Row],[Imie]]),1)</f>
        <v>t</v>
      </c>
    </row>
    <row r="107" spans="1:5" hidden="1" x14ac:dyDescent="0.25">
      <c r="A107">
        <v>9210507040</v>
      </c>
      <c r="B107" s="1" t="s">
        <v>177</v>
      </c>
      <c r="C107" s="1" t="s">
        <v>178</v>
      </c>
      <c r="D107" t="str">
        <f>IF(MOD(MID(pesele5[[#This Row],[PESEL]],9,1),2)=1,"m","k")</f>
        <v>k</v>
      </c>
      <c r="E107" s="1" t="str">
        <f>MID(pesele5[[#This Row],[Imie]],LEN(pesele5[[#This Row],[Imie]]),1)</f>
        <v>a</v>
      </c>
    </row>
    <row r="108" spans="1:5" hidden="1" x14ac:dyDescent="0.25">
      <c r="A108">
        <v>9210507477</v>
      </c>
      <c r="B108" s="1" t="s">
        <v>179</v>
      </c>
      <c r="C108" s="1" t="s">
        <v>180</v>
      </c>
      <c r="D108" t="str">
        <f>IF(MOD(MID(pesele5[[#This Row],[PESEL]],9,1),2)=1,"m","k")</f>
        <v>m</v>
      </c>
      <c r="E108" s="1" t="str">
        <f>MID(pesele5[[#This Row],[Imie]],LEN(pesele5[[#This Row],[Imie]]),1)</f>
        <v>d</v>
      </c>
    </row>
    <row r="109" spans="1:5" hidden="1" x14ac:dyDescent="0.25">
      <c r="A109">
        <v>9210607412</v>
      </c>
      <c r="B109" s="1" t="s">
        <v>181</v>
      </c>
      <c r="C109" s="1" t="s">
        <v>12</v>
      </c>
      <c r="D109" t="str">
        <f>IF(MOD(MID(pesele5[[#This Row],[PESEL]],9,1),2)=1,"m","k")</f>
        <v>m</v>
      </c>
      <c r="E109" s="1" t="str">
        <f>MID(pesele5[[#This Row],[Imie]],LEN(pesele5[[#This Row],[Imie]]),1)</f>
        <v>z</v>
      </c>
    </row>
    <row r="110" spans="1:5" hidden="1" x14ac:dyDescent="0.25">
      <c r="A110">
        <v>9210607436</v>
      </c>
      <c r="B110" s="1" t="s">
        <v>182</v>
      </c>
      <c r="C110" s="1" t="s">
        <v>183</v>
      </c>
      <c r="D110" t="str">
        <f>IF(MOD(MID(pesele5[[#This Row],[PESEL]],9,1),2)=1,"m","k")</f>
        <v>m</v>
      </c>
      <c r="E110" s="1" t="str">
        <f>MID(pesele5[[#This Row],[Imie]],LEN(pesele5[[#This Row],[Imie]]),1)</f>
        <v>z</v>
      </c>
    </row>
    <row r="111" spans="1:5" hidden="1" x14ac:dyDescent="0.25">
      <c r="A111">
        <v>9210705127</v>
      </c>
      <c r="B111" s="1" t="s">
        <v>184</v>
      </c>
      <c r="C111" s="1" t="s">
        <v>185</v>
      </c>
      <c r="D111" t="str">
        <f>IF(MOD(MID(pesele5[[#This Row],[PESEL]],9,1),2)=1,"m","k")</f>
        <v>k</v>
      </c>
      <c r="E111" s="1" t="str">
        <f>MID(pesele5[[#This Row],[Imie]],LEN(pesele5[[#This Row],[Imie]]),1)</f>
        <v>a</v>
      </c>
    </row>
    <row r="112" spans="1:5" hidden="1" x14ac:dyDescent="0.25">
      <c r="A112">
        <v>9210706548</v>
      </c>
      <c r="B112" s="1" t="s">
        <v>186</v>
      </c>
      <c r="C112" s="1" t="s">
        <v>187</v>
      </c>
      <c r="D112" t="str">
        <f>IF(MOD(MID(pesele5[[#This Row],[PESEL]],9,1),2)=1,"m","k")</f>
        <v>k</v>
      </c>
      <c r="E112" s="1" t="str">
        <f>MID(pesele5[[#This Row],[Imie]],LEN(pesele5[[#This Row],[Imie]]),1)</f>
        <v>a</v>
      </c>
    </row>
    <row r="113" spans="1:5" hidden="1" x14ac:dyDescent="0.25">
      <c r="A113">
        <v>9210706999</v>
      </c>
      <c r="B113" s="1" t="s">
        <v>188</v>
      </c>
      <c r="C113" s="1" t="s">
        <v>42</v>
      </c>
      <c r="D113" t="str">
        <f>IF(MOD(MID(pesele5[[#This Row],[PESEL]],9,1),2)=1,"m","k")</f>
        <v>m</v>
      </c>
      <c r="E113" s="1" t="str">
        <f>MID(pesele5[[#This Row],[Imie]],LEN(pesele5[[#This Row],[Imie]]),1)</f>
        <v>j</v>
      </c>
    </row>
    <row r="114" spans="1:5" hidden="1" x14ac:dyDescent="0.25">
      <c r="A114">
        <v>9210804949</v>
      </c>
      <c r="B114" s="1" t="s">
        <v>189</v>
      </c>
      <c r="C114" s="1" t="s">
        <v>51</v>
      </c>
      <c r="D114" t="str">
        <f>IF(MOD(MID(pesele5[[#This Row],[PESEL]],9,1),2)=1,"m","k")</f>
        <v>k</v>
      </c>
      <c r="E114" s="1" t="str">
        <f>MID(pesele5[[#This Row],[Imie]],LEN(pesele5[[#This Row],[Imie]]),1)</f>
        <v>a</v>
      </c>
    </row>
    <row r="115" spans="1:5" hidden="1" x14ac:dyDescent="0.25">
      <c r="A115">
        <v>9210904274</v>
      </c>
      <c r="B115" s="1" t="s">
        <v>190</v>
      </c>
      <c r="C115" s="1" t="s">
        <v>130</v>
      </c>
      <c r="D115" t="str">
        <f>IF(MOD(MID(pesele5[[#This Row],[PESEL]],9,1),2)=1,"m","k")</f>
        <v>m</v>
      </c>
      <c r="E115" s="1" t="str">
        <f>MID(pesele5[[#This Row],[Imie]],LEN(pesele5[[#This Row],[Imie]]),1)</f>
        <v>j</v>
      </c>
    </row>
    <row r="116" spans="1:5" hidden="1" x14ac:dyDescent="0.25">
      <c r="A116">
        <v>9210908216</v>
      </c>
      <c r="B116" s="1" t="s">
        <v>191</v>
      </c>
      <c r="C116" s="1" t="s">
        <v>60</v>
      </c>
      <c r="D116" t="str">
        <f>IF(MOD(MID(pesele5[[#This Row],[PESEL]],9,1),2)=1,"m","k")</f>
        <v>m</v>
      </c>
      <c r="E116" s="1" t="str">
        <f>MID(pesele5[[#This Row],[Imie]],LEN(pesele5[[#This Row],[Imie]]),1)</f>
        <v>r</v>
      </c>
    </row>
    <row r="117" spans="1:5" hidden="1" x14ac:dyDescent="0.25">
      <c r="A117">
        <v>9211003583</v>
      </c>
      <c r="B117" s="1" t="s">
        <v>192</v>
      </c>
      <c r="C117" s="1" t="s">
        <v>193</v>
      </c>
      <c r="D117" t="str">
        <f>IF(MOD(MID(pesele5[[#This Row],[PESEL]],9,1),2)=1,"m","k")</f>
        <v>k</v>
      </c>
      <c r="E117" s="1" t="str">
        <f>MID(pesele5[[#This Row],[Imie]],LEN(pesele5[[#This Row],[Imie]]),1)</f>
        <v>a</v>
      </c>
    </row>
    <row r="118" spans="1:5" hidden="1" x14ac:dyDescent="0.25">
      <c r="A118">
        <v>9211005936</v>
      </c>
      <c r="B118" s="1" t="s">
        <v>194</v>
      </c>
      <c r="C118" s="1" t="s">
        <v>42</v>
      </c>
      <c r="D118" t="str">
        <f>IF(MOD(MID(pesele5[[#This Row],[PESEL]],9,1),2)=1,"m","k")</f>
        <v>m</v>
      </c>
      <c r="E118" s="1" t="str">
        <f>MID(pesele5[[#This Row],[Imie]],LEN(pesele5[[#This Row],[Imie]]),1)</f>
        <v>j</v>
      </c>
    </row>
    <row r="119" spans="1:5" hidden="1" x14ac:dyDescent="0.25">
      <c r="A119">
        <v>9211005974</v>
      </c>
      <c r="B119" s="1" t="s">
        <v>195</v>
      </c>
      <c r="C119" s="1" t="s">
        <v>78</v>
      </c>
      <c r="D119" t="str">
        <f>IF(MOD(MID(pesele5[[#This Row],[PESEL]],9,1),2)=1,"m","k")</f>
        <v>m</v>
      </c>
      <c r="E119" s="1" t="str">
        <f>MID(pesele5[[#This Row],[Imie]],LEN(pesele5[[#This Row],[Imie]]),1)</f>
        <v>n</v>
      </c>
    </row>
    <row r="120" spans="1:5" hidden="1" x14ac:dyDescent="0.25">
      <c r="A120">
        <v>9211010019</v>
      </c>
      <c r="B120" s="1" t="s">
        <v>196</v>
      </c>
      <c r="C120" s="1" t="s">
        <v>42</v>
      </c>
      <c r="D120" t="str">
        <f>IF(MOD(MID(pesele5[[#This Row],[PESEL]],9,1),2)=1,"m","k")</f>
        <v>m</v>
      </c>
      <c r="E120" s="1" t="str">
        <f>MID(pesele5[[#This Row],[Imie]],LEN(pesele5[[#This Row],[Imie]]),1)</f>
        <v>j</v>
      </c>
    </row>
    <row r="121" spans="1:5" hidden="1" x14ac:dyDescent="0.25">
      <c r="A121">
        <v>9211104925</v>
      </c>
      <c r="B121" s="1" t="s">
        <v>197</v>
      </c>
      <c r="C121" s="1" t="s">
        <v>198</v>
      </c>
      <c r="D121" t="str">
        <f>IF(MOD(MID(pesele5[[#This Row],[PESEL]],9,1),2)=1,"m","k")</f>
        <v>k</v>
      </c>
      <c r="E121" s="1" t="str">
        <f>MID(pesele5[[#This Row],[Imie]],LEN(pesele5[[#This Row],[Imie]]),1)</f>
        <v>a</v>
      </c>
    </row>
    <row r="122" spans="1:5" hidden="1" x14ac:dyDescent="0.25">
      <c r="A122">
        <v>9211212916</v>
      </c>
      <c r="B122" s="1" t="s">
        <v>199</v>
      </c>
      <c r="C122" s="1" t="s">
        <v>162</v>
      </c>
      <c r="D122" t="str">
        <f>IF(MOD(MID(pesele5[[#This Row],[PESEL]],9,1),2)=1,"m","k")</f>
        <v>m</v>
      </c>
      <c r="E122" s="1" t="str">
        <f>MID(pesele5[[#This Row],[Imie]],LEN(pesele5[[#This Row],[Imie]]),1)</f>
        <v>p</v>
      </c>
    </row>
    <row r="123" spans="1:5" hidden="1" x14ac:dyDescent="0.25">
      <c r="A123">
        <v>9211302729</v>
      </c>
      <c r="B123" s="1" t="s">
        <v>200</v>
      </c>
      <c r="C123" s="1" t="s">
        <v>201</v>
      </c>
      <c r="D123" t="str">
        <f>IF(MOD(MID(pesele5[[#This Row],[PESEL]],9,1),2)=1,"m","k")</f>
        <v>k</v>
      </c>
      <c r="E123" s="1" t="str">
        <f>MID(pesele5[[#This Row],[Imie]],LEN(pesele5[[#This Row],[Imie]]),1)</f>
        <v>a</v>
      </c>
    </row>
    <row r="124" spans="1:5" hidden="1" x14ac:dyDescent="0.25">
      <c r="A124">
        <v>9211305227</v>
      </c>
      <c r="B124" s="1" t="s">
        <v>202</v>
      </c>
      <c r="C124" s="1" t="s">
        <v>84</v>
      </c>
      <c r="D124" t="str">
        <f>IF(MOD(MID(pesele5[[#This Row],[PESEL]],9,1),2)=1,"m","k")</f>
        <v>k</v>
      </c>
      <c r="E124" s="1" t="str">
        <f>MID(pesele5[[#This Row],[Imie]],LEN(pesele5[[#This Row],[Imie]]),1)</f>
        <v>a</v>
      </c>
    </row>
    <row r="125" spans="1:5" hidden="1" x14ac:dyDescent="0.25">
      <c r="A125">
        <v>9211402009</v>
      </c>
      <c r="B125" s="1" t="s">
        <v>203</v>
      </c>
      <c r="C125" s="1" t="s">
        <v>112</v>
      </c>
      <c r="D125" t="str">
        <f>IF(MOD(MID(pesele5[[#This Row],[PESEL]],9,1),2)=1,"m","k")</f>
        <v>k</v>
      </c>
      <c r="E125" s="1" t="str">
        <f>MID(pesele5[[#This Row],[Imie]],LEN(pesele5[[#This Row],[Imie]]),1)</f>
        <v>a</v>
      </c>
    </row>
    <row r="126" spans="1:5" hidden="1" x14ac:dyDescent="0.25">
      <c r="A126">
        <v>9211404100</v>
      </c>
      <c r="B126" s="1" t="s">
        <v>204</v>
      </c>
      <c r="C126" s="1" t="s">
        <v>205</v>
      </c>
      <c r="D126" t="str">
        <f>IF(MOD(MID(pesele5[[#This Row],[PESEL]],9,1),2)=1,"m","k")</f>
        <v>k</v>
      </c>
      <c r="E126" s="1" t="str">
        <f>MID(pesele5[[#This Row],[Imie]],LEN(pesele5[[#This Row],[Imie]]),1)</f>
        <v>a</v>
      </c>
    </row>
    <row r="127" spans="1:5" hidden="1" x14ac:dyDescent="0.25">
      <c r="A127">
        <v>9211411278</v>
      </c>
      <c r="B127" s="1" t="s">
        <v>206</v>
      </c>
      <c r="C127" s="1" t="s">
        <v>126</v>
      </c>
      <c r="D127" t="str">
        <f>IF(MOD(MID(pesele5[[#This Row],[PESEL]],9,1),2)=1,"m","k")</f>
        <v>m</v>
      </c>
      <c r="E127" s="1" t="str">
        <f>MID(pesele5[[#This Row],[Imie]],LEN(pesele5[[#This Row],[Imie]]),1)</f>
        <v>z</v>
      </c>
    </row>
    <row r="128" spans="1:5" hidden="1" x14ac:dyDescent="0.25">
      <c r="A128">
        <v>9211412248</v>
      </c>
      <c r="B128" s="1" t="s">
        <v>207</v>
      </c>
      <c r="C128" s="1" t="s">
        <v>208</v>
      </c>
      <c r="D128" t="str">
        <f>IF(MOD(MID(pesele5[[#This Row],[PESEL]],9,1),2)=1,"m","k")</f>
        <v>k</v>
      </c>
      <c r="E128" s="1" t="str">
        <f>MID(pesele5[[#This Row],[Imie]],LEN(pesele5[[#This Row],[Imie]]),1)</f>
        <v>a</v>
      </c>
    </row>
    <row r="129" spans="1:5" hidden="1" x14ac:dyDescent="0.25">
      <c r="A129">
        <v>9211502310</v>
      </c>
      <c r="B129" s="1" t="s">
        <v>209</v>
      </c>
      <c r="C129" s="1" t="s">
        <v>12</v>
      </c>
      <c r="D129" t="str">
        <f>IF(MOD(MID(pesele5[[#This Row],[PESEL]],9,1),2)=1,"m","k")</f>
        <v>m</v>
      </c>
      <c r="E129" s="1" t="str">
        <f>MID(pesele5[[#This Row],[Imie]],LEN(pesele5[[#This Row],[Imie]]),1)</f>
        <v>z</v>
      </c>
    </row>
    <row r="130" spans="1:5" hidden="1" x14ac:dyDescent="0.25">
      <c r="A130">
        <v>9211503908</v>
      </c>
      <c r="B130" s="1" t="s">
        <v>210</v>
      </c>
      <c r="C130" s="1" t="s">
        <v>211</v>
      </c>
      <c r="D130" t="str">
        <f>IF(MOD(MID(pesele5[[#This Row],[PESEL]],9,1),2)=1,"m","k")</f>
        <v>k</v>
      </c>
      <c r="E130" s="1" t="str">
        <f>MID(pesele5[[#This Row],[Imie]],LEN(pesele5[[#This Row],[Imie]]),1)</f>
        <v>a</v>
      </c>
    </row>
    <row r="131" spans="1:5" hidden="1" x14ac:dyDescent="0.25">
      <c r="A131">
        <v>9211601354</v>
      </c>
      <c r="B131" s="1" t="s">
        <v>212</v>
      </c>
      <c r="C131" s="1" t="s">
        <v>70</v>
      </c>
      <c r="D131" t="str">
        <f>IF(MOD(MID(pesele5[[#This Row],[PESEL]],9,1),2)=1,"m","k")</f>
        <v>m</v>
      </c>
      <c r="E131" s="1" t="str">
        <f>MID(pesele5[[#This Row],[Imie]],LEN(pesele5[[#This Row],[Imie]]),1)</f>
        <v>l</v>
      </c>
    </row>
    <row r="132" spans="1:5" hidden="1" x14ac:dyDescent="0.25">
      <c r="A132">
        <v>9211601385</v>
      </c>
      <c r="B132" s="1" t="s">
        <v>213</v>
      </c>
      <c r="C132" s="1" t="s">
        <v>214</v>
      </c>
      <c r="D132" t="str">
        <f>IF(MOD(MID(pesele5[[#This Row],[PESEL]],9,1),2)=1,"m","k")</f>
        <v>k</v>
      </c>
      <c r="E132" s="1" t="str">
        <f>MID(pesele5[[#This Row],[Imie]],LEN(pesele5[[#This Row],[Imie]]),1)</f>
        <v>a</v>
      </c>
    </row>
    <row r="133" spans="1:5" hidden="1" x14ac:dyDescent="0.25">
      <c r="A133">
        <v>9211601408</v>
      </c>
      <c r="B133" s="1" t="s">
        <v>215</v>
      </c>
      <c r="C133" s="1" t="s">
        <v>216</v>
      </c>
      <c r="D133" t="str">
        <f>IF(MOD(MID(pesele5[[#This Row],[PESEL]],9,1),2)=1,"m","k")</f>
        <v>k</v>
      </c>
      <c r="E133" s="1" t="str">
        <f>MID(pesele5[[#This Row],[Imie]],LEN(pesele5[[#This Row],[Imie]]),1)</f>
        <v>a</v>
      </c>
    </row>
    <row r="134" spans="1:5" hidden="1" x14ac:dyDescent="0.25">
      <c r="A134">
        <v>9211700664</v>
      </c>
      <c r="B134" s="1" t="s">
        <v>217</v>
      </c>
      <c r="C134" s="1" t="s">
        <v>218</v>
      </c>
      <c r="D134" t="str">
        <f>IF(MOD(MID(pesele5[[#This Row],[PESEL]],9,1),2)=1,"m","k")</f>
        <v>k</v>
      </c>
      <c r="E134" s="1" t="str">
        <f>MID(pesele5[[#This Row],[Imie]],LEN(pesele5[[#This Row],[Imie]]),1)</f>
        <v>a</v>
      </c>
    </row>
    <row r="135" spans="1:5" hidden="1" x14ac:dyDescent="0.25">
      <c r="A135">
        <v>9211700701</v>
      </c>
      <c r="B135" s="1" t="s">
        <v>219</v>
      </c>
      <c r="C135" s="1" t="s">
        <v>58</v>
      </c>
      <c r="D135" t="str">
        <f>IF(MOD(MID(pesele5[[#This Row],[PESEL]],9,1),2)=1,"m","k")</f>
        <v>k</v>
      </c>
      <c r="E135" s="1" t="str">
        <f>MID(pesele5[[#This Row],[Imie]],LEN(pesele5[[#This Row],[Imie]]),1)</f>
        <v>a</v>
      </c>
    </row>
    <row r="136" spans="1:5" hidden="1" x14ac:dyDescent="0.25">
      <c r="A136">
        <v>9211700855</v>
      </c>
      <c r="B136" s="1" t="s">
        <v>220</v>
      </c>
      <c r="C136" s="1" t="s">
        <v>221</v>
      </c>
      <c r="D136" t="str">
        <f>IF(MOD(MID(pesele5[[#This Row],[PESEL]],9,1),2)=1,"m","k")</f>
        <v>m</v>
      </c>
      <c r="E136" s="1" t="str">
        <f>MID(pesele5[[#This Row],[Imie]],LEN(pesele5[[#This Row],[Imie]]),1)</f>
        <v>k</v>
      </c>
    </row>
    <row r="137" spans="1:5" hidden="1" x14ac:dyDescent="0.25">
      <c r="A137">
        <v>9211702024</v>
      </c>
      <c r="B137" s="1" t="s">
        <v>222</v>
      </c>
      <c r="C137" s="1" t="s">
        <v>223</v>
      </c>
      <c r="D137" t="str">
        <f>IF(MOD(MID(pesele5[[#This Row],[PESEL]],9,1),2)=1,"m","k")</f>
        <v>k</v>
      </c>
      <c r="E137" s="1" t="str">
        <f>MID(pesele5[[#This Row],[Imie]],LEN(pesele5[[#This Row],[Imie]]),1)</f>
        <v>a</v>
      </c>
    </row>
    <row r="138" spans="1:5" hidden="1" x14ac:dyDescent="0.25">
      <c r="A138">
        <v>9211801440</v>
      </c>
      <c r="B138" s="1" t="s">
        <v>224</v>
      </c>
      <c r="C138" s="1" t="s">
        <v>214</v>
      </c>
      <c r="D138" t="str">
        <f>IF(MOD(MID(pesele5[[#This Row],[PESEL]],9,1),2)=1,"m","k")</f>
        <v>k</v>
      </c>
      <c r="E138" s="1" t="str">
        <f>MID(pesele5[[#This Row],[Imie]],LEN(pesele5[[#This Row],[Imie]]),1)</f>
        <v>a</v>
      </c>
    </row>
    <row r="139" spans="1:5" hidden="1" x14ac:dyDescent="0.25">
      <c r="A139">
        <v>9211801464</v>
      </c>
      <c r="B139" s="1" t="s">
        <v>225</v>
      </c>
      <c r="C139" s="1" t="s">
        <v>121</v>
      </c>
      <c r="D139" t="str">
        <f>IF(MOD(MID(pesele5[[#This Row],[PESEL]],9,1),2)=1,"m","k")</f>
        <v>k</v>
      </c>
      <c r="E139" s="1" t="str">
        <f>MID(pesele5[[#This Row],[Imie]],LEN(pesele5[[#This Row],[Imie]]),1)</f>
        <v>a</v>
      </c>
    </row>
    <row r="140" spans="1:5" hidden="1" x14ac:dyDescent="0.25">
      <c r="A140">
        <v>9211803947</v>
      </c>
      <c r="B140" s="1" t="s">
        <v>226</v>
      </c>
      <c r="C140" s="1" t="s">
        <v>193</v>
      </c>
      <c r="D140" t="str">
        <f>IF(MOD(MID(pesele5[[#This Row],[PESEL]],9,1),2)=1,"m","k")</f>
        <v>k</v>
      </c>
      <c r="E140" s="1" t="str">
        <f>MID(pesele5[[#This Row],[Imie]],LEN(pesele5[[#This Row],[Imie]]),1)</f>
        <v>a</v>
      </c>
    </row>
    <row r="141" spans="1:5" hidden="1" x14ac:dyDescent="0.25">
      <c r="A141">
        <v>9211902011</v>
      </c>
      <c r="B141" s="1" t="s">
        <v>227</v>
      </c>
      <c r="C141" s="1" t="s">
        <v>70</v>
      </c>
      <c r="D141" t="str">
        <f>IF(MOD(MID(pesele5[[#This Row],[PESEL]],9,1),2)=1,"m","k")</f>
        <v>m</v>
      </c>
      <c r="E141" s="1" t="str">
        <f>MID(pesele5[[#This Row],[Imie]],LEN(pesele5[[#This Row],[Imie]]),1)</f>
        <v>l</v>
      </c>
    </row>
    <row r="142" spans="1:5" hidden="1" x14ac:dyDescent="0.25">
      <c r="A142">
        <v>9211906282</v>
      </c>
      <c r="B142" s="1" t="s">
        <v>228</v>
      </c>
      <c r="C142" s="1" t="s">
        <v>117</v>
      </c>
      <c r="D142" t="str">
        <f>IF(MOD(MID(pesele5[[#This Row],[PESEL]],9,1),2)=1,"m","k")</f>
        <v>k</v>
      </c>
      <c r="E142" s="1" t="str">
        <f>MID(pesele5[[#This Row],[Imie]],LEN(pesele5[[#This Row],[Imie]]),1)</f>
        <v>a</v>
      </c>
    </row>
    <row r="143" spans="1:5" hidden="1" x14ac:dyDescent="0.25">
      <c r="A143">
        <v>9211906305</v>
      </c>
      <c r="B143" s="1" t="s">
        <v>228</v>
      </c>
      <c r="C143" s="1" t="s">
        <v>229</v>
      </c>
      <c r="D143" t="str">
        <f>IF(MOD(MID(pesele5[[#This Row],[PESEL]],9,1),2)=1,"m","k")</f>
        <v>k</v>
      </c>
      <c r="E143" s="1" t="str">
        <f>MID(pesele5[[#This Row],[Imie]],LEN(pesele5[[#This Row],[Imie]]),1)</f>
        <v>a</v>
      </c>
    </row>
    <row r="144" spans="1:5" hidden="1" x14ac:dyDescent="0.25">
      <c r="A144">
        <v>9211908451</v>
      </c>
      <c r="B144" s="1" t="s">
        <v>230</v>
      </c>
      <c r="C144" s="1" t="s">
        <v>104</v>
      </c>
      <c r="D144" t="str">
        <f>IF(MOD(MID(pesele5[[#This Row],[PESEL]],9,1),2)=1,"m","k")</f>
        <v>m</v>
      </c>
      <c r="E144" s="1" t="str">
        <f>MID(pesele5[[#This Row],[Imie]],LEN(pesele5[[#This Row],[Imie]]),1)</f>
        <v>b</v>
      </c>
    </row>
    <row r="145" spans="1:5" hidden="1" x14ac:dyDescent="0.25">
      <c r="A145">
        <v>9211909674</v>
      </c>
      <c r="B145" s="1" t="s">
        <v>231</v>
      </c>
      <c r="C145" s="1" t="s">
        <v>232</v>
      </c>
      <c r="D145" t="str">
        <f>IF(MOD(MID(pesele5[[#This Row],[PESEL]],9,1),2)=1,"m","k")</f>
        <v>m</v>
      </c>
      <c r="E145" s="1" t="str">
        <f>MID(pesele5[[#This Row],[Imie]],LEN(pesele5[[#This Row],[Imie]]),1)</f>
        <v>k</v>
      </c>
    </row>
    <row r="146" spans="1:5" hidden="1" x14ac:dyDescent="0.25">
      <c r="A146">
        <v>9212001092</v>
      </c>
      <c r="B146" s="1" t="s">
        <v>233</v>
      </c>
      <c r="C146" s="1" t="s">
        <v>234</v>
      </c>
      <c r="D146" t="str">
        <f>IF(MOD(MID(pesele5[[#This Row],[PESEL]],9,1),2)=1,"m","k")</f>
        <v>m</v>
      </c>
      <c r="E146" s="1" t="str">
        <f>MID(pesele5[[#This Row],[Imie]],LEN(pesele5[[#This Row],[Imie]]),1)</f>
        <v>n</v>
      </c>
    </row>
    <row r="147" spans="1:5" hidden="1" x14ac:dyDescent="0.25">
      <c r="A147">
        <v>9212200408</v>
      </c>
      <c r="B147" s="1" t="s">
        <v>235</v>
      </c>
      <c r="C147" s="1" t="s">
        <v>236</v>
      </c>
      <c r="D147" t="str">
        <f>IF(MOD(MID(pesele5[[#This Row],[PESEL]],9,1),2)=1,"m","k")</f>
        <v>k</v>
      </c>
      <c r="E147" s="1" t="str">
        <f>MID(pesele5[[#This Row],[Imie]],LEN(pesele5[[#This Row],[Imie]]),1)</f>
        <v>a</v>
      </c>
    </row>
    <row r="148" spans="1:5" hidden="1" x14ac:dyDescent="0.25">
      <c r="A148">
        <v>9212300184</v>
      </c>
      <c r="B148" s="1" t="s">
        <v>237</v>
      </c>
      <c r="C148" s="1" t="s">
        <v>44</v>
      </c>
      <c r="D148" t="str">
        <f>IF(MOD(MID(pesele5[[#This Row],[PESEL]],9,1),2)=1,"m","k")</f>
        <v>k</v>
      </c>
      <c r="E148" s="1" t="str">
        <f>MID(pesele5[[#This Row],[Imie]],LEN(pesele5[[#This Row],[Imie]]),1)</f>
        <v>a</v>
      </c>
    </row>
    <row r="149" spans="1:5" hidden="1" x14ac:dyDescent="0.25">
      <c r="A149">
        <v>9212509149</v>
      </c>
      <c r="B149" s="1" t="s">
        <v>238</v>
      </c>
      <c r="C149" s="1" t="s">
        <v>134</v>
      </c>
      <c r="D149" t="str">
        <f>IF(MOD(MID(pesele5[[#This Row],[PESEL]],9,1),2)=1,"m","k")</f>
        <v>k</v>
      </c>
      <c r="E149" s="1" t="str">
        <f>MID(pesele5[[#This Row],[Imie]],LEN(pesele5[[#This Row],[Imie]]),1)</f>
        <v>a</v>
      </c>
    </row>
    <row r="150" spans="1:5" hidden="1" x14ac:dyDescent="0.25">
      <c r="A150">
        <v>9212610942</v>
      </c>
      <c r="B150" s="1" t="s">
        <v>239</v>
      </c>
      <c r="C150" s="1" t="s">
        <v>150</v>
      </c>
      <c r="D150" t="str">
        <f>IF(MOD(MID(pesele5[[#This Row],[PESEL]],9,1),2)=1,"m","k")</f>
        <v>k</v>
      </c>
      <c r="E150" s="1" t="str">
        <f>MID(pesele5[[#This Row],[Imie]],LEN(pesele5[[#This Row],[Imie]]),1)</f>
        <v>a</v>
      </c>
    </row>
    <row r="151" spans="1:5" hidden="1" x14ac:dyDescent="0.25">
      <c r="A151">
        <v>9212700984</v>
      </c>
      <c r="B151" s="1" t="s">
        <v>240</v>
      </c>
      <c r="C151" s="1" t="s">
        <v>218</v>
      </c>
      <c r="D151" t="str">
        <f>IF(MOD(MID(pesele5[[#This Row],[PESEL]],9,1),2)=1,"m","k")</f>
        <v>k</v>
      </c>
      <c r="E151" s="1" t="str">
        <f>MID(pesele5[[#This Row],[Imie]],LEN(pesele5[[#This Row],[Imie]]),1)</f>
        <v>a</v>
      </c>
    </row>
    <row r="152" spans="1:5" hidden="1" x14ac:dyDescent="0.25">
      <c r="A152">
        <v>9212704926</v>
      </c>
      <c r="B152" s="1" t="s">
        <v>241</v>
      </c>
      <c r="C152" s="1" t="s">
        <v>242</v>
      </c>
      <c r="D152" t="str">
        <f>IF(MOD(MID(pesele5[[#This Row],[PESEL]],9,1),2)=1,"m","k")</f>
        <v>k</v>
      </c>
      <c r="E152" s="1" t="str">
        <f>MID(pesele5[[#This Row],[Imie]],LEN(pesele5[[#This Row],[Imie]]),1)</f>
        <v>a</v>
      </c>
    </row>
    <row r="153" spans="1:5" hidden="1" x14ac:dyDescent="0.25">
      <c r="A153">
        <v>9212704964</v>
      </c>
      <c r="B153" s="1" t="s">
        <v>241</v>
      </c>
      <c r="C153" s="1" t="s">
        <v>243</v>
      </c>
      <c r="D153" t="str">
        <f>IF(MOD(MID(pesele5[[#This Row],[PESEL]],9,1),2)=1,"m","k")</f>
        <v>k</v>
      </c>
      <c r="E153" s="1" t="str">
        <f>MID(pesele5[[#This Row],[Imie]],LEN(pesele5[[#This Row],[Imie]]),1)</f>
        <v>a</v>
      </c>
    </row>
    <row r="154" spans="1:5" hidden="1" x14ac:dyDescent="0.25">
      <c r="A154">
        <v>9213007141</v>
      </c>
      <c r="B154" s="1" t="s">
        <v>244</v>
      </c>
      <c r="C154" s="1" t="s">
        <v>242</v>
      </c>
      <c r="D154" t="str">
        <f>IF(MOD(MID(pesele5[[#This Row],[PESEL]],9,1),2)=1,"m","k")</f>
        <v>k</v>
      </c>
      <c r="E154" s="1" t="str">
        <f>MID(pesele5[[#This Row],[Imie]],LEN(pesele5[[#This Row],[Imie]]),1)</f>
        <v>a</v>
      </c>
    </row>
    <row r="155" spans="1:5" x14ac:dyDescent="0.25">
      <c r="A155">
        <v>9220204047</v>
      </c>
      <c r="B155" s="1" t="s">
        <v>245</v>
      </c>
      <c r="C155" s="1" t="s">
        <v>246</v>
      </c>
      <c r="D155" t="str">
        <f>IF(MOD(MID(pesele5[[#This Row],[PESEL]],9,1),2)=1,"m","k")</f>
        <v>k</v>
      </c>
      <c r="E155" s="1" t="str">
        <f>MID(pesele5[[#This Row],[Imie]],LEN(pesele5[[#This Row],[Imie]]),1)</f>
        <v>e</v>
      </c>
    </row>
    <row r="156" spans="1:5" hidden="1" x14ac:dyDescent="0.25">
      <c r="A156">
        <v>9220305687</v>
      </c>
      <c r="B156" s="1" t="s">
        <v>247</v>
      </c>
      <c r="C156" s="1" t="s">
        <v>211</v>
      </c>
      <c r="D156" t="str">
        <f>IF(MOD(MID(pesele5[[#This Row],[PESEL]],9,1),2)=1,"m","k")</f>
        <v>k</v>
      </c>
      <c r="E156" s="1" t="str">
        <f>MID(pesele5[[#This Row],[Imie]],LEN(pesele5[[#This Row],[Imie]]),1)</f>
        <v>a</v>
      </c>
    </row>
    <row r="157" spans="1:5" hidden="1" x14ac:dyDescent="0.25">
      <c r="A157">
        <v>9220307788</v>
      </c>
      <c r="B157" s="1" t="s">
        <v>151</v>
      </c>
      <c r="C157" s="1" t="s">
        <v>248</v>
      </c>
      <c r="D157" t="str">
        <f>IF(MOD(MID(pesele5[[#This Row],[PESEL]],9,1),2)=1,"m","k")</f>
        <v>k</v>
      </c>
      <c r="E157" s="1" t="str">
        <f>MID(pesele5[[#This Row],[Imie]],LEN(pesele5[[#This Row],[Imie]]),1)</f>
        <v>a</v>
      </c>
    </row>
    <row r="158" spans="1:5" hidden="1" x14ac:dyDescent="0.25">
      <c r="A158">
        <v>9220404607</v>
      </c>
      <c r="B158" s="1" t="s">
        <v>249</v>
      </c>
      <c r="C158" s="1" t="s">
        <v>51</v>
      </c>
      <c r="D158" t="str">
        <f>IF(MOD(MID(pesele5[[#This Row],[PESEL]],9,1),2)=1,"m","k")</f>
        <v>k</v>
      </c>
      <c r="E158" s="1" t="str">
        <f>MID(pesele5[[#This Row],[Imie]],LEN(pesele5[[#This Row],[Imie]]),1)</f>
        <v>a</v>
      </c>
    </row>
    <row r="159" spans="1:5" hidden="1" x14ac:dyDescent="0.25">
      <c r="A159">
        <v>9220404645</v>
      </c>
      <c r="B159" s="1" t="s">
        <v>250</v>
      </c>
      <c r="C159" s="1" t="s">
        <v>251</v>
      </c>
      <c r="D159" t="str">
        <f>IF(MOD(MID(pesele5[[#This Row],[PESEL]],9,1),2)=1,"m","k")</f>
        <v>k</v>
      </c>
      <c r="E159" s="1" t="str">
        <f>MID(pesele5[[#This Row],[Imie]],LEN(pesele5[[#This Row],[Imie]]),1)</f>
        <v>a</v>
      </c>
    </row>
    <row r="160" spans="1:5" hidden="1" x14ac:dyDescent="0.25">
      <c r="A160">
        <v>9220504024</v>
      </c>
      <c r="B160" s="1" t="s">
        <v>219</v>
      </c>
      <c r="C160" s="1" t="s">
        <v>229</v>
      </c>
      <c r="D160" t="str">
        <f>IF(MOD(MID(pesele5[[#This Row],[PESEL]],9,1),2)=1,"m","k")</f>
        <v>k</v>
      </c>
      <c r="E160" s="1" t="str">
        <f>MID(pesele5[[#This Row],[Imie]],LEN(pesele5[[#This Row],[Imie]]),1)</f>
        <v>a</v>
      </c>
    </row>
    <row r="161" spans="1:5" hidden="1" x14ac:dyDescent="0.25">
      <c r="A161">
        <v>9220504048</v>
      </c>
      <c r="B161" s="1" t="s">
        <v>252</v>
      </c>
      <c r="C161" s="1" t="s">
        <v>253</v>
      </c>
      <c r="D161" t="str">
        <f>IF(MOD(MID(pesele5[[#This Row],[PESEL]],9,1),2)=1,"m","k")</f>
        <v>k</v>
      </c>
      <c r="E161" s="1" t="str">
        <f>MID(pesele5[[#This Row],[Imie]],LEN(pesele5[[#This Row],[Imie]]),1)</f>
        <v>a</v>
      </c>
    </row>
    <row r="162" spans="1:5" hidden="1" x14ac:dyDescent="0.25">
      <c r="A162">
        <v>9220704127</v>
      </c>
      <c r="B162" s="1" t="s">
        <v>254</v>
      </c>
      <c r="C162" s="1" t="s">
        <v>255</v>
      </c>
      <c r="D162" t="str">
        <f>IF(MOD(MID(pesele5[[#This Row],[PESEL]],9,1),2)=1,"m","k")</f>
        <v>k</v>
      </c>
      <c r="E162" s="1" t="str">
        <f>MID(pesele5[[#This Row],[Imie]],LEN(pesele5[[#This Row],[Imie]]),1)</f>
        <v>a</v>
      </c>
    </row>
    <row r="163" spans="1:5" hidden="1" x14ac:dyDescent="0.25">
      <c r="A163">
        <v>9221103062</v>
      </c>
      <c r="B163" s="1" t="s">
        <v>256</v>
      </c>
      <c r="C163" s="1" t="s">
        <v>257</v>
      </c>
      <c r="D163" t="str">
        <f>IF(MOD(MID(pesele5[[#This Row],[PESEL]],9,1),2)=1,"m","k")</f>
        <v>k</v>
      </c>
      <c r="E163" s="1" t="str">
        <f>MID(pesele5[[#This Row],[Imie]],LEN(pesele5[[#This Row],[Imie]]),1)</f>
        <v>a</v>
      </c>
    </row>
    <row r="164" spans="1:5" hidden="1" x14ac:dyDescent="0.25">
      <c r="A164">
        <v>9221200547</v>
      </c>
      <c r="B164" s="1" t="s">
        <v>258</v>
      </c>
      <c r="C164" s="1" t="s">
        <v>185</v>
      </c>
      <c r="D164" t="str">
        <f>IF(MOD(MID(pesele5[[#This Row],[PESEL]],9,1),2)=1,"m","k")</f>
        <v>k</v>
      </c>
      <c r="E164" s="1" t="str">
        <f>MID(pesele5[[#This Row],[Imie]],LEN(pesele5[[#This Row],[Imie]]),1)</f>
        <v>a</v>
      </c>
    </row>
    <row r="165" spans="1:5" hidden="1" x14ac:dyDescent="0.25">
      <c r="A165">
        <v>9221202204</v>
      </c>
      <c r="B165" s="1" t="s">
        <v>259</v>
      </c>
      <c r="C165" s="1" t="s">
        <v>185</v>
      </c>
      <c r="D165" t="str">
        <f>IF(MOD(MID(pesele5[[#This Row],[PESEL]],9,1),2)=1,"m","k")</f>
        <v>k</v>
      </c>
      <c r="E165" s="1" t="str">
        <f>MID(pesele5[[#This Row],[Imie]],LEN(pesele5[[#This Row],[Imie]]),1)</f>
        <v>a</v>
      </c>
    </row>
    <row r="166" spans="1:5" hidden="1" x14ac:dyDescent="0.25">
      <c r="A166">
        <v>9221205443</v>
      </c>
      <c r="B166" s="1" t="s">
        <v>260</v>
      </c>
      <c r="C166" s="1" t="s">
        <v>229</v>
      </c>
      <c r="D166" t="str">
        <f>IF(MOD(MID(pesele5[[#This Row],[PESEL]],9,1),2)=1,"m","k")</f>
        <v>k</v>
      </c>
      <c r="E166" s="1" t="str">
        <f>MID(pesele5[[#This Row],[Imie]],LEN(pesele5[[#This Row],[Imie]]),1)</f>
        <v>a</v>
      </c>
    </row>
    <row r="167" spans="1:5" hidden="1" x14ac:dyDescent="0.25">
      <c r="A167">
        <v>9221205481</v>
      </c>
      <c r="B167" s="1" t="s">
        <v>261</v>
      </c>
      <c r="C167" s="1" t="s">
        <v>262</v>
      </c>
      <c r="D167" t="str">
        <f>IF(MOD(MID(pesele5[[#This Row],[PESEL]],9,1),2)=1,"m","k")</f>
        <v>k</v>
      </c>
      <c r="E167" s="1" t="str">
        <f>MID(pesele5[[#This Row],[Imie]],LEN(pesele5[[#This Row],[Imie]]),1)</f>
        <v>a</v>
      </c>
    </row>
    <row r="168" spans="1:5" hidden="1" x14ac:dyDescent="0.25">
      <c r="A168">
        <v>9221205504</v>
      </c>
      <c r="B168" s="1" t="s">
        <v>263</v>
      </c>
      <c r="C168" s="1" t="s">
        <v>257</v>
      </c>
      <c r="D168" t="str">
        <f>IF(MOD(MID(pesele5[[#This Row],[PESEL]],9,1),2)=1,"m","k")</f>
        <v>k</v>
      </c>
      <c r="E168" s="1" t="str">
        <f>MID(pesele5[[#This Row],[Imie]],LEN(pesele5[[#This Row],[Imie]]),1)</f>
        <v>a</v>
      </c>
    </row>
    <row r="169" spans="1:5" hidden="1" x14ac:dyDescent="0.25">
      <c r="A169">
        <v>9221205528</v>
      </c>
      <c r="B169" s="1" t="s">
        <v>264</v>
      </c>
      <c r="C169" s="1" t="s">
        <v>257</v>
      </c>
      <c r="D169" t="str">
        <f>IF(MOD(MID(pesele5[[#This Row],[PESEL]],9,1),2)=1,"m","k")</f>
        <v>k</v>
      </c>
      <c r="E169" s="1" t="str">
        <f>MID(pesele5[[#This Row],[Imie]],LEN(pesele5[[#This Row],[Imie]]),1)</f>
        <v>a</v>
      </c>
    </row>
    <row r="170" spans="1:5" hidden="1" x14ac:dyDescent="0.25">
      <c r="A170">
        <v>9221301682</v>
      </c>
      <c r="B170" s="1" t="s">
        <v>265</v>
      </c>
      <c r="C170" s="1" t="s">
        <v>93</v>
      </c>
      <c r="D170" t="str">
        <f>IF(MOD(MID(pesele5[[#This Row],[PESEL]],9,1),2)=1,"m","k")</f>
        <v>k</v>
      </c>
      <c r="E170" s="1" t="str">
        <f>MID(pesele5[[#This Row],[Imie]],LEN(pesele5[[#This Row],[Imie]]),1)</f>
        <v>a</v>
      </c>
    </row>
    <row r="171" spans="1:5" hidden="1" x14ac:dyDescent="0.25">
      <c r="A171">
        <v>9221302980</v>
      </c>
      <c r="B171" s="1" t="s">
        <v>266</v>
      </c>
      <c r="C171" s="1" t="s">
        <v>267</v>
      </c>
      <c r="D171" t="str">
        <f>IF(MOD(MID(pesele5[[#This Row],[PESEL]],9,1),2)=1,"m","k")</f>
        <v>k</v>
      </c>
      <c r="E171" s="1" t="str">
        <f>MID(pesele5[[#This Row],[Imie]],LEN(pesele5[[#This Row],[Imie]]),1)</f>
        <v>a</v>
      </c>
    </row>
    <row r="172" spans="1:5" hidden="1" x14ac:dyDescent="0.25">
      <c r="A172">
        <v>9221304623</v>
      </c>
      <c r="B172" s="1" t="s">
        <v>268</v>
      </c>
      <c r="C172" s="1" t="s">
        <v>251</v>
      </c>
      <c r="D172" t="str">
        <f>IF(MOD(MID(pesele5[[#This Row],[PESEL]],9,1),2)=1,"m","k")</f>
        <v>k</v>
      </c>
      <c r="E172" s="1" t="str">
        <f>MID(pesele5[[#This Row],[Imie]],LEN(pesele5[[#This Row],[Imie]]),1)</f>
        <v>a</v>
      </c>
    </row>
    <row r="173" spans="1:5" hidden="1" x14ac:dyDescent="0.25">
      <c r="A173">
        <v>9221309963</v>
      </c>
      <c r="B173" s="1" t="s">
        <v>269</v>
      </c>
      <c r="C173" s="1" t="s">
        <v>56</v>
      </c>
      <c r="D173" t="str">
        <f>IF(MOD(MID(pesele5[[#This Row],[PESEL]],9,1),2)=1,"m","k")</f>
        <v>k</v>
      </c>
      <c r="E173" s="1" t="str">
        <f>MID(pesele5[[#This Row],[Imie]],LEN(pesele5[[#This Row],[Imie]]),1)</f>
        <v>a</v>
      </c>
    </row>
    <row r="174" spans="1:5" hidden="1" x14ac:dyDescent="0.25">
      <c r="A174">
        <v>9221402888</v>
      </c>
      <c r="B174" s="1" t="s">
        <v>270</v>
      </c>
      <c r="C174" s="1" t="s">
        <v>257</v>
      </c>
      <c r="D174" t="str">
        <f>IF(MOD(MID(pesele5[[#This Row],[PESEL]],9,1),2)=1,"m","k")</f>
        <v>k</v>
      </c>
      <c r="E174" s="1" t="str">
        <f>MID(pesele5[[#This Row],[Imie]],LEN(pesele5[[#This Row],[Imie]]),1)</f>
        <v>a</v>
      </c>
    </row>
    <row r="175" spans="1:5" hidden="1" x14ac:dyDescent="0.25">
      <c r="A175">
        <v>9221601003</v>
      </c>
      <c r="B175" s="1" t="s">
        <v>271</v>
      </c>
      <c r="C175" s="1" t="s">
        <v>150</v>
      </c>
      <c r="D175" t="str">
        <f>IF(MOD(MID(pesele5[[#This Row],[PESEL]],9,1),2)=1,"m","k")</f>
        <v>k</v>
      </c>
      <c r="E175" s="1" t="str">
        <f>MID(pesele5[[#This Row],[Imie]],LEN(pesele5[[#This Row],[Imie]]),1)</f>
        <v>a</v>
      </c>
    </row>
    <row r="176" spans="1:5" hidden="1" x14ac:dyDescent="0.25">
      <c r="A176">
        <v>9221608888</v>
      </c>
      <c r="B176" s="1" t="s">
        <v>272</v>
      </c>
      <c r="C176" s="1" t="s">
        <v>273</v>
      </c>
      <c r="D176" t="str">
        <f>IF(MOD(MID(pesele5[[#This Row],[PESEL]],9,1),2)=1,"m","k")</f>
        <v>k</v>
      </c>
      <c r="E176" s="1" t="str">
        <f>MID(pesele5[[#This Row],[Imie]],LEN(pesele5[[#This Row],[Imie]]),1)</f>
        <v>a</v>
      </c>
    </row>
    <row r="177" spans="1:5" hidden="1" x14ac:dyDescent="0.25">
      <c r="A177">
        <v>9221702025</v>
      </c>
      <c r="B177" s="1" t="s">
        <v>274</v>
      </c>
      <c r="C177" s="1" t="s">
        <v>121</v>
      </c>
      <c r="D177" t="str">
        <f>IF(MOD(MID(pesele5[[#This Row],[PESEL]],9,1),2)=1,"m","k")</f>
        <v>k</v>
      </c>
      <c r="E177" s="1" t="str">
        <f>MID(pesele5[[#This Row],[Imie]],LEN(pesele5[[#This Row],[Imie]]),1)</f>
        <v>a</v>
      </c>
    </row>
    <row r="178" spans="1:5" hidden="1" x14ac:dyDescent="0.25">
      <c r="A178">
        <v>9221804109</v>
      </c>
      <c r="B178" s="1" t="s">
        <v>275</v>
      </c>
      <c r="C178" s="1" t="s">
        <v>58</v>
      </c>
      <c r="D178" t="str">
        <f>IF(MOD(MID(pesele5[[#This Row],[PESEL]],9,1),2)=1,"m","k")</f>
        <v>k</v>
      </c>
      <c r="E178" s="1" t="str">
        <f>MID(pesele5[[#This Row],[Imie]],LEN(pesele5[[#This Row],[Imie]]),1)</f>
        <v>a</v>
      </c>
    </row>
    <row r="179" spans="1:5" hidden="1" x14ac:dyDescent="0.25">
      <c r="A179">
        <v>9291901773</v>
      </c>
      <c r="B179" s="1" t="s">
        <v>276</v>
      </c>
      <c r="C179" s="1" t="s">
        <v>24</v>
      </c>
      <c r="D179" t="str">
        <f>IF(MOD(MID(pesele5[[#This Row],[PESEL]],9,1),2)=1,"m","k")</f>
        <v>m</v>
      </c>
      <c r="E179" s="1" t="str">
        <f>MID(pesele5[[#This Row],[Imie]],LEN(pesele5[[#This Row],[Imie]]),1)</f>
        <v>n</v>
      </c>
    </row>
    <row r="180" spans="1:5" hidden="1" x14ac:dyDescent="0.25">
      <c r="A180">
        <v>9292008233</v>
      </c>
      <c r="B180" s="1" t="s">
        <v>277</v>
      </c>
      <c r="C180" s="1" t="s">
        <v>278</v>
      </c>
      <c r="D180" t="str">
        <f>IF(MOD(MID(pesele5[[#This Row],[PESEL]],9,1),2)=1,"m","k")</f>
        <v>m</v>
      </c>
      <c r="E180" s="1" t="str">
        <f>MID(pesele5[[#This Row],[Imie]],LEN(pesele5[[#This Row],[Imie]]),1)</f>
        <v>o</v>
      </c>
    </row>
    <row r="181" spans="1:5" hidden="1" x14ac:dyDescent="0.25">
      <c r="A181">
        <v>9292105855</v>
      </c>
      <c r="B181" s="1" t="s">
        <v>279</v>
      </c>
      <c r="C181" s="1" t="s">
        <v>78</v>
      </c>
      <c r="D181" t="str">
        <f>IF(MOD(MID(pesele5[[#This Row],[PESEL]],9,1),2)=1,"m","k")</f>
        <v>m</v>
      </c>
      <c r="E181" s="1" t="str">
        <f>MID(pesele5[[#This Row],[Imie]],LEN(pesele5[[#This Row],[Imie]]),1)</f>
        <v>n</v>
      </c>
    </row>
    <row r="182" spans="1:5" hidden="1" x14ac:dyDescent="0.25">
      <c r="A182">
        <v>9292105879</v>
      </c>
      <c r="B182" s="1" t="s">
        <v>280</v>
      </c>
      <c r="C182" s="1" t="s">
        <v>104</v>
      </c>
      <c r="D182" t="str">
        <f>IF(MOD(MID(pesele5[[#This Row],[PESEL]],9,1),2)=1,"m","k")</f>
        <v>m</v>
      </c>
      <c r="E182" s="1" t="str">
        <f>MID(pesele5[[#This Row],[Imie]],LEN(pesele5[[#This Row],[Imie]]),1)</f>
        <v>b</v>
      </c>
    </row>
    <row r="183" spans="1:5" hidden="1" x14ac:dyDescent="0.25">
      <c r="A183">
        <v>9292213174</v>
      </c>
      <c r="B183" s="1" t="s">
        <v>281</v>
      </c>
      <c r="C183" s="1" t="s">
        <v>282</v>
      </c>
      <c r="D183" t="str">
        <f>IF(MOD(MID(pesele5[[#This Row],[PESEL]],9,1),2)=1,"m","k")</f>
        <v>m</v>
      </c>
      <c r="E183" s="1" t="str">
        <f>MID(pesele5[[#This Row],[Imie]],LEN(pesele5[[#This Row],[Imie]]),1)</f>
        <v>n</v>
      </c>
    </row>
    <row r="184" spans="1:5" hidden="1" x14ac:dyDescent="0.25">
      <c r="A184">
        <v>9292314615</v>
      </c>
      <c r="B184" s="1" t="s">
        <v>283</v>
      </c>
      <c r="C184" s="1" t="s">
        <v>104</v>
      </c>
      <c r="D184" t="str">
        <f>IF(MOD(MID(pesele5[[#This Row],[PESEL]],9,1),2)=1,"m","k")</f>
        <v>m</v>
      </c>
      <c r="E184" s="1" t="str">
        <f>MID(pesele5[[#This Row],[Imie]],LEN(pesele5[[#This Row],[Imie]]),1)</f>
        <v>b</v>
      </c>
    </row>
    <row r="185" spans="1:5" hidden="1" x14ac:dyDescent="0.25">
      <c r="A185">
        <v>9292509833</v>
      </c>
      <c r="B185" s="1" t="s">
        <v>284</v>
      </c>
      <c r="C185" s="1" t="s">
        <v>14</v>
      </c>
      <c r="D185" t="str">
        <f>IF(MOD(MID(pesele5[[#This Row],[PESEL]],9,1),2)=1,"m","k")</f>
        <v>m</v>
      </c>
      <c r="E185" s="1" t="str">
        <f>MID(pesele5[[#This Row],[Imie]],LEN(pesele5[[#This Row],[Imie]]),1)</f>
        <v>k</v>
      </c>
    </row>
    <row r="186" spans="1:5" hidden="1" x14ac:dyDescent="0.25">
      <c r="A186">
        <v>9292604859</v>
      </c>
      <c r="B186" s="1" t="s">
        <v>285</v>
      </c>
      <c r="C186" s="1" t="s">
        <v>104</v>
      </c>
      <c r="D186" t="str">
        <f>IF(MOD(MID(pesele5[[#This Row],[PESEL]],9,1),2)=1,"m","k")</f>
        <v>m</v>
      </c>
      <c r="E186" s="1" t="str">
        <f>MID(pesele5[[#This Row],[Imie]],LEN(pesele5[[#This Row],[Imie]]),1)</f>
        <v>b</v>
      </c>
    </row>
    <row r="187" spans="1:5" hidden="1" x14ac:dyDescent="0.25">
      <c r="A187">
        <v>9292604873</v>
      </c>
      <c r="B187" s="1" t="s">
        <v>286</v>
      </c>
      <c r="C187" s="1" t="s">
        <v>126</v>
      </c>
      <c r="D187" t="str">
        <f>IF(MOD(MID(pesele5[[#This Row],[PESEL]],9,1),2)=1,"m","k")</f>
        <v>m</v>
      </c>
      <c r="E187" s="1" t="str">
        <f>MID(pesele5[[#This Row],[Imie]],LEN(pesele5[[#This Row],[Imie]]),1)</f>
        <v>z</v>
      </c>
    </row>
    <row r="188" spans="1:5" hidden="1" x14ac:dyDescent="0.25">
      <c r="A188">
        <v>9292704191</v>
      </c>
      <c r="B188" s="1" t="s">
        <v>287</v>
      </c>
      <c r="C188" s="1" t="s">
        <v>288</v>
      </c>
      <c r="D188" t="str">
        <f>IF(MOD(MID(pesele5[[#This Row],[PESEL]],9,1),2)=1,"m","k")</f>
        <v>m</v>
      </c>
      <c r="E188" s="1" t="str">
        <f>MID(pesele5[[#This Row],[Imie]],LEN(pesele5[[#This Row],[Imie]]),1)</f>
        <v>l</v>
      </c>
    </row>
    <row r="189" spans="1:5" hidden="1" x14ac:dyDescent="0.25">
      <c r="A189">
        <v>9292707019</v>
      </c>
      <c r="B189" s="1" t="s">
        <v>289</v>
      </c>
      <c r="C189" s="1" t="s">
        <v>234</v>
      </c>
      <c r="D189" t="str">
        <f>IF(MOD(MID(pesele5[[#This Row],[PESEL]],9,1),2)=1,"m","k")</f>
        <v>m</v>
      </c>
      <c r="E189" s="1" t="str">
        <f>MID(pesele5[[#This Row],[Imie]],LEN(pesele5[[#This Row],[Imie]]),1)</f>
        <v>n</v>
      </c>
    </row>
    <row r="190" spans="1:5" hidden="1" x14ac:dyDescent="0.25">
      <c r="A190">
        <v>9292809391</v>
      </c>
      <c r="B190" s="1" t="s">
        <v>290</v>
      </c>
      <c r="C190" s="1" t="s">
        <v>291</v>
      </c>
      <c r="D190" t="str">
        <f>IF(MOD(MID(pesele5[[#This Row],[PESEL]],9,1),2)=1,"m","k")</f>
        <v>m</v>
      </c>
      <c r="E190" s="1" t="str">
        <f>MID(pesele5[[#This Row],[Imie]],LEN(pesele5[[#This Row],[Imie]]),1)</f>
        <v>l</v>
      </c>
    </row>
    <row r="191" spans="1:5" hidden="1" x14ac:dyDescent="0.25">
      <c r="A191">
        <v>9292810890</v>
      </c>
      <c r="B191" s="1" t="s">
        <v>292</v>
      </c>
      <c r="C191" s="1" t="s">
        <v>104</v>
      </c>
      <c r="D191" t="str">
        <f>IF(MOD(MID(pesele5[[#This Row],[PESEL]],9,1),2)=1,"m","k")</f>
        <v>m</v>
      </c>
      <c r="E191" s="1" t="str">
        <f>MID(pesele5[[#This Row],[Imie]],LEN(pesele5[[#This Row],[Imie]]),1)</f>
        <v>b</v>
      </c>
    </row>
    <row r="192" spans="1:5" hidden="1" x14ac:dyDescent="0.25">
      <c r="A192">
        <v>9292909312</v>
      </c>
      <c r="B192" s="1" t="s">
        <v>293</v>
      </c>
      <c r="C192" s="1" t="s">
        <v>294</v>
      </c>
      <c r="D192" t="str">
        <f>IF(MOD(MID(pesele5[[#This Row],[PESEL]],9,1),2)=1,"m","k")</f>
        <v>m</v>
      </c>
      <c r="E192" s="1" t="str">
        <f>MID(pesele5[[#This Row],[Imie]],LEN(pesele5[[#This Row],[Imie]]),1)</f>
        <v>m</v>
      </c>
    </row>
    <row r="193" spans="1:5" hidden="1" x14ac:dyDescent="0.25">
      <c r="A193">
        <v>9293002410</v>
      </c>
      <c r="B193" s="1" t="s">
        <v>295</v>
      </c>
      <c r="C193" s="1" t="s">
        <v>296</v>
      </c>
      <c r="D193" t="str">
        <f>IF(MOD(MID(pesele5[[#This Row],[PESEL]],9,1),2)=1,"m","k")</f>
        <v>m</v>
      </c>
      <c r="E193" s="1" t="str">
        <f>MID(pesele5[[#This Row],[Imie]],LEN(pesele5[[#This Row],[Imie]]),1)</f>
        <v>n</v>
      </c>
    </row>
    <row r="194" spans="1:5" hidden="1" x14ac:dyDescent="0.25">
      <c r="A194">
        <v>9300109015</v>
      </c>
      <c r="B194" s="1" t="s">
        <v>297</v>
      </c>
      <c r="C194" s="1" t="s">
        <v>162</v>
      </c>
      <c r="D194" t="str">
        <f>IF(MOD(MID(pesele5[[#This Row],[PESEL]],9,1),2)=1,"m","k")</f>
        <v>m</v>
      </c>
      <c r="E194" s="1" t="str">
        <f>MID(pesele5[[#This Row],[Imie]],LEN(pesele5[[#This Row],[Imie]]),1)</f>
        <v>p</v>
      </c>
    </row>
    <row r="195" spans="1:5" hidden="1" x14ac:dyDescent="0.25">
      <c r="A195">
        <v>9300205292</v>
      </c>
      <c r="B195" s="1" t="s">
        <v>298</v>
      </c>
      <c r="C195" s="1" t="s">
        <v>139</v>
      </c>
      <c r="D195" t="str">
        <f>IF(MOD(MID(pesele5[[#This Row],[PESEL]],9,1),2)=1,"m","k")</f>
        <v>m</v>
      </c>
      <c r="E195" s="1" t="str">
        <f>MID(pesele5[[#This Row],[Imie]],LEN(pesele5[[#This Row],[Imie]]),1)</f>
        <v>w</v>
      </c>
    </row>
    <row r="196" spans="1:5" hidden="1" x14ac:dyDescent="0.25">
      <c r="A196">
        <v>9300608057</v>
      </c>
      <c r="B196" s="1" t="s">
        <v>299</v>
      </c>
      <c r="C196" s="1" t="s">
        <v>232</v>
      </c>
      <c r="D196" t="str">
        <f>IF(MOD(MID(pesele5[[#This Row],[PESEL]],9,1),2)=1,"m","k")</f>
        <v>m</v>
      </c>
      <c r="E196" s="1" t="str">
        <f>MID(pesele5[[#This Row],[Imie]],LEN(pesele5[[#This Row],[Imie]]),1)</f>
        <v>k</v>
      </c>
    </row>
    <row r="197" spans="1:5" hidden="1" x14ac:dyDescent="0.25">
      <c r="A197">
        <v>9300710196</v>
      </c>
      <c r="B197" s="1" t="s">
        <v>300</v>
      </c>
      <c r="C197" s="1" t="s">
        <v>234</v>
      </c>
      <c r="D197" t="str">
        <f>IF(MOD(MID(pesele5[[#This Row],[PESEL]],9,1),2)=1,"m","k")</f>
        <v>m</v>
      </c>
      <c r="E197" s="1" t="str">
        <f>MID(pesele5[[#This Row],[Imie]],LEN(pesele5[[#This Row],[Imie]]),1)</f>
        <v>n</v>
      </c>
    </row>
    <row r="198" spans="1:5" hidden="1" x14ac:dyDescent="0.25">
      <c r="A198">
        <v>9300804514</v>
      </c>
      <c r="B198" s="1" t="s">
        <v>301</v>
      </c>
      <c r="C198" s="1" t="s">
        <v>302</v>
      </c>
      <c r="D198" t="str">
        <f>IF(MOD(MID(pesele5[[#This Row],[PESEL]],9,1),2)=1,"m","k")</f>
        <v>m</v>
      </c>
      <c r="E198" s="1" t="str">
        <f>MID(pesele5[[#This Row],[Imie]],LEN(pesele5[[#This Row],[Imie]]),1)</f>
        <v>z</v>
      </c>
    </row>
    <row r="199" spans="1:5" hidden="1" x14ac:dyDescent="0.25">
      <c r="A199">
        <v>9301004012</v>
      </c>
      <c r="B199" s="1" t="s">
        <v>27</v>
      </c>
      <c r="C199" s="1" t="s">
        <v>137</v>
      </c>
      <c r="D199" t="str">
        <f>IF(MOD(MID(pesele5[[#This Row],[PESEL]],9,1),2)=1,"m","k")</f>
        <v>m</v>
      </c>
      <c r="E199" s="1" t="str">
        <f>MID(pesele5[[#This Row],[Imie]],LEN(pesele5[[#This Row],[Imie]]),1)</f>
        <v>z</v>
      </c>
    </row>
    <row r="200" spans="1:5" hidden="1" x14ac:dyDescent="0.25">
      <c r="A200">
        <v>9301206759</v>
      </c>
      <c r="B200" s="1" t="s">
        <v>303</v>
      </c>
      <c r="C200" s="1" t="s">
        <v>291</v>
      </c>
      <c r="D200" t="str">
        <f>IF(MOD(MID(pesele5[[#This Row],[PESEL]],9,1),2)=1,"m","k")</f>
        <v>m</v>
      </c>
      <c r="E200" s="1" t="str">
        <f>MID(pesele5[[#This Row],[Imie]],LEN(pesele5[[#This Row],[Imie]]),1)</f>
        <v>l</v>
      </c>
    </row>
    <row r="201" spans="1:5" hidden="1" x14ac:dyDescent="0.25">
      <c r="A201">
        <v>9301206797</v>
      </c>
      <c r="B201" s="1" t="s">
        <v>304</v>
      </c>
      <c r="C201" s="1" t="s">
        <v>305</v>
      </c>
      <c r="D201" t="str">
        <f>IF(MOD(MID(pesele5[[#This Row],[PESEL]],9,1),2)=1,"m","k")</f>
        <v>m</v>
      </c>
      <c r="E201" s="1" t="str">
        <f>MID(pesele5[[#This Row],[Imie]],LEN(pesele5[[#This Row],[Imie]]),1)</f>
        <v>l</v>
      </c>
    </row>
    <row r="202" spans="1:5" hidden="1" x14ac:dyDescent="0.25">
      <c r="A202">
        <v>9301303371</v>
      </c>
      <c r="B202" s="1" t="s">
        <v>306</v>
      </c>
      <c r="C202" s="1" t="s">
        <v>307</v>
      </c>
      <c r="D202" t="str">
        <f>IF(MOD(MID(pesele5[[#This Row],[PESEL]],9,1),2)=1,"m","k")</f>
        <v>m</v>
      </c>
      <c r="E202" s="1" t="str">
        <f>MID(pesele5[[#This Row],[Imie]],LEN(pesele5[[#This Row],[Imie]]),1)</f>
        <v>n</v>
      </c>
    </row>
    <row r="203" spans="1:5" hidden="1" x14ac:dyDescent="0.25">
      <c r="A203">
        <v>9301402414</v>
      </c>
      <c r="B203" s="1" t="s">
        <v>308</v>
      </c>
      <c r="C203" s="1" t="s">
        <v>309</v>
      </c>
      <c r="D203" t="str">
        <f>IF(MOD(MID(pesele5[[#This Row],[PESEL]],9,1),2)=1,"m","k")</f>
        <v>m</v>
      </c>
      <c r="E203" s="1" t="str">
        <f>MID(pesele5[[#This Row],[Imie]],LEN(pesele5[[#This Row],[Imie]]),1)</f>
        <v>d</v>
      </c>
    </row>
    <row r="204" spans="1:5" hidden="1" x14ac:dyDescent="0.25">
      <c r="A204">
        <v>9301405172</v>
      </c>
      <c r="B204" s="1" t="s">
        <v>310</v>
      </c>
      <c r="C204" s="1" t="s">
        <v>126</v>
      </c>
      <c r="D204" t="str">
        <f>IF(MOD(MID(pesele5[[#This Row],[PESEL]],9,1),2)=1,"m","k")</f>
        <v>m</v>
      </c>
      <c r="E204" s="1" t="str">
        <f>MID(pesele5[[#This Row],[Imie]],LEN(pesele5[[#This Row],[Imie]]),1)</f>
        <v>z</v>
      </c>
    </row>
    <row r="205" spans="1:5" hidden="1" x14ac:dyDescent="0.25">
      <c r="A205">
        <v>9301500334</v>
      </c>
      <c r="B205" s="1" t="s">
        <v>311</v>
      </c>
      <c r="C205" s="1" t="s">
        <v>26</v>
      </c>
      <c r="D205" t="str">
        <f>IF(MOD(MID(pesele5[[#This Row],[PESEL]],9,1),2)=1,"m","k")</f>
        <v>m</v>
      </c>
      <c r="E205" s="1" t="str">
        <f>MID(pesele5[[#This Row],[Imie]],LEN(pesele5[[#This Row],[Imie]]),1)</f>
        <v>j</v>
      </c>
    </row>
    <row r="206" spans="1:5" hidden="1" x14ac:dyDescent="0.25">
      <c r="A206">
        <v>9301601097</v>
      </c>
      <c r="B206" s="1" t="s">
        <v>312</v>
      </c>
      <c r="C206" s="1" t="s">
        <v>8</v>
      </c>
      <c r="D206" t="str">
        <f>IF(MOD(MID(pesele5[[#This Row],[PESEL]],9,1),2)=1,"m","k")</f>
        <v>m</v>
      </c>
      <c r="E206" s="1" t="str">
        <f>MID(pesele5[[#This Row],[Imie]],LEN(pesele5[[#This Row],[Imie]]),1)</f>
        <v>l</v>
      </c>
    </row>
    <row r="207" spans="1:5" hidden="1" x14ac:dyDescent="0.25">
      <c r="A207">
        <v>9302001353</v>
      </c>
      <c r="B207" s="1" t="s">
        <v>313</v>
      </c>
      <c r="C207" s="1" t="s">
        <v>104</v>
      </c>
      <c r="D207" t="str">
        <f>IF(MOD(MID(pesele5[[#This Row],[PESEL]],9,1),2)=1,"m","k")</f>
        <v>m</v>
      </c>
      <c r="E207" s="1" t="str">
        <f>MID(pesele5[[#This Row],[Imie]],LEN(pesele5[[#This Row],[Imie]]),1)</f>
        <v>b</v>
      </c>
    </row>
    <row r="208" spans="1:5" hidden="1" x14ac:dyDescent="0.25">
      <c r="A208">
        <v>9302011011</v>
      </c>
      <c r="B208" s="1" t="s">
        <v>314</v>
      </c>
      <c r="C208" s="1" t="s">
        <v>137</v>
      </c>
      <c r="D208" t="str">
        <f>IF(MOD(MID(pesele5[[#This Row],[PESEL]],9,1),2)=1,"m","k")</f>
        <v>m</v>
      </c>
      <c r="E208" s="1" t="str">
        <f>MID(pesele5[[#This Row],[Imie]],LEN(pesele5[[#This Row],[Imie]]),1)</f>
        <v>z</v>
      </c>
    </row>
    <row r="209" spans="1:5" hidden="1" x14ac:dyDescent="0.25">
      <c r="A209">
        <v>9302100793</v>
      </c>
      <c r="B209" s="1" t="s">
        <v>314</v>
      </c>
      <c r="C209" s="1" t="s">
        <v>12</v>
      </c>
      <c r="D209" t="str">
        <f>IF(MOD(MID(pesele5[[#This Row],[PESEL]],9,1),2)=1,"m","k")</f>
        <v>m</v>
      </c>
      <c r="E209" s="1" t="str">
        <f>MID(pesele5[[#This Row],[Imie]],LEN(pesele5[[#This Row],[Imie]]),1)</f>
        <v>z</v>
      </c>
    </row>
    <row r="210" spans="1:5" hidden="1" x14ac:dyDescent="0.25">
      <c r="A210">
        <v>9302201333</v>
      </c>
      <c r="B210" s="1" t="s">
        <v>315</v>
      </c>
      <c r="C210" s="1" t="s">
        <v>48</v>
      </c>
      <c r="D210" t="str">
        <f>IF(MOD(MID(pesele5[[#This Row],[PESEL]],9,1),2)=1,"m","k")</f>
        <v>m</v>
      </c>
      <c r="E210" s="1" t="str">
        <f>MID(pesele5[[#This Row],[Imie]],LEN(pesele5[[#This Row],[Imie]]),1)</f>
        <v>r</v>
      </c>
    </row>
    <row r="211" spans="1:5" hidden="1" x14ac:dyDescent="0.25">
      <c r="A211">
        <v>9302304838</v>
      </c>
      <c r="B211" s="1" t="s">
        <v>316</v>
      </c>
      <c r="C211" s="1" t="s">
        <v>74</v>
      </c>
      <c r="D211" t="str">
        <f>IF(MOD(MID(pesele5[[#This Row],[PESEL]],9,1),2)=1,"m","k")</f>
        <v>m</v>
      </c>
      <c r="E211" s="1" t="str">
        <f>MID(pesele5[[#This Row],[Imie]],LEN(pesele5[[#This Row],[Imie]]),1)</f>
        <v>r</v>
      </c>
    </row>
    <row r="212" spans="1:5" hidden="1" x14ac:dyDescent="0.25">
      <c r="A212">
        <v>9302308382</v>
      </c>
      <c r="B212" s="1" t="s">
        <v>317</v>
      </c>
      <c r="C212" s="1" t="s">
        <v>211</v>
      </c>
      <c r="D212" t="str">
        <f>IF(MOD(MID(pesele5[[#This Row],[PESEL]],9,1),2)=1,"m","k")</f>
        <v>k</v>
      </c>
      <c r="E212" s="1" t="str">
        <f>MID(pesele5[[#This Row],[Imie]],LEN(pesele5[[#This Row],[Imie]]),1)</f>
        <v>a</v>
      </c>
    </row>
    <row r="213" spans="1:5" hidden="1" x14ac:dyDescent="0.25">
      <c r="A213">
        <v>9302400657</v>
      </c>
      <c r="B213" s="1" t="s">
        <v>318</v>
      </c>
      <c r="C213" s="1" t="s">
        <v>26</v>
      </c>
      <c r="D213" t="str">
        <f>IF(MOD(MID(pesele5[[#This Row],[PESEL]],9,1),2)=1,"m","k")</f>
        <v>m</v>
      </c>
      <c r="E213" s="1" t="str">
        <f>MID(pesele5[[#This Row],[Imie]],LEN(pesele5[[#This Row],[Imie]]),1)</f>
        <v>j</v>
      </c>
    </row>
    <row r="214" spans="1:5" hidden="1" x14ac:dyDescent="0.25">
      <c r="A214">
        <v>9302502274</v>
      </c>
      <c r="B214" s="1" t="s">
        <v>20</v>
      </c>
      <c r="C214" s="1" t="s">
        <v>29</v>
      </c>
      <c r="D214" t="str">
        <f>IF(MOD(MID(pesele5[[#This Row],[PESEL]],9,1),2)=1,"m","k")</f>
        <v>m</v>
      </c>
      <c r="E214" s="1" t="str">
        <f>MID(pesele5[[#This Row],[Imie]],LEN(pesele5[[#This Row],[Imie]]),1)</f>
        <v>r</v>
      </c>
    </row>
    <row r="215" spans="1:5" hidden="1" x14ac:dyDescent="0.25">
      <c r="A215">
        <v>9302602400</v>
      </c>
      <c r="B215" s="1" t="s">
        <v>319</v>
      </c>
      <c r="C215" s="1" t="s">
        <v>320</v>
      </c>
      <c r="D215" t="str">
        <f>IF(MOD(MID(pesele5[[#This Row],[PESEL]],9,1),2)=1,"m","k")</f>
        <v>k</v>
      </c>
      <c r="E215" s="1" t="str">
        <f>MID(pesele5[[#This Row],[Imie]],LEN(pesele5[[#This Row],[Imie]]),1)</f>
        <v>a</v>
      </c>
    </row>
    <row r="216" spans="1:5" hidden="1" x14ac:dyDescent="0.25">
      <c r="A216">
        <v>9302609421</v>
      </c>
      <c r="B216" s="1" t="s">
        <v>321</v>
      </c>
      <c r="C216" s="1" t="s">
        <v>58</v>
      </c>
      <c r="D216" t="str">
        <f>IF(MOD(MID(pesele5[[#This Row],[PESEL]],9,1),2)=1,"m","k")</f>
        <v>k</v>
      </c>
      <c r="E216" s="1" t="str">
        <f>MID(pesele5[[#This Row],[Imie]],LEN(pesele5[[#This Row],[Imie]]),1)</f>
        <v>a</v>
      </c>
    </row>
    <row r="217" spans="1:5" hidden="1" x14ac:dyDescent="0.25">
      <c r="A217">
        <v>9302702421</v>
      </c>
      <c r="B217" s="1" t="s">
        <v>322</v>
      </c>
      <c r="C217" s="1" t="s">
        <v>255</v>
      </c>
      <c r="D217" t="str">
        <f>IF(MOD(MID(pesele5[[#This Row],[PESEL]],9,1),2)=1,"m","k")</f>
        <v>k</v>
      </c>
      <c r="E217" s="1" t="str">
        <f>MID(pesele5[[#This Row],[Imie]],LEN(pesele5[[#This Row],[Imie]]),1)</f>
        <v>a</v>
      </c>
    </row>
    <row r="218" spans="1:5" hidden="1" x14ac:dyDescent="0.25">
      <c r="A218">
        <v>9302711423</v>
      </c>
      <c r="B218" s="1" t="s">
        <v>323</v>
      </c>
      <c r="C218" s="1" t="s">
        <v>201</v>
      </c>
      <c r="D218" t="str">
        <f>IF(MOD(MID(pesele5[[#This Row],[PESEL]],9,1),2)=1,"m","k")</f>
        <v>k</v>
      </c>
      <c r="E218" s="1" t="str">
        <f>MID(pesele5[[#This Row],[Imie]],LEN(pesele5[[#This Row],[Imie]]),1)</f>
        <v>a</v>
      </c>
    </row>
    <row r="219" spans="1:5" hidden="1" x14ac:dyDescent="0.25">
      <c r="A219">
        <v>9302801182</v>
      </c>
      <c r="B219" s="1" t="s">
        <v>324</v>
      </c>
      <c r="C219" s="1" t="s">
        <v>112</v>
      </c>
      <c r="D219" t="str">
        <f>IF(MOD(MID(pesele5[[#This Row],[PESEL]],9,1),2)=1,"m","k")</f>
        <v>k</v>
      </c>
      <c r="E219" s="1" t="str">
        <f>MID(pesele5[[#This Row],[Imie]],LEN(pesele5[[#This Row],[Imie]]),1)</f>
        <v>a</v>
      </c>
    </row>
    <row r="220" spans="1:5" hidden="1" x14ac:dyDescent="0.25">
      <c r="A220">
        <v>9302806088</v>
      </c>
      <c r="B220" s="1" t="s">
        <v>325</v>
      </c>
      <c r="C220" s="1" t="s">
        <v>257</v>
      </c>
      <c r="D220" t="str">
        <f>IF(MOD(MID(pesele5[[#This Row],[PESEL]],9,1),2)=1,"m","k")</f>
        <v>k</v>
      </c>
      <c r="E220" s="1" t="str">
        <f>MID(pesele5[[#This Row],[Imie]],LEN(pesele5[[#This Row],[Imie]]),1)</f>
        <v>a</v>
      </c>
    </row>
    <row r="221" spans="1:5" hidden="1" x14ac:dyDescent="0.25">
      <c r="A221">
        <v>9302806613</v>
      </c>
      <c r="B221" s="1" t="s">
        <v>326</v>
      </c>
      <c r="C221" s="1" t="s">
        <v>12</v>
      </c>
      <c r="D221" t="str">
        <f>IF(MOD(MID(pesele5[[#This Row],[PESEL]],9,1),2)=1,"m","k")</f>
        <v>m</v>
      </c>
      <c r="E221" s="1" t="str">
        <f>MID(pesele5[[#This Row],[Imie]],LEN(pesele5[[#This Row],[Imie]]),1)</f>
        <v>z</v>
      </c>
    </row>
    <row r="222" spans="1:5" hidden="1" x14ac:dyDescent="0.25">
      <c r="A222">
        <v>9302809661</v>
      </c>
      <c r="B222" s="1" t="s">
        <v>327</v>
      </c>
      <c r="C222" s="1" t="s">
        <v>257</v>
      </c>
      <c r="D222" t="str">
        <f>IF(MOD(MID(pesele5[[#This Row],[PESEL]],9,1),2)=1,"m","k")</f>
        <v>k</v>
      </c>
      <c r="E222" s="1" t="str">
        <f>MID(pesele5[[#This Row],[Imie]],LEN(pesele5[[#This Row],[Imie]]),1)</f>
        <v>a</v>
      </c>
    </row>
    <row r="223" spans="1:5" hidden="1" x14ac:dyDescent="0.25">
      <c r="A223">
        <v>9302909729</v>
      </c>
      <c r="B223" s="1" t="s">
        <v>328</v>
      </c>
      <c r="C223" s="1" t="s">
        <v>193</v>
      </c>
      <c r="D223" t="str">
        <f>IF(MOD(MID(pesele5[[#This Row],[PESEL]],9,1),2)=1,"m","k")</f>
        <v>k</v>
      </c>
      <c r="E223" s="1" t="str">
        <f>MID(pesele5[[#This Row],[Imie]],LEN(pesele5[[#This Row],[Imie]]),1)</f>
        <v>a</v>
      </c>
    </row>
    <row r="224" spans="1:5" hidden="1" x14ac:dyDescent="0.25">
      <c r="A224">
        <v>9302909767</v>
      </c>
      <c r="B224" s="1" t="s">
        <v>329</v>
      </c>
      <c r="C224" s="1" t="s">
        <v>193</v>
      </c>
      <c r="D224" t="str">
        <f>IF(MOD(MID(pesele5[[#This Row],[PESEL]],9,1),2)=1,"m","k")</f>
        <v>k</v>
      </c>
      <c r="E224" s="1" t="str">
        <f>MID(pesele5[[#This Row],[Imie]],LEN(pesele5[[#This Row],[Imie]]),1)</f>
        <v>a</v>
      </c>
    </row>
    <row r="225" spans="1:5" hidden="1" x14ac:dyDescent="0.25">
      <c r="A225">
        <v>9303003200</v>
      </c>
      <c r="B225" s="1" t="s">
        <v>330</v>
      </c>
      <c r="C225" s="1" t="s">
        <v>117</v>
      </c>
      <c r="D225" t="str">
        <f>IF(MOD(MID(pesele5[[#This Row],[PESEL]],9,1),2)=1,"m","k")</f>
        <v>k</v>
      </c>
      <c r="E225" s="1" t="str">
        <f>MID(pesele5[[#This Row],[Imie]],LEN(pesele5[[#This Row],[Imie]]),1)</f>
        <v>a</v>
      </c>
    </row>
    <row r="226" spans="1:5" hidden="1" x14ac:dyDescent="0.25">
      <c r="A226">
        <v>9303005042</v>
      </c>
      <c r="B226" s="1" t="s">
        <v>331</v>
      </c>
      <c r="C226" s="1" t="s">
        <v>262</v>
      </c>
      <c r="D226" t="str">
        <f>IF(MOD(MID(pesele5[[#This Row],[PESEL]],9,1),2)=1,"m","k")</f>
        <v>k</v>
      </c>
      <c r="E226" s="1" t="str">
        <f>MID(pesele5[[#This Row],[Imie]],LEN(pesele5[[#This Row],[Imie]]),1)</f>
        <v>a</v>
      </c>
    </row>
    <row r="227" spans="1:5" hidden="1" x14ac:dyDescent="0.25">
      <c r="A227">
        <v>9303005066</v>
      </c>
      <c r="B227" s="1" t="s">
        <v>332</v>
      </c>
      <c r="C227" s="1" t="s">
        <v>333</v>
      </c>
      <c r="D227" t="str">
        <f>IF(MOD(MID(pesele5[[#This Row],[PESEL]],9,1),2)=1,"m","k")</f>
        <v>k</v>
      </c>
      <c r="E227" s="1" t="str">
        <f>MID(pesele5[[#This Row],[Imie]],LEN(pesele5[[#This Row],[Imie]]),1)</f>
        <v>a</v>
      </c>
    </row>
    <row r="228" spans="1:5" hidden="1" x14ac:dyDescent="0.25">
      <c r="A228">
        <v>9303005080</v>
      </c>
      <c r="B228" s="1" t="s">
        <v>334</v>
      </c>
      <c r="C228" s="1" t="s">
        <v>218</v>
      </c>
      <c r="D228" t="str">
        <f>IF(MOD(MID(pesele5[[#This Row],[PESEL]],9,1),2)=1,"m","k")</f>
        <v>k</v>
      </c>
      <c r="E228" s="1" t="str">
        <f>MID(pesele5[[#This Row],[Imie]],LEN(pesele5[[#This Row],[Imie]]),1)</f>
        <v>a</v>
      </c>
    </row>
    <row r="229" spans="1:5" hidden="1" x14ac:dyDescent="0.25">
      <c r="A229">
        <v>9303005141</v>
      </c>
      <c r="B229" s="1" t="s">
        <v>335</v>
      </c>
      <c r="C229" s="1" t="s">
        <v>336</v>
      </c>
      <c r="D229" t="str">
        <f>IF(MOD(MID(pesele5[[#This Row],[PESEL]],9,1),2)=1,"m","k")</f>
        <v>k</v>
      </c>
      <c r="E229" s="1" t="str">
        <f>MID(pesele5[[#This Row],[Imie]],LEN(pesele5[[#This Row],[Imie]]),1)</f>
        <v>a</v>
      </c>
    </row>
    <row r="230" spans="1:5" hidden="1" x14ac:dyDescent="0.25">
      <c r="A230">
        <v>9303009855</v>
      </c>
      <c r="B230" s="1" t="s">
        <v>337</v>
      </c>
      <c r="C230" s="1" t="s">
        <v>338</v>
      </c>
      <c r="D230" t="str">
        <f>IF(MOD(MID(pesele5[[#This Row],[PESEL]],9,1),2)=1,"m","k")</f>
        <v>m</v>
      </c>
      <c r="E230" s="1" t="str">
        <f>MID(pesele5[[#This Row],[Imie]],LEN(pesele5[[#This Row],[Imie]]),1)</f>
        <v>l</v>
      </c>
    </row>
    <row r="231" spans="1:5" hidden="1" x14ac:dyDescent="0.25">
      <c r="A231">
        <v>9310202696</v>
      </c>
      <c r="B231" s="1" t="s">
        <v>339</v>
      </c>
      <c r="C231" s="1" t="s">
        <v>340</v>
      </c>
      <c r="D231" t="str">
        <f>IF(MOD(MID(pesele5[[#This Row],[PESEL]],9,1),2)=1,"m","k")</f>
        <v>m</v>
      </c>
      <c r="E231" s="1" t="str">
        <f>MID(pesele5[[#This Row],[Imie]],LEN(pesele5[[#This Row],[Imie]]),1)</f>
        <v>l</v>
      </c>
    </row>
    <row r="232" spans="1:5" hidden="1" x14ac:dyDescent="0.25">
      <c r="A232">
        <v>9310208166</v>
      </c>
      <c r="B232" s="1" t="s">
        <v>341</v>
      </c>
      <c r="C232" s="1" t="s">
        <v>172</v>
      </c>
      <c r="D232" t="str">
        <f>IF(MOD(MID(pesele5[[#This Row],[PESEL]],9,1),2)=1,"m","k")</f>
        <v>k</v>
      </c>
      <c r="E232" s="1" t="str">
        <f>MID(pesele5[[#This Row],[Imie]],LEN(pesele5[[#This Row],[Imie]]),1)</f>
        <v>a</v>
      </c>
    </row>
    <row r="233" spans="1:5" hidden="1" x14ac:dyDescent="0.25">
      <c r="A233">
        <v>9310208432</v>
      </c>
      <c r="B233" s="1" t="s">
        <v>342</v>
      </c>
      <c r="C233" s="1" t="s">
        <v>70</v>
      </c>
      <c r="D233" t="str">
        <f>IF(MOD(MID(pesele5[[#This Row],[PESEL]],9,1),2)=1,"m","k")</f>
        <v>m</v>
      </c>
      <c r="E233" s="1" t="str">
        <f>MID(pesele5[[#This Row],[Imie]],LEN(pesele5[[#This Row],[Imie]]),1)</f>
        <v>l</v>
      </c>
    </row>
    <row r="234" spans="1:5" hidden="1" x14ac:dyDescent="0.25">
      <c r="A234">
        <v>9310302570</v>
      </c>
      <c r="B234" s="1" t="s">
        <v>343</v>
      </c>
      <c r="C234" s="1" t="s">
        <v>12</v>
      </c>
      <c r="D234" t="str">
        <f>IF(MOD(MID(pesele5[[#This Row],[PESEL]],9,1),2)=1,"m","k")</f>
        <v>m</v>
      </c>
      <c r="E234" s="1" t="str">
        <f>MID(pesele5[[#This Row],[Imie]],LEN(pesele5[[#This Row],[Imie]]),1)</f>
        <v>z</v>
      </c>
    </row>
    <row r="235" spans="1:5" hidden="1" x14ac:dyDescent="0.25">
      <c r="A235">
        <v>9310302617</v>
      </c>
      <c r="B235" s="1" t="s">
        <v>344</v>
      </c>
      <c r="C235" s="1" t="s">
        <v>282</v>
      </c>
      <c r="D235" t="str">
        <f>IF(MOD(MID(pesele5[[#This Row],[PESEL]],9,1),2)=1,"m","k")</f>
        <v>m</v>
      </c>
      <c r="E235" s="1" t="str">
        <f>MID(pesele5[[#This Row],[Imie]],LEN(pesele5[[#This Row],[Imie]]),1)</f>
        <v>n</v>
      </c>
    </row>
    <row r="236" spans="1:5" hidden="1" x14ac:dyDescent="0.25">
      <c r="A236">
        <v>9310310236</v>
      </c>
      <c r="B236" s="1" t="s">
        <v>345</v>
      </c>
      <c r="C236" s="1" t="s">
        <v>180</v>
      </c>
      <c r="D236" t="str">
        <f>IF(MOD(MID(pesele5[[#This Row],[PESEL]],9,1),2)=1,"m","k")</f>
        <v>m</v>
      </c>
      <c r="E236" s="1" t="str">
        <f>MID(pesele5[[#This Row],[Imie]],LEN(pesele5[[#This Row],[Imie]]),1)</f>
        <v>d</v>
      </c>
    </row>
    <row r="237" spans="1:5" hidden="1" x14ac:dyDescent="0.25">
      <c r="A237">
        <v>9310403981</v>
      </c>
      <c r="B237" s="1" t="s">
        <v>346</v>
      </c>
      <c r="C237" s="1" t="s">
        <v>44</v>
      </c>
      <c r="D237" t="str">
        <f>IF(MOD(MID(pesele5[[#This Row],[PESEL]],9,1),2)=1,"m","k")</f>
        <v>k</v>
      </c>
      <c r="E237" s="1" t="str">
        <f>MID(pesele5[[#This Row],[Imie]],LEN(pesele5[[#This Row],[Imie]]),1)</f>
        <v>a</v>
      </c>
    </row>
    <row r="238" spans="1:5" hidden="1" x14ac:dyDescent="0.25">
      <c r="A238">
        <v>9310407886</v>
      </c>
      <c r="B238" s="1" t="s">
        <v>347</v>
      </c>
      <c r="C238" s="1" t="s">
        <v>178</v>
      </c>
      <c r="D238" t="str">
        <f>IF(MOD(MID(pesele5[[#This Row],[PESEL]],9,1),2)=1,"m","k")</f>
        <v>k</v>
      </c>
      <c r="E238" s="1" t="str">
        <f>MID(pesele5[[#This Row],[Imie]],LEN(pesele5[[#This Row],[Imie]]),1)</f>
        <v>a</v>
      </c>
    </row>
    <row r="239" spans="1:5" hidden="1" x14ac:dyDescent="0.25">
      <c r="A239">
        <v>9310408399</v>
      </c>
      <c r="B239" s="1" t="s">
        <v>348</v>
      </c>
      <c r="C239" s="1" t="s">
        <v>31</v>
      </c>
      <c r="D239" t="str">
        <f>IF(MOD(MID(pesele5[[#This Row],[PESEL]],9,1),2)=1,"m","k")</f>
        <v>m</v>
      </c>
      <c r="E239" s="1" t="str">
        <f>MID(pesele5[[#This Row],[Imie]],LEN(pesele5[[#This Row],[Imie]]),1)</f>
        <v>n</v>
      </c>
    </row>
    <row r="240" spans="1:5" hidden="1" x14ac:dyDescent="0.25">
      <c r="A240">
        <v>9310500954</v>
      </c>
      <c r="B240" s="1" t="s">
        <v>62</v>
      </c>
      <c r="C240" s="1" t="s">
        <v>78</v>
      </c>
      <c r="D240" t="str">
        <f>IF(MOD(MID(pesele5[[#This Row],[PESEL]],9,1),2)=1,"m","k")</f>
        <v>m</v>
      </c>
      <c r="E240" s="1" t="str">
        <f>MID(pesele5[[#This Row],[Imie]],LEN(pesele5[[#This Row],[Imie]]),1)</f>
        <v>n</v>
      </c>
    </row>
    <row r="241" spans="1:5" hidden="1" x14ac:dyDescent="0.25">
      <c r="A241">
        <v>9310503841</v>
      </c>
      <c r="B241" s="1" t="s">
        <v>349</v>
      </c>
      <c r="C241" s="1" t="s">
        <v>187</v>
      </c>
      <c r="D241" t="str">
        <f>IF(MOD(MID(pesele5[[#This Row],[PESEL]],9,1),2)=1,"m","k")</f>
        <v>k</v>
      </c>
      <c r="E241" s="1" t="str">
        <f>MID(pesele5[[#This Row],[Imie]],LEN(pesele5[[#This Row],[Imie]]),1)</f>
        <v>a</v>
      </c>
    </row>
    <row r="242" spans="1:5" hidden="1" x14ac:dyDescent="0.25">
      <c r="A242">
        <v>9310600579</v>
      </c>
      <c r="B242" s="1" t="s">
        <v>350</v>
      </c>
      <c r="C242" s="1" t="s">
        <v>104</v>
      </c>
      <c r="D242" t="str">
        <f>IF(MOD(MID(pesele5[[#This Row],[PESEL]],9,1),2)=1,"m","k")</f>
        <v>m</v>
      </c>
      <c r="E242" s="1" t="str">
        <f>MID(pesele5[[#This Row],[Imie]],LEN(pesele5[[#This Row],[Imie]]),1)</f>
        <v>b</v>
      </c>
    </row>
    <row r="243" spans="1:5" hidden="1" x14ac:dyDescent="0.25">
      <c r="A243">
        <v>9310705410</v>
      </c>
      <c r="B243" s="1" t="s">
        <v>351</v>
      </c>
      <c r="C243" s="1" t="s">
        <v>60</v>
      </c>
      <c r="D243" t="str">
        <f>IF(MOD(MID(pesele5[[#This Row],[PESEL]],9,1),2)=1,"m","k")</f>
        <v>m</v>
      </c>
      <c r="E243" s="1" t="str">
        <f>MID(pesele5[[#This Row],[Imie]],LEN(pesele5[[#This Row],[Imie]]),1)</f>
        <v>r</v>
      </c>
    </row>
    <row r="244" spans="1:5" hidden="1" x14ac:dyDescent="0.25">
      <c r="A244">
        <v>9310804898</v>
      </c>
      <c r="B244" s="1" t="s">
        <v>352</v>
      </c>
      <c r="C244" s="1" t="s">
        <v>353</v>
      </c>
      <c r="D244" t="str">
        <f>IF(MOD(MID(pesele5[[#This Row],[PESEL]],9,1),2)=1,"m","k")</f>
        <v>m</v>
      </c>
      <c r="E244" s="1" t="str">
        <f>MID(pesele5[[#This Row],[Imie]],LEN(pesele5[[#This Row],[Imie]]),1)</f>
        <v>z</v>
      </c>
    </row>
    <row r="245" spans="1:5" hidden="1" x14ac:dyDescent="0.25">
      <c r="A245">
        <v>9310901731</v>
      </c>
      <c r="B245" s="1" t="s">
        <v>354</v>
      </c>
      <c r="C245" s="1" t="s">
        <v>12</v>
      </c>
      <c r="D245" t="str">
        <f>IF(MOD(MID(pesele5[[#This Row],[PESEL]],9,1),2)=1,"m","k")</f>
        <v>m</v>
      </c>
      <c r="E245" s="1" t="str">
        <f>MID(pesele5[[#This Row],[Imie]],LEN(pesele5[[#This Row],[Imie]]),1)</f>
        <v>z</v>
      </c>
    </row>
    <row r="246" spans="1:5" hidden="1" x14ac:dyDescent="0.25">
      <c r="A246">
        <v>9310906101</v>
      </c>
      <c r="B246" s="1" t="s">
        <v>355</v>
      </c>
      <c r="C246" s="1" t="s">
        <v>46</v>
      </c>
      <c r="D246" t="str">
        <f>IF(MOD(MID(pesele5[[#This Row],[PESEL]],9,1),2)=1,"m","k")</f>
        <v>k</v>
      </c>
      <c r="E246" s="1" t="str">
        <f>MID(pesele5[[#This Row],[Imie]],LEN(pesele5[[#This Row],[Imie]]),1)</f>
        <v>a</v>
      </c>
    </row>
    <row r="247" spans="1:5" hidden="1" x14ac:dyDescent="0.25">
      <c r="A247">
        <v>9310906125</v>
      </c>
      <c r="B247" s="1" t="s">
        <v>356</v>
      </c>
      <c r="C247" s="1" t="s">
        <v>87</v>
      </c>
      <c r="D247" t="str">
        <f>IF(MOD(MID(pesele5[[#This Row],[PESEL]],9,1),2)=1,"m","k")</f>
        <v>k</v>
      </c>
      <c r="E247" s="1" t="str">
        <f>MID(pesele5[[#This Row],[Imie]],LEN(pesele5[[#This Row],[Imie]]),1)</f>
        <v>a</v>
      </c>
    </row>
    <row r="248" spans="1:5" hidden="1" x14ac:dyDescent="0.25">
      <c r="A248">
        <v>9311000965</v>
      </c>
      <c r="B248" s="1" t="s">
        <v>357</v>
      </c>
      <c r="C248" s="1" t="s">
        <v>145</v>
      </c>
      <c r="D248" t="str">
        <f>IF(MOD(MID(pesele5[[#This Row],[PESEL]],9,1),2)=1,"m","k")</f>
        <v>k</v>
      </c>
      <c r="E248" s="1" t="str">
        <f>MID(pesele5[[#This Row],[Imie]],LEN(pesele5[[#This Row],[Imie]]),1)</f>
        <v>a</v>
      </c>
    </row>
    <row r="249" spans="1:5" hidden="1" x14ac:dyDescent="0.25">
      <c r="A249">
        <v>9311005144</v>
      </c>
      <c r="B249" s="1" t="s">
        <v>358</v>
      </c>
      <c r="C249" s="1" t="s">
        <v>359</v>
      </c>
      <c r="D249" t="str">
        <f>IF(MOD(MID(pesele5[[#This Row],[PESEL]],9,1),2)=1,"m","k")</f>
        <v>k</v>
      </c>
      <c r="E249" s="1" t="str">
        <f>MID(pesele5[[#This Row],[Imie]],LEN(pesele5[[#This Row],[Imie]]),1)</f>
        <v>a</v>
      </c>
    </row>
    <row r="250" spans="1:5" hidden="1" x14ac:dyDescent="0.25">
      <c r="A250">
        <v>9311005632</v>
      </c>
      <c r="B250" s="1" t="s">
        <v>360</v>
      </c>
      <c r="C250" s="1" t="s">
        <v>35</v>
      </c>
      <c r="D250" t="str">
        <f>IF(MOD(MID(pesele5[[#This Row],[PESEL]],9,1),2)=1,"m","k")</f>
        <v>m</v>
      </c>
      <c r="E250" s="1" t="str">
        <f>MID(pesele5[[#This Row],[Imie]],LEN(pesele5[[#This Row],[Imie]]),1)</f>
        <v>h</v>
      </c>
    </row>
    <row r="251" spans="1:5" hidden="1" x14ac:dyDescent="0.25">
      <c r="A251">
        <v>9311009704</v>
      </c>
      <c r="B251" s="1" t="s">
        <v>361</v>
      </c>
      <c r="C251" s="1" t="s">
        <v>150</v>
      </c>
      <c r="D251" t="str">
        <f>IF(MOD(MID(pesele5[[#This Row],[PESEL]],9,1),2)=1,"m","k")</f>
        <v>k</v>
      </c>
      <c r="E251" s="1" t="str">
        <f>MID(pesele5[[#This Row],[Imie]],LEN(pesele5[[#This Row],[Imie]]),1)</f>
        <v>a</v>
      </c>
    </row>
    <row r="252" spans="1:5" hidden="1" x14ac:dyDescent="0.25">
      <c r="A252">
        <v>9311103163</v>
      </c>
      <c r="B252" s="1" t="s">
        <v>219</v>
      </c>
      <c r="C252" s="1" t="s">
        <v>117</v>
      </c>
      <c r="D252" t="str">
        <f>IF(MOD(MID(pesele5[[#This Row],[PESEL]],9,1),2)=1,"m","k")</f>
        <v>k</v>
      </c>
      <c r="E252" s="1" t="str">
        <f>MID(pesele5[[#This Row],[Imie]],LEN(pesele5[[#This Row],[Imie]]),1)</f>
        <v>a</v>
      </c>
    </row>
    <row r="253" spans="1:5" hidden="1" x14ac:dyDescent="0.25">
      <c r="A253">
        <v>9311103484</v>
      </c>
      <c r="B253" s="1" t="s">
        <v>362</v>
      </c>
      <c r="C253" s="1" t="s">
        <v>185</v>
      </c>
      <c r="D253" t="str">
        <f>IF(MOD(MID(pesele5[[#This Row],[PESEL]],9,1),2)=1,"m","k")</f>
        <v>k</v>
      </c>
      <c r="E253" s="1" t="str">
        <f>MID(pesele5[[#This Row],[Imie]],LEN(pesele5[[#This Row],[Imie]]),1)</f>
        <v>a</v>
      </c>
    </row>
    <row r="254" spans="1:5" hidden="1" x14ac:dyDescent="0.25">
      <c r="A254">
        <v>9311204208</v>
      </c>
      <c r="B254" s="1" t="s">
        <v>363</v>
      </c>
      <c r="C254" s="1" t="s">
        <v>364</v>
      </c>
      <c r="D254" t="str">
        <f>IF(MOD(MID(pesele5[[#This Row],[PESEL]],9,1),2)=1,"m","k")</f>
        <v>k</v>
      </c>
      <c r="E254" s="1" t="str">
        <f>MID(pesele5[[#This Row],[Imie]],LEN(pesele5[[#This Row],[Imie]]),1)</f>
        <v>a</v>
      </c>
    </row>
    <row r="255" spans="1:5" hidden="1" x14ac:dyDescent="0.25">
      <c r="A255">
        <v>9311204284</v>
      </c>
      <c r="B255" s="1" t="s">
        <v>365</v>
      </c>
      <c r="C255" s="1" t="s">
        <v>211</v>
      </c>
      <c r="D255" t="str">
        <f>IF(MOD(MID(pesele5[[#This Row],[PESEL]],9,1),2)=1,"m","k")</f>
        <v>k</v>
      </c>
      <c r="E255" s="1" t="str">
        <f>MID(pesele5[[#This Row],[Imie]],LEN(pesele5[[#This Row],[Imie]]),1)</f>
        <v>a</v>
      </c>
    </row>
    <row r="256" spans="1:5" hidden="1" x14ac:dyDescent="0.25">
      <c r="A256">
        <v>9311303426</v>
      </c>
      <c r="B256" s="1" t="s">
        <v>366</v>
      </c>
      <c r="C256" s="1" t="s">
        <v>150</v>
      </c>
      <c r="D256" t="str">
        <f>IF(MOD(MID(pesele5[[#This Row],[PESEL]],9,1),2)=1,"m","k")</f>
        <v>k</v>
      </c>
      <c r="E256" s="1" t="str">
        <f>MID(pesele5[[#This Row],[Imie]],LEN(pesele5[[#This Row],[Imie]]),1)</f>
        <v>a</v>
      </c>
    </row>
    <row r="257" spans="1:5" hidden="1" x14ac:dyDescent="0.25">
      <c r="A257">
        <v>9311303679</v>
      </c>
      <c r="B257" s="1" t="s">
        <v>367</v>
      </c>
      <c r="C257" s="1" t="s">
        <v>368</v>
      </c>
      <c r="D257" t="str">
        <f>IF(MOD(MID(pesele5[[#This Row],[PESEL]],9,1),2)=1,"m","k")</f>
        <v>m</v>
      </c>
      <c r="E257" s="1" t="str">
        <f>MID(pesele5[[#This Row],[Imie]],LEN(pesele5[[#This Row],[Imie]]),1)</f>
        <v>r</v>
      </c>
    </row>
    <row r="258" spans="1:5" hidden="1" x14ac:dyDescent="0.25">
      <c r="A258">
        <v>9311303693</v>
      </c>
      <c r="B258" s="1" t="s">
        <v>369</v>
      </c>
      <c r="C258" s="1" t="s">
        <v>370</v>
      </c>
      <c r="D258" t="str">
        <f>IF(MOD(MID(pesele5[[#This Row],[PESEL]],9,1),2)=1,"m","k")</f>
        <v>m</v>
      </c>
      <c r="E258" s="1" t="str">
        <f>MID(pesele5[[#This Row],[Imie]],LEN(pesele5[[#This Row],[Imie]]),1)</f>
        <v>z</v>
      </c>
    </row>
    <row r="259" spans="1:5" hidden="1" x14ac:dyDescent="0.25">
      <c r="A259">
        <v>9311308469</v>
      </c>
      <c r="B259" s="1" t="s">
        <v>371</v>
      </c>
      <c r="C259" s="1" t="s">
        <v>372</v>
      </c>
      <c r="D259" t="str">
        <f>IF(MOD(MID(pesele5[[#This Row],[PESEL]],9,1),2)=1,"m","k")</f>
        <v>k</v>
      </c>
      <c r="E259" s="1" t="str">
        <f>MID(pesele5[[#This Row],[Imie]],LEN(pesele5[[#This Row],[Imie]]),1)</f>
        <v>a</v>
      </c>
    </row>
    <row r="260" spans="1:5" hidden="1" x14ac:dyDescent="0.25">
      <c r="A260">
        <v>9311310792</v>
      </c>
      <c r="B260" s="1" t="s">
        <v>146</v>
      </c>
      <c r="C260" s="1" t="s">
        <v>4</v>
      </c>
      <c r="D260" t="str">
        <f>IF(MOD(MID(pesele5[[#This Row],[PESEL]],9,1),2)=1,"m","k")</f>
        <v>m</v>
      </c>
      <c r="E260" s="1" t="str">
        <f>MID(pesele5[[#This Row],[Imie]],LEN(pesele5[[#This Row],[Imie]]),1)</f>
        <v>f</v>
      </c>
    </row>
    <row r="261" spans="1:5" hidden="1" x14ac:dyDescent="0.25">
      <c r="A261">
        <v>9311505163</v>
      </c>
      <c r="B261" s="1" t="s">
        <v>373</v>
      </c>
      <c r="C261" s="1" t="s">
        <v>145</v>
      </c>
      <c r="D261" t="str">
        <f>IF(MOD(MID(pesele5[[#This Row],[PESEL]],9,1),2)=1,"m","k")</f>
        <v>k</v>
      </c>
      <c r="E261" s="1" t="str">
        <f>MID(pesele5[[#This Row],[Imie]],LEN(pesele5[[#This Row],[Imie]]),1)</f>
        <v>a</v>
      </c>
    </row>
    <row r="262" spans="1:5" hidden="1" x14ac:dyDescent="0.25">
      <c r="A262">
        <v>9311601388</v>
      </c>
      <c r="B262" s="1" t="s">
        <v>374</v>
      </c>
      <c r="C262" s="1" t="s">
        <v>121</v>
      </c>
      <c r="D262" t="str">
        <f>IF(MOD(MID(pesele5[[#This Row],[PESEL]],9,1),2)=1,"m","k")</f>
        <v>k</v>
      </c>
      <c r="E262" s="1" t="str">
        <f>MID(pesele5[[#This Row],[Imie]],LEN(pesele5[[#This Row],[Imie]]),1)</f>
        <v>a</v>
      </c>
    </row>
    <row r="263" spans="1:5" hidden="1" x14ac:dyDescent="0.25">
      <c r="A263">
        <v>9311601425</v>
      </c>
      <c r="B263" s="1" t="s">
        <v>375</v>
      </c>
      <c r="C263" s="1" t="s">
        <v>236</v>
      </c>
      <c r="D263" t="str">
        <f>IF(MOD(MID(pesele5[[#This Row],[PESEL]],9,1),2)=1,"m","k")</f>
        <v>k</v>
      </c>
      <c r="E263" s="1" t="str">
        <f>MID(pesele5[[#This Row],[Imie]],LEN(pesele5[[#This Row],[Imie]]),1)</f>
        <v>a</v>
      </c>
    </row>
    <row r="264" spans="1:5" hidden="1" x14ac:dyDescent="0.25">
      <c r="A264">
        <v>9311701118</v>
      </c>
      <c r="B264" s="1" t="s">
        <v>376</v>
      </c>
      <c r="C264" s="1" t="s">
        <v>377</v>
      </c>
      <c r="D264" t="str">
        <f>IF(MOD(MID(pesele5[[#This Row],[PESEL]],9,1),2)=1,"m","k")</f>
        <v>m</v>
      </c>
      <c r="E264" s="1" t="str">
        <f>MID(pesele5[[#This Row],[Imie]],LEN(pesele5[[#This Row],[Imie]]),1)</f>
        <v>l</v>
      </c>
    </row>
    <row r="265" spans="1:5" hidden="1" x14ac:dyDescent="0.25">
      <c r="A265">
        <v>9311706359</v>
      </c>
      <c r="B265" s="1" t="s">
        <v>378</v>
      </c>
      <c r="C265" s="1" t="s">
        <v>294</v>
      </c>
      <c r="D265" t="str">
        <f>IF(MOD(MID(pesele5[[#This Row],[PESEL]],9,1),2)=1,"m","k")</f>
        <v>m</v>
      </c>
      <c r="E265" s="1" t="str">
        <f>MID(pesele5[[#This Row],[Imie]],LEN(pesele5[[#This Row],[Imie]]),1)</f>
        <v>m</v>
      </c>
    </row>
    <row r="266" spans="1:5" hidden="1" x14ac:dyDescent="0.25">
      <c r="A266">
        <v>9311711463</v>
      </c>
      <c r="B266" s="1" t="s">
        <v>379</v>
      </c>
      <c r="C266" s="1" t="s">
        <v>37</v>
      </c>
      <c r="D266" t="str">
        <f>IF(MOD(MID(pesele5[[#This Row],[PESEL]],9,1),2)=1,"m","k")</f>
        <v>k</v>
      </c>
      <c r="E266" s="1" t="str">
        <f>MID(pesele5[[#This Row],[Imie]],LEN(pesele5[[#This Row],[Imie]]),1)</f>
        <v>a</v>
      </c>
    </row>
    <row r="267" spans="1:5" hidden="1" x14ac:dyDescent="0.25">
      <c r="A267">
        <v>9311806622</v>
      </c>
      <c r="B267" s="1" t="s">
        <v>380</v>
      </c>
      <c r="C267" s="1" t="s">
        <v>214</v>
      </c>
      <c r="D267" t="str">
        <f>IF(MOD(MID(pesele5[[#This Row],[PESEL]],9,1),2)=1,"m","k")</f>
        <v>k</v>
      </c>
      <c r="E267" s="1" t="str">
        <f>MID(pesele5[[#This Row],[Imie]],LEN(pesele5[[#This Row],[Imie]]),1)</f>
        <v>a</v>
      </c>
    </row>
    <row r="268" spans="1:5" hidden="1" x14ac:dyDescent="0.25">
      <c r="A268">
        <v>9311907224</v>
      </c>
      <c r="B268" s="1" t="s">
        <v>381</v>
      </c>
      <c r="C268" s="1" t="s">
        <v>273</v>
      </c>
      <c r="D268" t="str">
        <f>IF(MOD(MID(pesele5[[#This Row],[PESEL]],9,1),2)=1,"m","k")</f>
        <v>k</v>
      </c>
      <c r="E268" s="1" t="str">
        <f>MID(pesele5[[#This Row],[Imie]],LEN(pesele5[[#This Row],[Imie]]),1)</f>
        <v>a</v>
      </c>
    </row>
    <row r="269" spans="1:5" hidden="1" x14ac:dyDescent="0.25">
      <c r="A269">
        <v>9311908720</v>
      </c>
      <c r="B269" s="1" t="s">
        <v>382</v>
      </c>
      <c r="C269" s="1" t="s">
        <v>383</v>
      </c>
      <c r="D269" t="str">
        <f>IF(MOD(MID(pesele5[[#This Row],[PESEL]],9,1),2)=1,"m","k")</f>
        <v>k</v>
      </c>
      <c r="E269" s="1" t="str">
        <f>MID(pesele5[[#This Row],[Imie]],LEN(pesele5[[#This Row],[Imie]]),1)</f>
        <v>a</v>
      </c>
    </row>
    <row r="270" spans="1:5" hidden="1" x14ac:dyDescent="0.25">
      <c r="A270">
        <v>9312003684</v>
      </c>
      <c r="B270" s="1" t="s">
        <v>384</v>
      </c>
      <c r="C270" s="1" t="s">
        <v>214</v>
      </c>
      <c r="D270" t="str">
        <f>IF(MOD(MID(pesele5[[#This Row],[PESEL]],9,1),2)=1,"m","k")</f>
        <v>k</v>
      </c>
      <c r="E270" s="1" t="str">
        <f>MID(pesele5[[#This Row],[Imie]],LEN(pesele5[[#This Row],[Imie]]),1)</f>
        <v>a</v>
      </c>
    </row>
    <row r="271" spans="1:5" hidden="1" x14ac:dyDescent="0.25">
      <c r="A271">
        <v>9312003707</v>
      </c>
      <c r="B271" s="1" t="s">
        <v>385</v>
      </c>
      <c r="C271" s="1" t="s">
        <v>255</v>
      </c>
      <c r="D271" t="str">
        <f>IF(MOD(MID(pesele5[[#This Row],[PESEL]],9,1),2)=1,"m","k")</f>
        <v>k</v>
      </c>
      <c r="E271" s="1" t="str">
        <f>MID(pesele5[[#This Row],[Imie]],LEN(pesele5[[#This Row],[Imie]]),1)</f>
        <v>a</v>
      </c>
    </row>
    <row r="272" spans="1:5" hidden="1" x14ac:dyDescent="0.25">
      <c r="A272">
        <v>9312008337</v>
      </c>
      <c r="B272" s="1" t="s">
        <v>386</v>
      </c>
      <c r="C272" s="1" t="s">
        <v>78</v>
      </c>
      <c r="D272" t="str">
        <f>IF(MOD(MID(pesele5[[#This Row],[PESEL]],9,1),2)=1,"m","k")</f>
        <v>m</v>
      </c>
      <c r="E272" s="1" t="str">
        <f>MID(pesele5[[#This Row],[Imie]],LEN(pesele5[[#This Row],[Imie]]),1)</f>
        <v>n</v>
      </c>
    </row>
    <row r="273" spans="1:5" hidden="1" x14ac:dyDescent="0.25">
      <c r="A273">
        <v>9312103018</v>
      </c>
      <c r="B273" s="1" t="s">
        <v>387</v>
      </c>
      <c r="C273" s="1" t="s">
        <v>29</v>
      </c>
      <c r="D273" t="str">
        <f>IF(MOD(MID(pesele5[[#This Row],[PESEL]],9,1),2)=1,"m","k")</f>
        <v>m</v>
      </c>
      <c r="E273" s="1" t="str">
        <f>MID(pesele5[[#This Row],[Imie]],LEN(pesele5[[#This Row],[Imie]]),1)</f>
        <v>r</v>
      </c>
    </row>
    <row r="274" spans="1:5" hidden="1" x14ac:dyDescent="0.25">
      <c r="A274">
        <v>9312104743</v>
      </c>
      <c r="B274" s="1" t="s">
        <v>388</v>
      </c>
      <c r="C274" s="1" t="s">
        <v>253</v>
      </c>
      <c r="D274" t="str">
        <f>IF(MOD(MID(pesele5[[#This Row],[PESEL]],9,1),2)=1,"m","k")</f>
        <v>k</v>
      </c>
      <c r="E274" s="1" t="str">
        <f>MID(pesele5[[#This Row],[Imie]],LEN(pesele5[[#This Row],[Imie]]),1)</f>
        <v>a</v>
      </c>
    </row>
    <row r="275" spans="1:5" hidden="1" x14ac:dyDescent="0.25">
      <c r="A275">
        <v>9312106127</v>
      </c>
      <c r="B275" s="1" t="s">
        <v>389</v>
      </c>
      <c r="C275" s="1" t="s">
        <v>201</v>
      </c>
      <c r="D275" t="str">
        <f>IF(MOD(MID(pesele5[[#This Row],[PESEL]],9,1),2)=1,"m","k")</f>
        <v>k</v>
      </c>
      <c r="E275" s="1" t="str">
        <f>MID(pesele5[[#This Row],[Imie]],LEN(pesele5[[#This Row],[Imie]]),1)</f>
        <v>a</v>
      </c>
    </row>
    <row r="276" spans="1:5" hidden="1" x14ac:dyDescent="0.25">
      <c r="A276">
        <v>9312201877</v>
      </c>
      <c r="B276" s="1" t="s">
        <v>390</v>
      </c>
      <c r="C276" s="1" t="s">
        <v>391</v>
      </c>
      <c r="D276" t="str">
        <f>IF(MOD(MID(pesele5[[#This Row],[PESEL]],9,1),2)=1,"m","k")</f>
        <v>m</v>
      </c>
      <c r="E276" s="1" t="str">
        <f>MID(pesele5[[#This Row],[Imie]],LEN(pesele5[[#This Row],[Imie]]),1)</f>
        <v>z</v>
      </c>
    </row>
    <row r="277" spans="1:5" hidden="1" x14ac:dyDescent="0.25">
      <c r="A277">
        <v>9312304525</v>
      </c>
      <c r="B277" s="1" t="s">
        <v>392</v>
      </c>
      <c r="C277" s="1" t="s">
        <v>84</v>
      </c>
      <c r="D277" t="str">
        <f>IF(MOD(MID(pesele5[[#This Row],[PESEL]],9,1),2)=1,"m","k")</f>
        <v>k</v>
      </c>
      <c r="E277" s="1" t="str">
        <f>MID(pesele5[[#This Row],[Imie]],LEN(pesele5[[#This Row],[Imie]]),1)</f>
        <v>a</v>
      </c>
    </row>
    <row r="278" spans="1:5" hidden="1" x14ac:dyDescent="0.25">
      <c r="A278">
        <v>9312307276</v>
      </c>
      <c r="B278" s="1" t="s">
        <v>393</v>
      </c>
      <c r="C278" s="1" t="s">
        <v>394</v>
      </c>
      <c r="D278" t="str">
        <f>IF(MOD(MID(pesele5[[#This Row],[PESEL]],9,1),2)=1,"m","k")</f>
        <v>m</v>
      </c>
      <c r="E278" s="1" t="str">
        <f>MID(pesele5[[#This Row],[Imie]],LEN(pesele5[[#This Row],[Imie]]),1)</f>
        <v>k</v>
      </c>
    </row>
    <row r="279" spans="1:5" hidden="1" x14ac:dyDescent="0.25">
      <c r="A279">
        <v>9312408236</v>
      </c>
      <c r="B279" s="1" t="s">
        <v>395</v>
      </c>
      <c r="C279" s="1" t="s">
        <v>48</v>
      </c>
      <c r="D279" t="str">
        <f>IF(MOD(MID(pesele5[[#This Row],[PESEL]],9,1),2)=1,"m","k")</f>
        <v>m</v>
      </c>
      <c r="E279" s="1" t="str">
        <f>MID(pesele5[[#This Row],[Imie]],LEN(pesele5[[#This Row],[Imie]]),1)</f>
        <v>r</v>
      </c>
    </row>
    <row r="280" spans="1:5" hidden="1" x14ac:dyDescent="0.25">
      <c r="A280">
        <v>9312503412</v>
      </c>
      <c r="B280" s="1" t="s">
        <v>396</v>
      </c>
      <c r="C280" s="1" t="s">
        <v>42</v>
      </c>
      <c r="D280" t="str">
        <f>IF(MOD(MID(pesele5[[#This Row],[PESEL]],9,1),2)=1,"m","k")</f>
        <v>m</v>
      </c>
      <c r="E280" s="1" t="str">
        <f>MID(pesele5[[#This Row],[Imie]],LEN(pesele5[[#This Row],[Imie]]),1)</f>
        <v>j</v>
      </c>
    </row>
    <row r="281" spans="1:5" hidden="1" x14ac:dyDescent="0.25">
      <c r="A281">
        <v>9312505797</v>
      </c>
      <c r="B281" s="1" t="s">
        <v>397</v>
      </c>
      <c r="C281" s="1" t="s">
        <v>68</v>
      </c>
      <c r="D281" t="str">
        <f>IF(MOD(MID(pesele5[[#This Row],[PESEL]],9,1),2)=1,"m","k")</f>
        <v>m</v>
      </c>
      <c r="E281" s="1" t="str">
        <f>MID(pesele5[[#This Row],[Imie]],LEN(pesele5[[#This Row],[Imie]]),1)</f>
        <v>r</v>
      </c>
    </row>
    <row r="282" spans="1:5" hidden="1" x14ac:dyDescent="0.25">
      <c r="A282">
        <v>9312505810</v>
      </c>
      <c r="B282" s="1" t="s">
        <v>398</v>
      </c>
      <c r="C282" s="1" t="s">
        <v>48</v>
      </c>
      <c r="D282" t="str">
        <f>IF(MOD(MID(pesele5[[#This Row],[PESEL]],9,1),2)=1,"m","k")</f>
        <v>m</v>
      </c>
      <c r="E282" s="1" t="str">
        <f>MID(pesele5[[#This Row],[Imie]],LEN(pesele5[[#This Row],[Imie]]),1)</f>
        <v>r</v>
      </c>
    </row>
    <row r="283" spans="1:5" hidden="1" x14ac:dyDescent="0.25">
      <c r="A283">
        <v>9312605138</v>
      </c>
      <c r="B283" s="1" t="s">
        <v>399</v>
      </c>
      <c r="C283" s="1" t="s">
        <v>302</v>
      </c>
      <c r="D283" t="str">
        <f>IF(MOD(MID(pesele5[[#This Row],[PESEL]],9,1),2)=1,"m","k")</f>
        <v>m</v>
      </c>
      <c r="E283" s="1" t="str">
        <f>MID(pesele5[[#This Row],[Imie]],LEN(pesele5[[#This Row],[Imie]]),1)</f>
        <v>z</v>
      </c>
    </row>
    <row r="284" spans="1:5" hidden="1" x14ac:dyDescent="0.25">
      <c r="A284">
        <v>9312605176</v>
      </c>
      <c r="B284" s="1" t="s">
        <v>400</v>
      </c>
      <c r="C284" s="1" t="s">
        <v>48</v>
      </c>
      <c r="D284" t="str">
        <f>IF(MOD(MID(pesele5[[#This Row],[PESEL]],9,1),2)=1,"m","k")</f>
        <v>m</v>
      </c>
      <c r="E284" s="1" t="str">
        <f>MID(pesele5[[#This Row],[Imie]],LEN(pesele5[[#This Row],[Imie]]),1)</f>
        <v>r</v>
      </c>
    </row>
    <row r="285" spans="1:5" hidden="1" x14ac:dyDescent="0.25">
      <c r="A285">
        <v>9312704714</v>
      </c>
      <c r="B285" s="1" t="s">
        <v>401</v>
      </c>
      <c r="C285" s="1" t="s">
        <v>294</v>
      </c>
      <c r="D285" t="str">
        <f>IF(MOD(MID(pesele5[[#This Row],[PESEL]],9,1),2)=1,"m","k")</f>
        <v>m</v>
      </c>
      <c r="E285" s="1" t="str">
        <f>MID(pesele5[[#This Row],[Imie]],LEN(pesele5[[#This Row],[Imie]]),1)</f>
        <v>m</v>
      </c>
    </row>
    <row r="286" spans="1:5" hidden="1" x14ac:dyDescent="0.25">
      <c r="A286">
        <v>9312808395</v>
      </c>
      <c r="B286" s="1" t="s">
        <v>402</v>
      </c>
      <c r="C286" s="1" t="s">
        <v>60</v>
      </c>
      <c r="D286" t="str">
        <f>IF(MOD(MID(pesele5[[#This Row],[PESEL]],9,1),2)=1,"m","k")</f>
        <v>m</v>
      </c>
      <c r="E286" s="1" t="str">
        <f>MID(pesele5[[#This Row],[Imie]],LEN(pesele5[[#This Row],[Imie]]),1)</f>
        <v>r</v>
      </c>
    </row>
    <row r="287" spans="1:5" hidden="1" x14ac:dyDescent="0.25">
      <c r="A287">
        <v>9312902686</v>
      </c>
      <c r="B287" s="1" t="s">
        <v>403</v>
      </c>
      <c r="C287" s="1" t="s">
        <v>336</v>
      </c>
      <c r="D287" t="str">
        <f>IF(MOD(MID(pesele5[[#This Row],[PESEL]],9,1),2)=1,"m","k")</f>
        <v>k</v>
      </c>
      <c r="E287" s="1" t="str">
        <f>MID(pesele5[[#This Row],[Imie]],LEN(pesele5[[#This Row],[Imie]]),1)</f>
        <v>a</v>
      </c>
    </row>
    <row r="288" spans="1:5" hidden="1" x14ac:dyDescent="0.25">
      <c r="A288">
        <v>9313002170</v>
      </c>
      <c r="B288" s="1" t="s">
        <v>404</v>
      </c>
      <c r="C288" s="1" t="s">
        <v>405</v>
      </c>
      <c r="D288" t="str">
        <f>IF(MOD(MID(pesele5[[#This Row],[PESEL]],9,1),2)=1,"m","k")</f>
        <v>m</v>
      </c>
      <c r="E288" s="1" t="str">
        <f>MID(pesele5[[#This Row],[Imie]],LEN(pesele5[[#This Row],[Imie]]),1)</f>
        <v>d</v>
      </c>
    </row>
    <row r="289" spans="1:5" hidden="1" x14ac:dyDescent="0.25">
      <c r="A289">
        <v>9313003584</v>
      </c>
      <c r="B289" s="1" t="s">
        <v>406</v>
      </c>
      <c r="C289" s="1" t="s">
        <v>134</v>
      </c>
      <c r="D289" t="str">
        <f>IF(MOD(MID(pesele5[[#This Row],[PESEL]],9,1),2)=1,"m","k")</f>
        <v>k</v>
      </c>
      <c r="E289" s="1" t="str">
        <f>MID(pesele5[[#This Row],[Imie]],LEN(pesele5[[#This Row],[Imie]]),1)</f>
        <v>a</v>
      </c>
    </row>
    <row r="290" spans="1:5" hidden="1" x14ac:dyDescent="0.25">
      <c r="A290">
        <v>9313003607</v>
      </c>
      <c r="B290" s="1" t="s">
        <v>217</v>
      </c>
      <c r="C290" s="1" t="s">
        <v>218</v>
      </c>
      <c r="D290" t="str">
        <f>IF(MOD(MID(pesele5[[#This Row],[PESEL]],9,1),2)=1,"m","k")</f>
        <v>k</v>
      </c>
      <c r="E290" s="1" t="str">
        <f>MID(pesele5[[#This Row],[Imie]],LEN(pesele5[[#This Row],[Imie]]),1)</f>
        <v>a</v>
      </c>
    </row>
    <row r="291" spans="1:5" hidden="1" x14ac:dyDescent="0.25">
      <c r="A291">
        <v>9313008381</v>
      </c>
      <c r="B291" s="1" t="s">
        <v>407</v>
      </c>
      <c r="C291" s="1" t="s">
        <v>72</v>
      </c>
      <c r="D291" t="str">
        <f>IF(MOD(MID(pesele5[[#This Row],[PESEL]],9,1),2)=1,"m","k")</f>
        <v>k</v>
      </c>
      <c r="E291" s="1" t="str">
        <f>MID(pesele5[[#This Row],[Imie]],LEN(pesele5[[#This Row],[Imie]]),1)</f>
        <v>a</v>
      </c>
    </row>
    <row r="292" spans="1:5" hidden="1" x14ac:dyDescent="0.25">
      <c r="A292">
        <v>9313010294</v>
      </c>
      <c r="B292" s="1" t="s">
        <v>408</v>
      </c>
      <c r="C292" s="1" t="s">
        <v>104</v>
      </c>
      <c r="D292" t="str">
        <f>IF(MOD(MID(pesele5[[#This Row],[PESEL]],9,1),2)=1,"m","k")</f>
        <v>m</v>
      </c>
      <c r="E292" s="1" t="str">
        <f>MID(pesele5[[#This Row],[Imie]],LEN(pesele5[[#This Row],[Imie]]),1)</f>
        <v>b</v>
      </c>
    </row>
    <row r="293" spans="1:5" hidden="1" x14ac:dyDescent="0.25">
      <c r="A293">
        <v>9320105440</v>
      </c>
      <c r="B293" s="1" t="s">
        <v>409</v>
      </c>
      <c r="C293" s="1" t="s">
        <v>410</v>
      </c>
      <c r="D293" t="str">
        <f>IF(MOD(MID(pesele5[[#This Row],[PESEL]],9,1),2)=1,"m","k")</f>
        <v>k</v>
      </c>
      <c r="E293" s="1" t="str">
        <f>MID(pesele5[[#This Row],[Imie]],LEN(pesele5[[#This Row],[Imie]]),1)</f>
        <v>a</v>
      </c>
    </row>
    <row r="294" spans="1:5" hidden="1" x14ac:dyDescent="0.25">
      <c r="A294">
        <v>9320200961</v>
      </c>
      <c r="B294" s="1" t="s">
        <v>411</v>
      </c>
      <c r="C294" s="1" t="s">
        <v>257</v>
      </c>
      <c r="D294" t="str">
        <f>IF(MOD(MID(pesele5[[#This Row],[PESEL]],9,1),2)=1,"m","k")</f>
        <v>k</v>
      </c>
      <c r="E294" s="1" t="str">
        <f>MID(pesele5[[#This Row],[Imie]],LEN(pesele5[[#This Row],[Imie]]),1)</f>
        <v>a</v>
      </c>
    </row>
    <row r="295" spans="1:5" hidden="1" x14ac:dyDescent="0.25">
      <c r="A295">
        <v>9320300586</v>
      </c>
      <c r="B295" s="1" t="s">
        <v>169</v>
      </c>
      <c r="C295" s="1" t="s">
        <v>51</v>
      </c>
      <c r="D295" t="str">
        <f>IF(MOD(MID(pesele5[[#This Row],[PESEL]],9,1),2)=1,"m","k")</f>
        <v>k</v>
      </c>
      <c r="E295" s="1" t="str">
        <f>MID(pesele5[[#This Row],[Imie]],LEN(pesele5[[#This Row],[Imie]]),1)</f>
        <v>a</v>
      </c>
    </row>
    <row r="296" spans="1:5" hidden="1" x14ac:dyDescent="0.25">
      <c r="A296">
        <v>9320311214</v>
      </c>
      <c r="B296" s="1" t="s">
        <v>412</v>
      </c>
      <c r="C296" s="1" t="s">
        <v>70</v>
      </c>
      <c r="D296" t="str">
        <f>IF(MOD(MID(pesele5[[#This Row],[PESEL]],9,1),2)=1,"m","k")</f>
        <v>m</v>
      </c>
      <c r="E296" s="1" t="str">
        <f>MID(pesele5[[#This Row],[Imie]],LEN(pesele5[[#This Row],[Imie]]),1)</f>
        <v>l</v>
      </c>
    </row>
    <row r="297" spans="1:5" hidden="1" x14ac:dyDescent="0.25">
      <c r="A297">
        <v>9320401737</v>
      </c>
      <c r="B297" s="1" t="s">
        <v>413</v>
      </c>
      <c r="C297" s="1" t="s">
        <v>153</v>
      </c>
      <c r="D297" t="str">
        <f>IF(MOD(MID(pesele5[[#This Row],[PESEL]],9,1),2)=1,"m","k")</f>
        <v>m</v>
      </c>
      <c r="E297" s="1" t="str">
        <f>MID(pesele5[[#This Row],[Imie]],LEN(pesele5[[#This Row],[Imie]]),1)</f>
        <v>n</v>
      </c>
    </row>
    <row r="298" spans="1:5" hidden="1" x14ac:dyDescent="0.25">
      <c r="A298">
        <v>9320408093</v>
      </c>
      <c r="B298" s="1" t="s">
        <v>414</v>
      </c>
      <c r="C298" s="1" t="s">
        <v>70</v>
      </c>
      <c r="D298" t="str">
        <f>IF(MOD(MID(pesele5[[#This Row],[PESEL]],9,1),2)=1,"m","k")</f>
        <v>m</v>
      </c>
      <c r="E298" s="1" t="str">
        <f>MID(pesele5[[#This Row],[Imie]],LEN(pesele5[[#This Row],[Imie]]),1)</f>
        <v>l</v>
      </c>
    </row>
    <row r="299" spans="1:5" hidden="1" x14ac:dyDescent="0.25">
      <c r="A299">
        <v>9320505837</v>
      </c>
      <c r="B299" s="1" t="s">
        <v>109</v>
      </c>
      <c r="C299" s="1" t="s">
        <v>137</v>
      </c>
      <c r="D299" t="str">
        <f>IF(MOD(MID(pesele5[[#This Row],[PESEL]],9,1),2)=1,"m","k")</f>
        <v>m</v>
      </c>
      <c r="E299" s="1" t="str">
        <f>MID(pesele5[[#This Row],[Imie]],LEN(pesele5[[#This Row],[Imie]]),1)</f>
        <v>z</v>
      </c>
    </row>
    <row r="300" spans="1:5" hidden="1" x14ac:dyDescent="0.25">
      <c r="A300">
        <v>9320509077</v>
      </c>
      <c r="B300" s="1" t="s">
        <v>415</v>
      </c>
      <c r="C300" s="1" t="s">
        <v>98</v>
      </c>
      <c r="D300" t="str">
        <f>IF(MOD(MID(pesele5[[#This Row],[PESEL]],9,1),2)=1,"m","k")</f>
        <v>m</v>
      </c>
      <c r="E300" s="1" t="str">
        <f>MID(pesele5[[#This Row],[Imie]],LEN(pesele5[[#This Row],[Imie]]),1)</f>
        <v>y</v>
      </c>
    </row>
    <row r="301" spans="1:5" hidden="1" x14ac:dyDescent="0.25">
      <c r="A301">
        <v>9320605025</v>
      </c>
      <c r="B301" s="1" t="s">
        <v>416</v>
      </c>
      <c r="C301" s="1" t="s">
        <v>253</v>
      </c>
      <c r="D301" t="str">
        <f>IF(MOD(MID(pesele5[[#This Row],[PESEL]],9,1),2)=1,"m","k")</f>
        <v>k</v>
      </c>
      <c r="E301" s="1" t="str">
        <f>MID(pesele5[[#This Row],[Imie]],LEN(pesele5[[#This Row],[Imie]]),1)</f>
        <v>a</v>
      </c>
    </row>
    <row r="302" spans="1:5" hidden="1" x14ac:dyDescent="0.25">
      <c r="A302">
        <v>9320805814</v>
      </c>
      <c r="B302" s="1" t="s">
        <v>417</v>
      </c>
      <c r="C302" s="1" t="s">
        <v>17</v>
      </c>
      <c r="D302" t="str">
        <f>IF(MOD(MID(pesele5[[#This Row],[PESEL]],9,1),2)=1,"m","k")</f>
        <v>m</v>
      </c>
      <c r="E302" s="1" t="str">
        <f>MID(pesele5[[#This Row],[Imie]],LEN(pesele5[[#This Row],[Imie]]),1)</f>
        <v>k</v>
      </c>
    </row>
    <row r="303" spans="1:5" hidden="1" x14ac:dyDescent="0.25">
      <c r="A303">
        <v>9320905187</v>
      </c>
      <c r="B303" s="1" t="s">
        <v>418</v>
      </c>
      <c r="C303" s="1" t="s">
        <v>419</v>
      </c>
      <c r="D303" t="str">
        <f>IF(MOD(MID(pesele5[[#This Row],[PESEL]],9,1),2)=1,"m","k")</f>
        <v>k</v>
      </c>
      <c r="E303" s="1" t="str">
        <f>MID(pesele5[[#This Row],[Imie]],LEN(pesele5[[#This Row],[Imie]]),1)</f>
        <v>a</v>
      </c>
    </row>
    <row r="304" spans="1:5" hidden="1" x14ac:dyDescent="0.25">
      <c r="A304">
        <v>9321008971</v>
      </c>
      <c r="B304" s="1" t="s">
        <v>420</v>
      </c>
      <c r="C304" s="1" t="s">
        <v>31</v>
      </c>
      <c r="D304" t="str">
        <f>IF(MOD(MID(pesele5[[#This Row],[PESEL]],9,1),2)=1,"m","k")</f>
        <v>m</v>
      </c>
      <c r="E304" s="1" t="str">
        <f>MID(pesele5[[#This Row],[Imie]],LEN(pesele5[[#This Row],[Imie]]),1)</f>
        <v>n</v>
      </c>
    </row>
    <row r="305" spans="1:5" hidden="1" x14ac:dyDescent="0.25">
      <c r="A305">
        <v>9321103584</v>
      </c>
      <c r="B305" s="1" t="s">
        <v>421</v>
      </c>
      <c r="C305" s="1" t="s">
        <v>257</v>
      </c>
      <c r="D305" t="str">
        <f>IF(MOD(MID(pesele5[[#This Row],[PESEL]],9,1),2)=1,"m","k")</f>
        <v>k</v>
      </c>
      <c r="E305" s="1" t="str">
        <f>MID(pesele5[[#This Row],[Imie]],LEN(pesele5[[#This Row],[Imie]]),1)</f>
        <v>a</v>
      </c>
    </row>
    <row r="306" spans="1:5" hidden="1" x14ac:dyDescent="0.25">
      <c r="A306">
        <v>9321103607</v>
      </c>
      <c r="B306" s="1" t="s">
        <v>254</v>
      </c>
      <c r="C306" s="1" t="s">
        <v>134</v>
      </c>
      <c r="D306" t="str">
        <f>IF(MOD(MID(pesele5[[#This Row],[PESEL]],9,1),2)=1,"m","k")</f>
        <v>k</v>
      </c>
      <c r="E306" s="1" t="str">
        <f>MID(pesele5[[#This Row],[Imie]],LEN(pesele5[[#This Row],[Imie]]),1)</f>
        <v>a</v>
      </c>
    </row>
    <row r="307" spans="1:5" hidden="1" x14ac:dyDescent="0.25">
      <c r="A307">
        <v>9321202085</v>
      </c>
      <c r="B307" s="1" t="s">
        <v>422</v>
      </c>
      <c r="C307" s="1" t="s">
        <v>423</v>
      </c>
      <c r="D307" t="str">
        <f>IF(MOD(MID(pesele5[[#This Row],[PESEL]],9,1),2)=1,"m","k")</f>
        <v>k</v>
      </c>
      <c r="E307" s="1" t="str">
        <f>MID(pesele5[[#This Row],[Imie]],LEN(pesele5[[#This Row],[Imie]]),1)</f>
        <v>a</v>
      </c>
    </row>
    <row r="308" spans="1:5" hidden="1" x14ac:dyDescent="0.25">
      <c r="A308">
        <v>9321202160</v>
      </c>
      <c r="B308" s="1" t="s">
        <v>424</v>
      </c>
      <c r="C308" s="1" t="s">
        <v>72</v>
      </c>
      <c r="D308" t="str">
        <f>IF(MOD(MID(pesele5[[#This Row],[PESEL]],9,1),2)=1,"m","k")</f>
        <v>k</v>
      </c>
      <c r="E308" s="1" t="str">
        <f>MID(pesele5[[#This Row],[Imie]],LEN(pesele5[[#This Row],[Imie]]),1)</f>
        <v>a</v>
      </c>
    </row>
    <row r="309" spans="1:5" hidden="1" x14ac:dyDescent="0.25">
      <c r="A309">
        <v>9321202375</v>
      </c>
      <c r="B309" s="1" t="s">
        <v>425</v>
      </c>
      <c r="C309" s="1" t="s">
        <v>426</v>
      </c>
      <c r="D309" t="str">
        <f>IF(MOD(MID(pesele5[[#This Row],[PESEL]],9,1),2)=1,"m","k")</f>
        <v>m</v>
      </c>
      <c r="E309" s="1" t="str">
        <f>MID(pesele5[[#This Row],[Imie]],LEN(pesele5[[#This Row],[Imie]]),1)</f>
        <v>z</v>
      </c>
    </row>
    <row r="310" spans="1:5" hidden="1" x14ac:dyDescent="0.25">
      <c r="A310">
        <v>9321202436</v>
      </c>
      <c r="B310" s="1" t="s">
        <v>77</v>
      </c>
      <c r="C310" s="1" t="s">
        <v>48</v>
      </c>
      <c r="D310" t="str">
        <f>IF(MOD(MID(pesele5[[#This Row],[PESEL]],9,1),2)=1,"m","k")</f>
        <v>m</v>
      </c>
      <c r="E310" s="1" t="str">
        <f>MID(pesele5[[#This Row],[Imie]],LEN(pesele5[[#This Row],[Imie]]),1)</f>
        <v>r</v>
      </c>
    </row>
    <row r="311" spans="1:5" hidden="1" x14ac:dyDescent="0.25">
      <c r="A311">
        <v>9321208296</v>
      </c>
      <c r="B311" s="1" t="s">
        <v>401</v>
      </c>
      <c r="C311" s="1" t="s">
        <v>137</v>
      </c>
      <c r="D311" t="str">
        <f>IF(MOD(MID(pesele5[[#This Row],[PESEL]],9,1),2)=1,"m","k")</f>
        <v>m</v>
      </c>
      <c r="E311" s="1" t="str">
        <f>MID(pesele5[[#This Row],[Imie]],LEN(pesele5[[#This Row],[Imie]]),1)</f>
        <v>z</v>
      </c>
    </row>
    <row r="312" spans="1:5" hidden="1" x14ac:dyDescent="0.25">
      <c r="A312">
        <v>9321301401</v>
      </c>
      <c r="B312" s="1" t="s">
        <v>427</v>
      </c>
      <c r="C312" s="1" t="s">
        <v>121</v>
      </c>
      <c r="D312" t="str">
        <f>IF(MOD(MID(pesele5[[#This Row],[PESEL]],9,1),2)=1,"m","k")</f>
        <v>k</v>
      </c>
      <c r="E312" s="1" t="str">
        <f>MID(pesele5[[#This Row],[Imie]],LEN(pesele5[[#This Row],[Imie]]),1)</f>
        <v>a</v>
      </c>
    </row>
    <row r="313" spans="1:5" hidden="1" x14ac:dyDescent="0.25">
      <c r="A313">
        <v>9321305122</v>
      </c>
      <c r="B313" s="1" t="s">
        <v>428</v>
      </c>
      <c r="C313" s="1" t="s">
        <v>84</v>
      </c>
      <c r="D313" t="str">
        <f>IF(MOD(MID(pesele5[[#This Row],[PESEL]],9,1),2)=1,"m","k")</f>
        <v>k</v>
      </c>
      <c r="E313" s="1" t="str">
        <f>MID(pesele5[[#This Row],[Imie]],LEN(pesele5[[#This Row],[Imie]]),1)</f>
        <v>a</v>
      </c>
    </row>
    <row r="314" spans="1:5" hidden="1" x14ac:dyDescent="0.25">
      <c r="A314">
        <v>9321401422</v>
      </c>
      <c r="B314" s="1" t="s">
        <v>429</v>
      </c>
      <c r="C314" s="1" t="s">
        <v>58</v>
      </c>
      <c r="D314" t="str">
        <f>IF(MOD(MID(pesele5[[#This Row],[PESEL]],9,1),2)=1,"m","k")</f>
        <v>k</v>
      </c>
      <c r="E314" s="1" t="str">
        <f>MID(pesele5[[#This Row],[Imie]],LEN(pesele5[[#This Row],[Imie]]),1)</f>
        <v>a</v>
      </c>
    </row>
    <row r="315" spans="1:5" hidden="1" x14ac:dyDescent="0.25">
      <c r="A315">
        <v>9321407220</v>
      </c>
      <c r="B315" s="1" t="s">
        <v>430</v>
      </c>
      <c r="C315" s="1" t="s">
        <v>150</v>
      </c>
      <c r="D315" t="str">
        <f>IF(MOD(MID(pesele5[[#This Row],[PESEL]],9,1),2)=1,"m","k")</f>
        <v>k</v>
      </c>
      <c r="E315" s="1" t="str">
        <f>MID(pesele5[[#This Row],[Imie]],LEN(pesele5[[#This Row],[Imie]]),1)</f>
        <v>a</v>
      </c>
    </row>
    <row r="316" spans="1:5" hidden="1" x14ac:dyDescent="0.25">
      <c r="A316">
        <v>9321501160</v>
      </c>
      <c r="B316" s="1" t="s">
        <v>431</v>
      </c>
      <c r="C316" s="1" t="s">
        <v>214</v>
      </c>
      <c r="D316" t="str">
        <f>IF(MOD(MID(pesele5[[#This Row],[PESEL]],9,1),2)=1,"m","k")</f>
        <v>k</v>
      </c>
      <c r="E316" s="1" t="str">
        <f>MID(pesele5[[#This Row],[Imie]],LEN(pesele5[[#This Row],[Imie]]),1)</f>
        <v>a</v>
      </c>
    </row>
    <row r="317" spans="1:5" hidden="1" x14ac:dyDescent="0.25">
      <c r="A317">
        <v>9321501177</v>
      </c>
      <c r="B317" s="1" t="s">
        <v>129</v>
      </c>
      <c r="C317" s="1" t="s">
        <v>130</v>
      </c>
      <c r="D317" t="str">
        <f>IF(MOD(MID(pesele5[[#This Row],[PESEL]],9,1),2)=1,"m","k")</f>
        <v>m</v>
      </c>
      <c r="E317" s="1" t="str">
        <f>MID(pesele5[[#This Row],[Imie]],LEN(pesele5[[#This Row],[Imie]]),1)</f>
        <v>j</v>
      </c>
    </row>
    <row r="318" spans="1:5" hidden="1" x14ac:dyDescent="0.25">
      <c r="A318">
        <v>9321607125</v>
      </c>
      <c r="B318" s="1" t="s">
        <v>432</v>
      </c>
      <c r="C318" s="1" t="s">
        <v>253</v>
      </c>
      <c r="D318" t="str">
        <f>IF(MOD(MID(pesele5[[#This Row],[PESEL]],9,1),2)=1,"m","k")</f>
        <v>k</v>
      </c>
      <c r="E318" s="1" t="str">
        <f>MID(pesele5[[#This Row],[Imie]],LEN(pesele5[[#This Row],[Imie]]),1)</f>
        <v>a</v>
      </c>
    </row>
    <row r="319" spans="1:5" hidden="1" x14ac:dyDescent="0.25">
      <c r="A319">
        <v>9321611788</v>
      </c>
      <c r="B319" s="1" t="s">
        <v>433</v>
      </c>
      <c r="C319" s="1" t="s">
        <v>255</v>
      </c>
      <c r="D319" t="str">
        <f>IF(MOD(MID(pesele5[[#This Row],[PESEL]],9,1),2)=1,"m","k")</f>
        <v>k</v>
      </c>
      <c r="E319" s="1" t="str">
        <f>MID(pesele5[[#This Row],[Imie]],LEN(pesele5[[#This Row],[Imie]]),1)</f>
        <v>a</v>
      </c>
    </row>
    <row r="320" spans="1:5" hidden="1" x14ac:dyDescent="0.25">
      <c r="A320">
        <v>9321706992</v>
      </c>
      <c r="B320" s="1" t="s">
        <v>434</v>
      </c>
      <c r="C320" s="1" t="s">
        <v>435</v>
      </c>
      <c r="D320" t="str">
        <f>IF(MOD(MID(pesele5[[#This Row],[PESEL]],9,1),2)=1,"m","k")</f>
        <v>m</v>
      </c>
      <c r="E320" s="1" t="str">
        <f>MID(pesele5[[#This Row],[Imie]],LEN(pesele5[[#This Row],[Imie]]),1)</f>
        <v>n</v>
      </c>
    </row>
    <row r="321" spans="1:5" hidden="1" x14ac:dyDescent="0.25">
      <c r="A321">
        <v>9321805936</v>
      </c>
      <c r="B321" s="1" t="s">
        <v>69</v>
      </c>
      <c r="C321" s="1" t="s">
        <v>42</v>
      </c>
      <c r="D321" t="str">
        <f>IF(MOD(MID(pesele5[[#This Row],[PESEL]],9,1),2)=1,"m","k")</f>
        <v>m</v>
      </c>
      <c r="E321" s="1" t="str">
        <f>MID(pesele5[[#This Row],[Imie]],LEN(pesele5[[#This Row],[Imie]]),1)</f>
        <v>j</v>
      </c>
    </row>
    <row r="322" spans="1:5" hidden="1" x14ac:dyDescent="0.25">
      <c r="A322">
        <v>9321903900</v>
      </c>
      <c r="B322" s="1" t="s">
        <v>436</v>
      </c>
      <c r="C322" s="1" t="s">
        <v>172</v>
      </c>
      <c r="D322" t="str">
        <f>IF(MOD(MID(pesele5[[#This Row],[PESEL]],9,1),2)=1,"m","k")</f>
        <v>k</v>
      </c>
      <c r="E322" s="1" t="str">
        <f>MID(pesele5[[#This Row],[Imie]],LEN(pesele5[[#This Row],[Imie]]),1)</f>
        <v>a</v>
      </c>
    </row>
    <row r="323" spans="1:5" hidden="1" x14ac:dyDescent="0.25">
      <c r="A323">
        <v>9321903917</v>
      </c>
      <c r="B323" s="1" t="s">
        <v>437</v>
      </c>
      <c r="C323" s="1" t="s">
        <v>438</v>
      </c>
      <c r="D323" t="str">
        <f>IF(MOD(MID(pesele5[[#This Row],[PESEL]],9,1),2)=1,"m","k")</f>
        <v>m</v>
      </c>
      <c r="E323" s="1" t="str">
        <f>MID(pesele5[[#This Row],[Imie]],LEN(pesele5[[#This Row],[Imie]]),1)</f>
        <v>r</v>
      </c>
    </row>
    <row r="324" spans="1:5" hidden="1" x14ac:dyDescent="0.25">
      <c r="A324">
        <v>9321905469</v>
      </c>
      <c r="B324" s="1" t="s">
        <v>439</v>
      </c>
      <c r="C324" s="1" t="s">
        <v>56</v>
      </c>
      <c r="D324" t="str">
        <f>IF(MOD(MID(pesele5[[#This Row],[PESEL]],9,1),2)=1,"m","k")</f>
        <v>k</v>
      </c>
      <c r="E324" s="1" t="str">
        <f>MID(pesele5[[#This Row],[Imie]],LEN(pesele5[[#This Row],[Imie]]),1)</f>
        <v>a</v>
      </c>
    </row>
    <row r="325" spans="1:5" hidden="1" x14ac:dyDescent="0.25">
      <c r="A325">
        <v>9322003265</v>
      </c>
      <c r="B325" s="1" t="s">
        <v>440</v>
      </c>
      <c r="C325" s="1" t="s">
        <v>201</v>
      </c>
      <c r="D325" t="str">
        <f>IF(MOD(MID(pesele5[[#This Row],[PESEL]],9,1),2)=1,"m","k")</f>
        <v>k</v>
      </c>
      <c r="E325" s="1" t="str">
        <f>MID(pesele5[[#This Row],[Imie]],LEN(pesele5[[#This Row],[Imie]]),1)</f>
        <v>a</v>
      </c>
    </row>
    <row r="326" spans="1:5" hidden="1" x14ac:dyDescent="0.25">
      <c r="A326">
        <v>9322103743</v>
      </c>
      <c r="B326" s="1" t="s">
        <v>441</v>
      </c>
      <c r="C326" s="1" t="s">
        <v>442</v>
      </c>
      <c r="D326" t="str">
        <f>IF(MOD(MID(pesele5[[#This Row],[PESEL]],9,1),2)=1,"m","k")</f>
        <v>k</v>
      </c>
      <c r="E326" s="1" t="str">
        <f>MID(pesele5[[#This Row],[Imie]],LEN(pesele5[[#This Row],[Imie]]),1)</f>
        <v>a</v>
      </c>
    </row>
    <row r="327" spans="1:5" hidden="1" x14ac:dyDescent="0.25">
      <c r="A327">
        <v>9322103842</v>
      </c>
      <c r="B327" s="1" t="s">
        <v>443</v>
      </c>
      <c r="C327" s="1" t="s">
        <v>242</v>
      </c>
      <c r="D327" t="str">
        <f>IF(MOD(MID(pesele5[[#This Row],[PESEL]],9,1),2)=1,"m","k")</f>
        <v>k</v>
      </c>
      <c r="E327" s="1" t="str">
        <f>MID(pesele5[[#This Row],[Imie]],LEN(pesele5[[#This Row],[Imie]]),1)</f>
        <v>a</v>
      </c>
    </row>
    <row r="328" spans="1:5" hidden="1" x14ac:dyDescent="0.25">
      <c r="A328">
        <v>9322106333</v>
      </c>
      <c r="B328" s="1" t="s">
        <v>436</v>
      </c>
      <c r="C328" s="1" t="s">
        <v>70</v>
      </c>
      <c r="D328" t="str">
        <f>IF(MOD(MID(pesele5[[#This Row],[PESEL]],9,1),2)=1,"m","k")</f>
        <v>m</v>
      </c>
      <c r="E328" s="1" t="str">
        <f>MID(pesele5[[#This Row],[Imie]],LEN(pesele5[[#This Row],[Imie]]),1)</f>
        <v>l</v>
      </c>
    </row>
    <row r="329" spans="1:5" hidden="1" x14ac:dyDescent="0.25">
      <c r="A329">
        <v>9322106357</v>
      </c>
      <c r="B329" s="1" t="s">
        <v>444</v>
      </c>
      <c r="C329" s="1" t="s">
        <v>294</v>
      </c>
      <c r="D329" t="str">
        <f>IF(MOD(MID(pesele5[[#This Row],[PESEL]],9,1),2)=1,"m","k")</f>
        <v>m</v>
      </c>
      <c r="E329" s="1" t="str">
        <f>MID(pesele5[[#This Row],[Imie]],LEN(pesele5[[#This Row],[Imie]]),1)</f>
        <v>m</v>
      </c>
    </row>
    <row r="330" spans="1:5" hidden="1" x14ac:dyDescent="0.25">
      <c r="A330">
        <v>9322109039</v>
      </c>
      <c r="B330" s="1" t="s">
        <v>445</v>
      </c>
      <c r="C330" s="1" t="s">
        <v>26</v>
      </c>
      <c r="D330" t="str">
        <f>IF(MOD(MID(pesele5[[#This Row],[PESEL]],9,1),2)=1,"m","k")</f>
        <v>m</v>
      </c>
      <c r="E330" s="1" t="str">
        <f>MID(pesele5[[#This Row],[Imie]],LEN(pesele5[[#This Row],[Imie]]),1)</f>
        <v>j</v>
      </c>
    </row>
    <row r="331" spans="1:5" hidden="1" x14ac:dyDescent="0.25">
      <c r="A331">
        <v>9322202879</v>
      </c>
      <c r="B331" s="1" t="s">
        <v>446</v>
      </c>
      <c r="C331" s="1" t="s">
        <v>78</v>
      </c>
      <c r="D331" t="str">
        <f>IF(MOD(MID(pesele5[[#This Row],[PESEL]],9,1),2)=1,"m","k")</f>
        <v>m</v>
      </c>
      <c r="E331" s="1" t="str">
        <f>MID(pesele5[[#This Row],[Imie]],LEN(pesele5[[#This Row],[Imie]]),1)</f>
        <v>n</v>
      </c>
    </row>
    <row r="332" spans="1:5" hidden="1" x14ac:dyDescent="0.25">
      <c r="A332">
        <v>9322302180</v>
      </c>
      <c r="B332" s="1" t="s">
        <v>447</v>
      </c>
      <c r="C332" s="1" t="s">
        <v>166</v>
      </c>
      <c r="D332" t="str">
        <f>IF(MOD(MID(pesele5[[#This Row],[PESEL]],9,1),2)=1,"m","k")</f>
        <v>k</v>
      </c>
      <c r="E332" s="1" t="str">
        <f>MID(pesele5[[#This Row],[Imie]],LEN(pesele5[[#This Row],[Imie]]),1)</f>
        <v>a</v>
      </c>
    </row>
    <row r="333" spans="1:5" hidden="1" x14ac:dyDescent="0.25">
      <c r="A333">
        <v>9322306528</v>
      </c>
      <c r="B333" s="1" t="s">
        <v>448</v>
      </c>
      <c r="C333" s="1" t="s">
        <v>72</v>
      </c>
      <c r="D333" t="str">
        <f>IF(MOD(MID(pesele5[[#This Row],[PESEL]],9,1),2)=1,"m","k")</f>
        <v>k</v>
      </c>
      <c r="E333" s="1" t="str">
        <f>MID(pesele5[[#This Row],[Imie]],LEN(pesele5[[#This Row],[Imie]]),1)</f>
        <v>a</v>
      </c>
    </row>
    <row r="334" spans="1:5" hidden="1" x14ac:dyDescent="0.25">
      <c r="A334">
        <v>9322402767</v>
      </c>
      <c r="B334" s="1" t="s">
        <v>449</v>
      </c>
      <c r="C334" s="1" t="s">
        <v>37</v>
      </c>
      <c r="D334" t="str">
        <f>IF(MOD(MID(pesele5[[#This Row],[PESEL]],9,1),2)=1,"m","k")</f>
        <v>k</v>
      </c>
      <c r="E334" s="1" t="str">
        <f>MID(pesele5[[#This Row],[Imie]],LEN(pesele5[[#This Row],[Imie]]),1)</f>
        <v>a</v>
      </c>
    </row>
    <row r="335" spans="1:5" hidden="1" x14ac:dyDescent="0.25">
      <c r="A335">
        <v>9322501336</v>
      </c>
      <c r="B335" s="1" t="s">
        <v>450</v>
      </c>
      <c r="C335" s="1" t="s">
        <v>126</v>
      </c>
      <c r="D335" t="str">
        <f>IF(MOD(MID(pesele5[[#This Row],[PESEL]],9,1),2)=1,"m","k")</f>
        <v>m</v>
      </c>
      <c r="E335" s="1" t="str">
        <f>MID(pesele5[[#This Row],[Imie]],LEN(pesele5[[#This Row],[Imie]]),1)</f>
        <v>z</v>
      </c>
    </row>
    <row r="336" spans="1:5" hidden="1" x14ac:dyDescent="0.25">
      <c r="A336">
        <v>9322505941</v>
      </c>
      <c r="B336" s="1" t="s">
        <v>451</v>
      </c>
      <c r="C336" s="1" t="s">
        <v>452</v>
      </c>
      <c r="D336" t="str">
        <f>IF(MOD(MID(pesele5[[#This Row],[PESEL]],9,1),2)=1,"m","k")</f>
        <v>k</v>
      </c>
      <c r="E336" s="1" t="str">
        <f>MID(pesele5[[#This Row],[Imie]],LEN(pesele5[[#This Row],[Imie]]),1)</f>
        <v>a</v>
      </c>
    </row>
    <row r="337" spans="1:5" hidden="1" x14ac:dyDescent="0.25">
      <c r="A337">
        <v>9322602686</v>
      </c>
      <c r="B337" s="1" t="s">
        <v>453</v>
      </c>
      <c r="C337" s="1" t="s">
        <v>214</v>
      </c>
      <c r="D337" t="str">
        <f>IF(MOD(MID(pesele5[[#This Row],[PESEL]],9,1),2)=1,"m","k")</f>
        <v>k</v>
      </c>
      <c r="E337" s="1" t="str">
        <f>MID(pesele5[[#This Row],[Imie]],LEN(pesele5[[#This Row],[Imie]]),1)</f>
        <v>a</v>
      </c>
    </row>
    <row r="338" spans="1:5" hidden="1" x14ac:dyDescent="0.25">
      <c r="A338">
        <v>9322702454</v>
      </c>
      <c r="B338" s="1" t="s">
        <v>454</v>
      </c>
      <c r="C338" s="1" t="s">
        <v>162</v>
      </c>
      <c r="D338" t="str">
        <f>IF(MOD(MID(pesele5[[#This Row],[PESEL]],9,1),2)=1,"m","k")</f>
        <v>m</v>
      </c>
      <c r="E338" s="1" t="str">
        <f>MID(pesele5[[#This Row],[Imie]],LEN(pesele5[[#This Row],[Imie]]),1)</f>
        <v>p</v>
      </c>
    </row>
    <row r="339" spans="1:5" hidden="1" x14ac:dyDescent="0.25">
      <c r="A339">
        <v>9322705310</v>
      </c>
      <c r="B339" s="1" t="s">
        <v>371</v>
      </c>
      <c r="C339" s="1" t="s">
        <v>455</v>
      </c>
      <c r="D339" t="str">
        <f>IF(MOD(MID(pesele5[[#This Row],[PESEL]],9,1),2)=1,"m","k")</f>
        <v>m</v>
      </c>
      <c r="E339" s="1" t="str">
        <f>MID(pesele5[[#This Row],[Imie]],LEN(pesele5[[#This Row],[Imie]]),1)</f>
        <v>a</v>
      </c>
    </row>
    <row r="340" spans="1:5" hidden="1" x14ac:dyDescent="0.25">
      <c r="A340">
        <v>9322705358</v>
      </c>
      <c r="B340" s="1" t="s">
        <v>456</v>
      </c>
      <c r="C340" s="1" t="s">
        <v>70</v>
      </c>
      <c r="D340" t="str">
        <f>IF(MOD(MID(pesele5[[#This Row],[PESEL]],9,1),2)=1,"m","k")</f>
        <v>m</v>
      </c>
      <c r="E340" s="1" t="str">
        <f>MID(pesele5[[#This Row],[Imie]],LEN(pesele5[[#This Row],[Imie]]),1)</f>
        <v>l</v>
      </c>
    </row>
    <row r="341" spans="1:5" hidden="1" x14ac:dyDescent="0.25">
      <c r="A341">
        <v>9322802260</v>
      </c>
      <c r="B341" s="1" t="s">
        <v>457</v>
      </c>
      <c r="C341" s="1" t="s">
        <v>51</v>
      </c>
      <c r="D341" t="str">
        <f>IF(MOD(MID(pesele5[[#This Row],[PESEL]],9,1),2)=1,"m","k")</f>
        <v>k</v>
      </c>
      <c r="E341" s="1" t="str">
        <f>MID(pesele5[[#This Row],[Imie]],LEN(pesele5[[#This Row],[Imie]]),1)</f>
        <v>a</v>
      </c>
    </row>
    <row r="342" spans="1:5" hidden="1" x14ac:dyDescent="0.25">
      <c r="A342">
        <v>9322805690</v>
      </c>
      <c r="B342" s="1" t="s">
        <v>458</v>
      </c>
      <c r="C342" s="1" t="s">
        <v>68</v>
      </c>
      <c r="D342" t="str">
        <f>IF(MOD(MID(pesele5[[#This Row],[PESEL]],9,1),2)=1,"m","k")</f>
        <v>m</v>
      </c>
      <c r="E342" s="1" t="str">
        <f>MID(pesele5[[#This Row],[Imie]],LEN(pesele5[[#This Row],[Imie]]),1)</f>
        <v>r</v>
      </c>
    </row>
    <row r="343" spans="1:5" hidden="1" x14ac:dyDescent="0.25">
      <c r="A343">
        <v>9322905758</v>
      </c>
      <c r="B343" s="1" t="s">
        <v>459</v>
      </c>
      <c r="C343" s="1" t="s">
        <v>68</v>
      </c>
      <c r="D343" t="str">
        <f>IF(MOD(MID(pesele5[[#This Row],[PESEL]],9,1),2)=1,"m","k")</f>
        <v>m</v>
      </c>
      <c r="E343" s="1" t="str">
        <f>MID(pesele5[[#This Row],[Imie]],LEN(pesele5[[#This Row],[Imie]]),1)</f>
        <v>r</v>
      </c>
    </row>
    <row r="344" spans="1:5" hidden="1" x14ac:dyDescent="0.25">
      <c r="A344">
        <v>9322907675</v>
      </c>
      <c r="B344" s="1" t="s">
        <v>460</v>
      </c>
      <c r="C344" s="1" t="s">
        <v>8</v>
      </c>
      <c r="D344" t="str">
        <f>IF(MOD(MID(pesele5[[#This Row],[PESEL]],9,1),2)=1,"m","k")</f>
        <v>m</v>
      </c>
      <c r="E344" s="1" t="str">
        <f>MID(pesele5[[#This Row],[Imie]],LEN(pesele5[[#This Row],[Imie]]),1)</f>
        <v>l</v>
      </c>
    </row>
    <row r="345" spans="1:5" hidden="1" x14ac:dyDescent="0.25">
      <c r="A345">
        <v>9322909004</v>
      </c>
      <c r="B345" s="1" t="s">
        <v>461</v>
      </c>
      <c r="C345" s="1" t="s">
        <v>223</v>
      </c>
      <c r="D345" t="str">
        <f>IF(MOD(MID(pesele5[[#This Row],[PESEL]],9,1),2)=1,"m","k")</f>
        <v>k</v>
      </c>
      <c r="E345" s="1" t="str">
        <f>MID(pesele5[[#This Row],[Imie]],LEN(pesele5[[#This Row],[Imie]]),1)</f>
        <v>a</v>
      </c>
    </row>
    <row r="346" spans="1:5" hidden="1" x14ac:dyDescent="0.25">
      <c r="A346">
        <v>9323004647</v>
      </c>
      <c r="B346" s="1" t="s">
        <v>462</v>
      </c>
      <c r="C346" s="1" t="s">
        <v>236</v>
      </c>
      <c r="D346" t="str">
        <f>IF(MOD(MID(pesele5[[#This Row],[PESEL]],9,1),2)=1,"m","k")</f>
        <v>k</v>
      </c>
      <c r="E346" s="1" t="str">
        <f>MID(pesele5[[#This Row],[Imie]],LEN(pesele5[[#This Row],[Imie]]),1)</f>
        <v>a</v>
      </c>
    </row>
    <row r="347" spans="1:5" hidden="1" x14ac:dyDescent="0.25">
      <c r="A347">
        <v>9323004692</v>
      </c>
      <c r="B347" s="1" t="s">
        <v>463</v>
      </c>
      <c r="C347" s="1" t="s">
        <v>305</v>
      </c>
      <c r="D347" t="str">
        <f>IF(MOD(MID(pesele5[[#This Row],[PESEL]],9,1),2)=1,"m","k")</f>
        <v>m</v>
      </c>
      <c r="E347" s="1" t="str">
        <f>MID(pesele5[[#This Row],[Imie]],LEN(pesele5[[#This Row],[Imie]]),1)</f>
        <v>l</v>
      </c>
    </row>
    <row r="348" spans="1:5" hidden="1" x14ac:dyDescent="0.25">
      <c r="A348">
        <v>9323004715</v>
      </c>
      <c r="B348" s="1" t="s">
        <v>464</v>
      </c>
      <c r="C348" s="1" t="s">
        <v>465</v>
      </c>
      <c r="D348" t="str">
        <f>IF(MOD(MID(pesele5[[#This Row],[PESEL]],9,1),2)=1,"m","k")</f>
        <v>m</v>
      </c>
      <c r="E348" s="1" t="str">
        <f>MID(pesele5[[#This Row],[Imie]],LEN(pesele5[[#This Row],[Imie]]),1)</f>
        <v>d</v>
      </c>
    </row>
    <row r="349" spans="1:5" hidden="1" x14ac:dyDescent="0.25">
      <c r="A349">
        <v>9323004753</v>
      </c>
      <c r="B349" s="1" t="s">
        <v>466</v>
      </c>
      <c r="C349" s="1" t="s">
        <v>60</v>
      </c>
      <c r="D349" t="str">
        <f>IF(MOD(MID(pesele5[[#This Row],[PESEL]],9,1),2)=1,"m","k")</f>
        <v>m</v>
      </c>
      <c r="E349" s="1" t="str">
        <f>MID(pesele5[[#This Row],[Imie]],LEN(pesele5[[#This Row],[Imie]]),1)</f>
        <v>r</v>
      </c>
    </row>
    <row r="350" spans="1:5" hidden="1" x14ac:dyDescent="0.25">
      <c r="A350">
        <v>9323004777</v>
      </c>
      <c r="B350" s="1" t="s">
        <v>467</v>
      </c>
      <c r="C350" s="1" t="s">
        <v>104</v>
      </c>
      <c r="D350" t="str">
        <f>IF(MOD(MID(pesele5[[#This Row],[PESEL]],9,1),2)=1,"m","k")</f>
        <v>m</v>
      </c>
      <c r="E350" s="1" t="str">
        <f>MID(pesele5[[#This Row],[Imie]],LEN(pesele5[[#This Row],[Imie]]),1)</f>
        <v>b</v>
      </c>
    </row>
    <row r="351" spans="1:5" hidden="1" x14ac:dyDescent="0.25">
      <c r="A351">
        <v>9323004791</v>
      </c>
      <c r="B351" s="1" t="s">
        <v>468</v>
      </c>
      <c r="C351" s="1" t="s">
        <v>14</v>
      </c>
      <c r="D351" t="str">
        <f>IF(MOD(MID(pesele5[[#This Row],[PESEL]],9,1),2)=1,"m","k")</f>
        <v>m</v>
      </c>
      <c r="E351" s="1" t="str">
        <f>MID(pesele5[[#This Row],[Imie]],LEN(pesele5[[#This Row],[Imie]]),1)</f>
        <v>k</v>
      </c>
    </row>
    <row r="352" spans="1:5" hidden="1" x14ac:dyDescent="0.25">
      <c r="A352">
        <v>9323103810</v>
      </c>
      <c r="B352" s="1" t="s">
        <v>469</v>
      </c>
      <c r="C352" s="1" t="s">
        <v>470</v>
      </c>
      <c r="D352" t="str">
        <f>IF(MOD(MID(pesele5[[#This Row],[PESEL]],9,1),2)=1,"m","k")</f>
        <v>m</v>
      </c>
      <c r="E352" s="1" t="str">
        <f>MID(pesele5[[#This Row],[Imie]],LEN(pesele5[[#This Row],[Imie]]),1)</f>
        <v>d</v>
      </c>
    </row>
    <row r="353" spans="1:5" hidden="1" x14ac:dyDescent="0.25">
      <c r="A353">
        <v>9323105621</v>
      </c>
      <c r="B353" s="1" t="s">
        <v>471</v>
      </c>
      <c r="C353" s="1" t="s">
        <v>472</v>
      </c>
      <c r="D353" t="str">
        <f>IF(MOD(MID(pesele5[[#This Row],[PESEL]],9,1),2)=1,"m","k")</f>
        <v>k</v>
      </c>
      <c r="E353" s="1" t="str">
        <f>MID(pesele5[[#This Row],[Imie]],LEN(pesele5[[#This Row],[Imie]]),1)</f>
        <v>a</v>
      </c>
    </row>
    <row r="354" spans="1:5" hidden="1" x14ac:dyDescent="0.25">
      <c r="A354">
        <v>50021011352</v>
      </c>
      <c r="B354" s="1" t="s">
        <v>473</v>
      </c>
      <c r="C354" s="1" t="s">
        <v>12</v>
      </c>
      <c r="D354" t="str">
        <f>IF(MOD(MID(pesele5[[#This Row],[PESEL]],9,1),2)=1,"m","k")</f>
        <v>m</v>
      </c>
      <c r="E354" s="1" t="str">
        <f>MID(pesele5[[#This Row],[Imie]],LEN(pesele5[[#This Row],[Imie]]),1)</f>
        <v>z</v>
      </c>
    </row>
    <row r="355" spans="1:5" hidden="1" x14ac:dyDescent="0.25">
      <c r="A355">
        <v>50101111305</v>
      </c>
      <c r="B355" s="1" t="s">
        <v>474</v>
      </c>
      <c r="C355" s="1" t="s">
        <v>475</v>
      </c>
      <c r="D355" t="str">
        <f>IF(MOD(MID(pesele5[[#This Row],[PESEL]],9,1),2)=1,"m","k")</f>
        <v>m</v>
      </c>
      <c r="E355" s="1" t="str">
        <f>MID(pesele5[[#This Row],[Imie]],LEN(pesele5[[#This Row],[Imie]]),1)</f>
        <v>a</v>
      </c>
    </row>
    <row r="356" spans="1:5" hidden="1" x14ac:dyDescent="0.25">
      <c r="A356">
        <v>50102636355</v>
      </c>
      <c r="B356" s="1" t="s">
        <v>476</v>
      </c>
      <c r="C356" s="1" t="s">
        <v>477</v>
      </c>
      <c r="D356" t="str">
        <f>IF(MOD(MID(pesele5[[#This Row],[PESEL]],9,1),2)=1,"m","k")</f>
        <v>m</v>
      </c>
      <c r="E356" s="1" t="str">
        <f>MID(pesele5[[#This Row],[Imie]],LEN(pesele5[[#This Row],[Imie]]),1)</f>
        <v>n</v>
      </c>
    </row>
    <row r="357" spans="1:5" hidden="1" x14ac:dyDescent="0.25">
      <c r="A357">
        <v>51011153311</v>
      </c>
      <c r="B357" s="1" t="s">
        <v>478</v>
      </c>
      <c r="C357" s="1" t="s">
        <v>40</v>
      </c>
      <c r="D357" t="str">
        <f>IF(MOD(MID(pesele5[[#This Row],[PESEL]],9,1),2)=1,"m","k")</f>
        <v>m</v>
      </c>
      <c r="E357" s="1" t="str">
        <f>MID(pesele5[[#This Row],[Imie]],LEN(pesele5[[#This Row],[Imie]]),1)</f>
        <v>r</v>
      </c>
    </row>
    <row r="358" spans="1:5" hidden="1" x14ac:dyDescent="0.25">
      <c r="A358">
        <v>51102573842</v>
      </c>
      <c r="B358" s="1" t="s">
        <v>479</v>
      </c>
      <c r="C358" s="1" t="s">
        <v>475</v>
      </c>
      <c r="D358" t="str">
        <f>IF(MOD(MID(pesele5[[#This Row],[PESEL]],9,1),2)=1,"m","k")</f>
        <v>k</v>
      </c>
      <c r="E358" s="1" t="str">
        <f>MID(pesele5[[#This Row],[Imie]],LEN(pesele5[[#This Row],[Imie]]),1)</f>
        <v>a</v>
      </c>
    </row>
    <row r="359" spans="1:5" hidden="1" x14ac:dyDescent="0.25">
      <c r="A359">
        <v>52101156863</v>
      </c>
      <c r="B359" s="1" t="s">
        <v>480</v>
      </c>
      <c r="C359" s="1" t="s">
        <v>93</v>
      </c>
      <c r="D359" t="str">
        <f>IF(MOD(MID(pesele5[[#This Row],[PESEL]],9,1),2)=1,"m","k")</f>
        <v>k</v>
      </c>
      <c r="E359" s="1" t="str">
        <f>MID(pesele5[[#This Row],[Imie]],LEN(pesele5[[#This Row],[Imie]]),1)</f>
        <v>a</v>
      </c>
    </row>
    <row r="360" spans="1:5" hidden="1" x14ac:dyDescent="0.25">
      <c r="A360">
        <v>52110446139</v>
      </c>
      <c r="B360" s="1" t="s">
        <v>481</v>
      </c>
      <c r="C360" s="1" t="s">
        <v>482</v>
      </c>
      <c r="D360" t="str">
        <f>IF(MOD(MID(pesele5[[#This Row],[PESEL]],9,1),2)=1,"m","k")</f>
        <v>m</v>
      </c>
      <c r="E360" s="1" t="str">
        <f>MID(pesele5[[#This Row],[Imie]],LEN(pesele5[[#This Row],[Imie]]),1)</f>
        <v>j</v>
      </c>
    </row>
    <row r="361" spans="1:5" x14ac:dyDescent="0.25">
      <c r="A361">
        <v>53082806059</v>
      </c>
      <c r="B361" s="1" t="s">
        <v>483</v>
      </c>
      <c r="C361" s="1" t="s">
        <v>482</v>
      </c>
      <c r="D361" t="str">
        <f>IF(MOD(MID(pesele5[[#This Row],[PESEL]],9,1),2)=1,"m","k")</f>
        <v>k</v>
      </c>
      <c r="E361" s="1" t="str">
        <f>MID(pesele5[[#This Row],[Imie]],LEN(pesele5[[#This Row],[Imie]]),1)</f>
        <v>j</v>
      </c>
    </row>
    <row r="362" spans="1:5" hidden="1" x14ac:dyDescent="0.25">
      <c r="A362">
        <v>53122299122</v>
      </c>
      <c r="B362" s="1" t="s">
        <v>484</v>
      </c>
      <c r="C362" s="1" t="s">
        <v>255</v>
      </c>
      <c r="D362" t="str">
        <f>IF(MOD(MID(pesele5[[#This Row],[PESEL]],9,1),2)=1,"m","k")</f>
        <v>m</v>
      </c>
      <c r="E362" s="1" t="str">
        <f>MID(pesele5[[#This Row],[Imie]],LEN(pesele5[[#This Row],[Imie]]),1)</f>
        <v>a</v>
      </c>
    </row>
    <row r="363" spans="1:5" hidden="1" x14ac:dyDescent="0.25">
      <c r="A363">
        <v>54020837137</v>
      </c>
      <c r="B363" s="1" t="s">
        <v>485</v>
      </c>
      <c r="C363" s="1" t="s">
        <v>486</v>
      </c>
      <c r="D363" t="str">
        <f>IF(MOD(MID(pesele5[[#This Row],[PESEL]],9,1),2)=1,"m","k")</f>
        <v>m</v>
      </c>
      <c r="E363" s="1" t="str">
        <f>MID(pesele5[[#This Row],[Imie]],LEN(pesele5[[#This Row],[Imie]]),1)</f>
        <v>k</v>
      </c>
    </row>
    <row r="364" spans="1:5" x14ac:dyDescent="0.25">
      <c r="A364">
        <v>55022153432</v>
      </c>
      <c r="B364" s="1" t="s">
        <v>487</v>
      </c>
      <c r="C364" s="1" t="s">
        <v>294</v>
      </c>
      <c r="D364" t="str">
        <f>IF(MOD(MID(pesele5[[#This Row],[PESEL]],9,1),2)=1,"m","k")</f>
        <v>k</v>
      </c>
      <c r="E364" s="1" t="str">
        <f>MID(pesele5[[#This Row],[Imie]],LEN(pesele5[[#This Row],[Imie]]),1)</f>
        <v>m</v>
      </c>
    </row>
    <row r="365" spans="1:5" x14ac:dyDescent="0.25">
      <c r="A365">
        <v>55110906690</v>
      </c>
      <c r="B365" s="1" t="s">
        <v>488</v>
      </c>
      <c r="C365" s="1" t="s">
        <v>78</v>
      </c>
      <c r="D365" t="str">
        <f>IF(MOD(MID(pesele5[[#This Row],[PESEL]],9,1),2)=1,"m","k")</f>
        <v>k</v>
      </c>
      <c r="E365" s="1" t="str">
        <f>MID(pesele5[[#This Row],[Imie]],LEN(pesele5[[#This Row],[Imie]]),1)</f>
        <v>n</v>
      </c>
    </row>
    <row r="366" spans="1:5" hidden="1" x14ac:dyDescent="0.25">
      <c r="A366">
        <v>55123128973</v>
      </c>
      <c r="B366" s="1" t="s">
        <v>489</v>
      </c>
      <c r="C366" s="1" t="s">
        <v>490</v>
      </c>
      <c r="D366" t="str">
        <f>IF(MOD(MID(pesele5[[#This Row],[PESEL]],9,1),2)=1,"m","k")</f>
        <v>m</v>
      </c>
      <c r="E366" s="1" t="str">
        <f>MID(pesele5[[#This Row],[Imie]],LEN(pesele5[[#This Row],[Imie]]),1)</f>
        <v>r</v>
      </c>
    </row>
    <row r="367" spans="1:5" hidden="1" x14ac:dyDescent="0.25">
      <c r="A367">
        <v>56111161549</v>
      </c>
      <c r="B367" s="1" t="s">
        <v>491</v>
      </c>
      <c r="C367" s="1" t="s">
        <v>193</v>
      </c>
      <c r="D367" t="str">
        <f>IF(MOD(MID(pesele5[[#This Row],[PESEL]],9,1),2)=1,"m","k")</f>
        <v>m</v>
      </c>
      <c r="E367" s="1" t="str">
        <f>MID(pesele5[[#This Row],[Imie]],LEN(pesele5[[#This Row],[Imie]]),1)</f>
        <v>a</v>
      </c>
    </row>
    <row r="368" spans="1:5" x14ac:dyDescent="0.25">
      <c r="A368">
        <v>57073163051</v>
      </c>
      <c r="B368" s="1" t="s">
        <v>492</v>
      </c>
      <c r="C368" s="1" t="s">
        <v>493</v>
      </c>
      <c r="D368" t="str">
        <f>IF(MOD(MID(pesele5[[#This Row],[PESEL]],9,1),2)=1,"m","k")</f>
        <v>k</v>
      </c>
      <c r="E368" s="1" t="str">
        <f>MID(pesele5[[#This Row],[Imie]],LEN(pesele5[[#This Row],[Imie]]),1)</f>
        <v>r</v>
      </c>
    </row>
    <row r="369" spans="1:5" x14ac:dyDescent="0.25">
      <c r="A369">
        <v>57102202414</v>
      </c>
      <c r="B369" s="1" t="s">
        <v>494</v>
      </c>
      <c r="C369" s="1" t="s">
        <v>48</v>
      </c>
      <c r="D369" t="str">
        <f>IF(MOD(MID(pesele5[[#This Row],[PESEL]],9,1),2)=1,"m","k")</f>
        <v>k</v>
      </c>
      <c r="E369" s="1" t="str">
        <f>MID(pesele5[[#This Row],[Imie]],LEN(pesele5[[#This Row],[Imie]]),1)</f>
        <v>r</v>
      </c>
    </row>
    <row r="370" spans="1:5" hidden="1" x14ac:dyDescent="0.25">
      <c r="A370">
        <v>58122188027</v>
      </c>
      <c r="B370" s="1" t="s">
        <v>495</v>
      </c>
      <c r="C370" s="1" t="s">
        <v>193</v>
      </c>
      <c r="D370" t="str">
        <f>IF(MOD(MID(pesele5[[#This Row],[PESEL]],9,1),2)=1,"m","k")</f>
        <v>k</v>
      </c>
      <c r="E370" s="1" t="str">
        <f>MID(pesele5[[#This Row],[Imie]],LEN(pesele5[[#This Row],[Imie]]),1)</f>
        <v>a</v>
      </c>
    </row>
    <row r="371" spans="1:5" x14ac:dyDescent="0.25">
      <c r="A371">
        <v>59031152059</v>
      </c>
      <c r="B371" s="1" t="s">
        <v>496</v>
      </c>
      <c r="C371" s="1" t="s">
        <v>12</v>
      </c>
      <c r="D371" t="str">
        <f>IF(MOD(MID(pesele5[[#This Row],[PESEL]],9,1),2)=1,"m","k")</f>
        <v>k</v>
      </c>
      <c r="E371" s="1" t="str">
        <f>MID(pesele5[[#This Row],[Imie]],LEN(pesele5[[#This Row],[Imie]]),1)</f>
        <v>z</v>
      </c>
    </row>
    <row r="372" spans="1:5" hidden="1" x14ac:dyDescent="0.25">
      <c r="A372">
        <v>59042989686</v>
      </c>
      <c r="B372" s="1" t="s">
        <v>497</v>
      </c>
      <c r="C372" s="1" t="s">
        <v>193</v>
      </c>
      <c r="D372" t="str">
        <f>IF(MOD(MID(pesele5[[#This Row],[PESEL]],9,1),2)=1,"m","k")</f>
        <v>k</v>
      </c>
      <c r="E372" s="1" t="str">
        <f>MID(pesele5[[#This Row],[Imie]],LEN(pesele5[[#This Row],[Imie]]),1)</f>
        <v>a</v>
      </c>
    </row>
    <row r="373" spans="1:5" x14ac:dyDescent="0.25">
      <c r="A373">
        <v>59083036077</v>
      </c>
      <c r="B373" s="1" t="s">
        <v>498</v>
      </c>
      <c r="C373" s="1" t="s">
        <v>162</v>
      </c>
      <c r="D373" t="str">
        <f>IF(MOD(MID(pesele5[[#This Row],[PESEL]],9,1),2)=1,"m","k")</f>
        <v>k</v>
      </c>
      <c r="E373" s="1" t="str">
        <f>MID(pesele5[[#This Row],[Imie]],LEN(pesele5[[#This Row],[Imie]]),1)</f>
        <v>p</v>
      </c>
    </row>
    <row r="374" spans="1:5" hidden="1" x14ac:dyDescent="0.25">
      <c r="A374">
        <v>59110570565</v>
      </c>
      <c r="B374" s="1" t="s">
        <v>499</v>
      </c>
      <c r="C374" s="1" t="s">
        <v>359</v>
      </c>
      <c r="D374" t="str">
        <f>IF(MOD(MID(pesele5[[#This Row],[PESEL]],9,1),2)=1,"m","k")</f>
        <v>m</v>
      </c>
      <c r="E374" s="1" t="str">
        <f>MID(pesele5[[#This Row],[Imie]],LEN(pesele5[[#This Row],[Imie]]),1)</f>
        <v>a</v>
      </c>
    </row>
    <row r="375" spans="1:5" hidden="1" x14ac:dyDescent="0.25">
      <c r="A375">
        <v>60102890107</v>
      </c>
      <c r="B375" s="1" t="s">
        <v>500</v>
      </c>
      <c r="C375" s="1" t="s">
        <v>273</v>
      </c>
      <c r="D375" t="str">
        <f>IF(MOD(MID(pesele5[[#This Row],[PESEL]],9,1),2)=1,"m","k")</f>
        <v>m</v>
      </c>
      <c r="E375" s="1" t="str">
        <f>MID(pesele5[[#This Row],[Imie]],LEN(pesele5[[#This Row],[Imie]]),1)</f>
        <v>a</v>
      </c>
    </row>
    <row r="376" spans="1:5" hidden="1" x14ac:dyDescent="0.25">
      <c r="A376">
        <v>61032479116</v>
      </c>
      <c r="B376" s="1" t="s">
        <v>501</v>
      </c>
      <c r="C376" s="1" t="s">
        <v>502</v>
      </c>
      <c r="D376" t="str">
        <f>IF(MOD(MID(pesele5[[#This Row],[PESEL]],9,1),2)=1,"m","k")</f>
        <v>m</v>
      </c>
      <c r="E376" s="1" t="str">
        <f>MID(pesele5[[#This Row],[Imie]],LEN(pesele5[[#This Row],[Imie]]),1)</f>
        <v>n</v>
      </c>
    </row>
    <row r="377" spans="1:5" x14ac:dyDescent="0.25">
      <c r="A377">
        <v>61100157652</v>
      </c>
      <c r="B377" s="1" t="s">
        <v>503</v>
      </c>
      <c r="C377" s="1" t="s">
        <v>504</v>
      </c>
      <c r="D377" t="str">
        <f>IF(MOD(MID(pesele5[[#This Row],[PESEL]],9,1),2)=1,"m","k")</f>
        <v>k</v>
      </c>
      <c r="E377" s="1" t="str">
        <f>MID(pesele5[[#This Row],[Imie]],LEN(pesele5[[#This Row],[Imie]]),1)</f>
        <v>s</v>
      </c>
    </row>
    <row r="378" spans="1:5" hidden="1" x14ac:dyDescent="0.25">
      <c r="A378">
        <v>61121020469</v>
      </c>
      <c r="B378" s="1" t="s">
        <v>505</v>
      </c>
      <c r="C378" s="1" t="s">
        <v>193</v>
      </c>
      <c r="D378" t="str">
        <f>IF(MOD(MID(pesele5[[#This Row],[PESEL]],9,1),2)=1,"m","k")</f>
        <v>k</v>
      </c>
      <c r="E378" s="1" t="str">
        <f>MID(pesele5[[#This Row],[Imie]],LEN(pesele5[[#This Row],[Imie]]),1)</f>
        <v>a</v>
      </c>
    </row>
    <row r="379" spans="1:5" hidden="1" x14ac:dyDescent="0.25">
      <c r="A379">
        <v>62033089803</v>
      </c>
      <c r="B379" s="1" t="s">
        <v>506</v>
      </c>
      <c r="C379" s="1" t="s">
        <v>507</v>
      </c>
      <c r="D379" t="str">
        <f>IF(MOD(MID(pesele5[[#This Row],[PESEL]],9,1),2)=1,"m","k")</f>
        <v>k</v>
      </c>
      <c r="E379" s="1" t="str">
        <f>MID(pesele5[[#This Row],[Imie]],LEN(pesele5[[#This Row],[Imie]]),1)</f>
        <v>a</v>
      </c>
    </row>
    <row r="380" spans="1:5" x14ac:dyDescent="0.25">
      <c r="A380">
        <v>62092569090</v>
      </c>
      <c r="B380" s="1" t="s">
        <v>508</v>
      </c>
      <c r="C380" s="1" t="s">
        <v>12</v>
      </c>
      <c r="D380" t="str">
        <f>IF(MOD(MID(pesele5[[#This Row],[PESEL]],9,1),2)=1,"m","k")</f>
        <v>k</v>
      </c>
      <c r="E380" s="1" t="str">
        <f>MID(pesele5[[#This Row],[Imie]],LEN(pesele5[[#This Row],[Imie]]),1)</f>
        <v>z</v>
      </c>
    </row>
    <row r="381" spans="1:5" hidden="1" x14ac:dyDescent="0.25">
      <c r="A381">
        <v>63092608644</v>
      </c>
      <c r="B381" s="1" t="s">
        <v>509</v>
      </c>
      <c r="C381" s="1" t="s">
        <v>223</v>
      </c>
      <c r="D381" t="str">
        <f>IF(MOD(MID(pesele5[[#This Row],[PESEL]],9,1),2)=1,"m","k")</f>
        <v>k</v>
      </c>
      <c r="E381" s="1" t="str">
        <f>MID(pesele5[[#This Row],[Imie]],LEN(pesele5[[#This Row],[Imie]]),1)</f>
        <v>a</v>
      </c>
    </row>
    <row r="382" spans="1:5" hidden="1" x14ac:dyDescent="0.25">
      <c r="A382">
        <v>63102092944</v>
      </c>
      <c r="B382" s="1" t="s">
        <v>510</v>
      </c>
      <c r="C382" s="1" t="s">
        <v>511</v>
      </c>
      <c r="D382" t="str">
        <f>IF(MOD(MID(pesele5[[#This Row],[PESEL]],9,1),2)=1,"m","k")</f>
        <v>m</v>
      </c>
      <c r="E382" s="1" t="str">
        <f>MID(pesele5[[#This Row],[Imie]],LEN(pesele5[[#This Row],[Imie]]),1)</f>
        <v>a</v>
      </c>
    </row>
    <row r="383" spans="1:5" hidden="1" x14ac:dyDescent="0.25">
      <c r="A383">
        <v>63122755182</v>
      </c>
      <c r="B383" s="1" t="s">
        <v>512</v>
      </c>
      <c r="C383" s="1" t="s">
        <v>193</v>
      </c>
      <c r="D383" t="str">
        <f>IF(MOD(MID(pesele5[[#This Row],[PESEL]],9,1),2)=1,"m","k")</f>
        <v>m</v>
      </c>
      <c r="E383" s="1" t="str">
        <f>MID(pesele5[[#This Row],[Imie]],LEN(pesele5[[#This Row],[Imie]]),1)</f>
        <v>a</v>
      </c>
    </row>
    <row r="384" spans="1:5" x14ac:dyDescent="0.25">
      <c r="A384">
        <v>64022301455</v>
      </c>
      <c r="B384" s="1" t="s">
        <v>513</v>
      </c>
      <c r="C384" s="1" t="s">
        <v>6</v>
      </c>
      <c r="D384" t="str">
        <f>IF(MOD(MID(pesele5[[#This Row],[PESEL]],9,1),2)=1,"m","k")</f>
        <v>k</v>
      </c>
      <c r="E384" s="1" t="str">
        <f>MID(pesele5[[#This Row],[Imie]],LEN(pesele5[[#This Row],[Imie]]),1)</f>
        <v>m</v>
      </c>
    </row>
    <row r="385" spans="1:5" hidden="1" x14ac:dyDescent="0.25">
      <c r="A385">
        <v>64040919575</v>
      </c>
      <c r="B385" s="1" t="s">
        <v>514</v>
      </c>
      <c r="C385" s="1" t="s">
        <v>8</v>
      </c>
      <c r="D385" t="str">
        <f>IF(MOD(MID(pesele5[[#This Row],[PESEL]],9,1),2)=1,"m","k")</f>
        <v>m</v>
      </c>
      <c r="E385" s="1" t="str">
        <f>MID(pesele5[[#This Row],[Imie]],LEN(pesele5[[#This Row],[Imie]]),1)</f>
        <v>l</v>
      </c>
    </row>
    <row r="386" spans="1:5" x14ac:dyDescent="0.25">
      <c r="A386">
        <v>64063159211</v>
      </c>
      <c r="B386" s="1" t="s">
        <v>515</v>
      </c>
      <c r="C386" s="1" t="s">
        <v>104</v>
      </c>
      <c r="D386" t="str">
        <f>IF(MOD(MID(pesele5[[#This Row],[PESEL]],9,1),2)=1,"m","k")</f>
        <v>k</v>
      </c>
      <c r="E386" s="1" t="str">
        <f>MID(pesele5[[#This Row],[Imie]],LEN(pesele5[[#This Row],[Imie]]),1)</f>
        <v>b</v>
      </c>
    </row>
    <row r="387" spans="1:5" hidden="1" x14ac:dyDescent="0.25">
      <c r="A387">
        <v>65062892381</v>
      </c>
      <c r="B387" s="1" t="s">
        <v>516</v>
      </c>
      <c r="C387" s="1" t="s">
        <v>517</v>
      </c>
      <c r="D387" t="str">
        <f>IF(MOD(MID(pesele5[[#This Row],[PESEL]],9,1),2)=1,"m","k")</f>
        <v>m</v>
      </c>
      <c r="E387" s="1" t="str">
        <f>MID(pesele5[[#This Row],[Imie]],LEN(pesele5[[#This Row],[Imie]]),1)</f>
        <v>a</v>
      </c>
    </row>
    <row r="388" spans="1:5" x14ac:dyDescent="0.25">
      <c r="A388">
        <v>65092056892</v>
      </c>
      <c r="B388" s="1" t="s">
        <v>518</v>
      </c>
      <c r="C388" s="1" t="s">
        <v>519</v>
      </c>
      <c r="D388" t="str">
        <f>IF(MOD(MID(pesele5[[#This Row],[PESEL]],9,1),2)=1,"m","k")</f>
        <v>k</v>
      </c>
      <c r="E388" s="1" t="str">
        <f>MID(pesele5[[#This Row],[Imie]],LEN(pesele5[[#This Row],[Imie]]),1)</f>
        <v>i</v>
      </c>
    </row>
    <row r="389" spans="1:5" hidden="1" x14ac:dyDescent="0.25">
      <c r="A389">
        <v>65102086116</v>
      </c>
      <c r="B389" s="1" t="s">
        <v>520</v>
      </c>
      <c r="C389" s="1" t="s">
        <v>521</v>
      </c>
      <c r="D389" t="str">
        <f>IF(MOD(MID(pesele5[[#This Row],[PESEL]],9,1),2)=1,"m","k")</f>
        <v>m</v>
      </c>
      <c r="E389" s="1" t="str">
        <f>MID(pesele5[[#This Row],[Imie]],LEN(pesele5[[#This Row],[Imie]]),1)</f>
        <v>y</v>
      </c>
    </row>
    <row r="390" spans="1:5" x14ac:dyDescent="0.25">
      <c r="A390">
        <v>66063014631</v>
      </c>
      <c r="B390" s="1" t="s">
        <v>522</v>
      </c>
      <c r="C390" s="1" t="s">
        <v>26</v>
      </c>
      <c r="D390" t="str">
        <f>IF(MOD(MID(pesele5[[#This Row],[PESEL]],9,1),2)=1,"m","k")</f>
        <v>k</v>
      </c>
      <c r="E390" s="1" t="str">
        <f>MID(pesele5[[#This Row],[Imie]],LEN(pesele5[[#This Row],[Imie]]),1)</f>
        <v>j</v>
      </c>
    </row>
    <row r="391" spans="1:5" hidden="1" x14ac:dyDescent="0.25">
      <c r="A391">
        <v>66100294134</v>
      </c>
      <c r="B391" s="1" t="s">
        <v>496</v>
      </c>
      <c r="C391" s="1" t="s">
        <v>12</v>
      </c>
      <c r="D391" t="str">
        <f>IF(MOD(MID(pesele5[[#This Row],[PESEL]],9,1),2)=1,"m","k")</f>
        <v>m</v>
      </c>
      <c r="E391" s="1" t="str">
        <f>MID(pesele5[[#This Row],[Imie]],LEN(pesele5[[#This Row],[Imie]]),1)</f>
        <v>z</v>
      </c>
    </row>
    <row r="392" spans="1:5" hidden="1" x14ac:dyDescent="0.25">
      <c r="A392">
        <v>66100651663</v>
      </c>
      <c r="B392" s="1" t="s">
        <v>523</v>
      </c>
      <c r="C392" s="1" t="s">
        <v>262</v>
      </c>
      <c r="D392" t="str">
        <f>IF(MOD(MID(pesele5[[#This Row],[PESEL]],9,1),2)=1,"m","k")</f>
        <v>k</v>
      </c>
      <c r="E392" s="1" t="str">
        <f>MID(pesele5[[#This Row],[Imie]],LEN(pesele5[[#This Row],[Imie]]),1)</f>
        <v>a</v>
      </c>
    </row>
    <row r="393" spans="1:5" hidden="1" x14ac:dyDescent="0.25">
      <c r="A393">
        <v>66111176164</v>
      </c>
      <c r="B393" s="1" t="s">
        <v>524</v>
      </c>
      <c r="C393" s="1" t="s">
        <v>132</v>
      </c>
      <c r="D393" t="str">
        <f>IF(MOD(MID(pesele5[[#This Row],[PESEL]],9,1),2)=1,"m","k")</f>
        <v>m</v>
      </c>
      <c r="E393" s="1" t="str">
        <f>MID(pesele5[[#This Row],[Imie]],LEN(pesele5[[#This Row],[Imie]]),1)</f>
        <v>a</v>
      </c>
    </row>
    <row r="394" spans="1:5" hidden="1" x14ac:dyDescent="0.25">
      <c r="A394">
        <v>66113183995</v>
      </c>
      <c r="B394" s="1" t="s">
        <v>525</v>
      </c>
      <c r="C394" s="1" t="s">
        <v>486</v>
      </c>
      <c r="D394" t="str">
        <f>IF(MOD(MID(pesele5[[#This Row],[PESEL]],9,1),2)=1,"m","k")</f>
        <v>m</v>
      </c>
      <c r="E394" s="1" t="str">
        <f>MID(pesele5[[#This Row],[Imie]],LEN(pesele5[[#This Row],[Imie]]),1)</f>
        <v>k</v>
      </c>
    </row>
    <row r="395" spans="1:5" hidden="1" x14ac:dyDescent="0.25">
      <c r="A395">
        <v>67103111042</v>
      </c>
      <c r="B395" s="1" t="s">
        <v>526</v>
      </c>
      <c r="C395" s="1" t="s">
        <v>193</v>
      </c>
      <c r="D395" t="str">
        <f>IF(MOD(MID(pesele5[[#This Row],[PESEL]],9,1),2)=1,"m","k")</f>
        <v>k</v>
      </c>
      <c r="E395" s="1" t="str">
        <f>MID(pesele5[[#This Row],[Imie]],LEN(pesele5[[#This Row],[Imie]]),1)</f>
        <v>a</v>
      </c>
    </row>
    <row r="396" spans="1:5" hidden="1" x14ac:dyDescent="0.25">
      <c r="A396">
        <v>67112966668</v>
      </c>
      <c r="B396" s="1" t="s">
        <v>217</v>
      </c>
      <c r="C396" s="1" t="s">
        <v>218</v>
      </c>
      <c r="D396" t="str">
        <f>IF(MOD(MID(pesele5[[#This Row],[PESEL]],9,1),2)=1,"m","k")</f>
        <v>k</v>
      </c>
      <c r="E396" s="1" t="str">
        <f>MID(pesele5[[#This Row],[Imie]],LEN(pesele5[[#This Row],[Imie]]),1)</f>
        <v>a</v>
      </c>
    </row>
    <row r="397" spans="1:5" hidden="1" x14ac:dyDescent="0.25">
      <c r="A397">
        <v>67113048790</v>
      </c>
      <c r="B397" s="1" t="s">
        <v>527</v>
      </c>
      <c r="C397" s="1" t="s">
        <v>104</v>
      </c>
      <c r="D397" t="str">
        <f>IF(MOD(MID(pesele5[[#This Row],[PESEL]],9,1),2)=1,"m","k")</f>
        <v>m</v>
      </c>
      <c r="E397" s="1" t="str">
        <f>MID(pesele5[[#This Row],[Imie]],LEN(pesele5[[#This Row],[Imie]]),1)</f>
        <v>b</v>
      </c>
    </row>
    <row r="398" spans="1:5" hidden="1" x14ac:dyDescent="0.25">
      <c r="A398">
        <v>67120749923</v>
      </c>
      <c r="B398" s="1" t="s">
        <v>528</v>
      </c>
      <c r="C398" s="1" t="s">
        <v>193</v>
      </c>
      <c r="D398" t="str">
        <f>IF(MOD(MID(pesele5[[#This Row],[PESEL]],9,1),2)=1,"m","k")</f>
        <v>m</v>
      </c>
      <c r="E398" s="1" t="str">
        <f>MID(pesele5[[#This Row],[Imie]],LEN(pesele5[[#This Row],[Imie]]),1)</f>
        <v>a</v>
      </c>
    </row>
    <row r="399" spans="1:5" hidden="1" x14ac:dyDescent="0.25">
      <c r="A399">
        <v>68112117597</v>
      </c>
      <c r="B399" s="1" t="s">
        <v>529</v>
      </c>
      <c r="C399" s="1" t="s">
        <v>162</v>
      </c>
      <c r="D399" t="str">
        <f>IF(MOD(MID(pesele5[[#This Row],[PESEL]],9,1),2)=1,"m","k")</f>
        <v>m</v>
      </c>
      <c r="E399" s="1" t="str">
        <f>MID(pesele5[[#This Row],[Imie]],LEN(pesele5[[#This Row],[Imie]]),1)</f>
        <v>p</v>
      </c>
    </row>
    <row r="400" spans="1:5" hidden="1" x14ac:dyDescent="0.25">
      <c r="A400">
        <v>69030626134</v>
      </c>
      <c r="B400" s="1" t="s">
        <v>530</v>
      </c>
      <c r="C400" s="1" t="s">
        <v>26</v>
      </c>
      <c r="D400" t="str">
        <f>IF(MOD(MID(pesele5[[#This Row],[PESEL]],9,1),2)=1,"m","k")</f>
        <v>m</v>
      </c>
      <c r="E400" s="1" t="str">
        <f>MID(pesele5[[#This Row],[Imie]],LEN(pesele5[[#This Row],[Imie]]),1)</f>
        <v>j</v>
      </c>
    </row>
    <row r="401" spans="1:5" hidden="1" x14ac:dyDescent="0.25">
      <c r="A401">
        <v>69122174118</v>
      </c>
      <c r="B401" s="1" t="s">
        <v>531</v>
      </c>
      <c r="C401" s="1" t="s">
        <v>294</v>
      </c>
      <c r="D401" t="str">
        <f>IF(MOD(MID(pesele5[[#This Row],[PESEL]],9,1),2)=1,"m","k")</f>
        <v>m</v>
      </c>
      <c r="E401" s="1" t="str">
        <f>MID(pesele5[[#This Row],[Imie]],LEN(pesele5[[#This Row],[Imie]]),1)</f>
        <v>m</v>
      </c>
    </row>
    <row r="402" spans="1:5" x14ac:dyDescent="0.25">
      <c r="A402">
        <v>70032057433</v>
      </c>
      <c r="B402" s="1" t="s">
        <v>532</v>
      </c>
      <c r="C402" s="1" t="s">
        <v>104</v>
      </c>
      <c r="D402" t="str">
        <f>IF(MOD(MID(pesele5[[#This Row],[PESEL]],9,1),2)=1,"m","k")</f>
        <v>k</v>
      </c>
      <c r="E402" s="1" t="str">
        <f>MID(pesele5[[#This Row],[Imie]],LEN(pesele5[[#This Row],[Imie]]),1)</f>
        <v>b</v>
      </c>
    </row>
    <row r="403" spans="1:5" hidden="1" x14ac:dyDescent="0.25">
      <c r="A403">
        <v>70053179170</v>
      </c>
      <c r="B403" s="1" t="s">
        <v>533</v>
      </c>
      <c r="C403" s="1" t="s">
        <v>534</v>
      </c>
      <c r="D403" t="str">
        <f>IF(MOD(MID(pesele5[[#This Row],[PESEL]],9,1),2)=1,"m","k")</f>
        <v>m</v>
      </c>
      <c r="E403" s="1" t="str">
        <f>MID(pesele5[[#This Row],[Imie]],LEN(pesele5[[#This Row],[Imie]]),1)</f>
        <v>k</v>
      </c>
    </row>
    <row r="404" spans="1:5" hidden="1" x14ac:dyDescent="0.25">
      <c r="A404">
        <v>70101195486</v>
      </c>
      <c r="B404" s="1" t="s">
        <v>535</v>
      </c>
      <c r="C404" s="1" t="s">
        <v>166</v>
      </c>
      <c r="D404" t="str">
        <f>IF(MOD(MID(pesele5[[#This Row],[PESEL]],9,1),2)=1,"m","k")</f>
        <v>k</v>
      </c>
      <c r="E404" s="1" t="str">
        <f>MID(pesele5[[#This Row],[Imie]],LEN(pesele5[[#This Row],[Imie]]),1)</f>
        <v>a</v>
      </c>
    </row>
    <row r="405" spans="1:5" x14ac:dyDescent="0.25">
      <c r="A405">
        <v>70120794633</v>
      </c>
      <c r="B405" s="1" t="s">
        <v>536</v>
      </c>
      <c r="C405" s="1" t="s">
        <v>294</v>
      </c>
      <c r="D405" t="str">
        <f>IF(MOD(MID(pesele5[[#This Row],[PESEL]],9,1),2)=1,"m","k")</f>
        <v>k</v>
      </c>
      <c r="E405" s="1" t="str">
        <f>MID(pesele5[[#This Row],[Imie]],LEN(pesele5[[#This Row],[Imie]]),1)</f>
        <v>m</v>
      </c>
    </row>
    <row r="406" spans="1:5" x14ac:dyDescent="0.25">
      <c r="A406">
        <v>71093058856</v>
      </c>
      <c r="B406" s="1" t="s">
        <v>537</v>
      </c>
      <c r="C406" s="1" t="s">
        <v>104</v>
      </c>
      <c r="D406" t="str">
        <f>IF(MOD(MID(pesele5[[#This Row],[PESEL]],9,1),2)=1,"m","k")</f>
        <v>k</v>
      </c>
      <c r="E406" s="1" t="str">
        <f>MID(pesele5[[#This Row],[Imie]],LEN(pesele5[[#This Row],[Imie]]),1)</f>
        <v>b</v>
      </c>
    </row>
    <row r="407" spans="1:5" hidden="1" x14ac:dyDescent="0.25">
      <c r="A407">
        <v>71110410883</v>
      </c>
      <c r="B407" s="1" t="s">
        <v>538</v>
      </c>
      <c r="C407" s="1" t="s">
        <v>273</v>
      </c>
      <c r="D407" t="str">
        <f>IF(MOD(MID(pesele5[[#This Row],[PESEL]],9,1),2)=1,"m","k")</f>
        <v>k</v>
      </c>
      <c r="E407" s="1" t="str">
        <f>MID(pesele5[[#This Row],[Imie]],LEN(pesele5[[#This Row],[Imie]]),1)</f>
        <v>a</v>
      </c>
    </row>
    <row r="408" spans="1:5" hidden="1" x14ac:dyDescent="0.25">
      <c r="A408">
        <v>71112677514</v>
      </c>
      <c r="B408" s="1" t="s">
        <v>539</v>
      </c>
      <c r="C408" s="1" t="s">
        <v>435</v>
      </c>
      <c r="D408" t="str">
        <f>IF(MOD(MID(pesele5[[#This Row],[PESEL]],9,1),2)=1,"m","k")</f>
        <v>m</v>
      </c>
      <c r="E408" s="1" t="str">
        <f>MID(pesele5[[#This Row],[Imie]],LEN(pesele5[[#This Row],[Imie]]),1)</f>
        <v>n</v>
      </c>
    </row>
    <row r="409" spans="1:5" hidden="1" x14ac:dyDescent="0.25">
      <c r="A409">
        <v>71123061643</v>
      </c>
      <c r="B409" s="1" t="s">
        <v>540</v>
      </c>
      <c r="C409" s="1" t="s">
        <v>359</v>
      </c>
      <c r="D409" t="str">
        <f>IF(MOD(MID(pesele5[[#This Row],[PESEL]],9,1),2)=1,"m","k")</f>
        <v>k</v>
      </c>
      <c r="E409" s="1" t="str">
        <f>MID(pesele5[[#This Row],[Imie]],LEN(pesele5[[#This Row],[Imie]]),1)</f>
        <v>a</v>
      </c>
    </row>
    <row r="410" spans="1:5" hidden="1" x14ac:dyDescent="0.25">
      <c r="A410">
        <v>72031096705</v>
      </c>
      <c r="B410" s="1" t="s">
        <v>541</v>
      </c>
      <c r="C410" s="1" t="s">
        <v>542</v>
      </c>
      <c r="D410" t="str">
        <f>IF(MOD(MID(pesele5[[#This Row],[PESEL]],9,1),2)=1,"m","k")</f>
        <v>m</v>
      </c>
      <c r="E410" s="1" t="str">
        <f>MID(pesele5[[#This Row],[Imie]],LEN(pesele5[[#This Row],[Imie]]),1)</f>
        <v>a</v>
      </c>
    </row>
    <row r="411" spans="1:5" hidden="1" x14ac:dyDescent="0.25">
      <c r="A411">
        <v>73010399576</v>
      </c>
      <c r="B411" s="1" t="s">
        <v>543</v>
      </c>
      <c r="C411" s="1" t="s">
        <v>48</v>
      </c>
      <c r="D411" t="str">
        <f>IF(MOD(MID(pesele5[[#This Row],[PESEL]],9,1),2)=1,"m","k")</f>
        <v>m</v>
      </c>
      <c r="E411" s="1" t="str">
        <f>MID(pesele5[[#This Row],[Imie]],LEN(pesele5[[#This Row],[Imie]]),1)</f>
        <v>r</v>
      </c>
    </row>
    <row r="412" spans="1:5" hidden="1" x14ac:dyDescent="0.25">
      <c r="A412">
        <v>73070871368</v>
      </c>
      <c r="B412" s="1" t="s">
        <v>544</v>
      </c>
      <c r="C412" s="1" t="s">
        <v>58</v>
      </c>
      <c r="D412" t="str">
        <f>IF(MOD(MID(pesele5[[#This Row],[PESEL]],9,1),2)=1,"m","k")</f>
        <v>m</v>
      </c>
      <c r="E412" s="1" t="str">
        <f>MID(pesele5[[#This Row],[Imie]],LEN(pesele5[[#This Row],[Imie]]),1)</f>
        <v>a</v>
      </c>
    </row>
    <row r="413" spans="1:5" hidden="1" x14ac:dyDescent="0.25">
      <c r="A413">
        <v>73103000844</v>
      </c>
      <c r="B413" s="1" t="s">
        <v>545</v>
      </c>
      <c r="C413" s="1" t="s">
        <v>273</v>
      </c>
      <c r="D413" t="str">
        <f>IF(MOD(MID(pesele5[[#This Row],[PESEL]],9,1),2)=1,"m","k")</f>
        <v>k</v>
      </c>
      <c r="E413" s="1" t="str">
        <f>MID(pesele5[[#This Row],[Imie]],LEN(pesele5[[#This Row],[Imie]]),1)</f>
        <v>a</v>
      </c>
    </row>
    <row r="414" spans="1:5" hidden="1" x14ac:dyDescent="0.25">
      <c r="A414">
        <v>73112328551</v>
      </c>
      <c r="B414" s="1" t="s">
        <v>129</v>
      </c>
      <c r="C414" s="1" t="s">
        <v>519</v>
      </c>
      <c r="D414" t="str">
        <f>IF(MOD(MID(pesele5[[#This Row],[PESEL]],9,1),2)=1,"m","k")</f>
        <v>m</v>
      </c>
      <c r="E414" s="1" t="str">
        <f>MID(pesele5[[#This Row],[Imie]],LEN(pesele5[[#This Row],[Imie]]),1)</f>
        <v>i</v>
      </c>
    </row>
    <row r="415" spans="1:5" hidden="1" x14ac:dyDescent="0.25">
      <c r="A415">
        <v>74040249598</v>
      </c>
      <c r="B415" s="1" t="s">
        <v>546</v>
      </c>
      <c r="C415" s="1" t="s">
        <v>282</v>
      </c>
      <c r="D415" t="str">
        <f>IF(MOD(MID(pesele5[[#This Row],[PESEL]],9,1),2)=1,"m","k")</f>
        <v>m</v>
      </c>
      <c r="E415" s="1" t="str">
        <f>MID(pesele5[[#This Row],[Imie]],LEN(pesele5[[#This Row],[Imie]]),1)</f>
        <v>n</v>
      </c>
    </row>
    <row r="416" spans="1:5" hidden="1" x14ac:dyDescent="0.25">
      <c r="A416">
        <v>74120284541</v>
      </c>
      <c r="B416" s="1" t="s">
        <v>547</v>
      </c>
      <c r="C416" s="1" t="s">
        <v>262</v>
      </c>
      <c r="D416" t="str">
        <f>IF(MOD(MID(pesele5[[#This Row],[PESEL]],9,1),2)=1,"m","k")</f>
        <v>m</v>
      </c>
      <c r="E416" s="1" t="str">
        <f>MID(pesele5[[#This Row],[Imie]],LEN(pesele5[[#This Row],[Imie]]),1)</f>
        <v>a</v>
      </c>
    </row>
    <row r="417" spans="1:5" hidden="1" x14ac:dyDescent="0.25">
      <c r="A417">
        <v>74121108598</v>
      </c>
      <c r="B417" s="1" t="s">
        <v>548</v>
      </c>
      <c r="C417" s="1" t="s">
        <v>282</v>
      </c>
      <c r="D417" t="str">
        <f>IF(MOD(MID(pesele5[[#This Row],[PESEL]],9,1),2)=1,"m","k")</f>
        <v>m</v>
      </c>
      <c r="E417" s="1" t="str">
        <f>MID(pesele5[[#This Row],[Imie]],LEN(pesele5[[#This Row],[Imie]]),1)</f>
        <v>n</v>
      </c>
    </row>
    <row r="418" spans="1:5" hidden="1" x14ac:dyDescent="0.25">
      <c r="A418">
        <v>74123184206</v>
      </c>
      <c r="B418" s="1" t="s">
        <v>549</v>
      </c>
      <c r="C418" s="1" t="s">
        <v>236</v>
      </c>
      <c r="D418" t="str">
        <f>IF(MOD(MID(pesele5[[#This Row],[PESEL]],9,1),2)=1,"m","k")</f>
        <v>k</v>
      </c>
      <c r="E418" s="1" t="str">
        <f>MID(pesele5[[#This Row],[Imie]],LEN(pesele5[[#This Row],[Imie]]),1)</f>
        <v>a</v>
      </c>
    </row>
    <row r="419" spans="1:5" x14ac:dyDescent="0.25">
      <c r="A419">
        <v>75032006098</v>
      </c>
      <c r="B419" s="1" t="s">
        <v>550</v>
      </c>
      <c r="C419" s="1" t="s">
        <v>48</v>
      </c>
      <c r="D419" t="str">
        <f>IF(MOD(MID(pesele5[[#This Row],[PESEL]],9,1),2)=1,"m","k")</f>
        <v>k</v>
      </c>
      <c r="E419" s="1" t="str">
        <f>MID(pesele5[[#This Row],[Imie]],LEN(pesele5[[#This Row],[Imie]]),1)</f>
        <v>r</v>
      </c>
    </row>
    <row r="420" spans="1:5" hidden="1" x14ac:dyDescent="0.25">
      <c r="A420">
        <v>75113162747</v>
      </c>
      <c r="B420" s="1" t="s">
        <v>551</v>
      </c>
      <c r="C420" s="1" t="s">
        <v>58</v>
      </c>
      <c r="D420" t="str">
        <f>IF(MOD(MID(pesele5[[#This Row],[PESEL]],9,1),2)=1,"m","k")</f>
        <v>m</v>
      </c>
      <c r="E420" s="1" t="str">
        <f>MID(pesele5[[#This Row],[Imie]],LEN(pesele5[[#This Row],[Imie]]),1)</f>
        <v>a</v>
      </c>
    </row>
    <row r="421" spans="1:5" hidden="1" x14ac:dyDescent="0.25">
      <c r="A421">
        <v>75121005045</v>
      </c>
      <c r="B421" s="1" t="s">
        <v>552</v>
      </c>
      <c r="C421" s="1" t="s">
        <v>553</v>
      </c>
      <c r="D421" t="str">
        <f>IF(MOD(MID(pesele5[[#This Row],[PESEL]],9,1),2)=1,"m","k")</f>
        <v>k</v>
      </c>
      <c r="E421" s="1" t="str">
        <f>MID(pesele5[[#This Row],[Imie]],LEN(pesele5[[#This Row],[Imie]]),1)</f>
        <v>a</v>
      </c>
    </row>
    <row r="422" spans="1:5" hidden="1" x14ac:dyDescent="0.25">
      <c r="A422">
        <v>75123199317</v>
      </c>
      <c r="B422" s="1" t="s">
        <v>107</v>
      </c>
      <c r="C422" s="1" t="s">
        <v>68</v>
      </c>
      <c r="D422" t="str">
        <f>IF(MOD(MID(pesele5[[#This Row],[PESEL]],9,1),2)=1,"m","k")</f>
        <v>m</v>
      </c>
      <c r="E422" s="1" t="str">
        <f>MID(pesele5[[#This Row],[Imie]],LEN(pesele5[[#This Row],[Imie]]),1)</f>
        <v>r</v>
      </c>
    </row>
    <row r="423" spans="1:5" hidden="1" x14ac:dyDescent="0.25">
      <c r="A423">
        <v>76043054555</v>
      </c>
      <c r="B423" s="1" t="s">
        <v>554</v>
      </c>
      <c r="C423" s="1" t="s">
        <v>26</v>
      </c>
      <c r="D423" t="str">
        <f>IF(MOD(MID(pesele5[[#This Row],[PESEL]],9,1),2)=1,"m","k")</f>
        <v>m</v>
      </c>
      <c r="E423" s="1" t="str">
        <f>MID(pesele5[[#This Row],[Imie]],LEN(pesele5[[#This Row],[Imie]]),1)</f>
        <v>j</v>
      </c>
    </row>
    <row r="424" spans="1:5" hidden="1" x14ac:dyDescent="0.25">
      <c r="A424">
        <v>76043169949</v>
      </c>
      <c r="B424" s="1" t="s">
        <v>555</v>
      </c>
      <c r="C424" s="1" t="s">
        <v>556</v>
      </c>
      <c r="D424" t="str">
        <f>IF(MOD(MID(pesele5[[#This Row],[PESEL]],9,1),2)=1,"m","k")</f>
        <v>m</v>
      </c>
      <c r="E424" s="1" t="str">
        <f>MID(pesele5[[#This Row],[Imie]],LEN(pesele5[[#This Row],[Imie]]),1)</f>
        <v>a</v>
      </c>
    </row>
    <row r="425" spans="1:5" hidden="1" x14ac:dyDescent="0.25">
      <c r="A425">
        <v>76121186303</v>
      </c>
      <c r="B425" s="1" t="s">
        <v>557</v>
      </c>
      <c r="C425" s="1" t="s">
        <v>141</v>
      </c>
      <c r="D425" t="str">
        <f>IF(MOD(MID(pesele5[[#This Row],[PESEL]],9,1),2)=1,"m","k")</f>
        <v>m</v>
      </c>
      <c r="E425" s="1" t="str">
        <f>MID(pesele5[[#This Row],[Imie]],LEN(pesele5[[#This Row],[Imie]]),1)</f>
        <v>a</v>
      </c>
    </row>
    <row r="426" spans="1:5" hidden="1" x14ac:dyDescent="0.25">
      <c r="A426">
        <v>76122752028</v>
      </c>
      <c r="B426" s="1" t="s">
        <v>558</v>
      </c>
      <c r="C426" s="1" t="s">
        <v>556</v>
      </c>
      <c r="D426" t="str">
        <f>IF(MOD(MID(pesele5[[#This Row],[PESEL]],9,1),2)=1,"m","k")</f>
        <v>k</v>
      </c>
      <c r="E426" s="1" t="str">
        <f>MID(pesele5[[#This Row],[Imie]],LEN(pesele5[[#This Row],[Imie]]),1)</f>
        <v>a</v>
      </c>
    </row>
    <row r="427" spans="1:5" x14ac:dyDescent="0.25">
      <c r="A427">
        <v>77111084850</v>
      </c>
      <c r="B427" s="1" t="s">
        <v>559</v>
      </c>
      <c r="C427" s="1" t="s">
        <v>162</v>
      </c>
      <c r="D427" t="str">
        <f>IF(MOD(MID(pesele5[[#This Row],[PESEL]],9,1),2)=1,"m","k")</f>
        <v>k</v>
      </c>
      <c r="E427" s="1" t="str">
        <f>MID(pesele5[[#This Row],[Imie]],LEN(pesele5[[#This Row],[Imie]]),1)</f>
        <v>p</v>
      </c>
    </row>
    <row r="428" spans="1:5" hidden="1" x14ac:dyDescent="0.25">
      <c r="A428">
        <v>78011115028</v>
      </c>
      <c r="B428" s="1" t="s">
        <v>560</v>
      </c>
      <c r="C428" s="1" t="s">
        <v>193</v>
      </c>
      <c r="D428" t="str">
        <f>IF(MOD(MID(pesele5[[#This Row],[PESEL]],9,1),2)=1,"m","k")</f>
        <v>k</v>
      </c>
      <c r="E428" s="1" t="str">
        <f>MID(pesele5[[#This Row],[Imie]],LEN(pesele5[[#This Row],[Imie]]),1)</f>
        <v>a</v>
      </c>
    </row>
    <row r="429" spans="1:5" hidden="1" x14ac:dyDescent="0.25">
      <c r="A429">
        <v>78102945963</v>
      </c>
      <c r="B429" s="1" t="s">
        <v>561</v>
      </c>
      <c r="C429" s="1" t="s">
        <v>257</v>
      </c>
      <c r="D429" t="str">
        <f>IF(MOD(MID(pesele5[[#This Row],[PESEL]],9,1),2)=1,"m","k")</f>
        <v>m</v>
      </c>
      <c r="E429" s="1" t="str">
        <f>MID(pesele5[[#This Row],[Imie]],LEN(pesele5[[#This Row],[Imie]]),1)</f>
        <v>a</v>
      </c>
    </row>
    <row r="430" spans="1:5" x14ac:dyDescent="0.25">
      <c r="A430">
        <v>78103188695</v>
      </c>
      <c r="B430" s="1" t="s">
        <v>136</v>
      </c>
      <c r="C430" s="1" t="s">
        <v>104</v>
      </c>
      <c r="D430" t="str">
        <f>IF(MOD(MID(pesele5[[#This Row],[PESEL]],9,1),2)=1,"m","k")</f>
        <v>k</v>
      </c>
      <c r="E430" s="1" t="str">
        <f>MID(pesele5[[#This Row],[Imie]],LEN(pesele5[[#This Row],[Imie]]),1)</f>
        <v>b</v>
      </c>
    </row>
    <row r="431" spans="1:5" x14ac:dyDescent="0.25">
      <c r="A431">
        <v>78123189018</v>
      </c>
      <c r="B431" s="1" t="s">
        <v>562</v>
      </c>
      <c r="C431" s="1" t="s">
        <v>338</v>
      </c>
      <c r="D431" t="str">
        <f>IF(MOD(MID(pesele5[[#This Row],[PESEL]],9,1),2)=1,"m","k")</f>
        <v>k</v>
      </c>
      <c r="E431" s="1" t="str">
        <f>MID(pesele5[[#This Row],[Imie]],LEN(pesele5[[#This Row],[Imie]]),1)</f>
        <v>l</v>
      </c>
    </row>
    <row r="432" spans="1:5" hidden="1" x14ac:dyDescent="0.25">
      <c r="A432">
        <v>79012564484</v>
      </c>
      <c r="B432" s="1" t="s">
        <v>563</v>
      </c>
      <c r="C432" s="1" t="s">
        <v>257</v>
      </c>
      <c r="D432" t="str">
        <f>IF(MOD(MID(pesele5[[#This Row],[PESEL]],9,1),2)=1,"m","k")</f>
        <v>k</v>
      </c>
      <c r="E432" s="1" t="str">
        <f>MID(pesele5[[#This Row],[Imie]],LEN(pesele5[[#This Row],[Imie]]),1)</f>
        <v>a</v>
      </c>
    </row>
    <row r="433" spans="1:5" x14ac:dyDescent="0.25">
      <c r="A433">
        <v>79070627831</v>
      </c>
      <c r="B433" s="1" t="s">
        <v>564</v>
      </c>
      <c r="C433" s="1" t="s">
        <v>19</v>
      </c>
      <c r="D433" t="str">
        <f>IF(MOD(MID(pesele5[[#This Row],[PESEL]],9,1),2)=1,"m","k")</f>
        <v>k</v>
      </c>
      <c r="E433" s="1" t="str">
        <f>MID(pesele5[[#This Row],[Imie]],LEN(pesele5[[#This Row],[Imie]]),1)</f>
        <v>o</v>
      </c>
    </row>
    <row r="434" spans="1:5" hidden="1" x14ac:dyDescent="0.25">
      <c r="A434">
        <v>79101146737</v>
      </c>
      <c r="B434" s="1" t="s">
        <v>565</v>
      </c>
      <c r="C434" s="1" t="s">
        <v>162</v>
      </c>
      <c r="D434" t="str">
        <f>IF(MOD(MID(pesele5[[#This Row],[PESEL]],9,1),2)=1,"m","k")</f>
        <v>m</v>
      </c>
      <c r="E434" s="1" t="str">
        <f>MID(pesele5[[#This Row],[Imie]],LEN(pesele5[[#This Row],[Imie]]),1)</f>
        <v>p</v>
      </c>
    </row>
    <row r="435" spans="1:5" hidden="1" x14ac:dyDescent="0.25">
      <c r="A435">
        <v>79110673709</v>
      </c>
      <c r="B435" s="1" t="s">
        <v>566</v>
      </c>
      <c r="C435" s="1" t="s">
        <v>178</v>
      </c>
      <c r="D435" t="str">
        <f>IF(MOD(MID(pesele5[[#This Row],[PESEL]],9,1),2)=1,"m","k")</f>
        <v>m</v>
      </c>
      <c r="E435" s="1" t="str">
        <f>MID(pesele5[[#This Row],[Imie]],LEN(pesele5[[#This Row],[Imie]]),1)</f>
        <v>a</v>
      </c>
    </row>
    <row r="436" spans="1:5" hidden="1" x14ac:dyDescent="0.25">
      <c r="A436">
        <v>81081010863</v>
      </c>
      <c r="B436" s="1" t="s">
        <v>567</v>
      </c>
      <c r="C436" s="1" t="s">
        <v>568</v>
      </c>
      <c r="D436" t="str">
        <f>IF(MOD(MID(pesele5[[#This Row],[PESEL]],9,1),2)=1,"m","k")</f>
        <v>k</v>
      </c>
      <c r="E436" s="1" t="str">
        <f>MID(pesele5[[#This Row],[Imie]],LEN(pesele5[[#This Row],[Imie]]),1)</f>
        <v>a</v>
      </c>
    </row>
    <row r="437" spans="1:5" hidden="1" x14ac:dyDescent="0.25">
      <c r="A437">
        <v>81101148770</v>
      </c>
      <c r="B437" s="1" t="s">
        <v>569</v>
      </c>
      <c r="C437" s="1" t="s">
        <v>162</v>
      </c>
      <c r="D437" t="str">
        <f>IF(MOD(MID(pesele5[[#This Row],[PESEL]],9,1),2)=1,"m","k")</f>
        <v>m</v>
      </c>
      <c r="E437" s="1" t="str">
        <f>MID(pesele5[[#This Row],[Imie]],LEN(pesele5[[#This Row],[Imie]]),1)</f>
        <v>p</v>
      </c>
    </row>
    <row r="438" spans="1:5" hidden="1" x14ac:dyDescent="0.25">
      <c r="A438">
        <v>82072219267</v>
      </c>
      <c r="B438" s="1" t="s">
        <v>570</v>
      </c>
      <c r="C438" s="1" t="s">
        <v>164</v>
      </c>
      <c r="D438" t="str">
        <f>IF(MOD(MID(pesele5[[#This Row],[PESEL]],9,1),2)=1,"m","k")</f>
        <v>k</v>
      </c>
      <c r="E438" s="1" t="str">
        <f>MID(pesele5[[#This Row],[Imie]],LEN(pesele5[[#This Row],[Imie]]),1)</f>
        <v>a</v>
      </c>
    </row>
    <row r="439" spans="1:5" hidden="1" x14ac:dyDescent="0.25">
      <c r="A439">
        <v>83041947282</v>
      </c>
      <c r="B439" s="1" t="s">
        <v>571</v>
      </c>
      <c r="C439" s="1" t="s">
        <v>572</v>
      </c>
      <c r="D439" t="str">
        <f>IF(MOD(MID(pesele5[[#This Row],[PESEL]],9,1),2)=1,"m","k")</f>
        <v>k</v>
      </c>
      <c r="E439" s="1" t="str">
        <f>MID(pesele5[[#This Row],[Imie]],LEN(pesele5[[#This Row],[Imie]]),1)</f>
        <v>a</v>
      </c>
    </row>
    <row r="440" spans="1:5" hidden="1" x14ac:dyDescent="0.25">
      <c r="A440">
        <v>84050694367</v>
      </c>
      <c r="B440" s="1" t="s">
        <v>573</v>
      </c>
      <c r="C440" s="1" t="s">
        <v>72</v>
      </c>
      <c r="D440" t="str">
        <f>IF(MOD(MID(pesele5[[#This Row],[PESEL]],9,1),2)=1,"m","k")</f>
        <v>m</v>
      </c>
      <c r="E440" s="1" t="str">
        <f>MID(pesele5[[#This Row],[Imie]],LEN(pesele5[[#This Row],[Imie]]),1)</f>
        <v>a</v>
      </c>
    </row>
    <row r="441" spans="1:5" x14ac:dyDescent="0.25">
      <c r="A441">
        <v>84051294894</v>
      </c>
      <c r="B441" s="1" t="s">
        <v>574</v>
      </c>
      <c r="C441" s="1" t="s">
        <v>534</v>
      </c>
      <c r="D441" t="str">
        <f>IF(MOD(MID(pesele5[[#This Row],[PESEL]],9,1),2)=1,"m","k")</f>
        <v>k</v>
      </c>
      <c r="E441" s="1" t="str">
        <f>MID(pesele5[[#This Row],[Imie]],LEN(pesele5[[#This Row],[Imie]]),1)</f>
        <v>k</v>
      </c>
    </row>
    <row r="442" spans="1:5" hidden="1" x14ac:dyDescent="0.25">
      <c r="A442">
        <v>84051840149</v>
      </c>
      <c r="B442" s="1" t="s">
        <v>575</v>
      </c>
      <c r="C442" s="1" t="s">
        <v>576</v>
      </c>
      <c r="D442" t="str">
        <f>IF(MOD(MID(pesele5[[#This Row],[PESEL]],9,1),2)=1,"m","k")</f>
        <v>m</v>
      </c>
      <c r="E442" s="1" t="str">
        <f>MID(pesele5[[#This Row],[Imie]],LEN(pesele5[[#This Row],[Imie]]),1)</f>
        <v>s</v>
      </c>
    </row>
    <row r="443" spans="1:5" hidden="1" x14ac:dyDescent="0.25">
      <c r="A443">
        <v>84112185145</v>
      </c>
      <c r="B443" s="1" t="s">
        <v>577</v>
      </c>
      <c r="C443" s="1" t="s">
        <v>578</v>
      </c>
      <c r="D443" t="str">
        <f>IF(MOD(MID(pesele5[[#This Row],[PESEL]],9,1),2)=1,"m","k")</f>
        <v>m</v>
      </c>
      <c r="E443" s="1" t="str">
        <f>MID(pesele5[[#This Row],[Imie]],LEN(pesele5[[#This Row],[Imie]]),1)</f>
        <v>s</v>
      </c>
    </row>
    <row r="444" spans="1:5" hidden="1" x14ac:dyDescent="0.25">
      <c r="A444">
        <v>85031079443</v>
      </c>
      <c r="B444" s="1" t="s">
        <v>579</v>
      </c>
      <c r="C444" s="1" t="s">
        <v>257</v>
      </c>
      <c r="D444" t="str">
        <f>IF(MOD(MID(pesele5[[#This Row],[PESEL]],9,1),2)=1,"m","k")</f>
        <v>k</v>
      </c>
      <c r="E444" s="1" t="str">
        <f>MID(pesele5[[#This Row],[Imie]],LEN(pesele5[[#This Row],[Imie]]),1)</f>
        <v>a</v>
      </c>
    </row>
    <row r="445" spans="1:5" x14ac:dyDescent="0.25">
      <c r="A445">
        <v>85052135674</v>
      </c>
      <c r="B445" s="1" t="s">
        <v>580</v>
      </c>
      <c r="C445" s="1" t="s">
        <v>104</v>
      </c>
      <c r="D445" t="str">
        <f>IF(MOD(MID(pesele5[[#This Row],[PESEL]],9,1),2)=1,"m","k")</f>
        <v>k</v>
      </c>
      <c r="E445" s="1" t="str">
        <f>MID(pesele5[[#This Row],[Imie]],LEN(pesele5[[#This Row],[Imie]]),1)</f>
        <v>b</v>
      </c>
    </row>
    <row r="446" spans="1:5" hidden="1" x14ac:dyDescent="0.25">
      <c r="A446">
        <v>85052568643</v>
      </c>
      <c r="B446" s="1" t="s">
        <v>581</v>
      </c>
      <c r="C446" s="1" t="s">
        <v>172</v>
      </c>
      <c r="D446" t="str">
        <f>IF(MOD(MID(pesele5[[#This Row],[PESEL]],9,1),2)=1,"m","k")</f>
        <v>k</v>
      </c>
      <c r="E446" s="1" t="str">
        <f>MID(pesele5[[#This Row],[Imie]],LEN(pesele5[[#This Row],[Imie]]),1)</f>
        <v>a</v>
      </c>
    </row>
    <row r="447" spans="1:5" hidden="1" x14ac:dyDescent="0.25">
      <c r="A447">
        <v>85052605175</v>
      </c>
      <c r="B447" s="1" t="s">
        <v>582</v>
      </c>
      <c r="C447" s="1" t="s">
        <v>14</v>
      </c>
      <c r="D447" t="str">
        <f>IF(MOD(MID(pesele5[[#This Row],[PESEL]],9,1),2)=1,"m","k")</f>
        <v>m</v>
      </c>
      <c r="E447" s="1" t="str">
        <f>MID(pesele5[[#This Row],[Imie]],LEN(pesele5[[#This Row],[Imie]]),1)</f>
        <v>k</v>
      </c>
    </row>
    <row r="448" spans="1:5" hidden="1" x14ac:dyDescent="0.25">
      <c r="A448">
        <v>85111779283</v>
      </c>
      <c r="B448" s="1" t="s">
        <v>583</v>
      </c>
      <c r="C448" s="1" t="s">
        <v>584</v>
      </c>
      <c r="D448" t="str">
        <f>IF(MOD(MID(pesele5[[#This Row],[PESEL]],9,1),2)=1,"m","k")</f>
        <v>k</v>
      </c>
      <c r="E448" s="1" t="str">
        <f>MID(pesele5[[#This Row],[Imie]],LEN(pesele5[[#This Row],[Imie]]),1)</f>
        <v>a</v>
      </c>
    </row>
    <row r="449" spans="1:5" hidden="1" x14ac:dyDescent="0.25">
      <c r="A449">
        <v>86061995325</v>
      </c>
      <c r="B449" s="1" t="s">
        <v>585</v>
      </c>
      <c r="C449" s="1" t="s">
        <v>166</v>
      </c>
      <c r="D449" t="str">
        <f>IF(MOD(MID(pesele5[[#This Row],[PESEL]],9,1),2)=1,"m","k")</f>
        <v>m</v>
      </c>
      <c r="E449" s="1" t="str">
        <f>MID(pesele5[[#This Row],[Imie]],LEN(pesele5[[#This Row],[Imie]]),1)</f>
        <v>a</v>
      </c>
    </row>
    <row r="450" spans="1:5" hidden="1" x14ac:dyDescent="0.25">
      <c r="A450">
        <v>86070511185</v>
      </c>
      <c r="B450" s="1" t="s">
        <v>570</v>
      </c>
      <c r="C450" s="1" t="s">
        <v>253</v>
      </c>
      <c r="D450" t="str">
        <f>IF(MOD(MID(pesele5[[#This Row],[PESEL]],9,1),2)=1,"m","k")</f>
        <v>m</v>
      </c>
      <c r="E450" s="1" t="str">
        <f>MID(pesele5[[#This Row],[Imie]],LEN(pesele5[[#This Row],[Imie]]),1)</f>
        <v>a</v>
      </c>
    </row>
    <row r="451" spans="1:5" hidden="1" x14ac:dyDescent="0.25">
      <c r="A451">
        <v>86070630583</v>
      </c>
      <c r="B451" s="1" t="s">
        <v>586</v>
      </c>
      <c r="C451" s="1" t="s">
        <v>134</v>
      </c>
      <c r="D451" t="str">
        <f>IF(MOD(MID(pesele5[[#This Row],[PESEL]],9,1),2)=1,"m","k")</f>
        <v>m</v>
      </c>
      <c r="E451" s="1" t="str">
        <f>MID(pesele5[[#This Row],[Imie]],LEN(pesele5[[#This Row],[Imie]]),1)</f>
        <v>a</v>
      </c>
    </row>
    <row r="452" spans="1:5" hidden="1" x14ac:dyDescent="0.25">
      <c r="A452">
        <v>86072032543</v>
      </c>
      <c r="B452" s="1" t="s">
        <v>587</v>
      </c>
      <c r="C452" s="1" t="s">
        <v>588</v>
      </c>
      <c r="D452" t="str">
        <f>IF(MOD(MID(pesele5[[#This Row],[PESEL]],9,1),2)=1,"m","k")</f>
        <v>m</v>
      </c>
      <c r="E452" s="1" t="str">
        <f>MID(pesele5[[#This Row],[Imie]],LEN(pesele5[[#This Row],[Imie]]),1)</f>
        <v>a</v>
      </c>
    </row>
    <row r="453" spans="1:5" hidden="1" x14ac:dyDescent="0.25">
      <c r="A453">
        <v>86080941169</v>
      </c>
      <c r="B453" s="1" t="s">
        <v>589</v>
      </c>
      <c r="C453" s="1" t="s">
        <v>145</v>
      </c>
      <c r="D453" t="str">
        <f>IF(MOD(MID(pesele5[[#This Row],[PESEL]],9,1),2)=1,"m","k")</f>
        <v>m</v>
      </c>
      <c r="E453" s="1" t="str">
        <f>MID(pesele5[[#This Row],[Imie]],LEN(pesele5[[#This Row],[Imie]]),1)</f>
        <v>a</v>
      </c>
    </row>
    <row r="454" spans="1:5" hidden="1" x14ac:dyDescent="0.25">
      <c r="A454">
        <v>86081443325</v>
      </c>
      <c r="B454" s="1" t="s">
        <v>590</v>
      </c>
      <c r="C454" s="1" t="s">
        <v>58</v>
      </c>
      <c r="D454" t="str">
        <f>IF(MOD(MID(pesele5[[#This Row],[PESEL]],9,1),2)=1,"m","k")</f>
        <v>m</v>
      </c>
      <c r="E454" s="1" t="str">
        <f>MID(pesele5[[#This Row],[Imie]],LEN(pesele5[[#This Row],[Imie]]),1)</f>
        <v>a</v>
      </c>
    </row>
    <row r="455" spans="1:5" hidden="1" x14ac:dyDescent="0.25">
      <c r="A455">
        <v>87070895372</v>
      </c>
      <c r="B455" s="1" t="s">
        <v>591</v>
      </c>
      <c r="C455" s="1" t="s">
        <v>592</v>
      </c>
      <c r="D455" t="str">
        <f>IF(MOD(MID(pesele5[[#This Row],[PESEL]],9,1),2)=1,"m","k")</f>
        <v>m</v>
      </c>
      <c r="E455" s="1" t="str">
        <f>MID(pesele5[[#This Row],[Imie]],LEN(pesele5[[#This Row],[Imie]]),1)</f>
        <v>z</v>
      </c>
    </row>
    <row r="456" spans="1:5" hidden="1" x14ac:dyDescent="0.25">
      <c r="A456">
        <v>87071164662</v>
      </c>
      <c r="B456" s="1" t="s">
        <v>593</v>
      </c>
      <c r="C456" s="1" t="s">
        <v>54</v>
      </c>
      <c r="D456" t="str">
        <f>IF(MOD(MID(pesele5[[#This Row],[PESEL]],9,1),2)=1,"m","k")</f>
        <v>k</v>
      </c>
      <c r="E456" s="1" t="str">
        <f>MID(pesele5[[#This Row],[Imie]],LEN(pesele5[[#This Row],[Imie]]),1)</f>
        <v>a</v>
      </c>
    </row>
    <row r="457" spans="1:5" hidden="1" x14ac:dyDescent="0.25">
      <c r="A457">
        <v>87072724289</v>
      </c>
      <c r="B457" s="1" t="s">
        <v>594</v>
      </c>
      <c r="C457" s="1" t="s">
        <v>121</v>
      </c>
      <c r="D457" t="str">
        <f>IF(MOD(MID(pesele5[[#This Row],[PESEL]],9,1),2)=1,"m","k")</f>
        <v>k</v>
      </c>
      <c r="E457" s="1" t="str">
        <f>MID(pesele5[[#This Row],[Imie]],LEN(pesele5[[#This Row],[Imie]]),1)</f>
        <v>a</v>
      </c>
    </row>
    <row r="458" spans="1:5" hidden="1" x14ac:dyDescent="0.25">
      <c r="A458">
        <v>88080204509</v>
      </c>
      <c r="B458" s="1" t="s">
        <v>595</v>
      </c>
      <c r="C458" s="1" t="s">
        <v>121</v>
      </c>
      <c r="D458" t="str">
        <f>IF(MOD(MID(pesele5[[#This Row],[PESEL]],9,1),2)=1,"m","k")</f>
        <v>m</v>
      </c>
      <c r="E458" s="1" t="str">
        <f>MID(pesele5[[#This Row],[Imie]],LEN(pesele5[[#This Row],[Imie]]),1)</f>
        <v>a</v>
      </c>
    </row>
    <row r="459" spans="1:5" x14ac:dyDescent="0.25">
      <c r="A459">
        <v>88080416256</v>
      </c>
      <c r="B459" s="1" t="s">
        <v>596</v>
      </c>
      <c r="C459" s="1" t="s">
        <v>104</v>
      </c>
      <c r="D459" t="str">
        <f>IF(MOD(MID(pesele5[[#This Row],[PESEL]],9,1),2)=1,"m","k")</f>
        <v>k</v>
      </c>
      <c r="E459" s="1" t="str">
        <f>MID(pesele5[[#This Row],[Imie]],LEN(pesele5[[#This Row],[Imie]]),1)</f>
        <v>b</v>
      </c>
    </row>
    <row r="460" spans="1:5" hidden="1" x14ac:dyDescent="0.25">
      <c r="A460">
        <v>88080601948</v>
      </c>
      <c r="B460" s="1" t="s">
        <v>597</v>
      </c>
      <c r="C460" s="1" t="s">
        <v>46</v>
      </c>
      <c r="D460" t="str">
        <f>IF(MOD(MID(pesele5[[#This Row],[PESEL]],9,1),2)=1,"m","k")</f>
        <v>m</v>
      </c>
      <c r="E460" s="1" t="str">
        <f>MID(pesele5[[#This Row],[Imie]],LEN(pesele5[[#This Row],[Imie]]),1)</f>
        <v>a</v>
      </c>
    </row>
    <row r="461" spans="1:5" hidden="1" x14ac:dyDescent="0.25">
      <c r="A461">
        <v>88103032931</v>
      </c>
      <c r="B461" s="1" t="s">
        <v>598</v>
      </c>
      <c r="C461" s="1" t="s">
        <v>139</v>
      </c>
      <c r="D461" t="str">
        <f>IF(MOD(MID(pesele5[[#This Row],[PESEL]],9,1),2)=1,"m","k")</f>
        <v>m</v>
      </c>
      <c r="E461" s="1" t="str">
        <f>MID(pesele5[[#This Row],[Imie]],LEN(pesele5[[#This Row],[Imie]]),1)</f>
        <v>w</v>
      </c>
    </row>
    <row r="462" spans="1:5" hidden="1" x14ac:dyDescent="0.25">
      <c r="A462">
        <v>88111094545</v>
      </c>
      <c r="B462" s="1" t="s">
        <v>599</v>
      </c>
      <c r="C462" s="1" t="s">
        <v>257</v>
      </c>
      <c r="D462" t="str">
        <f>IF(MOD(MID(pesele5[[#This Row],[PESEL]],9,1),2)=1,"m","k")</f>
        <v>m</v>
      </c>
      <c r="E462" s="1" t="str">
        <f>MID(pesele5[[#This Row],[Imie]],LEN(pesele5[[#This Row],[Imie]]),1)</f>
        <v>a</v>
      </c>
    </row>
    <row r="463" spans="1:5" hidden="1" x14ac:dyDescent="0.25">
      <c r="A463">
        <v>88120262427</v>
      </c>
      <c r="B463" s="1" t="s">
        <v>600</v>
      </c>
      <c r="C463" s="1" t="s">
        <v>58</v>
      </c>
      <c r="D463" t="str">
        <f>IF(MOD(MID(pesele5[[#This Row],[PESEL]],9,1),2)=1,"m","k")</f>
        <v>k</v>
      </c>
      <c r="E463" s="1" t="str">
        <f>MID(pesele5[[#This Row],[Imie]],LEN(pesele5[[#This Row],[Imie]]),1)</f>
        <v>a</v>
      </c>
    </row>
    <row r="464" spans="1:5" hidden="1" x14ac:dyDescent="0.25">
      <c r="A464">
        <v>89010293604</v>
      </c>
      <c r="B464" s="1" t="s">
        <v>601</v>
      </c>
      <c r="C464" s="1" t="s">
        <v>93</v>
      </c>
      <c r="D464" t="str">
        <f>IF(MOD(MID(pesele5[[#This Row],[PESEL]],9,1),2)=1,"m","k")</f>
        <v>k</v>
      </c>
      <c r="E464" s="1" t="str">
        <f>MID(pesele5[[#This Row],[Imie]],LEN(pesele5[[#This Row],[Imie]]),1)</f>
        <v>a</v>
      </c>
    </row>
    <row r="465" spans="1:5" hidden="1" x14ac:dyDescent="0.25">
      <c r="A465">
        <v>89010737704</v>
      </c>
      <c r="B465" s="1" t="s">
        <v>602</v>
      </c>
      <c r="C465" s="1" t="s">
        <v>90</v>
      </c>
      <c r="D465" t="str">
        <f>IF(MOD(MID(pesele5[[#This Row],[PESEL]],9,1),2)=1,"m","k")</f>
        <v>m</v>
      </c>
      <c r="E465" s="1" t="str">
        <f>MID(pesele5[[#This Row],[Imie]],LEN(pesele5[[#This Row],[Imie]]),1)</f>
        <v>a</v>
      </c>
    </row>
    <row r="466" spans="1:5" hidden="1" x14ac:dyDescent="0.25">
      <c r="A466">
        <v>89011129700</v>
      </c>
      <c r="B466" s="1" t="s">
        <v>603</v>
      </c>
      <c r="C466" s="1" t="s">
        <v>37</v>
      </c>
      <c r="D466" t="str">
        <f>IF(MOD(MID(pesele5[[#This Row],[PESEL]],9,1),2)=1,"m","k")</f>
        <v>m</v>
      </c>
      <c r="E466" s="1" t="str">
        <f>MID(pesele5[[#This Row],[Imie]],LEN(pesele5[[#This Row],[Imie]]),1)</f>
        <v>a</v>
      </c>
    </row>
    <row r="467" spans="1:5" hidden="1" x14ac:dyDescent="0.25">
      <c r="A467">
        <v>89011581319</v>
      </c>
      <c r="B467" s="1" t="s">
        <v>604</v>
      </c>
      <c r="C467" s="1" t="s">
        <v>162</v>
      </c>
      <c r="D467" t="str">
        <f>IF(MOD(MID(pesele5[[#This Row],[PESEL]],9,1),2)=1,"m","k")</f>
        <v>m</v>
      </c>
      <c r="E467" s="1" t="str">
        <f>MID(pesele5[[#This Row],[Imie]],LEN(pesele5[[#This Row],[Imie]]),1)</f>
        <v>p</v>
      </c>
    </row>
    <row r="468" spans="1:5" hidden="1" x14ac:dyDescent="0.25">
      <c r="A468">
        <v>89012630357</v>
      </c>
      <c r="B468" s="1" t="s">
        <v>605</v>
      </c>
      <c r="C468" s="1" t="s">
        <v>78</v>
      </c>
      <c r="D468" t="str">
        <f>IF(MOD(MID(pesele5[[#This Row],[PESEL]],9,1),2)=1,"m","k")</f>
        <v>m</v>
      </c>
      <c r="E468" s="1" t="str">
        <f>MID(pesele5[[#This Row],[Imie]],LEN(pesele5[[#This Row],[Imie]]),1)</f>
        <v>n</v>
      </c>
    </row>
    <row r="469" spans="1:5" hidden="1" x14ac:dyDescent="0.25">
      <c r="A469">
        <v>89020265394</v>
      </c>
      <c r="B469" s="1" t="s">
        <v>606</v>
      </c>
      <c r="C469" s="1" t="s">
        <v>104</v>
      </c>
      <c r="D469" t="str">
        <f>IF(MOD(MID(pesele5[[#This Row],[PESEL]],9,1),2)=1,"m","k")</f>
        <v>m</v>
      </c>
      <c r="E469" s="1" t="str">
        <f>MID(pesele5[[#This Row],[Imie]],LEN(pesele5[[#This Row],[Imie]]),1)</f>
        <v>b</v>
      </c>
    </row>
    <row r="470" spans="1:5" x14ac:dyDescent="0.25">
      <c r="A470">
        <v>89021468413</v>
      </c>
      <c r="B470" s="1" t="s">
        <v>607</v>
      </c>
      <c r="C470" s="1" t="s">
        <v>78</v>
      </c>
      <c r="D470" t="str">
        <f>IF(MOD(MID(pesele5[[#This Row],[PESEL]],9,1),2)=1,"m","k")</f>
        <v>k</v>
      </c>
      <c r="E470" s="1" t="str">
        <f>MID(pesele5[[#This Row],[Imie]],LEN(pesele5[[#This Row],[Imie]]),1)</f>
        <v>n</v>
      </c>
    </row>
    <row r="471" spans="1:5" x14ac:dyDescent="0.25">
      <c r="A471">
        <v>89021697637</v>
      </c>
      <c r="B471" s="1" t="s">
        <v>79</v>
      </c>
      <c r="C471" s="1" t="s">
        <v>139</v>
      </c>
      <c r="D471" t="str">
        <f>IF(MOD(MID(pesele5[[#This Row],[PESEL]],9,1),2)=1,"m","k")</f>
        <v>k</v>
      </c>
      <c r="E471" s="1" t="str">
        <f>MID(pesele5[[#This Row],[Imie]],LEN(pesele5[[#This Row],[Imie]]),1)</f>
        <v>w</v>
      </c>
    </row>
    <row r="472" spans="1:5" hidden="1" x14ac:dyDescent="0.25">
      <c r="A472">
        <v>89022379914</v>
      </c>
      <c r="B472" s="1" t="s">
        <v>608</v>
      </c>
      <c r="C472" s="1" t="s">
        <v>42</v>
      </c>
      <c r="D472" t="str">
        <f>IF(MOD(MID(pesele5[[#This Row],[PESEL]],9,1),2)=1,"m","k")</f>
        <v>m</v>
      </c>
      <c r="E472" s="1" t="str">
        <f>MID(pesele5[[#This Row],[Imie]],LEN(pesele5[[#This Row],[Imie]]),1)</f>
        <v>j</v>
      </c>
    </row>
    <row r="473" spans="1:5" hidden="1" x14ac:dyDescent="0.25">
      <c r="A473">
        <v>89032143350</v>
      </c>
      <c r="B473" s="1" t="s">
        <v>609</v>
      </c>
      <c r="C473" s="1" t="s">
        <v>12</v>
      </c>
      <c r="D473" t="str">
        <f>IF(MOD(MID(pesele5[[#This Row],[PESEL]],9,1),2)=1,"m","k")</f>
        <v>m</v>
      </c>
      <c r="E473" s="1" t="str">
        <f>MID(pesele5[[#This Row],[Imie]],LEN(pesele5[[#This Row],[Imie]]),1)</f>
        <v>z</v>
      </c>
    </row>
    <row r="474" spans="1:5" hidden="1" x14ac:dyDescent="0.25">
      <c r="A474">
        <v>89040185241</v>
      </c>
      <c r="B474" s="1" t="s">
        <v>610</v>
      </c>
      <c r="C474" s="1" t="s">
        <v>611</v>
      </c>
      <c r="D474" t="str">
        <f>IF(MOD(MID(pesele5[[#This Row],[PESEL]],9,1),2)=1,"m","k")</f>
        <v>k</v>
      </c>
      <c r="E474" s="1" t="str">
        <f>MID(pesele5[[#This Row],[Imie]],LEN(pesele5[[#This Row],[Imie]]),1)</f>
        <v>a</v>
      </c>
    </row>
    <row r="475" spans="1:5" hidden="1" x14ac:dyDescent="0.25">
      <c r="A475">
        <v>89040205480</v>
      </c>
      <c r="B475" s="1" t="s">
        <v>612</v>
      </c>
      <c r="C475" s="1" t="s">
        <v>262</v>
      </c>
      <c r="D475" t="str">
        <f>IF(MOD(MID(pesele5[[#This Row],[PESEL]],9,1),2)=1,"m","k")</f>
        <v>k</v>
      </c>
      <c r="E475" s="1" t="str">
        <f>MID(pesele5[[#This Row],[Imie]],LEN(pesele5[[#This Row],[Imie]]),1)</f>
        <v>a</v>
      </c>
    </row>
    <row r="476" spans="1:5" hidden="1" x14ac:dyDescent="0.25">
      <c r="A476">
        <v>89040633348</v>
      </c>
      <c r="B476" s="1" t="s">
        <v>613</v>
      </c>
      <c r="C476" s="1" t="s">
        <v>172</v>
      </c>
      <c r="D476" t="str">
        <f>IF(MOD(MID(pesele5[[#This Row],[PESEL]],9,1),2)=1,"m","k")</f>
        <v>m</v>
      </c>
      <c r="E476" s="1" t="str">
        <f>MID(pesele5[[#This Row],[Imie]],LEN(pesele5[[#This Row],[Imie]]),1)</f>
        <v>a</v>
      </c>
    </row>
    <row r="477" spans="1:5" x14ac:dyDescent="0.25">
      <c r="A477">
        <v>89040876453</v>
      </c>
      <c r="B477" s="1" t="s">
        <v>614</v>
      </c>
      <c r="C477" s="1" t="s">
        <v>17</v>
      </c>
      <c r="D477" t="str">
        <f>IF(MOD(MID(pesele5[[#This Row],[PESEL]],9,1),2)=1,"m","k")</f>
        <v>k</v>
      </c>
      <c r="E477" s="1" t="str">
        <f>MID(pesele5[[#This Row],[Imie]],LEN(pesele5[[#This Row],[Imie]]),1)</f>
        <v>k</v>
      </c>
    </row>
    <row r="478" spans="1:5" x14ac:dyDescent="0.25">
      <c r="A478">
        <v>89041133472</v>
      </c>
      <c r="B478" s="1" t="s">
        <v>615</v>
      </c>
      <c r="C478" s="1" t="s">
        <v>137</v>
      </c>
      <c r="D478" t="str">
        <f>IF(MOD(MID(pesele5[[#This Row],[PESEL]],9,1),2)=1,"m","k")</f>
        <v>k</v>
      </c>
      <c r="E478" s="1" t="str">
        <f>MID(pesele5[[#This Row],[Imie]],LEN(pesele5[[#This Row],[Imie]]),1)</f>
        <v>z</v>
      </c>
    </row>
    <row r="479" spans="1:5" hidden="1" x14ac:dyDescent="0.25">
      <c r="A479">
        <v>89042620494</v>
      </c>
      <c r="B479" s="1" t="s">
        <v>616</v>
      </c>
      <c r="C479" s="1" t="s">
        <v>617</v>
      </c>
      <c r="D479" t="str">
        <f>IF(MOD(MID(pesele5[[#This Row],[PESEL]],9,1),2)=1,"m","k")</f>
        <v>k</v>
      </c>
      <c r="E479" s="1" t="str">
        <f>MID(pesele5[[#This Row],[Imie]],LEN(pesele5[[#This Row],[Imie]]),1)</f>
        <v>a</v>
      </c>
    </row>
    <row r="480" spans="1:5" hidden="1" x14ac:dyDescent="0.25">
      <c r="A480">
        <v>89042750933</v>
      </c>
      <c r="B480" s="1" t="s">
        <v>618</v>
      </c>
      <c r="C480" s="1" t="s">
        <v>104</v>
      </c>
      <c r="D480" t="str">
        <f>IF(MOD(MID(pesele5[[#This Row],[PESEL]],9,1),2)=1,"m","k")</f>
        <v>m</v>
      </c>
      <c r="E480" s="1" t="str">
        <f>MID(pesele5[[#This Row],[Imie]],LEN(pesele5[[#This Row],[Imie]]),1)</f>
        <v>b</v>
      </c>
    </row>
    <row r="481" spans="1:5" hidden="1" x14ac:dyDescent="0.25">
      <c r="A481">
        <v>89052085069</v>
      </c>
      <c r="B481" s="1" t="s">
        <v>619</v>
      </c>
      <c r="C481" s="1" t="s">
        <v>87</v>
      </c>
      <c r="D481" t="str">
        <f>IF(MOD(MID(pesele5[[#This Row],[PESEL]],9,1),2)=1,"m","k")</f>
        <v>k</v>
      </c>
      <c r="E481" s="1" t="str">
        <f>MID(pesele5[[#This Row],[Imie]],LEN(pesele5[[#This Row],[Imie]]),1)</f>
        <v>a</v>
      </c>
    </row>
    <row r="482" spans="1:5" hidden="1" x14ac:dyDescent="0.25">
      <c r="A482">
        <v>89052295172</v>
      </c>
      <c r="B482" s="1" t="s">
        <v>620</v>
      </c>
      <c r="C482" s="1" t="s">
        <v>180</v>
      </c>
      <c r="D482" t="str">
        <f>IF(MOD(MID(pesele5[[#This Row],[PESEL]],9,1),2)=1,"m","k")</f>
        <v>m</v>
      </c>
      <c r="E482" s="1" t="str">
        <f>MID(pesele5[[#This Row],[Imie]],LEN(pesele5[[#This Row],[Imie]]),1)</f>
        <v>d</v>
      </c>
    </row>
    <row r="483" spans="1:5" hidden="1" x14ac:dyDescent="0.25">
      <c r="A483">
        <v>89062644823</v>
      </c>
      <c r="B483" s="1" t="s">
        <v>621</v>
      </c>
      <c r="C483" s="1" t="s">
        <v>364</v>
      </c>
      <c r="D483" t="str">
        <f>IF(MOD(MID(pesele5[[#This Row],[PESEL]],9,1),2)=1,"m","k")</f>
        <v>k</v>
      </c>
      <c r="E483" s="1" t="str">
        <f>MID(pesele5[[#This Row],[Imie]],LEN(pesele5[[#This Row],[Imie]]),1)</f>
        <v>a</v>
      </c>
    </row>
    <row r="484" spans="1:5" hidden="1" x14ac:dyDescent="0.25">
      <c r="A484">
        <v>89081519801</v>
      </c>
      <c r="B484" s="1" t="s">
        <v>622</v>
      </c>
      <c r="C484" s="1" t="s">
        <v>58</v>
      </c>
      <c r="D484" t="str">
        <f>IF(MOD(MID(pesele5[[#This Row],[PESEL]],9,1),2)=1,"m","k")</f>
        <v>k</v>
      </c>
      <c r="E484" s="1" t="str">
        <f>MID(pesele5[[#This Row],[Imie]],LEN(pesele5[[#This Row],[Imie]]),1)</f>
        <v>a</v>
      </c>
    </row>
    <row r="485" spans="1:5" x14ac:dyDescent="0.25">
      <c r="A485">
        <v>89082179879</v>
      </c>
      <c r="B485" s="1" t="s">
        <v>623</v>
      </c>
      <c r="C485" s="1" t="s">
        <v>33</v>
      </c>
      <c r="D485" t="str">
        <f>IF(MOD(MID(pesele5[[#This Row],[PESEL]],9,1),2)=1,"m","k")</f>
        <v>k</v>
      </c>
      <c r="E485" s="1" t="str">
        <f>MID(pesele5[[#This Row],[Imie]],LEN(pesele5[[#This Row],[Imie]]),1)</f>
        <v>f</v>
      </c>
    </row>
    <row r="486" spans="1:5" hidden="1" x14ac:dyDescent="0.25">
      <c r="A486">
        <v>89082608599</v>
      </c>
      <c r="B486" s="1" t="s">
        <v>348</v>
      </c>
      <c r="C486" s="1" t="s">
        <v>139</v>
      </c>
      <c r="D486" t="str">
        <f>IF(MOD(MID(pesele5[[#This Row],[PESEL]],9,1),2)=1,"m","k")</f>
        <v>m</v>
      </c>
      <c r="E486" s="1" t="str">
        <f>MID(pesele5[[#This Row],[Imie]],LEN(pesele5[[#This Row],[Imie]]),1)</f>
        <v>w</v>
      </c>
    </row>
    <row r="487" spans="1:5" x14ac:dyDescent="0.25">
      <c r="A487">
        <v>89091482250</v>
      </c>
      <c r="B487" s="1" t="s">
        <v>624</v>
      </c>
      <c r="C487" s="1" t="s">
        <v>625</v>
      </c>
      <c r="D487" t="str">
        <f>IF(MOD(MID(pesele5[[#This Row],[PESEL]],9,1),2)=1,"m","k")</f>
        <v>k</v>
      </c>
      <c r="E487" s="1" t="str">
        <f>MID(pesele5[[#This Row],[Imie]],LEN(pesele5[[#This Row],[Imie]]),1)</f>
        <v>l</v>
      </c>
    </row>
    <row r="488" spans="1:5" hidden="1" x14ac:dyDescent="0.25">
      <c r="A488">
        <v>89100192752</v>
      </c>
      <c r="B488" s="1" t="s">
        <v>626</v>
      </c>
      <c r="C488" s="1" t="s">
        <v>24</v>
      </c>
      <c r="D488" t="str">
        <f>IF(MOD(MID(pesele5[[#This Row],[PESEL]],9,1),2)=1,"m","k")</f>
        <v>m</v>
      </c>
      <c r="E488" s="1" t="str">
        <f>MID(pesele5[[#This Row],[Imie]],LEN(pesele5[[#This Row],[Imie]]),1)</f>
        <v>n</v>
      </c>
    </row>
    <row r="489" spans="1:5" hidden="1" x14ac:dyDescent="0.25">
      <c r="A489">
        <v>89102588171</v>
      </c>
      <c r="B489" s="1" t="s">
        <v>627</v>
      </c>
      <c r="C489" s="1" t="s">
        <v>282</v>
      </c>
      <c r="D489" t="str">
        <f>IF(MOD(MID(pesele5[[#This Row],[PESEL]],9,1),2)=1,"m","k")</f>
        <v>m</v>
      </c>
      <c r="E489" s="1" t="str">
        <f>MID(pesele5[[#This Row],[Imie]],LEN(pesele5[[#This Row],[Imie]]),1)</f>
        <v>n</v>
      </c>
    </row>
    <row r="490" spans="1:5" hidden="1" x14ac:dyDescent="0.25">
      <c r="A490">
        <v>89112466825</v>
      </c>
      <c r="B490" s="1" t="s">
        <v>628</v>
      </c>
      <c r="C490" s="1" t="s">
        <v>211</v>
      </c>
      <c r="D490" t="str">
        <f>IF(MOD(MID(pesele5[[#This Row],[PESEL]],9,1),2)=1,"m","k")</f>
        <v>k</v>
      </c>
      <c r="E490" s="1" t="str">
        <f>MID(pesele5[[#This Row],[Imie]],LEN(pesele5[[#This Row],[Imie]]),1)</f>
        <v>a</v>
      </c>
    </row>
    <row r="491" spans="1:5" hidden="1" x14ac:dyDescent="0.25">
      <c r="A491">
        <v>89120952161</v>
      </c>
      <c r="B491" s="1" t="s">
        <v>629</v>
      </c>
      <c r="C491" s="1" t="s">
        <v>56</v>
      </c>
      <c r="D491" t="str">
        <f>IF(MOD(MID(pesele5[[#This Row],[PESEL]],9,1),2)=1,"m","k")</f>
        <v>m</v>
      </c>
      <c r="E491" s="1" t="str">
        <f>MID(pesele5[[#This Row],[Imie]],LEN(pesele5[[#This Row],[Imie]]),1)</f>
        <v>a</v>
      </c>
    </row>
    <row r="492" spans="1:5" hidden="1" x14ac:dyDescent="0.25">
      <c r="A492">
        <v>90053120136</v>
      </c>
      <c r="B492" s="1" t="s">
        <v>630</v>
      </c>
      <c r="C492" s="1" t="s">
        <v>139</v>
      </c>
      <c r="D492" t="str">
        <f>IF(MOD(MID(pesele5[[#This Row],[PESEL]],9,1),2)=1,"m","k")</f>
        <v>m</v>
      </c>
      <c r="E492" s="1" t="str">
        <f>MID(pesele5[[#This Row],[Imie]],LEN(pesele5[[#This Row],[Imie]]),1)</f>
        <v>w</v>
      </c>
    </row>
    <row r="493" spans="1:5" hidden="1" x14ac:dyDescent="0.25">
      <c r="A493">
        <v>90112004373</v>
      </c>
      <c r="B493" s="1" t="s">
        <v>631</v>
      </c>
      <c r="C493" s="1" t="s">
        <v>60</v>
      </c>
      <c r="D493" t="str">
        <f>IF(MOD(MID(pesele5[[#This Row],[PESEL]],9,1),2)=1,"m","k")</f>
        <v>m</v>
      </c>
      <c r="E493" s="1" t="str">
        <f>MID(pesele5[[#This Row],[Imie]],LEN(pesele5[[#This Row],[Imie]]),1)</f>
        <v>r</v>
      </c>
    </row>
    <row r="494" spans="1:5" hidden="1" x14ac:dyDescent="0.25">
      <c r="A494">
        <v>91023191330</v>
      </c>
      <c r="B494" s="1" t="s">
        <v>105</v>
      </c>
      <c r="C494" s="1" t="s">
        <v>504</v>
      </c>
      <c r="D494" t="str">
        <f>IF(MOD(MID(pesele5[[#This Row],[PESEL]],9,1),2)=1,"m","k")</f>
        <v>m</v>
      </c>
      <c r="E494" s="1" t="str">
        <f>MID(pesele5[[#This Row],[Imie]],LEN(pesele5[[#This Row],[Imie]]),1)</f>
        <v>s</v>
      </c>
    </row>
    <row r="495" spans="1:5" hidden="1" x14ac:dyDescent="0.25">
      <c r="A495">
        <v>92080709353</v>
      </c>
      <c r="B495" s="1" t="s">
        <v>632</v>
      </c>
      <c r="C495" s="1" t="s">
        <v>78</v>
      </c>
      <c r="D495" t="str">
        <f>IF(MOD(MID(pesele5[[#This Row],[PESEL]],9,1),2)=1,"m","k")</f>
        <v>m</v>
      </c>
      <c r="E495" s="1" t="str">
        <f>MID(pesele5[[#This Row],[Imie]],LEN(pesele5[[#This Row],[Imie]]),1)</f>
        <v>n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1 6 a e f f - 8 a 6 b - 4 5 2 1 - 9 a d 9 - 0 f c 6 0 d 9 6 d 1 5 1 "   x m l n s = " h t t p : / / s c h e m a s . m i c r o s o f t . c o m / D a t a M a s h u p " > A A A A A K E E A A B Q S w M E F A A C A A g A J m 5 R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J m 5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u U V T P m 0 A 2 m w E A A K 0 V A A A T A B w A R m 9 y b X V s Y X M v U 2 V j d G l v b j E u b S C i G A A o o B Q A A A A A A A A A A A A A A A A A A A A A A A A A A A D t 0 U 1 L w z A Y A O D 7 Y P 8 h x E s H p a x + 6 + h B t o m C i L J 5 0 X q I 7 e s M S / O O J H X r h h f / 0 k 6 C t 7 H / Z b a J T v D g R R C b X p o P 3 q 8 8 G h L D U Z L O 6 h 8 2 q p V q R T 8 w B S k Z g A Y B J C I C T L V C 7 D d / U b N p O n 9 G e 9 j U j 0 E L k z w D a b x j L i B o o j R 2 o z 3 a P I y v N C g d 9 9 Q Y e n E L d N / g I M 6 Y y R W L u b x H Z d d F n 8 U w S k D E B 2 G 8 K h a Y k a E 1 / 6 Y F g m f c g I p o g / q k i S L P p I 6 2 f N K W C a Z c 9 q J w c 6 f u k 8 s c D X R M I S D 6 X A b n K O G 2 5 q + a 3 q D n r D d / n k 2 H f U 6 Q D D A d F v N X P U Z Z Z H Y 3 5 p h x o H a i L r u z s R c K M 5 v o B F h q J / A + R v b J z f v V k R C d h A m m d G R U v l 7 o 2 m a S 9 h m R m G L w m b K r m N S L m V d z d A s 7 r P e z t v z J h F 6 0 O + 0 z + w q n 0 u x u B 4 v o J 5 9 M b P h 4 y H U f 7 Y 2 t B s T A y C w v T p e B a 4 d P t W q F y + + b X A f f o O / k 3 m a N O v c S u m 8 5 9 1 K 6 b z v 3 U r r v O P e / 4 / 5 V 9 z f Z d x 1 7 G d n 3 H H s Z 2 f c d e x n Z D x x 7 G d n D u n M v p X v o 3 P + 5 + x t Q S w E C L Q A U A A I A C A A m b l F U y 8 b / C 6 Q A A A D 2 A A A A E g A A A A A A A A A A A A A A A A A A A A A A Q 2 9 u Z m l n L 1 B h Y 2 t h Z 2 U u e G 1 s U E s B A i 0 A F A A C A A g A J m 5 R V A / K 6 a u k A A A A 6 Q A A A B M A A A A A A A A A A A A A A A A A 8 A A A A F t D b 2 5 0 Z W 5 0 X 1 R 5 c G V z X S 5 4 b W x Q S w E C L Q A U A A I A C A A m b l F U z 5 t A N p s B A A C t F Q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Y A A A A A A A A M J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E x O j M 4 O j U x L j c 3 M j c 3 M z F a I i A v P j x F b n R y e S B U e X B l P S J G a W x s Q 2 9 s d W 1 u V H l w Z X M i I F Z h b H V l P S J z Q X d Z R y I g L z 4 8 R W 5 0 c n k g V H l w Z T 0 i R m l s b E N v b H V t b k 5 h b W V z I i B W Y W x 1 Z T 0 i c 1 s m c X V v d D t Q R V N F T C Z x d W 9 0 O y w m c X V v d D t O Y X p 3 a X N r b y Z x d W 9 0 O y w m c X V v d D t J b W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x l L 0 F 1 d G 9 S Z W 1 v d m V k Q 2 9 s d W 1 u c z E u e 1 B F U 0 V M L D B 9 J n F 1 b 3 Q 7 L C Z x d W 9 0 O 1 N l Y 3 R p b 2 4 x L 3 B l c 2 V s Z S 9 B d X R v U m V t b 3 Z l Z E N v b H V t b n M x L n t O Y X p 3 a X N r b y w x f S Z x d W 9 0 O y w m c X V v d D t T Z W N 0 a W 9 u M S 9 w Z X N l b G U v Q X V 0 b 1 J l b W 9 2 Z W R D b 2 x 1 b W 5 z M S 5 7 S W 1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N l b G U v Q X V 0 b 1 J l b W 9 2 Z W R D b 2 x 1 b W 5 z M S 5 7 U E V T R U w s M H 0 m c X V v d D s s J n F 1 b 3 Q 7 U 2 V j d G l v b j E v c G V z Z W x l L 0 F 1 d G 9 S Z W 1 v d m V k Q 2 9 s d W 1 u c z E u e 0 5 h e n d p c 2 t v L D F 9 J n F 1 b 3 Q 7 L C Z x d W 9 0 O 1 N l Y 3 R p b 2 4 x L 3 B l c 2 V s Z S 9 B d X R v U m V t b 3 Z l Z E N v b H V t b n M x L n t J b W l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N l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x M T o z O D o 1 M S 4 3 N z I 3 N z M x W i I g L z 4 8 R W 5 0 c n k g V H l w Z T 0 i R m l s b E N v b H V t b l R 5 c G V z I i B W Y W x 1 Z T 0 i c 0 F 3 W U c i I C 8 + P E V u d H J 5 I F R 5 c G U 9 I k Z p b G x D b 2 x 1 b W 5 O Y W 1 l c y I g V m F s d W U 9 I n N b J n F 1 b 3 Q 7 U E V T R U w m c X V v d D s s J n F 1 b 3 Q 7 T m F 6 d 2 l z a 2 8 m c X V v d D s s J n F 1 b 3 Q 7 S W 1 p Z S Z x d W 9 0 O 1 0 i I C 8 + P E V u d H J 5 I F R 5 c G U 9 I k Z p b G x T d G F 0 d X M i I F Z h b H V l P S J z Q 2 9 t c G x l d G U i I C 8 + P E V u d H J 5 I F R 5 c G U 9 I k Z p b G x D b 3 V u d C I g V m F s d W U 9 I m w 0 O T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Z S 9 B d X R v U m V t b 3 Z l Z E N v b H V t b n M x L n t Q R V N F T C w w f S Z x d W 9 0 O y w m c X V v d D t T Z W N 0 a W 9 u M S 9 w Z X N l b G U v Q X V 0 b 1 J l b W 9 2 Z W R D b 2 x 1 b W 5 z M S 5 7 T m F 6 d 2 l z a 2 8 s M X 0 m c X V v d D s s J n F 1 b 3 Q 7 U 2 V j d G l v b j E v c G V z Z W x l L 0 F 1 d G 9 S Z W 1 v d m V k Q 2 9 s d W 1 u c z E u e 0 l t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Z W x l L 0 F 1 d G 9 S Z W 1 v d m V k Q 2 9 s d W 1 u c z E u e 1 B F U 0 V M L D B 9 J n F 1 b 3 Q 7 L C Z x d W 9 0 O 1 N l Y 3 R p b 2 4 x L 3 B l c 2 V s Z S 9 B d X R v U m V t b 3 Z l Z E N v b H V t b n M x L n t O Y X p 3 a X N r b y w x f S Z x d W 9 0 O y w m c X V v d D t T Z W N 0 a W 9 u M S 9 w Z X N l b G U v Q X V 0 b 1 J l b W 9 2 Z W R D b 2 x 1 b W 5 z M S 5 7 S W 1 p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l c 2 V s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E x O j M 4 O j U x L j c 3 M j c 3 M z F a I i A v P j x F b n R y e S B U e X B l P S J G a W x s Q 2 9 s d W 1 u V H l w Z X M i I F Z h b H V l P S J z Q X d Z R y I g L z 4 8 R W 5 0 c n k g V H l w Z T 0 i R m l s b E N v b H V t b k 5 h b W V z I i B W Y W x 1 Z T 0 i c 1 s m c X V v d D t Q R V N F T C Z x d W 9 0 O y w m c X V v d D t O Y X p 3 a X N r b y Z x d W 9 0 O y w m c X V v d D t J b W l l J n F 1 b 3 Q 7 X S I g L z 4 8 R W 5 0 c n k g V H l w Z T 0 i R m l s b F N 0 Y X R 1 c y I g V m F s d W U 9 I n N D b 2 1 w b G V 0 Z S I g L z 4 8 R W 5 0 c n k g V H l w Z T 0 i R m l s b E N v d W 5 0 I i B W Y W x 1 Z T 0 i b D Q 5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x l L 0 F 1 d G 9 S Z W 1 v d m V k Q 2 9 s d W 1 u c z E u e 1 B F U 0 V M L D B 9 J n F 1 b 3 Q 7 L C Z x d W 9 0 O 1 N l Y 3 R p b 2 4 x L 3 B l c 2 V s Z S 9 B d X R v U m V t b 3 Z l Z E N v b H V t b n M x L n t O Y X p 3 a X N r b y w x f S Z x d W 9 0 O y w m c X V v d D t T Z W N 0 a W 9 u M S 9 w Z X N l b G U v Q X V 0 b 1 J l b W 9 2 Z W R D b 2 x 1 b W 5 z M S 5 7 S W 1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N l b G U v Q X V 0 b 1 J l b W 9 2 Z W R D b 2 x 1 b W 5 z M S 5 7 U E V T R U w s M H 0 m c X V v d D s s J n F 1 b 3 Q 7 U 2 V j d G l v b j E v c G V z Z W x l L 0 F 1 d G 9 S Z W 1 v d m V k Q 2 9 s d W 1 u c z E u e 0 5 h e n d p c 2 t v L D F 9 J n F 1 b 3 Q 7 L C Z x d W 9 0 O 1 N l Y 3 R p b 2 4 x L 3 B l c 2 V s Z S 9 B d X R v U m V t b 3 Z l Z E N v b H V t b n M x L n t J b W l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V z Z W x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N l b G U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Z S A o N C k v Q X V 0 b 1 J l b W 9 2 Z W R D b 2 x 1 b W 5 z M S 5 7 U E V T R U w s M H 0 m c X V v d D s s J n F 1 b 3 Q 7 U 2 V j d G l v b j E v c G V z Z W x l I C g 0 K S 9 B d X R v U m V t b 3 Z l Z E N v b H V t b n M x L n t O Y X p 3 a X N r b y w x f S Z x d W 9 0 O y w m c X V v d D t T Z W N 0 a W 9 u M S 9 w Z X N l b G U g K D Q p L 0 F 1 d G 9 S Z W 1 v d m V k Q 2 9 s d W 1 u c z E u e 0 l t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Z W x l I C g 0 K S 9 B d X R v U m V t b 3 Z l Z E N v b H V t b n M x L n t Q R V N F T C w w f S Z x d W 9 0 O y w m c X V v d D t T Z W N 0 a W 9 u M S 9 w Z X N l b G U g K D Q p L 0 F 1 d G 9 S Z W 1 v d m V k Q 2 9 s d W 1 u c z E u e 0 5 h e n d p c 2 t v L D F 9 J n F 1 b 3 Q 7 L C Z x d W 9 0 O 1 N l Y 3 R p b 2 4 x L 3 B l c 2 V s Z S A o N C k v Q X V 0 b 1 J l b W 9 2 Z W R D b 2 x 1 b W 5 z M S 5 7 S W 1 p Z S w y f S Z x d W 9 0 O 1 0 s J n F 1 b 3 Q 7 U m V s Y X R p b 2 5 z a G l w S W 5 m b y Z x d W 9 0 O z p b X X 0 i I C 8 + P E V u d H J 5 I F R 5 c G U 9 I k Z p b G x D b 2 x 1 b W 5 O Y W 1 l c y I g V m F s d W U 9 I n N b J n F 1 b 3 Q 7 U E V T R U w m c X V v d D s s J n F 1 b 3 Q 7 T m F 6 d 2 l z a 2 8 m c X V v d D s s J n F 1 b 3 Q 7 S W 1 p Z S Z x d W 9 0 O 1 0 i I C 8 + P E V u d H J 5 I F R 5 c G U 9 I k Z p b G x D b 2 x 1 b W 5 U e X B l c y I g V m F s d W U 9 I n N B d 1 l H I i A v P j x F b n R y e S B U e X B l P S J G a W x s T G F z d F V w Z G F 0 Z W Q i I F Z h b H V l P S J k M j A y M i 0 w M i 0 x N 1 Q x M j o 0 O T o x M y 4 1 M j k x O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d l N T g 0 Y W Y 5 L T U 4 N j M t N D Q 2 O C 1 i Y 2 Y 4 L T V i M m E 1 M D Q 0 O G Q 5 Y S I g L z 4 8 L 1 N 0 Y W J s Z U V u d H J p Z X M + P C 9 J d G V t P j x J d G V t P j x J d G V t T G 9 j Y X R p b 2 4 + P E l 0 Z W 1 U e X B l P k Z v c m 1 1 b G E 8 L 0 l 0 Z W 1 U e X B l P j x J d G V t U G F 0 a D 5 T Z W N 0 a W 9 u M S 9 w Z X N l b G U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B l c 2 V s Z V 9 f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G U g K D U p L 0 F 1 d G 9 S Z W 1 v d m V k Q 2 9 s d W 1 u c z E u e 1 B F U 0 V M L D B 9 J n F 1 b 3 Q 7 L C Z x d W 9 0 O 1 N l Y 3 R p b 2 4 x L 3 B l c 2 V s Z S A o N S k v Q X V 0 b 1 J l b W 9 2 Z W R D b 2 x 1 b W 5 z M S 5 7 T m F 6 d 2 l z a 2 8 s M X 0 m c X V v d D s s J n F 1 b 3 Q 7 U 2 V j d G l v b j E v c G V z Z W x l I C g 1 K S 9 B d X R v U m V t b 3 Z l Z E N v b H V t b n M x L n t J b W l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2 V s Z S A o N S k v Q X V 0 b 1 J l b W 9 2 Z W R D b 2 x 1 b W 5 z M S 5 7 U E V T R U w s M H 0 m c X V v d D s s J n F 1 b 3 Q 7 U 2 V j d G l v b j E v c G V z Z W x l I C g 1 K S 9 B d X R v U m V t b 3 Z l Z E N v b H V t b n M x L n t O Y X p 3 a X N r b y w x f S Z x d W 9 0 O y w m c X V v d D t T Z W N 0 a W 9 u M S 9 w Z X N l b G U g K D U p L 0 F 1 d G 9 S Z W 1 v d m V k Q 2 9 s d W 1 u c z E u e 0 l t a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F U 0 V M J n F 1 b 3 Q 7 L C Z x d W 9 0 O 0 5 h e n d p c 2 t v J n F 1 b 3 Q 7 L C Z x d W 9 0 O 0 l t a W U m c X V v d D t d I i A v P j x F b n R y e S B U e X B l P S J G a W x s Q 2 9 s d W 1 u V H l w Z X M i I F Z h b H V l P S J z Q m d Z R y I g L z 4 8 R W 5 0 c n k g V H l w Z T 0 i R m l s b E x h c 3 R V c G R h d G V k I i B W Y W x 1 Z T 0 i Z D I w M j I t M D I t M T d U M T I 6 N D k 6 M T M u N D M 1 N T Q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N C I g L z 4 8 R W 5 0 c n k g V H l w Z T 0 i Q W R k Z W R U b 0 R h d G F N b 2 R l b C I g V m F s d W U 9 I m w w I i A v P j x F b n R y e S B U e X B l P S J R d W V y e U l E I i B W Y W x 1 Z T 0 i c z Z k M G M 2 M 2 V h L T R k Y T g t N D F k N S 1 i Y z l m L T Z l M j F h Y j V k N T Y 1 N C I g L z 4 8 L 1 N 0 Y W J s Z U V u d H J p Z X M + P C 9 J d G V t P j x J d G V t P j x J d G V t T G 9 j Y X R p b 2 4 + P E l 0 Z W 1 U e X B l P k Z v c m 1 1 b G E 8 L 0 l 0 Z W 1 U e X B l P j x J d G V t U G F 0 a D 5 T Z W N 0 a W 9 u M S 9 w Z X N l b G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x M T o 0 N z o 0 N i 4 4 O D U y N j E 5 W i I g L z 4 8 R W 5 0 c n k g V H l w Z T 0 i R m l s b E N v b H V t b l R 5 c G V z I i B W Y W x 1 Z T 0 i c 0 J n W U c i I C 8 + P E V u d H J 5 I F R 5 c G U 9 I k Z p b G x D b 2 x 1 b W 5 O Y W 1 l c y I g V m F s d W U 9 I n N b J n F 1 b 3 Q 7 U E V T R U w m c X V v d D s s J n F 1 b 3 Q 7 T m F 6 d 2 l z a 2 8 m c X V v d D s s J n F 1 b 3 Q 7 S W 1 p Z S Z x d W 9 0 O 1 0 i I C 8 + P E V u d H J 5 I F R 5 c G U 9 I k Z p b G x T d G F 0 d X M i I F Z h b H V l P S J z Q 2 9 t c G x l d G U i I C 8 + P E V u d H J 5 I F R 5 c G U 9 I k Z p b G x D b 3 V u d C I g V m F s d W U 9 I m w 0 O T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Z S A o N S k v Q X V 0 b 1 J l b W 9 2 Z W R D b 2 x 1 b W 5 z M S 5 7 U E V T R U w s M H 0 m c X V v d D s s J n F 1 b 3 Q 7 U 2 V j d G l v b j E v c G V z Z W x l I C g 1 K S 9 B d X R v U m V t b 3 Z l Z E N v b H V t b n M x L n t O Y X p 3 a X N r b y w x f S Z x d W 9 0 O y w m c X V v d D t T Z W N 0 a W 9 u M S 9 w Z X N l b G U g K D U p L 0 F 1 d G 9 S Z W 1 v d m V k Q 2 9 s d W 1 u c z E u e 0 l t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Z W x l I C g 1 K S 9 B d X R v U m V t b 3 Z l Z E N v b H V t b n M x L n t Q R V N F T C w w f S Z x d W 9 0 O y w m c X V v d D t T Z W N 0 a W 9 u M S 9 w Z X N l b G U g K D U p L 0 F 1 d G 9 S Z W 1 v d m V k Q 2 9 s d W 1 u c z E u e 0 5 h e n d p c 2 t v L D F 9 J n F 1 b 3 Q 7 L C Z x d W 9 0 O 1 N l Y 3 R p b 2 4 x L 3 B l c 2 V s Z S A o N S k v Q X V 0 b 1 J l b W 9 2 Z W R D b 2 x 1 b W 5 z M S 5 7 S W 1 p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l c 2 V s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G V z Z W x l X 1 8 1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G U g K D c p L 0 F 1 d G 9 S Z W 1 v d m V k Q 2 9 s d W 1 u c z E u e 1 B F U 0 V M L D B 9 J n F 1 b 3 Q 7 L C Z x d W 9 0 O 1 N l Y 3 R p b 2 4 x L 3 B l c 2 V s Z S A o N y k v Q X V 0 b 1 J l b W 9 2 Z W R D b 2 x 1 b W 5 z M S 5 7 T m F 6 d 2 l z a 2 8 s M X 0 m c X V v d D s s J n F 1 b 3 Q 7 U 2 V j d G l v b j E v c G V z Z W x l I C g 3 K S 9 B d X R v U m V t b 3 Z l Z E N v b H V t b n M x L n t J b W l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2 V s Z S A o N y k v Q X V 0 b 1 J l b W 9 2 Z W R D b 2 x 1 b W 5 z M S 5 7 U E V T R U w s M H 0 m c X V v d D s s J n F 1 b 3 Q 7 U 2 V j d G l v b j E v c G V z Z W x l I C g 3 K S 9 B d X R v U m V t b 3 Z l Z E N v b H V t b n M x L n t O Y X p 3 a X N r b y w x f S Z x d W 9 0 O y w m c X V v d D t T Z W N 0 a W 9 u M S 9 w Z X N l b G U g K D c p L 0 F 1 d G 9 S Z W 1 v d m V k Q 2 9 s d W 1 u c z E u e 0 l t a W U s M n 0 m c X V v d D t d L C Z x d W 9 0 O 1 J l b G F 0 a W 9 u c 2 h p c E l u Z m 8 m c X V v d D s 6 W 1 1 9 I i A v P j x F b n R y e S B U e X B l P S J G a W x s Q 2 9 s d W 1 u T m F t Z X M i I F Z h b H V l P S J z W y Z x d W 9 0 O 1 B F U 0 V M J n F 1 b 3 Q 7 L C Z x d W 9 0 O 0 5 h e n d p c 2 t v J n F 1 b 3 Q 7 L C Z x d W 9 0 O 0 l t a W U m c X V v d D t d I i A v P j x F b n R y e S B U e X B l P S J G a W x s Q 2 9 s d W 1 u V H l w Z X M i I F Z h b H V l P S J z Q m d Z R y I g L z 4 8 R W 5 0 c n k g V H l w Z T 0 i R m l s b E x h c 3 R V c G R h d G V k I i B W Y W x 1 Z T 0 i Z D I w M j I t M D I t M T d U M T I 6 N D k 6 M T M u N D U x M D U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4 N D k 1 Z D F j Y y 0 1 Z j J j L T R k Y z I t Y j V i M i 0 y Y T F h M 2 U 1 M z l m M 2 U i I C 8 + P C 9 T d G F i b G V F b n R y a W V z P j w v S X R l b T 4 8 S X R l b T 4 8 S X R l b U x v Y 2 F 0 a W 9 u P j x J d G V t V H l w Z T 5 G b 3 J t d W x h P C 9 J d G V t V H l w Z T 4 8 S X R l b V B h d G g + U 2 V j d G l v b j E v c G V z Z W x l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w Z X N l b G V f X z U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Z S A o O C k v Q X V 0 b 1 J l b W 9 2 Z W R D b 2 x 1 b W 5 z M S 5 7 U E V T R U w s M H 0 m c X V v d D s s J n F 1 b 3 Q 7 U 2 V j d G l v b j E v c G V z Z W x l I C g 4 K S 9 B d X R v U m V t b 3 Z l Z E N v b H V t b n M x L n t O Y X p 3 a X N r b y w x f S Z x d W 9 0 O y w m c X V v d D t T Z W N 0 a W 9 u M S 9 w Z X N l b G U g K D g p L 0 F 1 d G 9 S Z W 1 v d m V k Q 2 9 s d W 1 u c z E u e 0 l t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Z W x l I C g 4 K S 9 B d X R v U m V t b 3 Z l Z E N v b H V t b n M x L n t Q R V N F T C w w f S Z x d W 9 0 O y w m c X V v d D t T Z W N 0 a W 9 u M S 9 w Z X N l b G U g K D g p L 0 F 1 d G 9 S Z W 1 v d m V k Q 2 9 s d W 1 u c z E u e 0 5 h e n d p c 2 t v L D F 9 J n F 1 b 3 Q 7 L C Z x d W 9 0 O 1 N l Y 3 R p b 2 4 x L 3 B l c 2 V s Z S A o O C k v Q X V 0 b 1 J l b W 9 2 Z W R D b 2 x 1 b W 5 z M S 5 7 S W 1 p Z S w y f S Z x d W 9 0 O 1 0 s J n F 1 b 3 Q 7 U m V s Y X R p b 2 5 z a G l w S W 5 m b y Z x d W 9 0 O z p b X X 0 i I C 8 + P E V u d H J 5 I F R 5 c G U 9 I k Z p b G x D b 2 x 1 b W 5 O Y W 1 l c y I g V m F s d W U 9 I n N b J n F 1 b 3 Q 7 U E V T R U w m c X V v d D s s J n F 1 b 3 Q 7 T m F 6 d 2 l z a 2 8 m c X V v d D s s J n F 1 b 3 Q 7 S W 1 p Z S Z x d W 9 0 O 1 0 i I C 8 + P E V u d H J 5 I F R 5 c G U 9 I k Z p b G x D b 2 x 1 b W 5 U e X B l c y I g V m F s d W U 9 I n N C Z 1 l H I i A v P j x F b n R y e S B U e X B l P S J G a W x s T G F z d F V w Z G F 0 Z W Q i I F Z h b H V l P S J k M j A y M i 0 w M i 0 x N 1 Q x M j o 0 O T o x M y 4 0 N T E w N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2 Z k N T h k N W M 5 L W Z m Z m M t N D Y 3 N i 0 5 Y T Y 0 L T V m N W U y Y T I 3 N j N m O S I g L z 4 8 L 1 N 0 Y W J s Z U V u d H J p Z X M + P C 9 J d G V t P j x J d G V t P j x J d G V t T G 9 j Y X R p b 2 4 + P E l 0 Z W 1 U e X B l P k Z v c m 1 1 b G E 8 L 0 l 0 Z W 1 U e X B l P j x J d G V t U G F 0 a D 5 T Z W N 0 a W 9 u M S 9 w Z X N l b G U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B l c 2 V s Z V 9 f N T E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Z S A o O S k v Q X V 0 b 1 J l b W 9 2 Z W R D b 2 x 1 b W 5 z M S 5 7 U E V T R U w s M H 0 m c X V v d D s s J n F 1 b 3 Q 7 U 2 V j d G l v b j E v c G V z Z W x l I C g 5 K S 9 B d X R v U m V t b 3 Z l Z E N v b H V t b n M x L n t O Y X p 3 a X N r b y w x f S Z x d W 9 0 O y w m c X V v d D t T Z W N 0 a W 9 u M S 9 w Z X N l b G U g K D k p L 0 F 1 d G 9 S Z W 1 v d m V k Q 2 9 s d W 1 u c z E u e 0 l t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Z W x l I C g 5 K S 9 B d X R v U m V t b 3 Z l Z E N v b H V t b n M x L n t Q R V N F T C w w f S Z x d W 9 0 O y w m c X V v d D t T Z W N 0 a W 9 u M S 9 w Z X N l b G U g K D k p L 0 F 1 d G 9 S Z W 1 v d m V k Q 2 9 s d W 1 u c z E u e 0 5 h e n d p c 2 t v L D F 9 J n F 1 b 3 Q 7 L C Z x d W 9 0 O 1 N l Y 3 R p b 2 4 x L 3 B l c 2 V s Z S A o O S k v Q X V 0 b 1 J l b W 9 2 Z W R D b 2 x 1 b W 5 z M S 5 7 S W 1 p Z S w y f S Z x d W 9 0 O 1 0 s J n F 1 b 3 Q 7 U m V s Y X R p b 2 5 z a G l w S W 5 m b y Z x d W 9 0 O z p b X X 0 i I C 8 + P E V u d H J 5 I F R 5 c G U 9 I k Z p b G x D b 2 x 1 b W 5 O Y W 1 l c y I g V m F s d W U 9 I n N b J n F 1 b 3 Q 7 U E V T R U w m c X V v d D s s J n F 1 b 3 Q 7 T m F 6 d 2 l z a 2 8 m c X V v d D s s J n F 1 b 3 Q 7 S W 1 p Z S Z x d W 9 0 O 1 0 i I C 8 + P E V u d H J 5 I F R 5 c G U 9 I k Z p b G x D b 2 x 1 b W 5 U e X B l c y I g V m F s d W U 9 I n N C Z 1 l H I i A v P j x F b n R y e S B U e X B l P S J G a W x s T G F z d F V w Z G F 0 Z W Q i I F Z h b H V l P S J k M j A y M i 0 w M i 0 x N 1 Q x M j o 0 O T o x M y 4 0 O D I z M D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g w O T M 4 M 2 J h L W Q 2 Z W M t N D R l N i 1 h M W Z m L W R j O D Q 2 O D J h Y m M w M y I g L z 4 8 L 1 N 0 Y W J s Z U V u d H J p Z X M + P C 9 J d G V t P j x J d G V t P j x J d G V t T G 9 j Y X R p b 2 4 + P E l 0 Z W 1 U e X B l P k Z v c m 1 1 b G E 8 L 0 l 0 Z W 1 U e X B l P j x J d G V t U G F 0 a D 5 T Z W N 0 a W 9 u M S 9 w Z X N l b G U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w Z X N l b G V f X z U x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G U g K D E w K S 9 B d X R v U m V t b 3 Z l Z E N v b H V t b n M x L n t Q R V N F T C w w f S Z x d W 9 0 O y w m c X V v d D t T Z W N 0 a W 9 u M S 9 w Z X N l b G U g K D E w K S 9 B d X R v U m V t b 3 Z l Z E N v b H V t b n M x L n t O Y X p 3 a X N r b y w x f S Z x d W 9 0 O y w m c X V v d D t T Z W N 0 a W 9 u M S 9 w Z X N l b G U g K D E w K S 9 B d X R v U m V t b 3 Z l Z E N v b H V t b n M x L n t J b W l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2 V s Z S A o M T A p L 0 F 1 d G 9 S Z W 1 v d m V k Q 2 9 s d W 1 u c z E u e 1 B F U 0 V M L D B 9 J n F 1 b 3 Q 7 L C Z x d W 9 0 O 1 N l Y 3 R p b 2 4 x L 3 B l c 2 V s Z S A o M T A p L 0 F 1 d G 9 S Z W 1 v d m V k Q 2 9 s d W 1 u c z E u e 0 5 h e n d p c 2 t v L D F 9 J n F 1 b 3 Q 7 L C Z x d W 9 0 O 1 N l Y 3 R p b 2 4 x L 3 B l c 2 V s Z S A o M T A p L 0 F 1 d G 9 S Z W 1 v d m V k Q 2 9 s d W 1 u c z E u e 0 l t a W U s M n 0 m c X V v d D t d L C Z x d W 9 0 O 1 J l b G F 0 a W 9 u c 2 h p c E l u Z m 8 m c X V v d D s 6 W 1 1 9 I i A v P j x F b n R y e S B U e X B l P S J G a W x s Q 2 9 s d W 1 u T m F t Z X M i I F Z h b H V l P S J z W y Z x d W 9 0 O 1 B F U 0 V M J n F 1 b 3 Q 7 L C Z x d W 9 0 O 0 5 h e n d p c 2 t v J n F 1 b 3 Q 7 L C Z x d W 9 0 O 0 l t a W U m c X V v d D t d I i A v P j x F b n R y e S B U e X B l P S J G a W x s Q 2 9 s d W 1 u V H l w Z X M i I F Z h b H V l P S J z Q m d Z R y I g L z 4 8 R W 5 0 c n k g V H l w Z T 0 i R m l s b E x h c 3 R V c G R h d G V k I i B W Y W x 1 Z T 0 i Z D I w M j I t M D I t M T d U M T I 6 N D k 6 M T M u N D k 3 O T U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m Z T I 0 Z T U x N y 0 y O D I 3 L T Q 2 O G U t Y T B j Z S 0 w Z j g 5 Y j Q 5 Z G U 3 Y z g i I C 8 + P C 9 T d G F i b G V F b n R y a W V z P j w v S X R l b T 4 8 S X R l b T 4 8 S X R l b U x v Y 2 F 0 a W 9 u P j x J d G V t V H l w Z T 5 G b 3 J t d W x h P C 9 J d G V t V H l w Z T 4 8 S X R l b V B h d G g + U 2 V j d G l v b j E v c G V z Z W x l J T I w K D E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M T A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G V z Z W x l X 1 8 1 M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x l I C g x M S k v Q X V 0 b 1 J l b W 9 2 Z W R D b 2 x 1 b W 5 z M S 5 7 U E V T R U w s M H 0 m c X V v d D s s J n F 1 b 3 Q 7 U 2 V j d G l v b j E v c G V z Z W x l I C g x M S k v Q X V 0 b 1 J l b W 9 2 Z W R D b 2 x 1 b W 5 z M S 5 7 T m F 6 d 2 l z a 2 8 s M X 0 m c X V v d D s s J n F 1 b 3 Q 7 U 2 V j d G l v b j E v c G V z Z W x l I C g x M S k v Q X V 0 b 1 J l b W 9 2 Z W R D b 2 x 1 b W 5 z M S 5 7 S W 1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N l b G U g K D E x K S 9 B d X R v U m V t b 3 Z l Z E N v b H V t b n M x L n t Q R V N F T C w w f S Z x d W 9 0 O y w m c X V v d D t T Z W N 0 a W 9 u M S 9 w Z X N l b G U g K D E x K S 9 B d X R v U m V t b 3 Z l Z E N v b H V t b n M x L n t O Y X p 3 a X N r b y w x f S Z x d W 9 0 O y w m c X V v d D t T Z W N 0 a W 9 u M S 9 w Z X N l b G U g K D E x K S 9 B d X R v U m V t b 3 Z l Z E N v b H V t b n M x L n t J b W l l L D J 9 J n F 1 b 3 Q 7 X S w m c X V v d D t S Z W x h d G l v b n N o a X B J b m Z v J n F 1 b 3 Q 7 O l t d f S I g L z 4 8 R W 5 0 c n k g V H l w Z T 0 i R m l s b E N v b H V t b k 5 h b W V z I i B W Y W x 1 Z T 0 i c 1 s m c X V v d D t Q R V N F T C Z x d W 9 0 O y w m c X V v d D t O Y X p 3 a X N r b y Z x d W 9 0 O y w m c X V v d D t J b W l l J n F 1 b 3 Q 7 X S I g L z 4 8 R W 5 0 c n k g V H l w Z T 0 i R m l s b E N v b H V t b l R 5 c G V z I i B W Y W x 1 Z T 0 i c 0 J n W U c i I C 8 + P E V u d H J 5 I F R 5 c G U 9 I k Z p b G x M Y X N 0 V X B k Y X R l Z C I g V m F s d W U 9 I m Q y M D I y L T A y L T E 3 V D E y O j Q 5 O j E z L j U x M z U 1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M G Q 3 N m Q 5 N G M t Z T B l Y i 0 0 N m V l L W F l Y T Y t Y 2 J h M m E 2 N j M z O T I y I i A v P j w v U 3 R h Y m x l R W 5 0 c m l l c z 4 8 L 0 l 0 Z W 0 + P E l 0 Z W 0 + P E l 0 Z W 1 M b 2 N h d G l v b j 4 8 S X R l b V R 5 c G U + R m 9 y b X V s Y T w v S X R l b V R 5 c G U + P E l 0 Z W 1 Q Y X R o P l N l Y 3 R p b 2 4 x L 3 B l c 2 V s Z S U y M C g x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E x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x M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t / d R K p j y x N j l i P q u 2 K U X 8 A A A A A A g A A A A A A E G Y A A A A B A A A g A A A A H u T H y 2 N 7 O w I y j M C T 6 t g C X k g 2 C 8 w T C C E 9 z 8 J i l T I 5 F Q o A A A A A D o A A A A A C A A A g A A A A L A 3 C H x q U e R / d 4 3 j g z 5 z D J E I 7 1 z B c I m R z a I z u M L o A D 3 N Q A A A A c Q b g D t K 6 X U 4 t X 2 B X a x 0 V 7 M C j X D i T s S c N m e I 5 t B 0 2 L F n R 6 G + g X S P v j Q P C r P o X w Y j 4 y T h X 7 a a t 7 8 t k y S r m Q X I g M p J P c 8 F n N H Z k J l C Q s 4 g n 2 O h A A A A A j y 3 Y y 0 V 0 8 V Z L 1 2 o d c a y L d r g L / Y x g 3 l 4 C W j w l O G 1 p N 3 A l n 1 Q s n x 0 Z u j R b x l O Q j F i 2 n K l M 4 2 Q s D b / C 5 U H w u i E Z x Q = = < / D a t a M a s h u p > 
</file>

<file path=customXml/itemProps1.xml><?xml version="1.0" encoding="utf-8"?>
<ds:datastoreItem xmlns:ds="http://schemas.openxmlformats.org/officeDocument/2006/customXml" ds:itemID="{EF5572D2-F3A1-42D9-AC88-676A022C23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pesele</vt:lpstr>
      <vt:lpstr>1</vt:lpstr>
      <vt:lpstr>2</vt:lpstr>
      <vt:lpstr>3</vt:lpstr>
      <vt:lpstr>4 Zestawienie</vt:lpstr>
      <vt:lpstr>4</vt:lpstr>
      <vt:lpstr>5 Zestawienie</vt:lpstr>
      <vt:lpstr>5</vt:lpstr>
      <vt:lpstr>pesele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Statkiewicz</dc:creator>
  <cp:lastModifiedBy>Grzegorz Statkiewicz</cp:lastModifiedBy>
  <dcterms:created xsi:type="dcterms:W3CDTF">2015-06-05T18:19:34Z</dcterms:created>
  <dcterms:modified xsi:type="dcterms:W3CDTF">2022-02-17T12:51:21Z</dcterms:modified>
</cp:coreProperties>
</file>