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nazhi\Documents\Coding\KPA\Folder_Ini\Kenia_KPA_Mombasa_port\Project_Documentation\Scope_of_supply\"/>
    </mc:Choice>
  </mc:AlternateContent>
  <xr:revisionPtr revIDLastSave="0" documentId="8_{0E4B546C-43E2-4F8C-9DA6-4324ADA1ABA3}" xr6:coauthVersionLast="47" xr6:coauthVersionMax="47" xr10:uidLastSave="{00000000-0000-0000-0000-000000000000}"/>
  <bookViews>
    <workbookView xWindow="1170" yWindow="1170" windowWidth="17280" windowHeight="8955" tabRatio="750" firstSheet="1" activeTab="1" xr2:uid="{00000000-000D-0000-FFFF-FFFF00000000}"/>
  </bookViews>
  <sheets>
    <sheet name="Summary" sheetId="4" r:id="rId1"/>
    <sheet name="Cost of Equipment" sheetId="10" r:id="rId2"/>
    <sheet name="Cost of Services" sheetId="2" r:id="rId3"/>
    <sheet name="Cost of Development Estimation" sheetId="7" r:id="rId4"/>
    <sheet name="Cost of Maintenance" sheetId="3" r:id="rId5"/>
    <sheet name="Costs of Risks" sheetId="15" r:id="rId6"/>
    <sheet name="PC Spec" sheetId="11" r:id="rId7"/>
    <sheet name="Rack Spec" sheetId="12" r:id="rId8"/>
    <sheet name="Materials" sheetId="13" r:id="rId9"/>
    <sheet name="FAT Materials" sheetId="14" r:id="rId10"/>
  </sheets>
  <definedNames>
    <definedName name="_xlnm._FilterDatabase" localSheetId="1" hidden="1">'Cost of Equipment'!$B$6:$B$15</definedName>
    <definedName name="Control_Summary">#REF!</definedName>
    <definedName name="_xlnm.Criteria" localSheetId="1">'Cost of Equipment'!$B$5</definedName>
    <definedName name="Radar_Subsystem">'Cost of Equipment'!$B$5,'Cost of Equipment'!#REF!</definedName>
    <definedName name="Radar_Subsystem_GEM" localSheetId="1">'Cost of Equipment'!$B$6:$B$15</definedName>
    <definedName name="Radar_Subsystem_Terma">'Cost of Equipment'!#REF!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0" l="1"/>
  <c r="Q10" i="10" s="1"/>
  <c r="G6" i="10"/>
  <c r="Q6" i="10" s="1"/>
  <c r="S10" i="10" l="1"/>
  <c r="O10" i="10"/>
  <c r="S6" i="10"/>
  <c r="O6" i="10"/>
  <c r="G7" i="10" l="1"/>
  <c r="G8" i="10"/>
  <c r="G9" i="10"/>
  <c r="G11" i="10"/>
  <c r="G194" i="10" l="1"/>
  <c r="S194" i="10" s="1"/>
  <c r="G203" i="10"/>
  <c r="S203" i="10" s="1"/>
  <c r="G202" i="10"/>
  <c r="O202" i="10" s="1"/>
  <c r="G201" i="10"/>
  <c r="S201" i="10" s="1"/>
  <c r="G200" i="10"/>
  <c r="Q200" i="10" s="1"/>
  <c r="G199" i="10"/>
  <c r="S199" i="10" s="1"/>
  <c r="G143" i="10"/>
  <c r="S143" i="10" s="1"/>
  <c r="G142" i="10"/>
  <c r="S142" i="10" s="1"/>
  <c r="G141" i="10"/>
  <c r="S141" i="10" s="1"/>
  <c r="G140" i="10"/>
  <c r="S140" i="10" s="1"/>
  <c r="G139" i="10"/>
  <c r="S139" i="10" s="1"/>
  <c r="G138" i="10"/>
  <c r="S138" i="10" s="1"/>
  <c r="G137" i="10"/>
  <c r="S137" i="10" s="1"/>
  <c r="G136" i="10"/>
  <c r="S136" i="10" s="1"/>
  <c r="G135" i="10"/>
  <c r="S135" i="10" s="1"/>
  <c r="G134" i="10"/>
  <c r="S134" i="10" s="1"/>
  <c r="G133" i="10"/>
  <c r="S133" i="10" s="1"/>
  <c r="G132" i="10"/>
  <c r="S132" i="10" s="1"/>
  <c r="G131" i="10"/>
  <c r="S131" i="10" s="1"/>
  <c r="G130" i="10"/>
  <c r="S130" i="10" s="1"/>
  <c r="G129" i="10"/>
  <c r="S129" i="10" s="1"/>
  <c r="G128" i="10"/>
  <c r="S128" i="10" s="1"/>
  <c r="G127" i="10"/>
  <c r="S127" i="10" s="1"/>
  <c r="G114" i="10"/>
  <c r="S114" i="10" s="1"/>
  <c r="G113" i="10"/>
  <c r="O113" i="10" s="1"/>
  <c r="G112" i="10"/>
  <c r="S112" i="10" s="1"/>
  <c r="G111" i="10"/>
  <c r="Q111" i="10" s="1"/>
  <c r="G88" i="10"/>
  <c r="S88" i="10" s="1"/>
  <c r="G87" i="10"/>
  <c r="S87" i="10" s="1"/>
  <c r="G86" i="10"/>
  <c r="S86" i="10" s="1"/>
  <c r="G85" i="10"/>
  <c r="S85" i="10" s="1"/>
  <c r="G84" i="10"/>
  <c r="S84" i="10" s="1"/>
  <c r="G83" i="10"/>
  <c r="S83" i="10" s="1"/>
  <c r="G82" i="10"/>
  <c r="S82" i="10" s="1"/>
  <c r="G81" i="10"/>
  <c r="S81" i="10" s="1"/>
  <c r="G80" i="10"/>
  <c r="S80" i="10" s="1"/>
  <c r="G79" i="10"/>
  <c r="S79" i="10" s="1"/>
  <c r="G78" i="10"/>
  <c r="S78" i="10" s="1"/>
  <c r="G77" i="10"/>
  <c r="S77" i="10" s="1"/>
  <c r="G76" i="10"/>
  <c r="S76" i="10" s="1"/>
  <c r="G75" i="10"/>
  <c r="S75" i="10" s="1"/>
  <c r="G74" i="10"/>
  <c r="S74" i="10" s="1"/>
  <c r="G73" i="10"/>
  <c r="S73" i="10" s="1"/>
  <c r="G72" i="10"/>
  <c r="S72" i="10" s="1"/>
  <c r="G71" i="10"/>
  <c r="S71" i="10" s="1"/>
  <c r="G61" i="10"/>
  <c r="S61" i="10" s="1"/>
  <c r="O194" i="10" l="1"/>
  <c r="Q194" i="10"/>
  <c r="Q202" i="10"/>
  <c r="O200" i="10"/>
  <c r="S200" i="10"/>
  <c r="S202" i="10"/>
  <c r="O199" i="10"/>
  <c r="O201" i="10"/>
  <c r="O203" i="10"/>
  <c r="Q199" i="10"/>
  <c r="Q201" i="10"/>
  <c r="Q203" i="10"/>
  <c r="O128" i="10"/>
  <c r="O130" i="10"/>
  <c r="O132" i="10"/>
  <c r="O134" i="10"/>
  <c r="O136" i="10"/>
  <c r="O138" i="10"/>
  <c r="O140" i="10"/>
  <c r="O142" i="10"/>
  <c r="Q128" i="10"/>
  <c r="Q130" i="10"/>
  <c r="Q132" i="10"/>
  <c r="Q134" i="10"/>
  <c r="Q136" i="10"/>
  <c r="Q138" i="10"/>
  <c r="Q140" i="10"/>
  <c r="Q142" i="10"/>
  <c r="O127" i="10"/>
  <c r="O129" i="10"/>
  <c r="O131" i="10"/>
  <c r="O133" i="10"/>
  <c r="O135" i="10"/>
  <c r="O137" i="10"/>
  <c r="O139" i="10"/>
  <c r="O141" i="10"/>
  <c r="O143" i="10"/>
  <c r="Q127" i="10"/>
  <c r="Q129" i="10"/>
  <c r="Q131" i="10"/>
  <c r="Q133" i="10"/>
  <c r="Q135" i="10"/>
  <c r="Q137" i="10"/>
  <c r="Q139" i="10"/>
  <c r="Q141" i="10"/>
  <c r="Q143" i="10"/>
  <c r="Q113" i="10"/>
  <c r="S113" i="10"/>
  <c r="O111" i="10"/>
  <c r="S111" i="10"/>
  <c r="O112" i="10"/>
  <c r="O114" i="10"/>
  <c r="Q112" i="10"/>
  <c r="Q114" i="10"/>
  <c r="O79" i="10"/>
  <c r="O73" i="10"/>
  <c r="O77" i="10"/>
  <c r="O83" i="10"/>
  <c r="O87" i="10"/>
  <c r="Q71" i="10"/>
  <c r="Q73" i="10"/>
  <c r="Q75" i="10"/>
  <c r="Q77" i="10"/>
  <c r="Q79" i="10"/>
  <c r="Q81" i="10"/>
  <c r="Q83" i="10"/>
  <c r="Q85" i="10"/>
  <c r="Q87" i="10"/>
  <c r="O71" i="10"/>
  <c r="O75" i="10"/>
  <c r="O81" i="10"/>
  <c r="O85" i="10"/>
  <c r="O72" i="10"/>
  <c r="O74" i="10"/>
  <c r="O76" i="10"/>
  <c r="O78" i="10"/>
  <c r="O80" i="10"/>
  <c r="O82" i="10"/>
  <c r="O84" i="10"/>
  <c r="O86" i="10"/>
  <c r="O88" i="10"/>
  <c r="Q72" i="10"/>
  <c r="Q74" i="10"/>
  <c r="Q76" i="10"/>
  <c r="Q78" i="10"/>
  <c r="Q80" i="10"/>
  <c r="Q82" i="10"/>
  <c r="Q84" i="10"/>
  <c r="Q86" i="10"/>
  <c r="Q88" i="10"/>
  <c r="O61" i="10"/>
  <c r="Q61" i="10"/>
  <c r="G239" i="10" l="1"/>
  <c r="S239" i="10" s="1"/>
  <c r="G215" i="10"/>
  <c r="O215" i="10" s="1"/>
  <c r="G216" i="10"/>
  <c r="O216" i="10" s="1"/>
  <c r="G211" i="10"/>
  <c r="O211" i="10" s="1"/>
  <c r="G210" i="10"/>
  <c r="S210" i="10" s="1"/>
  <c r="G208" i="10"/>
  <c r="O208" i="10" s="1"/>
  <c r="G206" i="10"/>
  <c r="Q206" i="10" s="1"/>
  <c r="G207" i="10"/>
  <c r="S207" i="10" s="1"/>
  <c r="G160" i="10"/>
  <c r="S160" i="10" s="1"/>
  <c r="G146" i="10"/>
  <c r="O146" i="10" s="1"/>
  <c r="G147" i="10"/>
  <c r="Q147" i="10" s="1"/>
  <c r="G148" i="10"/>
  <c r="O148" i="10" s="1"/>
  <c r="G149" i="10"/>
  <c r="O149" i="10" s="1"/>
  <c r="G150" i="10"/>
  <c r="O150" i="10" s="1"/>
  <c r="G151" i="10"/>
  <c r="Q151" i="10" s="1"/>
  <c r="G152" i="10"/>
  <c r="O152" i="10" s="1"/>
  <c r="G153" i="10"/>
  <c r="Q153" i="10" s="1"/>
  <c r="G154" i="10"/>
  <c r="O154" i="10" s="1"/>
  <c r="G155" i="10"/>
  <c r="Q155" i="10" s="1"/>
  <c r="G156" i="10"/>
  <c r="O156" i="10" s="1"/>
  <c r="G157" i="10"/>
  <c r="O157" i="10" s="1"/>
  <c r="G122" i="10"/>
  <c r="O122" i="10" s="1"/>
  <c r="G123" i="10"/>
  <c r="O123" i="10" s="1"/>
  <c r="G124" i="10"/>
  <c r="O124" i="10" s="1"/>
  <c r="G125" i="10"/>
  <c r="S125" i="10" s="1"/>
  <c r="G117" i="10"/>
  <c r="G118" i="10"/>
  <c r="G119" i="10"/>
  <c r="G92" i="10"/>
  <c r="S92" i="10" s="1"/>
  <c r="G93" i="10"/>
  <c r="S93" i="10" s="1"/>
  <c r="G94" i="10"/>
  <c r="S94" i="10" s="1"/>
  <c r="G95" i="10"/>
  <c r="S95" i="10" s="1"/>
  <c r="G96" i="10"/>
  <c r="S96" i="10" s="1"/>
  <c r="G97" i="10"/>
  <c r="O97" i="10" s="1"/>
  <c r="G98" i="10"/>
  <c r="O98" i="10" s="1"/>
  <c r="G99" i="10"/>
  <c r="O99" i="10" s="1"/>
  <c r="G100" i="10"/>
  <c r="O100" i="10" s="1"/>
  <c r="G101" i="10"/>
  <c r="S101" i="10" s="1"/>
  <c r="G102" i="10"/>
  <c r="O102" i="10" s="1"/>
  <c r="G103" i="10"/>
  <c r="S103" i="10" s="1"/>
  <c r="G104" i="10"/>
  <c r="O104" i="10" s="1"/>
  <c r="G105" i="10"/>
  <c r="O105" i="10" s="1"/>
  <c r="G106" i="10"/>
  <c r="O106" i="10" s="1"/>
  <c r="G107" i="10"/>
  <c r="O107" i="10" s="1"/>
  <c r="G108" i="10"/>
  <c r="S108" i="10" s="1"/>
  <c r="G90" i="10"/>
  <c r="S90" i="10" s="1"/>
  <c r="G91" i="10"/>
  <c r="S91" i="10" s="1"/>
  <c r="G109" i="10"/>
  <c r="O109" i="10" s="1"/>
  <c r="F34" i="2"/>
  <c r="F13" i="2"/>
  <c r="S148" i="10" l="1"/>
  <c r="S147" i="10"/>
  <c r="O239" i="10"/>
  <c r="Q239" i="10"/>
  <c r="Q216" i="10"/>
  <c r="Q215" i="10"/>
  <c r="S215" i="10"/>
  <c r="Q207" i="10"/>
  <c r="S211" i="10"/>
  <c r="Q211" i="10"/>
  <c r="O210" i="10"/>
  <c r="Q210" i="10"/>
  <c r="S208" i="10"/>
  <c r="Q208" i="10"/>
  <c r="O207" i="10"/>
  <c r="O206" i="10"/>
  <c r="S206" i="10"/>
  <c r="O160" i="10"/>
  <c r="Q160" i="10"/>
  <c r="S156" i="10"/>
  <c r="Q156" i="10"/>
  <c r="Q148" i="10"/>
  <c r="S151" i="10"/>
  <c r="S152" i="10"/>
  <c r="S155" i="10"/>
  <c r="Q152" i="10"/>
  <c r="S149" i="10"/>
  <c r="O153" i="10"/>
  <c r="Q149" i="10"/>
  <c r="S153" i="10"/>
  <c r="O155" i="10"/>
  <c r="O151" i="10"/>
  <c r="O147" i="10"/>
  <c r="S157" i="10"/>
  <c r="Q157" i="10"/>
  <c r="Q150" i="10"/>
  <c r="S150" i="10"/>
  <c r="Q154" i="10"/>
  <c r="Q146" i="10"/>
  <c r="S154" i="10"/>
  <c r="S146" i="10"/>
  <c r="S123" i="10"/>
  <c r="Q124" i="10"/>
  <c r="S124" i="10"/>
  <c r="O125" i="10"/>
  <c r="Q123" i="10"/>
  <c r="Q125" i="10"/>
  <c r="O103" i="10"/>
  <c r="Q93" i="10"/>
  <c r="Q103" i="10"/>
  <c r="Q96" i="10"/>
  <c r="O96" i="10"/>
  <c r="O92" i="10"/>
  <c r="Q91" i="10"/>
  <c r="Q94" i="10"/>
  <c r="O94" i="10"/>
  <c r="Q108" i="10"/>
  <c r="O91" i="10"/>
  <c r="O108" i="10"/>
  <c r="O93" i="10"/>
  <c r="Q90" i="10"/>
  <c r="Q95" i="10"/>
  <c r="O90" i="10"/>
  <c r="O95" i="10"/>
  <c r="Q92" i="10"/>
  <c r="S97" i="10"/>
  <c r="Q97" i="10"/>
  <c r="O101" i="10"/>
  <c r="Q101" i="10"/>
  <c r="S106" i="10"/>
  <c r="S99" i="10"/>
  <c r="Q106" i="10"/>
  <c r="Q99" i="10"/>
  <c r="S109" i="10"/>
  <c r="S107" i="10"/>
  <c r="S105" i="10"/>
  <c r="S104" i="10"/>
  <c r="S102" i="10"/>
  <c r="S100" i="10"/>
  <c r="S98" i="10"/>
  <c r="Q109" i="10"/>
  <c r="Q107" i="10"/>
  <c r="Q105" i="10"/>
  <c r="Q104" i="10"/>
  <c r="Q102" i="10"/>
  <c r="Q100" i="10"/>
  <c r="Q98" i="10"/>
  <c r="E11" i="2"/>
  <c r="E10" i="2"/>
  <c r="E9" i="2"/>
  <c r="E8" i="2"/>
  <c r="E5" i="2"/>
  <c r="E22" i="3" l="1"/>
  <c r="F22" i="3" s="1"/>
  <c r="E18" i="3"/>
  <c r="F18" i="3" s="1"/>
  <c r="F16" i="2" l="1"/>
  <c r="F18" i="2"/>
  <c r="I37" i="15" l="1"/>
  <c r="H37" i="15"/>
  <c r="G37" i="15"/>
  <c r="F37" i="15"/>
  <c r="E37" i="15"/>
  <c r="I36" i="15"/>
  <c r="H36" i="15"/>
  <c r="G36" i="15"/>
  <c r="F36" i="15"/>
  <c r="E36" i="15"/>
  <c r="I35" i="15"/>
  <c r="H35" i="15"/>
  <c r="G35" i="15"/>
  <c r="F35" i="15"/>
  <c r="E35" i="15"/>
  <c r="I34" i="15"/>
  <c r="H34" i="15"/>
  <c r="G34" i="15"/>
  <c r="F34" i="15"/>
  <c r="E34" i="15"/>
  <c r="N19" i="15"/>
  <c r="J19" i="15"/>
  <c r="K19" i="15" s="1"/>
  <c r="N18" i="15"/>
  <c r="J18" i="15"/>
  <c r="K18" i="15" s="1"/>
  <c r="N17" i="15"/>
  <c r="J17" i="15"/>
  <c r="K17" i="15" s="1"/>
  <c r="N16" i="15"/>
  <c r="K16" i="15"/>
  <c r="J16" i="15"/>
  <c r="N15" i="15"/>
  <c r="J15" i="15"/>
  <c r="K15" i="15" s="1"/>
  <c r="J14" i="15"/>
  <c r="F14" i="15"/>
  <c r="N14" i="15" s="1"/>
  <c r="J13" i="15"/>
  <c r="F13" i="15"/>
  <c r="N13" i="15" s="1"/>
  <c r="J12" i="15"/>
  <c r="F12" i="15"/>
  <c r="N12" i="15" s="1"/>
  <c r="J11" i="15"/>
  <c r="F11" i="15"/>
  <c r="N11" i="15" s="1"/>
  <c r="J10" i="15"/>
  <c r="F10" i="15"/>
  <c r="N10" i="15" s="1"/>
  <c r="J9" i="15"/>
  <c r="F9" i="15"/>
  <c r="N9" i="15" s="1"/>
  <c r="J8" i="15"/>
  <c r="F8" i="15"/>
  <c r="N8" i="15" s="1"/>
  <c r="J7" i="15"/>
  <c r="F7" i="15"/>
  <c r="N7" i="15" s="1"/>
  <c r="N20" i="15" l="1"/>
  <c r="C38" i="4" s="1"/>
  <c r="K7" i="15"/>
  <c r="K9" i="15"/>
  <c r="K11" i="15"/>
  <c r="K13" i="15"/>
  <c r="K8" i="15"/>
  <c r="K10" i="15"/>
  <c r="K12" i="15"/>
  <c r="K14" i="15"/>
  <c r="K20" i="15" l="1"/>
  <c r="G43" i="10" l="1"/>
  <c r="G44" i="10"/>
  <c r="G45" i="10"/>
  <c r="G46" i="10"/>
  <c r="G47" i="10"/>
  <c r="G48" i="10"/>
  <c r="G49" i="10"/>
  <c r="G50" i="10"/>
  <c r="G51" i="10"/>
  <c r="G52" i="10"/>
  <c r="E4" i="3" l="1"/>
  <c r="F4" i="3" s="1"/>
  <c r="E16" i="3" l="1"/>
  <c r="E21" i="3"/>
  <c r="F21" i="3" s="1"/>
  <c r="E20" i="3"/>
  <c r="F20" i="3" s="1"/>
  <c r="E17" i="3"/>
  <c r="F17" i="3" s="1"/>
  <c r="E19" i="3"/>
  <c r="F19" i="3" s="1"/>
  <c r="E5" i="3"/>
  <c r="F6" i="3"/>
  <c r="F31" i="2"/>
  <c r="F27" i="2"/>
  <c r="F26" i="2"/>
  <c r="G236" i="10"/>
  <c r="S236" i="10" s="1"/>
  <c r="G223" i="10"/>
  <c r="G222" i="10"/>
  <c r="Q222" i="10" s="1"/>
  <c r="G221" i="10"/>
  <c r="G220" i="10"/>
  <c r="Q220" i="10" s="1"/>
  <c r="G219" i="10"/>
  <c r="G218" i="10"/>
  <c r="Q218" i="10" s="1"/>
  <c r="G187" i="10"/>
  <c r="G186" i="10"/>
  <c r="S186" i="10" s="1"/>
  <c r="F16" i="3" l="1"/>
  <c r="F24" i="3" s="1"/>
  <c r="C30" i="4" s="1"/>
  <c r="S187" i="10"/>
  <c r="S221" i="10"/>
  <c r="S219" i="10"/>
  <c r="S223" i="10"/>
  <c r="S218" i="10"/>
  <c r="O236" i="10"/>
  <c r="Q236" i="10"/>
  <c r="O218" i="10"/>
  <c r="O219" i="10"/>
  <c r="S222" i="10"/>
  <c r="O220" i="10"/>
  <c r="O221" i="10"/>
  <c r="S220" i="10"/>
  <c r="O222" i="10"/>
  <c r="O223" i="10"/>
  <c r="Q219" i="10"/>
  <c r="Q221" i="10"/>
  <c r="Q223" i="10"/>
  <c r="O187" i="10"/>
  <c r="Q187" i="10"/>
  <c r="O186" i="10"/>
  <c r="Q186" i="10"/>
  <c r="G191" i="10" l="1"/>
  <c r="G190" i="10"/>
  <c r="G181" i="10"/>
  <c r="G180" i="10"/>
  <c r="G179" i="10"/>
  <c r="G178" i="10"/>
  <c r="G177" i="10"/>
  <c r="G176" i="10"/>
  <c r="G175" i="10"/>
  <c r="G171" i="10"/>
  <c r="G170" i="10"/>
  <c r="G169" i="10"/>
  <c r="G168" i="10"/>
  <c r="G166" i="10"/>
  <c r="G165" i="10"/>
  <c r="G164" i="10"/>
  <c r="G174" i="10"/>
  <c r="G173" i="10"/>
  <c r="G172" i="10"/>
  <c r="G167" i="10"/>
  <c r="G65" i="10"/>
  <c r="G66" i="10"/>
  <c r="G31" i="10"/>
  <c r="S172" i="10" l="1"/>
  <c r="O170" i="10"/>
  <c r="O177" i="10"/>
  <c r="O180" i="10"/>
  <c r="S66" i="10"/>
  <c r="O173" i="10"/>
  <c r="S166" i="10"/>
  <c r="S171" i="10"/>
  <c r="S181" i="10"/>
  <c r="O165" i="10"/>
  <c r="S65" i="10"/>
  <c r="S174" i="10"/>
  <c r="O168" i="10"/>
  <c r="O175" i="10"/>
  <c r="O178" i="10"/>
  <c r="O190" i="10"/>
  <c r="S48" i="10"/>
  <c r="S31" i="10"/>
  <c r="S9" i="10"/>
  <c r="O167" i="10"/>
  <c r="S164" i="10"/>
  <c r="S169" i="10"/>
  <c r="S176" i="10"/>
  <c r="S179" i="10"/>
  <c r="S191" i="10"/>
  <c r="O191" i="10"/>
  <c r="Q190" i="10"/>
  <c r="S190" i="10"/>
  <c r="Q191" i="10"/>
  <c r="O164" i="10"/>
  <c r="O179" i="10"/>
  <c r="O166" i="10"/>
  <c r="O181" i="10"/>
  <c r="Q178" i="10"/>
  <c r="Q180" i="10"/>
  <c r="S178" i="10"/>
  <c r="S180" i="10"/>
  <c r="Q179" i="10"/>
  <c r="Q181" i="10"/>
  <c r="Q175" i="10"/>
  <c r="Q177" i="10"/>
  <c r="S175" i="10"/>
  <c r="O176" i="10"/>
  <c r="S177" i="10"/>
  <c r="Q176" i="10"/>
  <c r="Q168" i="10"/>
  <c r="Q170" i="10"/>
  <c r="O174" i="10"/>
  <c r="S168" i="10"/>
  <c r="O169" i="10"/>
  <c r="S170" i="10"/>
  <c r="O171" i="10"/>
  <c r="Q169" i="10"/>
  <c r="Q171" i="10"/>
  <c r="O172" i="10"/>
  <c r="Q165" i="10"/>
  <c r="S165" i="10"/>
  <c r="Q164" i="10"/>
  <c r="Q166" i="10"/>
  <c r="Q167" i="10"/>
  <c r="Q173" i="10"/>
  <c r="S167" i="10"/>
  <c r="S173" i="10"/>
  <c r="Q172" i="10"/>
  <c r="Q174" i="10"/>
  <c r="O65" i="10"/>
  <c r="Q65" i="10"/>
  <c r="O66" i="10"/>
  <c r="Q66" i="10"/>
  <c r="O48" i="10"/>
  <c r="Q48" i="10"/>
  <c r="O9" i="10"/>
  <c r="Q9" i="10"/>
  <c r="O31" i="10"/>
  <c r="Q31" i="10"/>
  <c r="S51" i="10" l="1"/>
  <c r="O51" i="10"/>
  <c r="Q51" i="10"/>
  <c r="G40" i="10"/>
  <c r="G39" i="10"/>
  <c r="G38" i="10"/>
  <c r="G28" i="10"/>
  <c r="G33" i="10"/>
  <c r="G23" i="10"/>
  <c r="G22" i="10"/>
  <c r="G24" i="10"/>
  <c r="G13" i="10"/>
  <c r="G12" i="10"/>
  <c r="S22" i="10" l="1"/>
  <c r="S12" i="10"/>
  <c r="S23" i="10"/>
  <c r="S39" i="10"/>
  <c r="S38" i="10"/>
  <c r="S40" i="10"/>
  <c r="S13" i="10"/>
  <c r="S33" i="10"/>
  <c r="O24" i="10"/>
  <c r="S28" i="10"/>
  <c r="O46" i="10"/>
  <c r="S46" i="10"/>
  <c r="Q46" i="10"/>
  <c r="O40" i="10"/>
  <c r="Q40" i="10"/>
  <c r="O39" i="10"/>
  <c r="Q39" i="10"/>
  <c r="O38" i="10"/>
  <c r="Q38" i="10"/>
  <c r="O28" i="10"/>
  <c r="Q28" i="10"/>
  <c r="O33" i="10"/>
  <c r="Q33" i="10"/>
  <c r="O23" i="10"/>
  <c r="Q23" i="10"/>
  <c r="O22" i="10"/>
  <c r="Q22" i="10"/>
  <c r="Q24" i="10"/>
  <c r="S24" i="10"/>
  <c r="O13" i="10"/>
  <c r="Q13" i="10"/>
  <c r="O12" i="10"/>
  <c r="Q12" i="10"/>
  <c r="G14" i="10" l="1"/>
  <c r="S7" i="10" l="1"/>
  <c r="S8" i="10"/>
  <c r="Q7" i="10"/>
  <c r="Q8" i="10"/>
  <c r="O7" i="10"/>
  <c r="O8" i="10"/>
  <c r="G6" i="7" l="1"/>
  <c r="G7" i="7" s="1"/>
  <c r="F25" i="2" l="1"/>
  <c r="G32" i="10" l="1"/>
  <c r="G30" i="10"/>
  <c r="G163" i="10"/>
  <c r="G159" i="10"/>
  <c r="G56" i="10"/>
  <c r="Q159" i="10" l="1"/>
  <c r="Q163" i="10"/>
  <c r="O30" i="10"/>
  <c r="S56" i="10"/>
  <c r="O32" i="10"/>
  <c r="Q32" i="10"/>
  <c r="S32" i="10"/>
  <c r="S30" i="10"/>
  <c r="Q30" i="10"/>
  <c r="S159" i="10"/>
  <c r="O163" i="10"/>
  <c r="S163" i="10"/>
  <c r="O159" i="10"/>
  <c r="O56" i="10"/>
  <c r="Q56" i="10"/>
  <c r="G185" i="10"/>
  <c r="G184" i="10"/>
  <c r="G19" i="10"/>
  <c r="G230" i="10"/>
  <c r="G244" i="10"/>
  <c r="G228" i="10"/>
  <c r="G227" i="10"/>
  <c r="G226" i="10"/>
  <c r="G225" i="10"/>
  <c r="G233" i="10"/>
  <c r="G41" i="10"/>
  <c r="G37" i="10"/>
  <c r="G36" i="10"/>
  <c r="S37" i="10" l="1"/>
  <c r="O41" i="10"/>
  <c r="S227" i="10"/>
  <c r="S228" i="10"/>
  <c r="S184" i="10"/>
  <c r="S226" i="10"/>
  <c r="S19" i="10"/>
  <c r="S233" i="10"/>
  <c r="S36" i="10"/>
  <c r="O225" i="10"/>
  <c r="S244" i="10"/>
  <c r="O230" i="10"/>
  <c r="Q185" i="10"/>
  <c r="Q19" i="10"/>
  <c r="O184" i="10"/>
  <c r="S185" i="10"/>
  <c r="Q184" i="10"/>
  <c r="O185" i="10"/>
  <c r="O37" i="10"/>
  <c r="O226" i="10"/>
  <c r="O36" i="10"/>
  <c r="Q226" i="10"/>
  <c r="Q37" i="10"/>
  <c r="O244" i="10"/>
  <c r="O19" i="10"/>
  <c r="Q36" i="10"/>
  <c r="Q244" i="10"/>
  <c r="Q230" i="10"/>
  <c r="S230" i="10"/>
  <c r="Q225" i="10"/>
  <c r="S225" i="10"/>
  <c r="O227" i="10"/>
  <c r="O228" i="10"/>
  <c r="Q227" i="10"/>
  <c r="Q228" i="10"/>
  <c r="Q41" i="10"/>
  <c r="S41" i="10"/>
  <c r="O233" i="10"/>
  <c r="Q233" i="10"/>
  <c r="S45" i="10" l="1"/>
  <c r="O45" i="10"/>
  <c r="Q45" i="10"/>
  <c r="F24" i="2" l="1"/>
  <c r="F21" i="2" l="1"/>
  <c r="F20" i="2"/>
  <c r="F9" i="2"/>
  <c r="F10" i="2"/>
  <c r="G18" i="10" l="1"/>
  <c r="G17" i="10"/>
  <c r="G189" i="10"/>
  <c r="S189" i="10" l="1"/>
  <c r="O17" i="10"/>
  <c r="S18" i="10"/>
  <c r="Q17" i="10"/>
  <c r="O189" i="10"/>
  <c r="S17" i="10"/>
  <c r="O18" i="10"/>
  <c r="Q189" i="10"/>
  <c r="Q18" i="10"/>
  <c r="G120" i="10" l="1"/>
  <c r="G214" i="10"/>
  <c r="G213" i="10"/>
  <c r="G196" i="10"/>
  <c r="G15" i="10"/>
  <c r="G188" i="10"/>
  <c r="G20" i="10"/>
  <c r="G21" i="10"/>
  <c r="G25" i="10"/>
  <c r="G27" i="10"/>
  <c r="G29" i="10"/>
  <c r="G34" i="10"/>
  <c r="G195" i="10"/>
  <c r="G192" i="10"/>
  <c r="G193" i="10"/>
  <c r="G54" i="10"/>
  <c r="G55" i="10"/>
  <c r="G57" i="10"/>
  <c r="G234" i="10"/>
  <c r="G238" i="10"/>
  <c r="G240" i="10"/>
  <c r="G241" i="10"/>
  <c r="G243" i="10"/>
  <c r="G62" i="10"/>
  <c r="G63" i="10"/>
  <c r="G64" i="10"/>
  <c r="G67" i="10"/>
  <c r="G68" i="10"/>
  <c r="G60" i="10"/>
  <c r="S117" i="10" l="1"/>
  <c r="O120" i="10"/>
  <c r="S11" i="10"/>
  <c r="Q213" i="10"/>
  <c r="S196" i="10"/>
  <c r="O118" i="10"/>
  <c r="Q14" i="10"/>
  <c r="S14" i="10"/>
  <c r="O14" i="10"/>
  <c r="S122" i="10"/>
  <c r="S119" i="10"/>
  <c r="S214" i="10"/>
  <c r="O214" i="10"/>
  <c r="Q214" i="10"/>
  <c r="Q122" i="10"/>
  <c r="Q196" i="10"/>
  <c r="S213" i="10"/>
  <c r="O213" i="10"/>
  <c r="S216" i="10"/>
  <c r="O196" i="10"/>
  <c r="O117" i="10"/>
  <c r="S118" i="10"/>
  <c r="O119" i="10"/>
  <c r="S120" i="10"/>
  <c r="Q118" i="10"/>
  <c r="Q120" i="10"/>
  <c r="Q117" i="10"/>
  <c r="Q119" i="10"/>
  <c r="F23" i="2" l="1"/>
  <c r="O29" i="10"/>
  <c r="Q34" i="10"/>
  <c r="Q43" i="10"/>
  <c r="Q29" i="10" l="1"/>
  <c r="S29" i="10"/>
  <c r="Q44" i="10"/>
  <c r="O44" i="10"/>
  <c r="S44" i="10"/>
  <c r="S43" i="10"/>
  <c r="O43" i="10"/>
  <c r="O34" i="10"/>
  <c r="S34" i="10"/>
  <c r="Q243" i="10"/>
  <c r="S243" i="10" l="1"/>
  <c r="O243" i="10"/>
  <c r="O241" i="10" l="1"/>
  <c r="S240" i="10"/>
  <c r="O238" i="10"/>
  <c r="S234" i="10"/>
  <c r="S62" i="10"/>
  <c r="S63" i="10"/>
  <c r="O234" i="10" l="1"/>
  <c r="O240" i="10"/>
  <c r="Q234" i="10"/>
  <c r="Q240" i="10"/>
  <c r="Q238" i="10"/>
  <c r="Q241" i="10"/>
  <c r="S238" i="10"/>
  <c r="S241" i="10"/>
  <c r="O63" i="10"/>
  <c r="Q63" i="10"/>
  <c r="Q62" i="10"/>
  <c r="O62" i="10"/>
  <c r="F5" i="2" l="1"/>
  <c r="F17" i="2"/>
  <c r="F11" i="2"/>
  <c r="F22" i="2"/>
  <c r="Q11" i="10" l="1"/>
  <c r="Q15" i="10"/>
  <c r="S188" i="10"/>
  <c r="Q20" i="10"/>
  <c r="Q21" i="10"/>
  <c r="O21" i="10" l="1"/>
  <c r="O15" i="10"/>
  <c r="S21" i="10"/>
  <c r="S15" i="10"/>
  <c r="O20" i="10"/>
  <c r="O11" i="10"/>
  <c r="Q188" i="10"/>
  <c r="S20" i="10"/>
  <c r="O188" i="10"/>
  <c r="Q67" i="10" l="1"/>
  <c r="S64" i="10" l="1"/>
  <c r="O64" i="10"/>
  <c r="S67" i="10"/>
  <c r="O67" i="10"/>
  <c r="Q64" i="10"/>
  <c r="Q25" i="10"/>
  <c r="O47" i="10" l="1"/>
  <c r="Q54" i="10"/>
  <c r="O193" i="10"/>
  <c r="Q52" i="10"/>
  <c r="O49" i="10"/>
  <c r="O192" i="10"/>
  <c r="S57" i="10"/>
  <c r="Q27" i="10"/>
  <c r="S55" i="10"/>
  <c r="O52" i="10"/>
  <c r="O195" i="10"/>
  <c r="O50" i="10"/>
  <c r="O57" i="10"/>
  <c r="S25" i="10"/>
  <c r="O25" i="10"/>
  <c r="Q57" i="10"/>
  <c r="O27" i="10"/>
  <c r="S47" i="10"/>
  <c r="Q47" i="10"/>
  <c r="S193" i="10"/>
  <c r="S195" i="10"/>
  <c r="Q193" i="10"/>
  <c r="Q195" i="10"/>
  <c r="S192" i="10"/>
  <c r="S50" i="10"/>
  <c r="Q55" i="10"/>
  <c r="Q192" i="10"/>
  <c r="Q50" i="10"/>
  <c r="O55" i="10"/>
  <c r="S27" i="10"/>
  <c r="O54" i="10"/>
  <c r="S52" i="10"/>
  <c r="S54" i="10"/>
  <c r="Q49" i="10"/>
  <c r="S49" i="10"/>
  <c r="O68" i="10" l="1"/>
  <c r="Q68" i="10"/>
  <c r="S68" i="10"/>
  <c r="S60" i="10"/>
  <c r="Q60" i="10"/>
  <c r="O60" i="10"/>
  <c r="O245" i="10" s="1"/>
  <c r="S245" i="10" l="1"/>
  <c r="Q245" i="10"/>
  <c r="E7" i="2"/>
  <c r="F7" i="2" s="1"/>
  <c r="F19" i="2"/>
  <c r="F8" i="2" l="1"/>
  <c r="E6" i="2"/>
  <c r="F6" i="2" s="1"/>
  <c r="E4" i="2"/>
  <c r="C20" i="4" l="1"/>
  <c r="F5" i="3" l="1"/>
  <c r="F4" i="2"/>
  <c r="G11" i="7"/>
  <c r="G12" i="7" s="1"/>
  <c r="C21" i="4" s="1"/>
  <c r="F29" i="2"/>
  <c r="F30" i="2"/>
  <c r="F28" i="2"/>
  <c r="F32" i="2"/>
  <c r="F8" i="3" l="1"/>
  <c r="C28" i="4" s="1"/>
  <c r="C17" i="4"/>
  <c r="C22" i="4"/>
  <c r="C36" i="4" l="1"/>
  <c r="C13" i="4"/>
  <c r="C12" i="4" l="1"/>
  <c r="C14" i="4" s="1"/>
  <c r="C31" i="4" l="1"/>
  <c r="C16" i="4"/>
  <c r="C18" i="4" s="1"/>
  <c r="C23" i="4" s="1"/>
  <c r="C34" i="4" s="1"/>
</calcChain>
</file>

<file path=xl/sharedStrings.xml><?xml version="1.0" encoding="utf-8"?>
<sst xmlns="http://schemas.openxmlformats.org/spreadsheetml/2006/main" count="935" uniqueCount="461">
  <si>
    <t>Costing Budget Summary</t>
  </si>
  <si>
    <t>Project:</t>
  </si>
  <si>
    <t>CRM Project Code:</t>
  </si>
  <si>
    <t>Revision:</t>
  </si>
  <si>
    <t>0.01.</t>
  </si>
  <si>
    <t>Date of first issue:</t>
  </si>
  <si>
    <r>
      <rPr>
        <b/>
        <sz val="11"/>
        <color indexed="8"/>
        <rFont val="Calibri"/>
        <family val="2"/>
        <charset val="204"/>
      </rPr>
      <t xml:space="preserve">NOTE: </t>
    </r>
    <r>
      <rPr>
        <sz val="11"/>
        <color theme="1"/>
        <rFont val="Calibri"/>
        <family val="2"/>
        <charset val="204"/>
        <scheme val="minor"/>
      </rPr>
      <t>fields for values entering are marked with blue</t>
    </r>
  </si>
  <si>
    <t>Deployment</t>
  </si>
  <si>
    <t>Item</t>
  </si>
  <si>
    <t>Cost</t>
  </si>
  <si>
    <t>Equipment</t>
  </si>
  <si>
    <t>Wärtsilä DHW</t>
  </si>
  <si>
    <t xml:space="preserve">3rd party equipment </t>
  </si>
  <si>
    <t>Subtotal for Equipment</t>
  </si>
  <si>
    <t>Services</t>
  </si>
  <si>
    <t>Wärtsilä Services</t>
  </si>
  <si>
    <t>3rd party services</t>
  </si>
  <si>
    <t>Subtotal for Services</t>
  </si>
  <si>
    <t>Development</t>
  </si>
  <si>
    <t>SW development</t>
  </si>
  <si>
    <t>HW development</t>
  </si>
  <si>
    <t>Subtotal for Development</t>
  </si>
  <si>
    <t>Total Cost of Deployment:</t>
  </si>
  <si>
    <t>Maintenance/Service Support</t>
  </si>
  <si>
    <t>Warranty period</t>
  </si>
  <si>
    <t>Subtotal for Warranty period</t>
  </si>
  <si>
    <t xml:space="preserve">Maintenance </t>
  </si>
  <si>
    <t>Subtotal for Maintenance</t>
  </si>
  <si>
    <t>Total Cost of Maintenance/Service Support:</t>
  </si>
  <si>
    <t xml:space="preserve">GRAND TOTAL COST: </t>
  </si>
  <si>
    <t xml:space="preserve">Wärtsilä Standard SW (Net to HUB): </t>
  </si>
  <si>
    <t>Costs of Risks</t>
  </si>
  <si>
    <t>Calculation Inputs</t>
  </si>
  <si>
    <t>Wärtsilä cost of labor, per week</t>
  </si>
  <si>
    <t>Wärtsilä cost of labor, per week for high risk country</t>
  </si>
  <si>
    <t xml:space="preserve">Travel </t>
  </si>
  <si>
    <t>Accomodation cost, per week</t>
  </si>
  <si>
    <t>Revision</t>
  </si>
  <si>
    <t>Document Status</t>
  </si>
  <si>
    <t>Responsible</t>
  </si>
  <si>
    <t>Approval</t>
  </si>
  <si>
    <t>Date</t>
  </si>
  <si>
    <t xml:space="preserve">X.XX.  </t>
  </si>
  <si>
    <t xml:space="preserve">Reason of change and other relevant notes. </t>
  </si>
  <si>
    <t>&lt;Project Manager&gt;</t>
  </si>
  <si>
    <t>&lt;Account Manager&gt;</t>
  </si>
  <si>
    <t>DD.MM.YYY</t>
  </si>
  <si>
    <t>First  Issue</t>
  </si>
  <si>
    <t>Status (Ordered/-)</t>
  </si>
  <si>
    <t>Name/ Type/ Model</t>
  </si>
  <si>
    <t>Part Number</t>
  </si>
  <si>
    <t>Manufacturer</t>
  </si>
  <si>
    <t>Vendor/Supplier</t>
  </si>
  <si>
    <t>Qty</t>
  </si>
  <si>
    <t>Qty per site</t>
  </si>
  <si>
    <t>3rd Party Equipment</t>
  </si>
  <si>
    <t>Wärtsilä SW</t>
  </si>
  <si>
    <t>Purchasing (item cost and delivery terms)</t>
  </si>
  <si>
    <t>Spares</t>
  </si>
  <si>
    <t>Item Cost</t>
  </si>
  <si>
    <t>Subtotal Cost</t>
  </si>
  <si>
    <t>Item cost</t>
  </si>
  <si>
    <t>Delivery time</t>
  </si>
  <si>
    <t>Delivery cost</t>
  </si>
  <si>
    <t>Comments</t>
  </si>
  <si>
    <t>Radar Subsystem</t>
  </si>
  <si>
    <t xml:space="preserve">Radar Antenna </t>
  </si>
  <si>
    <t>Wärtsilä</t>
  </si>
  <si>
    <t>Radar Transceiver</t>
  </si>
  <si>
    <t>Antenna Supply Unit</t>
  </si>
  <si>
    <t>Safety Switch</t>
  </si>
  <si>
    <t>Dehydrator</t>
  </si>
  <si>
    <t>LAB 4.50</t>
  </si>
  <si>
    <t>Radar Processor PC</t>
  </si>
  <si>
    <t>Radar Processing Unit RPU-5</t>
  </si>
  <si>
    <t>Radar processor board RPB4</t>
  </si>
  <si>
    <t>Maintenance tool kit</t>
  </si>
  <si>
    <t>Set of installation materials for radar subsystem installation</t>
  </si>
  <si>
    <t>CCTV Subsystem</t>
  </si>
  <si>
    <t>Pan/ Tilt Unit</t>
  </si>
  <si>
    <t>CCTV Camera</t>
  </si>
  <si>
    <t>CCTV Controller</t>
  </si>
  <si>
    <t>Lens</t>
  </si>
  <si>
    <t>Housing</t>
  </si>
  <si>
    <t>Video Stabilizer</t>
  </si>
  <si>
    <t>Video Encoder</t>
  </si>
  <si>
    <t>RS/IP Converter</t>
  </si>
  <si>
    <t>Set of installation materials for CCTV subsystem installation</t>
  </si>
  <si>
    <t>AIS Subsystem</t>
  </si>
  <si>
    <t>AIS Base Station, GPS</t>
  </si>
  <si>
    <t>AIS Base Station Controller</t>
  </si>
  <si>
    <t>AIS VHF Antenna</t>
  </si>
  <si>
    <t>Surge protector for VHF</t>
  </si>
  <si>
    <t>Surge protector for GPS</t>
  </si>
  <si>
    <t>Cavity filter</t>
  </si>
  <si>
    <t>Set of installation materials for AIS subsystem installation</t>
  </si>
  <si>
    <t>RDF Subsystem</t>
  </si>
  <si>
    <t>RDF Antenna</t>
  </si>
  <si>
    <t>Lightning protection unit</t>
  </si>
  <si>
    <t>Communication cable</t>
  </si>
  <si>
    <t>VHF cable set</t>
  </si>
  <si>
    <t>Set of installation materials for RDF subsystem installation</t>
  </si>
  <si>
    <t>Radio Subsytem</t>
  </si>
  <si>
    <t>VHF Transceiver</t>
  </si>
  <si>
    <t>Power supply</t>
  </si>
  <si>
    <t>VHF Antenna</t>
  </si>
  <si>
    <t>MF/HF Transceiver</t>
  </si>
  <si>
    <t>MH/HF Antenna</t>
  </si>
  <si>
    <t>Power Supply Unit</t>
  </si>
  <si>
    <t>Audio Processor and Service PC</t>
  </si>
  <si>
    <t>Sound Card</t>
  </si>
  <si>
    <t>VoIP Gateway</t>
  </si>
  <si>
    <t>Set of installation materials for Radio subsystem installation</t>
  </si>
  <si>
    <t>Meteo Subsytem</t>
  </si>
  <si>
    <t>Meteo Sensor</t>
  </si>
  <si>
    <t>Visibility Sensor</t>
  </si>
  <si>
    <t>Set of installation materials for Meteo subsystem installation</t>
  </si>
  <si>
    <t>Server System</t>
  </si>
  <si>
    <t>Hardware</t>
  </si>
  <si>
    <t>VTS Server (NH &lt; 4.71)</t>
  </si>
  <si>
    <t>System Server (NH &gt;= 4.71)</t>
  </si>
  <si>
    <t>Database Server</t>
  </si>
  <si>
    <t>WEB Server</t>
  </si>
  <si>
    <t>Storage Server</t>
  </si>
  <si>
    <t>CCTV Recorder</t>
  </si>
  <si>
    <t>Audio Server</t>
  </si>
  <si>
    <t>Time Server</t>
  </si>
  <si>
    <t>Set of installation materials for Servers installation</t>
  </si>
  <si>
    <t>Software</t>
  </si>
  <si>
    <t>Basic Software (Navi-Harbour) (NH &lt; 4.71)</t>
  </si>
  <si>
    <t xml:space="preserve">Navi-Harbour VTS Basic SW </t>
  </si>
  <si>
    <t>TR-V-SW02-00</t>
  </si>
  <si>
    <t>ORS3 Radar Processor SW Module</t>
  </si>
  <si>
    <t>TR-V-SW00-03</t>
  </si>
  <si>
    <t>AIS Sensor SW Module</t>
  </si>
  <si>
    <t>TR-V-SW00-04</t>
  </si>
  <si>
    <t>VHF Radio Direction Finder Interface</t>
  </si>
  <si>
    <t>TR-V-SW00-05</t>
  </si>
  <si>
    <t>Weather Station Interface</t>
  </si>
  <si>
    <t>TR-V-SW00-07</t>
  </si>
  <si>
    <t>CCTV Controller Interface</t>
  </si>
  <si>
    <t>TR-V-SW00-13</t>
  </si>
  <si>
    <t>Wärtsilä VTS/CSS Remote Interface – Type 1</t>
  </si>
  <si>
    <t>TR-V-SW00-08</t>
  </si>
  <si>
    <t>Navi-Harbour Data Recording SW Module</t>
  </si>
  <si>
    <t>TR-V-SW02-02</t>
  </si>
  <si>
    <t>Voice Data Recording Interface (2-wire mono)</t>
  </si>
  <si>
    <t>TR-V-SW00-09</t>
  </si>
  <si>
    <t>User Chart</t>
  </si>
  <si>
    <t>TR-V-SW02-05</t>
  </si>
  <si>
    <t>Charts</t>
  </si>
  <si>
    <t xml:space="preserve">Advanced AtoN Functionality </t>
  </si>
  <si>
    <t>TR-V-SW00-20</t>
  </si>
  <si>
    <t>SAR Module</t>
  </si>
  <si>
    <t>TR-V-SW01-13</t>
  </si>
  <si>
    <t>ODU – Integrated VTS Information System Client Terminal SW</t>
  </si>
  <si>
    <t>TR-V-SW03-02</t>
  </si>
  <si>
    <t>ODU – Integrated Playback SW Module</t>
  </si>
  <si>
    <t>TR-V-SW02-04</t>
  </si>
  <si>
    <t>ODU – Alarms Data Output</t>
  </si>
  <si>
    <t>TR-V-SW00-02</t>
  </si>
  <si>
    <t>ODU-3D VTS</t>
  </si>
  <si>
    <t>TR-V-SW01-12</t>
  </si>
  <si>
    <t xml:space="preserve">RWTS </t>
  </si>
  <si>
    <t>TR-V-SW00-21</t>
  </si>
  <si>
    <t>Basic Software Navi-Harbour (NH &gt;= 4.71)</t>
  </si>
  <si>
    <t>Navi-Harbour Basic SW</t>
  </si>
  <si>
    <t>Navi-Harbour Redundant Basic SW</t>
  </si>
  <si>
    <t>TR-V-SW02-21</t>
  </si>
  <si>
    <t xml:space="preserve">ORS Radar Processor SW Module </t>
  </si>
  <si>
    <t>Slave ORS Radar Processor interface</t>
  </si>
  <si>
    <t>TR-V-SW00-19</t>
  </si>
  <si>
    <t xml:space="preserve">TR-V-SW00-13 </t>
  </si>
  <si>
    <t>Remote Interface – Type 1</t>
  </si>
  <si>
    <t xml:space="preserve">TR-V-SW00-08 </t>
  </si>
  <si>
    <t xml:space="preserve">Remote Interface – Type 2 </t>
  </si>
  <si>
    <t>TR-V-SW00-11</t>
  </si>
  <si>
    <t xml:space="preserve">TR-V-SW02-02 </t>
  </si>
  <si>
    <t>Advanced Intelligence Maneuvering (AIM)</t>
  </si>
  <si>
    <t xml:space="preserve">TR-V-SW00-22 </t>
  </si>
  <si>
    <t>Connected VTS (incl. STM compatibility)</t>
  </si>
  <si>
    <t xml:space="preserve">TR-V-SW00-23 </t>
  </si>
  <si>
    <t>VMS Integration</t>
  </si>
  <si>
    <t xml:space="preserve">TR-V-SW00-24 </t>
  </si>
  <si>
    <t xml:space="preserve">TR-V-SW00-09 </t>
  </si>
  <si>
    <t xml:space="preserve">TR-V-SW02-05 </t>
  </si>
  <si>
    <t>Advanced AtoN Functionality</t>
  </si>
  <si>
    <t xml:space="preserve">TR-V-SW00-20 </t>
  </si>
  <si>
    <t xml:space="preserve">TR-V-SW01-13 </t>
  </si>
  <si>
    <t xml:space="preserve">TR-V-SW01-12 </t>
  </si>
  <si>
    <t>VTS Information System (NH &lt; 4.71)</t>
  </si>
  <si>
    <t>VTS Information System</t>
  </si>
  <si>
    <t>TR-V-SW03-10</t>
  </si>
  <si>
    <t>Visits and Operations books</t>
  </si>
  <si>
    <t>TR-V-SW03-03</t>
  </si>
  <si>
    <t>Log book</t>
  </si>
  <si>
    <t>TR-V-SW03-04</t>
  </si>
  <si>
    <t>Weather Log</t>
  </si>
  <si>
    <t>TR-V-SW03-05</t>
  </si>
  <si>
    <t>VTS Information System (NH &gt;= 4.71)</t>
  </si>
  <si>
    <t xml:space="preserve">VTS Information System </t>
  </si>
  <si>
    <t>VTS IS Standalone Client Terminal SW</t>
  </si>
  <si>
    <t>TR-V-SW03-01</t>
  </si>
  <si>
    <t>VTS IS SW. Upgrade from previous versions</t>
  </si>
  <si>
    <t>TR-V-SW03-20</t>
  </si>
  <si>
    <t>Navi-Harbour WebVTS</t>
  </si>
  <si>
    <t>Navi-Harbour WebVTS 5.0 SW</t>
  </si>
  <si>
    <t>TR-A-SW04-00</t>
  </si>
  <si>
    <t>Navi-Harbour WebVTS 5.0 SW. Upgrade from previous versions</t>
  </si>
  <si>
    <t>TR-A-SW04-20</t>
  </si>
  <si>
    <t>Navi-Harbour WebVTS 5.0. User Manual</t>
  </si>
  <si>
    <t>TR-A-MAN-03</t>
  </si>
  <si>
    <t>Navi-Harbour Remote Terminal Basic (NH &lt; 4.71)</t>
  </si>
  <si>
    <t>Navi-Harbour Remote Terminal Basic SW</t>
  </si>
  <si>
    <t>TR-V-SW04-00</t>
  </si>
  <si>
    <t>NH Remote Terminal Data Recording/Playback SW module</t>
  </si>
  <si>
    <t>TR-V-SW04-01</t>
  </si>
  <si>
    <t>ORS3 Radar Video Presentation SW module</t>
  </si>
  <si>
    <t>TR-V-SW04-02</t>
  </si>
  <si>
    <t>RT – VHF Radio Direction Finder interface</t>
  </si>
  <si>
    <t>TR-V-SW04-04</t>
  </si>
  <si>
    <t>RT – Weather Station Interface</t>
  </si>
  <si>
    <t>TR-V-SW04-10</t>
  </si>
  <si>
    <t xml:space="preserve">Wärtsilä VTS/CSS Remote interface – Type RT </t>
  </si>
  <si>
    <t xml:space="preserve">TR-V-SW04-05 </t>
  </si>
  <si>
    <t>RT – Integrated VTS Information System Client Terminal SW module</t>
  </si>
  <si>
    <t>TR-V-SW04-09</t>
  </si>
  <si>
    <t>RT – Navigational Alarms</t>
  </si>
  <si>
    <t>TR-V-SW04-03</t>
  </si>
  <si>
    <t>RT – TX97 chart editing</t>
  </si>
  <si>
    <t>TR-V-SW04-06</t>
  </si>
  <si>
    <t>RT – System diagnostic</t>
  </si>
  <si>
    <t>TR-V-SW04-07</t>
  </si>
  <si>
    <t>RT – User Chart</t>
  </si>
  <si>
    <t>TR-V-SW04-08</t>
  </si>
  <si>
    <t>ODU - 3D VTS</t>
  </si>
  <si>
    <t>RT – Route management</t>
  </si>
  <si>
    <t>TR-V-SW04-14</t>
  </si>
  <si>
    <t>RT – Trial maneuvering</t>
  </si>
  <si>
    <t>TR-V-SW04-15</t>
  </si>
  <si>
    <t>RT – Anchored\Moored target management</t>
  </si>
  <si>
    <t>TR-V-SW04-11</t>
  </si>
  <si>
    <t>RT – Event Chart</t>
  </si>
  <si>
    <t>TR-V-SW04-12</t>
  </si>
  <si>
    <t>Navi-Harbour Remote Terminal Basic (NH &gt;= 4.71)</t>
  </si>
  <si>
    <t>Remote Terminal SW. Upgrade from previous versions</t>
  </si>
  <si>
    <t>TR-V-SW04-20</t>
  </si>
  <si>
    <t>RT-Voice Data Recording Interface (2-wire mono)</t>
  </si>
  <si>
    <t>TR-V-SW04-16</t>
  </si>
  <si>
    <t>ORS Radar Video Presentation SW module</t>
  </si>
  <si>
    <t>RT – VHF Weather Station interface</t>
  </si>
  <si>
    <t>Remote interface – Type RT</t>
  </si>
  <si>
    <t>TR-V-SW04-05</t>
  </si>
  <si>
    <t xml:space="preserve">Navi-Harbour Export Server </t>
  </si>
  <si>
    <t>TR-V-SW08-00</t>
  </si>
  <si>
    <t>Navi-Harbour Export Server. Installation and user manual</t>
  </si>
  <si>
    <t>TR-V-MAN-08</t>
  </si>
  <si>
    <t>AIS Network</t>
  </si>
  <si>
    <t>TrAN System Controller</t>
  </si>
  <si>
    <t>TR-A-SW01-00</t>
  </si>
  <si>
    <t>Additional PSS SW Module</t>
  </si>
  <si>
    <t>TR-A-SW01-01</t>
  </si>
  <si>
    <t>External AIS Network interface</t>
  </si>
  <si>
    <t>TR-A-SW01-02</t>
  </si>
  <si>
    <t xml:space="preserve">TrAN Client Server </t>
  </si>
  <si>
    <t>TR-A-SW02-00</t>
  </si>
  <si>
    <t>Number of receive-only client connections</t>
  </si>
  <si>
    <t>TR-A-SW02-10</t>
  </si>
  <si>
    <t>Number of send\receive client connections</t>
  </si>
  <si>
    <t>TR-A-SW02-11</t>
  </si>
  <si>
    <t>Postponed text telegram sending</t>
  </si>
  <si>
    <t>TR-A-SW02-08</t>
  </si>
  <si>
    <t>Postponed text telegram receiving</t>
  </si>
  <si>
    <t>TR-A-SW02-09</t>
  </si>
  <si>
    <t xml:space="preserve">TrAN Database Server </t>
  </si>
  <si>
    <t>TR-A-SW03-00</t>
  </si>
  <si>
    <t>BSC data recovery</t>
  </si>
  <si>
    <t>TR-A-SW03-01</t>
  </si>
  <si>
    <t>TrAN Broadcast Server</t>
  </si>
  <si>
    <t>TR-A-SW05-00</t>
  </si>
  <si>
    <t>BS\BSC connections</t>
  </si>
  <si>
    <t>TR-A-SW05-01</t>
  </si>
  <si>
    <t>TrAN System Controller connections</t>
  </si>
  <si>
    <t>TR-A-SW05-02</t>
  </si>
  <si>
    <t>Data Sources: Wärtsilä VTS/CSS interface</t>
  </si>
  <si>
    <t>TR-A-SW05-03</t>
  </si>
  <si>
    <t>Data Sources: Weather data interface</t>
  </si>
  <si>
    <t>TR-A-SW05-04</t>
  </si>
  <si>
    <t>Data Sources: RTCM data interface</t>
  </si>
  <si>
    <t>TR-A-SW05-05</t>
  </si>
  <si>
    <t>Data Sources: Monitored Synthetic AtoNs</t>
  </si>
  <si>
    <t>TR-A-SW05-06</t>
  </si>
  <si>
    <t>Data Sources: MOB Direction Finder interface</t>
  </si>
  <si>
    <t>TR-A-SW05-07</t>
  </si>
  <si>
    <t>TrAN Telegram Gate</t>
  </si>
  <si>
    <t>TR-A-SW08-00</t>
  </si>
  <si>
    <t>Operator Workstation</t>
  </si>
  <si>
    <t>Operator Workstation HW</t>
  </si>
  <si>
    <t>Operator Furniture</t>
  </si>
  <si>
    <t>Operator workstation PC</t>
  </si>
  <si>
    <t>Traffic Display PC</t>
  </si>
  <si>
    <t>CCTV PC</t>
  </si>
  <si>
    <t>CCTV Display</t>
  </si>
  <si>
    <t>VHF Console</t>
  </si>
  <si>
    <t>Headset</t>
  </si>
  <si>
    <t>Footswitch</t>
  </si>
  <si>
    <t>Desk Microphone</t>
  </si>
  <si>
    <t>Handset</t>
  </si>
  <si>
    <t>VTS Keyboard (NH &lt; 4.71)</t>
  </si>
  <si>
    <t>TR-SB-VTMS-DHW09</t>
  </si>
  <si>
    <t>Dedicated Keyboard (NH &gt;= 4.71)</t>
  </si>
  <si>
    <t>TR-SB-VTMS-DHW09X*</t>
  </si>
  <si>
    <t>X - Check Required Layout</t>
  </si>
  <si>
    <t>Set of installation materials for Workstation installation</t>
  </si>
  <si>
    <t>Operator Workstation SW</t>
  </si>
  <si>
    <t xml:space="preserve"> Navi-Harbour ODU (NH &lt; 4.71)</t>
  </si>
  <si>
    <t>Navi-Harbour Operator Display Unit (ODU) SW</t>
  </si>
  <si>
    <t>TR-V-SW02-01</t>
  </si>
  <si>
    <t>ODU - Alarms Data Output</t>
  </si>
  <si>
    <t xml:space="preserve"> Navi-Harbour ODU (NH &gt;= 4.71)</t>
  </si>
  <si>
    <t>Navi-Harbour Operator Display Unit SW</t>
  </si>
  <si>
    <t xml:space="preserve"> Navi-Harbour Standalone Playback 4.71 +</t>
  </si>
  <si>
    <t>Navi-Harbour Standalone Playback Station SW</t>
  </si>
  <si>
    <t>TR-V-SW02-03</t>
  </si>
  <si>
    <t>CCTV ODU</t>
  </si>
  <si>
    <t>CCTV Operator Display Unit</t>
  </si>
  <si>
    <t>TR-V-SW09-00</t>
  </si>
  <si>
    <t>Additional CCTV interface</t>
  </si>
  <si>
    <t>TR-V-SW09-01</t>
  </si>
  <si>
    <t>Synchronous CCTV Playback</t>
  </si>
  <si>
    <t>TR-V-SW09-02</t>
  </si>
  <si>
    <t>AIS Network Viewer</t>
  </si>
  <si>
    <t>TrAN Viewer</t>
  </si>
  <si>
    <t>TR-A-SW06-00</t>
  </si>
  <si>
    <t>TrAN Database Analysis mode</t>
  </si>
  <si>
    <t>TR-A-SW06-01</t>
  </si>
  <si>
    <t xml:space="preserve">TrAN Database Playback mode </t>
  </si>
  <si>
    <t>TR-A-SW06-02</t>
  </si>
  <si>
    <t>TrAN Viewer Data Recording</t>
  </si>
  <si>
    <t>TR-A-SW06-03</t>
  </si>
  <si>
    <t>Navigational Alarms</t>
  </si>
  <si>
    <t>TR-A-SW06-04</t>
  </si>
  <si>
    <t>Inland AIS Functionality</t>
  </si>
  <si>
    <t>TR-A-SW06-05</t>
  </si>
  <si>
    <t>Network Subsystem</t>
  </si>
  <si>
    <t>Router</t>
  </si>
  <si>
    <t xml:space="preserve">LAN Switch </t>
  </si>
  <si>
    <t>Firewall</t>
  </si>
  <si>
    <t>Set of installation materials for network subsystem installation</t>
  </si>
  <si>
    <t>Additional Equipment</t>
  </si>
  <si>
    <t>Equipment Rack</t>
  </si>
  <si>
    <t>Rack PDU</t>
  </si>
  <si>
    <t>Electrical switchboard</t>
  </si>
  <si>
    <t>KVM</t>
  </si>
  <si>
    <t>UPS</t>
  </si>
  <si>
    <t>Tools and Instruments</t>
  </si>
  <si>
    <t>Set of installation materials forAdditional equipment</t>
  </si>
  <si>
    <t>3d Party Server Software</t>
  </si>
  <si>
    <t>Standard SQL Server</t>
  </si>
  <si>
    <t>Network Monitoring Software</t>
  </si>
  <si>
    <t>Video Recording Server</t>
  </si>
  <si>
    <t>Network Management Software (for 12 months licence)</t>
  </si>
  <si>
    <t>Spare Parts for 1 year</t>
  </si>
  <si>
    <t>Set of spare installation materials</t>
  </si>
  <si>
    <t>Subtotal:</t>
  </si>
  <si>
    <t xml:space="preserve">Cost of Services </t>
  </si>
  <si>
    <t>Unit</t>
  </si>
  <si>
    <t>Unit Cost</t>
  </si>
  <si>
    <t>Comment</t>
  </si>
  <si>
    <t>Basic Wärtsilä services</t>
  </si>
  <si>
    <t>Project Management</t>
  </si>
  <si>
    <t>man-week</t>
  </si>
  <si>
    <t>Overall project leading: documentation, managing, monitoring, coordination, arranging purchase. Arranging Travel</t>
  </si>
  <si>
    <t>Site Survey</t>
  </si>
  <si>
    <t>System design</t>
  </si>
  <si>
    <t>Project documentation preparation</t>
  </si>
  <si>
    <t>Customer witness FAT</t>
  </si>
  <si>
    <t>FAT procedure with customer presense and/or manufacturer FAT</t>
  </si>
  <si>
    <t>System installation and commissioning</t>
  </si>
  <si>
    <t>System installation and commissioning; Supervision of civil and installation works performed by subcontractors; Execution of Site Acceptance Test</t>
  </si>
  <si>
    <t>Supervision of civil and installation works performed by subcontractors</t>
  </si>
  <si>
    <t>Execution of SAT/PAT</t>
  </si>
  <si>
    <t>VTS operators/engineers training</t>
  </si>
  <si>
    <t>Travel and Accommodation for PM during the project</t>
  </si>
  <si>
    <t>Number</t>
  </si>
  <si>
    <t>Travel and Accommodation for Site Survey</t>
  </si>
  <si>
    <t>Travel and Accommodation for Customer witness FAT</t>
  </si>
  <si>
    <t>Travel and Accommodation for System installation and commissioning</t>
  </si>
  <si>
    <t xml:space="preserve">The trips of the implementation team from project organisation </t>
  </si>
  <si>
    <t>Travel and Accommodation for Supervision of civil and installation works performed by subcontractors</t>
  </si>
  <si>
    <t>Travel and Accommodation for SAT/PAT</t>
  </si>
  <si>
    <t xml:space="preserve">Travel and Accommodation for Training </t>
  </si>
  <si>
    <t>Equipment delivery</t>
  </si>
  <si>
    <t xml:space="preserve">Logistics charges (shipping cost, cost of storage, customs dutes etc.) </t>
  </si>
  <si>
    <t>Wärtsilä engineer certification</t>
  </si>
  <si>
    <t>Basic offshore safety induction and emergency training</t>
  </si>
  <si>
    <t>Medical certificate</t>
  </si>
  <si>
    <t>Equipment delivery to site</t>
  </si>
  <si>
    <t>Equipment and stuff insurance</t>
  </si>
  <si>
    <t>Cost of insurance for equipment delivery and staff works</t>
  </si>
  <si>
    <t>Banking charges</t>
  </si>
  <si>
    <t>Bank charges for Contract bonds (Guarantee/performance bonds etc.)</t>
  </si>
  <si>
    <t xml:space="preserve">Civil, Installation works </t>
  </si>
  <si>
    <t>Works of the local subcontractors</t>
  </si>
  <si>
    <t>Construction, building, renovation works</t>
  </si>
  <si>
    <t>Project Development (DAF/DRF)</t>
  </si>
  <si>
    <t>No.</t>
  </si>
  <si>
    <t>Item Description</t>
  </si>
  <si>
    <t>Unit cost</t>
  </si>
  <si>
    <t>Short description</t>
  </si>
  <si>
    <t>Subtotal</t>
  </si>
  <si>
    <t xml:space="preserve"> </t>
  </si>
  <si>
    <r>
      <t xml:space="preserve">Warranty Period </t>
    </r>
    <r>
      <rPr>
        <b/>
        <sz val="11"/>
        <color rgb="FFFF0000"/>
        <rFont val="Calibri"/>
        <family val="2"/>
      </rPr>
      <t>1</t>
    </r>
    <r>
      <rPr>
        <b/>
        <sz val="11"/>
        <color indexed="8"/>
        <rFont val="Calibri"/>
        <family val="2"/>
        <charset val="204"/>
      </rPr>
      <t>* year</t>
    </r>
  </si>
  <si>
    <t>Remote Preventive Maintenance (every 6 Months)</t>
  </si>
  <si>
    <t>Onsite Preventive Maintenance (every 12 Months)</t>
  </si>
  <si>
    <t>Travel and Accommodation for Onsite Preventive Maintenance</t>
  </si>
  <si>
    <t>Maintenance contract</t>
  </si>
  <si>
    <r>
      <t xml:space="preserve">Maintenance Period </t>
    </r>
    <r>
      <rPr>
        <b/>
        <sz val="11"/>
        <color rgb="FFFF0000"/>
        <rFont val="Calibri"/>
        <family val="2"/>
      </rPr>
      <t>1</t>
    </r>
    <r>
      <rPr>
        <b/>
        <sz val="11"/>
        <color indexed="8"/>
        <rFont val="Calibri"/>
        <family val="2"/>
        <charset val="204"/>
      </rPr>
      <t>* year</t>
    </r>
  </si>
  <si>
    <t xml:space="preserve">Remote Preventive Maintenance </t>
  </si>
  <si>
    <t>Onsite Preventive Maintenance</t>
  </si>
  <si>
    <t>Corrective Maintenance</t>
  </si>
  <si>
    <t>Charts update</t>
  </si>
  <si>
    <t>Software update</t>
  </si>
  <si>
    <t>Travel and Accommodation for Onsite Corrective Maintenance</t>
  </si>
  <si>
    <r>
      <rPr>
        <sz val="11"/>
        <color rgb="FFFF0000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charset val="204"/>
        <scheme val="minor"/>
      </rPr>
      <t>* - changeable value</t>
    </r>
  </si>
  <si>
    <t>Project Risks Evaluation and Budgeting Form</t>
  </si>
  <si>
    <t>Identification of risk</t>
  </si>
  <si>
    <t>Cash impact of risk</t>
  </si>
  <si>
    <t>Cost impact of risk</t>
  </si>
  <si>
    <t>Response/Strategy to risk</t>
  </si>
  <si>
    <t>Risk Event</t>
  </si>
  <si>
    <t>Impact</t>
  </si>
  <si>
    <t>Probability</t>
  </si>
  <si>
    <t>Risk Factor</t>
  </si>
  <si>
    <t>Milestone affected</t>
  </si>
  <si>
    <t>Sum of the affected milestone</t>
  </si>
  <si>
    <t>Milestone shift value, months</t>
  </si>
  <si>
    <t>Gross Potential NPV impact</t>
  </si>
  <si>
    <t>Weighted NPV Impact</t>
  </si>
  <si>
    <t>Additional impact description</t>
  </si>
  <si>
    <t>Additional impact estimated cost</t>
  </si>
  <si>
    <t>Total risk estimation</t>
  </si>
  <si>
    <t>Risk Response</t>
  </si>
  <si>
    <t>Chosen Strategy</t>
  </si>
  <si>
    <t>Additional observations/comments</t>
  </si>
  <si>
    <t>Low</t>
  </si>
  <si>
    <t>Medium</t>
  </si>
  <si>
    <t>High</t>
  </si>
  <si>
    <t xml:space="preserve">Total </t>
  </si>
  <si>
    <t>Total weighted impact on NPV</t>
  </si>
  <si>
    <t>Total weighted impact on cost</t>
  </si>
  <si>
    <t>Discount rate (risk-free rate), per annum</t>
  </si>
  <si>
    <t>Risk mitigation strategies</t>
  </si>
  <si>
    <t>Ignore: take no actions with regards to the risk</t>
  </si>
  <si>
    <t>Retain: accept risk and budget</t>
  </si>
  <si>
    <t>Share: transfer the risk to counterpart</t>
  </si>
  <si>
    <t xml:space="preserve">Reduce: minimize the amount/severity of risk </t>
  </si>
  <si>
    <t>Avoid: eliminate the risk</t>
  </si>
  <si>
    <t>Risk factor table</t>
  </si>
  <si>
    <t>Impact/Probability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</si>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</sst>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_р_."/>
    <numFmt numFmtId="165" formatCode="#,##0\ [$€-40B]"/>
    <numFmt numFmtId="166" formatCode="#,##0\ [$€-1]"/>
    <numFmt numFmtId="167" formatCode="_-[$€-2]\ * #,##0.00_-;\-[$€-2]\ * #,##0.00_-;_-[$€-2]\ * &quot;-&quot;??_-;_-@_-"/>
  </numFmts>
  <fonts count="3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4"/>
      <color indexed="8"/>
      <name val="Calibri"/>
      <family val="2"/>
      <charset val="204"/>
    </font>
    <font>
      <sz val="8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70C0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165" fontId="0" fillId="0" borderId="0"/>
    <xf numFmtId="165" fontId="18" fillId="0" borderId="0" applyNumberForma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</cellStyleXfs>
  <cellXfs count="385">
    <xf numFmtId="165" fontId="0" fillId="0" borderId="0" xfId="0"/>
    <xf numFmtId="165" fontId="2" fillId="0" borderId="0" xfId="0" applyFont="1"/>
    <xf numFmtId="165" fontId="3" fillId="0" borderId="0" xfId="0" applyFont="1"/>
    <xf numFmtId="165" fontId="0" fillId="0" borderId="0" xfId="0" applyAlignment="1">
      <alignment wrapText="1"/>
    </xf>
    <xf numFmtId="165" fontId="0" fillId="0" borderId="0" xfId="0" applyAlignment="1">
      <alignment horizontal="center"/>
    </xf>
    <xf numFmtId="165" fontId="2" fillId="0" borderId="0" xfId="0" applyFont="1" applyAlignment="1">
      <alignment wrapText="1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vertical="center" wrapText="1"/>
    </xf>
    <xf numFmtId="165" fontId="2" fillId="0" borderId="1" xfId="0" applyFont="1" applyBorder="1" applyAlignment="1">
      <alignment horizontal="center" vertical="center" wrapText="1"/>
    </xf>
    <xf numFmtId="165" fontId="0" fillId="0" borderId="0" xfId="0" applyAlignment="1">
      <alignment vertical="center" wrapText="1"/>
    </xf>
    <xf numFmtId="165" fontId="0" fillId="0" borderId="1" xfId="0" applyBorder="1" applyAlignment="1">
      <alignment vertical="center" wrapText="1"/>
    </xf>
    <xf numFmtId="165" fontId="3" fillId="0" borderId="0" xfId="0" applyFont="1" applyAlignment="1">
      <alignment vertical="center" wrapText="1"/>
    </xf>
    <xf numFmtId="165" fontId="2" fillId="0" borderId="1" xfId="0" applyFont="1" applyBorder="1" applyAlignment="1">
      <alignment vertical="center" wrapText="1"/>
    </xf>
    <xf numFmtId="165" fontId="4" fillId="0" borderId="0" xfId="0" applyFont="1"/>
    <xf numFmtId="165" fontId="4" fillId="0" borderId="0" xfId="0" applyFont="1" applyAlignment="1">
      <alignment wrapText="1"/>
    </xf>
    <xf numFmtId="165" fontId="0" fillId="0" borderId="0" xfId="0" applyAlignment="1">
      <alignment vertical="center"/>
    </xf>
    <xf numFmtId="165" fontId="0" fillId="0" borderId="0" xfId="0" applyAlignment="1">
      <alignment horizontal="center" vertical="center"/>
    </xf>
    <xf numFmtId="165" fontId="2" fillId="0" borderId="0" xfId="0" applyFont="1" applyAlignment="1">
      <alignment vertical="center"/>
    </xf>
    <xf numFmtId="165" fontId="4" fillId="0" borderId="0" xfId="0" applyFont="1" applyAlignment="1">
      <alignment horizontal="center" vertical="center" wrapText="1"/>
    </xf>
    <xf numFmtId="165" fontId="4" fillId="0" borderId="0" xfId="0" applyFont="1" applyAlignment="1">
      <alignment vertical="center" wrapText="1"/>
    </xf>
    <xf numFmtId="165" fontId="4" fillId="0" borderId="0" xfId="0" applyFont="1" applyAlignment="1">
      <alignment vertical="center"/>
    </xf>
    <xf numFmtId="165" fontId="0" fillId="0" borderId="0" xfId="0" applyAlignment="1">
      <alignment horizontal="center" wrapText="1"/>
    </xf>
    <xf numFmtId="165" fontId="4" fillId="0" borderId="0" xfId="0" applyFont="1" applyAlignment="1">
      <alignment horizontal="center" wrapText="1"/>
    </xf>
    <xf numFmtId="165" fontId="3" fillId="0" borderId="0" xfId="0" applyFont="1" applyAlignment="1">
      <alignment horizontal="left" vertical="center"/>
    </xf>
    <xf numFmtId="165" fontId="2" fillId="0" borderId="0" xfId="0" applyFont="1" applyAlignment="1">
      <alignment horizontal="center"/>
    </xf>
    <xf numFmtId="165" fontId="0" fillId="0" borderId="8" xfId="0" applyBorder="1" applyAlignment="1">
      <alignment horizontal="center"/>
    </xf>
    <xf numFmtId="165" fontId="0" fillId="0" borderId="9" xfId="0" applyBorder="1"/>
    <xf numFmtId="165" fontId="2" fillId="0" borderId="10" xfId="0" applyFont="1" applyBorder="1"/>
    <xf numFmtId="165" fontId="0" fillId="0" borderId="9" xfId="0" applyBorder="1" applyAlignment="1">
      <alignment horizontal="left"/>
    </xf>
    <xf numFmtId="165" fontId="0" fillId="2" borderId="0" xfId="0" applyFill="1"/>
    <xf numFmtId="165" fontId="5" fillId="0" borderId="0" xfId="0" applyFont="1" applyAlignment="1">
      <alignment wrapText="1"/>
    </xf>
    <xf numFmtId="165" fontId="5" fillId="0" borderId="0" xfId="0" applyFont="1" applyAlignment="1">
      <alignment horizontal="center" wrapText="1"/>
    </xf>
    <xf numFmtId="165" fontId="0" fillId="0" borderId="1" xfId="0" applyBorder="1" applyAlignment="1">
      <alignment horizontal="center" vertical="center" wrapText="1"/>
    </xf>
    <xf numFmtId="165" fontId="5" fillId="0" borderId="17" xfId="0" applyFont="1" applyBorder="1" applyAlignment="1">
      <alignment wrapText="1"/>
    </xf>
    <xf numFmtId="165" fontId="5" fillId="0" borderId="17" xfId="0" applyFont="1" applyBorder="1"/>
    <xf numFmtId="165" fontId="2" fillId="3" borderId="9" xfId="0" applyFont="1" applyFill="1" applyBorder="1"/>
    <xf numFmtId="165" fontId="0" fillId="0" borderId="18" xfId="0" applyBorder="1" applyAlignment="1">
      <alignment horizontal="center"/>
    </xf>
    <xf numFmtId="165" fontId="0" fillId="0" borderId="14" xfId="0" applyBorder="1" applyAlignment="1">
      <alignment horizontal="center"/>
    </xf>
    <xf numFmtId="165" fontId="2" fillId="3" borderId="14" xfId="0" applyFont="1" applyFill="1" applyBorder="1" applyAlignment="1">
      <alignment horizontal="center"/>
    </xf>
    <xf numFmtId="165" fontId="2" fillId="3" borderId="2" xfId="0" applyFont="1" applyFill="1" applyBorder="1"/>
    <xf numFmtId="165" fontId="2" fillId="3" borderId="7" xfId="0" applyFont="1" applyFill="1" applyBorder="1" applyAlignment="1">
      <alignment horizontal="center"/>
    </xf>
    <xf numFmtId="165" fontId="5" fillId="0" borderId="11" xfId="0" applyFont="1" applyBorder="1" applyAlignment="1">
      <alignment wrapText="1"/>
    </xf>
    <xf numFmtId="165" fontId="5" fillId="0" borderId="13" xfId="0" applyFont="1" applyBorder="1" applyAlignment="1">
      <alignment horizontal="center"/>
    </xf>
    <xf numFmtId="165" fontId="4" fillId="0" borderId="0" xfId="0" applyFont="1" applyAlignment="1">
      <alignment horizontal="center"/>
    </xf>
    <xf numFmtId="165" fontId="4" fillId="0" borderId="0" xfId="0" applyFont="1" applyAlignment="1">
      <alignment horizontal="left" wrapText="1"/>
    </xf>
    <xf numFmtId="165" fontId="0" fillId="4" borderId="0" xfId="0" applyFill="1" applyAlignment="1">
      <alignment wrapText="1"/>
    </xf>
    <xf numFmtId="165" fontId="7" fillId="0" borderId="0" xfId="0" applyFont="1"/>
    <xf numFmtId="165" fontId="0" fillId="5" borderId="14" xfId="0" applyFill="1" applyBorder="1" applyAlignment="1">
      <alignment horizontal="center"/>
    </xf>
    <xf numFmtId="165" fontId="9" fillId="0" borderId="0" xfId="0" applyFont="1" applyAlignment="1">
      <alignment vertical="center" wrapText="1"/>
    </xf>
    <xf numFmtId="165" fontId="9" fillId="0" borderId="0" xfId="0" applyFont="1" applyAlignment="1">
      <alignment horizontal="center" vertical="center" wrapText="1"/>
    </xf>
    <xf numFmtId="165" fontId="10" fillId="0" borderId="0" xfId="0" applyFont="1" applyAlignment="1">
      <alignment vertical="center" wrapText="1"/>
    </xf>
    <xf numFmtId="165" fontId="11" fillId="0" borderId="0" xfId="0" applyFont="1" applyAlignment="1">
      <alignment vertical="center" wrapText="1"/>
    </xf>
    <xf numFmtId="165" fontId="0" fillId="2" borderId="0" xfId="0" applyFill="1" applyAlignment="1">
      <alignment wrapText="1"/>
    </xf>
    <xf numFmtId="164" fontId="0" fillId="2" borderId="29" xfId="0" applyNumberFormat="1" applyFill="1" applyBorder="1" applyAlignment="1">
      <alignment horizontal="center" vertical="center" wrapText="1"/>
    </xf>
    <xf numFmtId="164" fontId="0" fillId="2" borderId="29" xfId="0" applyNumberFormat="1" applyFill="1" applyBorder="1" applyAlignment="1">
      <alignment vertical="center" wrapText="1"/>
    </xf>
    <xf numFmtId="165" fontId="5" fillId="0" borderId="0" xfId="0" applyFont="1"/>
    <xf numFmtId="165" fontId="5" fillId="0" borderId="0" xfId="0" applyFont="1" applyAlignment="1">
      <alignment vertical="center"/>
    </xf>
    <xf numFmtId="165" fontId="7" fillId="0" borderId="0" xfId="0" applyFont="1" applyAlignment="1">
      <alignment vertical="center"/>
    </xf>
    <xf numFmtId="14" fontId="0" fillId="2" borderId="0" xfId="0" applyNumberFormat="1" applyFill="1" applyAlignment="1">
      <alignment horizontal="left" wrapText="1"/>
    </xf>
    <xf numFmtId="165" fontId="0" fillId="0" borderId="1" xfId="0" applyBorder="1" applyAlignment="1">
      <alignment wrapText="1"/>
    </xf>
    <xf numFmtId="165" fontId="0" fillId="0" borderId="1" xfId="0" applyBorder="1" applyAlignment="1">
      <alignment horizontal="center" wrapText="1"/>
    </xf>
    <xf numFmtId="165" fontId="2" fillId="0" borderId="4" xfId="0" applyFont="1" applyBorder="1" applyAlignment="1">
      <alignment horizontal="center" wrapText="1"/>
    </xf>
    <xf numFmtId="165" fontId="2" fillId="0" borderId="5" xfId="0" applyFont="1" applyBorder="1" applyAlignment="1">
      <alignment horizontal="center" wrapText="1"/>
    </xf>
    <xf numFmtId="165" fontId="2" fillId="0" borderId="6" xfId="0" applyFont="1" applyBorder="1" applyAlignment="1">
      <alignment horizontal="center" wrapText="1"/>
    </xf>
    <xf numFmtId="165" fontId="0" fillId="0" borderId="15" xfId="0" applyBorder="1" applyAlignment="1">
      <alignment wrapText="1"/>
    </xf>
    <xf numFmtId="165" fontId="0" fillId="0" borderId="12" xfId="0" applyBorder="1"/>
    <xf numFmtId="165" fontId="0" fillId="0" borderId="13" xfId="0" applyBorder="1"/>
    <xf numFmtId="165" fontId="0" fillId="0" borderId="16" xfId="0" applyBorder="1" applyAlignment="1">
      <alignment wrapText="1"/>
    </xf>
    <xf numFmtId="165" fontId="0" fillId="0" borderId="9" xfId="0" applyBorder="1" applyAlignment="1">
      <alignment wrapText="1"/>
    </xf>
    <xf numFmtId="165" fontId="0" fillId="0" borderId="1" xfId="0" applyBorder="1"/>
    <xf numFmtId="165" fontId="0" fillId="0" borderId="14" xfId="0" applyBorder="1"/>
    <xf numFmtId="165" fontId="6" fillId="0" borderId="0" xfId="0" applyFont="1" applyAlignment="1">
      <alignment wrapText="1"/>
    </xf>
    <xf numFmtId="165" fontId="9" fillId="0" borderId="0" xfId="0" applyFont="1" applyAlignment="1">
      <alignment horizontal="left" vertical="center" wrapText="1"/>
    </xf>
    <xf numFmtId="165" fontId="14" fillId="0" borderId="14" xfId="0" applyFont="1" applyBorder="1" applyAlignment="1">
      <alignment horizontal="center" vertical="center" wrapText="1"/>
    </xf>
    <xf numFmtId="165" fontId="14" fillId="2" borderId="1" xfId="0" applyFont="1" applyFill="1" applyBorder="1" applyAlignment="1">
      <alignment horizontal="center" vertical="center" wrapText="1"/>
    </xf>
    <xf numFmtId="165" fontId="14" fillId="0" borderId="0" xfId="0" applyFont="1" applyAlignment="1">
      <alignment horizontal="left" vertical="center" wrapText="1"/>
    </xf>
    <xf numFmtId="165" fontId="14" fillId="0" borderId="0" xfId="0" applyFont="1" applyAlignment="1">
      <alignment horizontal="center" vertical="center" wrapText="1"/>
    </xf>
    <xf numFmtId="165" fontId="14" fillId="0" borderId="14" xfId="0" applyFont="1" applyBorder="1" applyAlignment="1">
      <alignment vertical="center" wrapText="1"/>
    </xf>
    <xf numFmtId="165" fontId="14" fillId="6" borderId="25" xfId="0" applyFont="1" applyFill="1" applyBorder="1" applyAlignment="1">
      <alignment horizontal="center" vertical="center" wrapText="1"/>
    </xf>
    <xf numFmtId="165" fontId="16" fillId="0" borderId="3" xfId="0" applyFont="1" applyBorder="1" applyAlignment="1">
      <alignment horizontal="center" vertical="center" wrapText="1"/>
    </xf>
    <xf numFmtId="165" fontId="16" fillId="0" borderId="7" xfId="0" applyFont="1" applyBorder="1" applyAlignment="1">
      <alignment horizontal="center" vertical="center" wrapText="1"/>
    </xf>
    <xf numFmtId="165" fontId="16" fillId="0" borderId="2" xfId="0" applyFont="1" applyBorder="1" applyAlignment="1">
      <alignment horizontal="center" vertical="center" wrapText="1"/>
    </xf>
    <xf numFmtId="165" fontId="16" fillId="0" borderId="2" xfId="0" applyFont="1" applyBorder="1" applyAlignment="1">
      <alignment vertical="center" wrapText="1"/>
    </xf>
    <xf numFmtId="165" fontId="9" fillId="0" borderId="19" xfId="0" applyFont="1" applyBorder="1" applyAlignment="1">
      <alignment vertical="center" wrapText="1"/>
    </xf>
    <xf numFmtId="165" fontId="17" fillId="0" borderId="0" xfId="0" applyFont="1" applyAlignment="1">
      <alignment horizontal="left" vertical="center" wrapText="1"/>
    </xf>
    <xf numFmtId="165" fontId="14" fillId="0" borderId="1" xfId="0" applyFont="1" applyBorder="1" applyAlignment="1">
      <alignment horizontal="center" vertical="center" wrapText="1"/>
    </xf>
    <xf numFmtId="165" fontId="14" fillId="0" borderId="25" xfId="0" applyFont="1" applyBorder="1" applyAlignment="1">
      <alignment horizontal="center" vertical="center" wrapText="1"/>
    </xf>
    <xf numFmtId="165" fontId="18" fillId="2" borderId="1" xfId="1" applyFill="1" applyBorder="1" applyAlignment="1">
      <alignment horizontal="center" vertical="center" wrapText="1"/>
    </xf>
    <xf numFmtId="165" fontId="18" fillId="2" borderId="1" xfId="1" quotePrefix="1" applyFill="1" applyBorder="1" applyAlignment="1">
      <alignment horizontal="center" vertical="center" wrapText="1"/>
    </xf>
    <xf numFmtId="165" fontId="14" fillId="2" borderId="1" xfId="0" applyFont="1" applyFill="1" applyBorder="1" applyAlignment="1">
      <alignment horizontal="left" vertical="center" wrapText="1" indent="1"/>
    </xf>
    <xf numFmtId="165" fontId="20" fillId="2" borderId="1" xfId="0" applyFont="1" applyFill="1" applyBorder="1" applyAlignment="1">
      <alignment horizontal="center" vertical="center" wrapText="1"/>
    </xf>
    <xf numFmtId="165" fontId="21" fillId="2" borderId="1" xfId="1" applyFont="1" applyFill="1" applyBorder="1" applyAlignment="1">
      <alignment horizontal="center" vertical="center" wrapText="1"/>
    </xf>
    <xf numFmtId="165" fontId="22" fillId="2" borderId="1" xfId="1" quotePrefix="1" applyFont="1" applyFill="1" applyBorder="1" applyAlignment="1">
      <alignment horizontal="center" vertical="center" wrapText="1"/>
    </xf>
    <xf numFmtId="165" fontId="9" fillId="2" borderId="1" xfId="0" applyFont="1" applyFill="1" applyBorder="1" applyAlignment="1">
      <alignment horizontal="center" vertical="center" wrapText="1"/>
    </xf>
    <xf numFmtId="165" fontId="22" fillId="2" borderId="1" xfId="1" applyFont="1" applyFill="1" applyBorder="1" applyAlignment="1">
      <alignment horizontal="center" vertical="center" wrapText="1"/>
    </xf>
    <xf numFmtId="165" fontId="23" fillId="0" borderId="0" xfId="0" applyFont="1" applyAlignment="1">
      <alignment horizontal="left" wrapText="1"/>
    </xf>
    <xf numFmtId="165" fontId="24" fillId="0" borderId="0" xfId="0" applyFont="1" applyAlignment="1">
      <alignment wrapText="1"/>
    </xf>
    <xf numFmtId="165" fontId="11" fillId="0" borderId="18" xfId="0" applyFont="1" applyBorder="1" applyAlignment="1">
      <alignment vertical="center" wrapText="1"/>
    </xf>
    <xf numFmtId="2" fontId="13" fillId="0" borderId="0" xfId="0" applyNumberFormat="1" applyFont="1" applyAlignment="1">
      <alignment horizontal="left" vertical="center" wrapText="1"/>
    </xf>
    <xf numFmtId="165" fontId="13" fillId="0" borderId="0" xfId="0" applyFont="1" applyAlignment="1">
      <alignment horizontal="left" vertical="center"/>
    </xf>
    <xf numFmtId="165" fontId="14" fillId="0" borderId="0" xfId="0" applyFont="1" applyAlignment="1">
      <alignment vertical="center" wrapText="1"/>
    </xf>
    <xf numFmtId="165" fontId="14" fillId="0" borderId="19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5" fontId="14" fillId="0" borderId="44" xfId="0" applyFont="1" applyBorder="1" applyAlignment="1">
      <alignment horizontal="center" vertical="center" wrapText="1"/>
    </xf>
    <xf numFmtId="165" fontId="14" fillId="0" borderId="45" xfId="0" applyFont="1" applyBorder="1" applyAlignment="1">
      <alignment vertical="center" wrapText="1"/>
    </xf>
    <xf numFmtId="165" fontId="14" fillId="0" borderId="45" xfId="0" applyFont="1" applyBorder="1" applyAlignment="1">
      <alignment horizontal="center" vertical="center" wrapText="1"/>
    </xf>
    <xf numFmtId="165" fontId="25" fillId="6" borderId="4" xfId="0" applyFont="1" applyFill="1" applyBorder="1" applyAlignment="1">
      <alignment horizontal="center" vertical="center" wrapText="1"/>
    </xf>
    <xf numFmtId="165" fontId="14" fillId="0" borderId="6" xfId="0" applyFont="1" applyBorder="1" applyAlignment="1">
      <alignment horizontal="center" vertical="center" wrapText="1"/>
    </xf>
    <xf numFmtId="165" fontId="25" fillId="2" borderId="5" xfId="0" applyFont="1" applyFill="1" applyBorder="1" applyAlignment="1">
      <alignment horizontal="center" vertical="center" wrapText="1"/>
    </xf>
    <xf numFmtId="165" fontId="19" fillId="0" borderId="9" xfId="0" applyFont="1" applyBorder="1" applyAlignment="1">
      <alignment horizontal="left" vertical="center" wrapText="1"/>
    </xf>
    <xf numFmtId="165" fontId="14" fillId="2" borderId="9" xfId="0" applyFont="1" applyFill="1" applyBorder="1" applyAlignment="1">
      <alignment horizontal="left" vertical="center" wrapText="1"/>
    </xf>
    <xf numFmtId="165" fontId="14" fillId="2" borderId="14" xfId="0" applyFont="1" applyFill="1" applyBorder="1" applyAlignment="1">
      <alignment horizontal="center" vertical="center" wrapText="1"/>
    </xf>
    <xf numFmtId="165" fontId="22" fillId="2" borderId="9" xfId="1" quotePrefix="1" applyFont="1" applyFill="1" applyBorder="1" applyAlignment="1">
      <alignment horizontal="left" vertical="center" wrapText="1"/>
    </xf>
    <xf numFmtId="165" fontId="19" fillId="0" borderId="9" xfId="0" applyFont="1" applyBorder="1" applyAlignment="1">
      <alignment horizontal="left" vertical="center" wrapText="1" indent="1"/>
    </xf>
    <xf numFmtId="165" fontId="19" fillId="0" borderId="9" xfId="0" applyFont="1" applyBorder="1" applyAlignment="1">
      <alignment horizontal="left" vertical="center" wrapText="1" indent="2"/>
    </xf>
    <xf numFmtId="165" fontId="14" fillId="2" borderId="9" xfId="0" applyFont="1" applyFill="1" applyBorder="1" applyAlignment="1">
      <alignment horizontal="left" vertical="center" wrapText="1" indent="1"/>
    </xf>
    <xf numFmtId="165" fontId="19" fillId="0" borderId="9" xfId="0" applyFont="1" applyBorder="1" applyAlignment="1">
      <alignment horizontal="left" vertical="center" wrapText="1" indent="3"/>
    </xf>
    <xf numFmtId="165" fontId="15" fillId="0" borderId="2" xfId="0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 wrapText="1"/>
    </xf>
    <xf numFmtId="165" fontId="0" fillId="0" borderId="2" xfId="0" applyBorder="1" applyAlignment="1">
      <alignment horizontal="left"/>
    </xf>
    <xf numFmtId="165" fontId="0" fillId="5" borderId="7" xfId="0" applyFill="1" applyBorder="1" applyAlignment="1">
      <alignment horizontal="center"/>
    </xf>
    <xf numFmtId="165" fontId="8" fillId="0" borderId="32" xfId="0" applyFont="1" applyBorder="1" applyAlignment="1">
      <alignment horizontal="center"/>
    </xf>
    <xf numFmtId="165" fontId="4" fillId="0" borderId="32" xfId="0" applyFont="1" applyBorder="1" applyAlignment="1">
      <alignment horizontal="center"/>
    </xf>
    <xf numFmtId="165" fontId="4" fillId="8" borderId="33" xfId="0" applyFont="1" applyFill="1" applyBorder="1" applyAlignment="1">
      <alignment wrapText="1"/>
    </xf>
    <xf numFmtId="165" fontId="4" fillId="8" borderId="32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 vertical="center" textRotation="180" wrapText="1"/>
    </xf>
    <xf numFmtId="14" fontId="2" fillId="0" borderId="6" xfId="0" applyNumberFormat="1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164" fontId="0" fillId="2" borderId="49" xfId="0" applyNumberFormat="1" applyFill="1" applyBorder="1" applyAlignment="1">
      <alignment horizontal="center" vertical="center" wrapText="1"/>
    </xf>
    <xf numFmtId="14" fontId="0" fillId="2" borderId="45" xfId="0" applyNumberFormat="1" applyFill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164" fontId="0" fillId="0" borderId="31" xfId="0" applyNumberFormat="1" applyBorder="1" applyAlignment="1">
      <alignment horizontal="center" vertical="center" wrapText="1"/>
    </xf>
    <xf numFmtId="164" fontId="0" fillId="0" borderId="43" xfId="0" applyNumberFormat="1" applyBorder="1" applyAlignment="1">
      <alignment vertical="center" wrapText="1"/>
    </xf>
    <xf numFmtId="164" fontId="0" fillId="0" borderId="42" xfId="0" applyNumberFormat="1" applyBorder="1" applyAlignment="1">
      <alignment horizontal="center" vertical="center" wrapText="1"/>
    </xf>
    <xf numFmtId="164" fontId="0" fillId="0" borderId="43" xfId="0" applyNumberFormat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 wrapText="1"/>
    </xf>
    <xf numFmtId="3" fontId="14" fillId="2" borderId="19" xfId="0" applyNumberFormat="1" applyFont="1" applyFill="1" applyBorder="1" applyAlignment="1">
      <alignment horizontal="center" vertical="center" wrapText="1"/>
    </xf>
    <xf numFmtId="3" fontId="14" fillId="0" borderId="24" xfId="0" applyNumberFormat="1" applyFont="1" applyBorder="1" applyAlignment="1">
      <alignment horizontal="center" vertical="center" wrapText="1"/>
    </xf>
    <xf numFmtId="3" fontId="14" fillId="0" borderId="9" xfId="0" applyNumberFormat="1" applyFont="1" applyBorder="1" applyAlignment="1">
      <alignment horizontal="center" vertical="center" wrapText="1"/>
    </xf>
    <xf numFmtId="3" fontId="14" fillId="0" borderId="27" xfId="0" applyNumberFormat="1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3" fontId="14" fillId="0" borderId="14" xfId="0" applyNumberFormat="1" applyFont="1" applyBorder="1" applyAlignment="1">
      <alignment horizontal="center" vertical="center" wrapText="1"/>
    </xf>
    <xf numFmtId="3" fontId="16" fillId="0" borderId="42" xfId="0" applyNumberFormat="1" applyFont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3" fontId="9" fillId="0" borderId="18" xfId="0" applyNumberFormat="1" applyFont="1" applyBorder="1" applyAlignment="1">
      <alignment horizontal="center" vertical="center" wrapText="1"/>
    </xf>
    <xf numFmtId="3" fontId="9" fillId="2" borderId="0" xfId="0" applyNumberFormat="1" applyFont="1" applyFill="1" applyAlignment="1">
      <alignment horizontal="center" vertical="center" wrapText="1"/>
    </xf>
    <xf numFmtId="0" fontId="14" fillId="0" borderId="0" xfId="0" applyNumberFormat="1" applyFont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0" fontId="22" fillId="2" borderId="1" xfId="1" applyNumberFormat="1" applyFont="1" applyFill="1" applyBorder="1" applyAlignment="1">
      <alignment horizontal="center" vertical="center" wrapText="1"/>
    </xf>
    <xf numFmtId="0" fontId="18" fillId="2" borderId="1" xfId="1" applyNumberFormat="1" applyFill="1" applyBorder="1" applyAlignment="1">
      <alignment horizontal="center" vertical="center" wrapText="1"/>
    </xf>
    <xf numFmtId="0" fontId="22" fillId="2" borderId="1" xfId="1" quotePrefix="1" applyNumberFormat="1" applyFont="1" applyFill="1" applyBorder="1" applyAlignment="1">
      <alignment horizontal="center" vertical="center" wrapText="1"/>
    </xf>
    <xf numFmtId="0" fontId="18" fillId="2" borderId="1" xfId="1" quotePrefix="1" applyNumberForma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20" fillId="2" borderId="1" xfId="0" applyNumberFormat="1" applyFont="1" applyFill="1" applyBorder="1" applyAlignment="1">
      <alignment horizontal="center" vertical="center" wrapText="1"/>
    </xf>
    <xf numFmtId="0" fontId="21" fillId="2" borderId="1" xfId="1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left" vertical="center" wrapText="1" indent="1"/>
    </xf>
    <xf numFmtId="0" fontId="16" fillId="0" borderId="3" xfId="0" applyNumberFormat="1" applyFont="1" applyBorder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 wrapText="1"/>
    </xf>
    <xf numFmtId="0" fontId="19" fillId="0" borderId="9" xfId="0" applyNumberFormat="1" applyFont="1" applyBorder="1" applyAlignment="1">
      <alignment horizontal="left" vertical="center" wrapText="1"/>
    </xf>
    <xf numFmtId="0" fontId="14" fillId="2" borderId="9" xfId="0" applyNumberFormat="1" applyFont="1" applyFill="1" applyBorder="1" applyAlignment="1">
      <alignment horizontal="left" vertical="center" wrapText="1"/>
    </xf>
    <xf numFmtId="0" fontId="22" fillId="2" borderId="9" xfId="1" quotePrefix="1" applyNumberFormat="1" applyFont="1" applyFill="1" applyBorder="1" applyAlignment="1">
      <alignment horizontal="left" vertical="center" wrapText="1"/>
    </xf>
    <xf numFmtId="0" fontId="19" fillId="0" borderId="9" xfId="0" applyNumberFormat="1" applyFont="1" applyBorder="1" applyAlignment="1">
      <alignment horizontal="left" vertical="center" wrapText="1" indent="1"/>
    </xf>
    <xf numFmtId="0" fontId="19" fillId="0" borderId="9" xfId="0" applyNumberFormat="1" applyFont="1" applyBorder="1" applyAlignment="1">
      <alignment horizontal="left" vertical="center" wrapText="1" indent="2"/>
    </xf>
    <xf numFmtId="0" fontId="14" fillId="2" borderId="9" xfId="0" applyNumberFormat="1" applyFont="1" applyFill="1" applyBorder="1" applyAlignment="1">
      <alignment horizontal="left" vertical="center" wrapText="1" indent="1"/>
    </xf>
    <xf numFmtId="0" fontId="19" fillId="0" borderId="9" xfId="0" applyNumberFormat="1" applyFont="1" applyBorder="1" applyAlignment="1">
      <alignment horizontal="left" vertical="center" wrapText="1" indent="3"/>
    </xf>
    <xf numFmtId="0" fontId="15" fillId="0" borderId="2" xfId="0" applyNumberFormat="1" applyFont="1" applyBorder="1" applyAlignment="1">
      <alignment horizontal="left" vertical="center" wrapText="1"/>
    </xf>
    <xf numFmtId="0" fontId="9" fillId="0" borderId="0" xfId="0" applyNumberFormat="1" applyFont="1" applyAlignment="1">
      <alignment horizontal="left" vertical="center" wrapText="1"/>
    </xf>
    <xf numFmtId="0" fontId="17" fillId="0" borderId="0" xfId="0" applyNumberFormat="1" applyFont="1" applyAlignment="1">
      <alignment horizontal="left" vertical="center" wrapText="1"/>
    </xf>
    <xf numFmtId="165" fontId="13" fillId="2" borderId="4" xfId="0" applyFont="1" applyFill="1" applyBorder="1" applyAlignment="1">
      <alignment horizontal="center" vertical="center" wrapText="1"/>
    </xf>
    <xf numFmtId="165" fontId="9" fillId="0" borderId="49" xfId="0" applyFont="1" applyBorder="1" applyAlignment="1">
      <alignment vertical="center" wrapText="1"/>
    </xf>
    <xf numFmtId="165" fontId="9" fillId="0" borderId="9" xfId="0" applyFont="1" applyBorder="1" applyAlignment="1">
      <alignment vertical="center" wrapText="1"/>
    </xf>
    <xf numFmtId="165" fontId="11" fillId="0" borderId="2" xfId="0" applyFont="1" applyBorder="1" applyAlignment="1">
      <alignment vertical="center" wrapText="1"/>
    </xf>
    <xf numFmtId="0" fontId="9" fillId="0" borderId="0" xfId="0" applyNumberFormat="1" applyFont="1" applyAlignment="1">
      <alignment vertical="center" wrapText="1"/>
    </xf>
    <xf numFmtId="0" fontId="13" fillId="2" borderId="5" xfId="0" applyNumberFormat="1" applyFont="1" applyFill="1" applyBorder="1" applyAlignment="1">
      <alignment horizontal="center" vertical="center" wrapText="1"/>
    </xf>
    <xf numFmtId="0" fontId="13" fillId="2" borderId="6" xfId="0" applyNumberFormat="1" applyFont="1" applyFill="1" applyBorder="1" applyAlignment="1">
      <alignment horizontal="center" vertical="center" wrapText="1"/>
    </xf>
    <xf numFmtId="0" fontId="9" fillId="0" borderId="29" xfId="0" applyNumberFormat="1" applyFont="1" applyBorder="1" applyAlignment="1">
      <alignment vertical="center" wrapText="1"/>
    </xf>
    <xf numFmtId="0" fontId="9" fillId="0" borderId="45" xfId="0" applyNumberFormat="1" applyFont="1" applyBorder="1" applyAlignment="1">
      <alignment vertical="center" wrapText="1"/>
    </xf>
    <xf numFmtId="0" fontId="9" fillId="0" borderId="1" xfId="0" applyNumberFormat="1" applyFont="1" applyBorder="1" applyAlignment="1">
      <alignment vertical="center" wrapText="1"/>
    </xf>
    <xf numFmtId="0" fontId="9" fillId="0" borderId="14" xfId="0" applyNumberFormat="1" applyFont="1" applyBorder="1" applyAlignment="1">
      <alignment vertical="center" wrapText="1"/>
    </xf>
    <xf numFmtId="0" fontId="11" fillId="0" borderId="3" xfId="0" applyNumberFormat="1" applyFont="1" applyBorder="1" applyAlignment="1">
      <alignment vertical="center" wrapText="1"/>
    </xf>
    <xf numFmtId="0" fontId="11" fillId="0" borderId="7" xfId="0" applyNumberFormat="1" applyFont="1" applyBorder="1" applyAlignment="1">
      <alignment vertical="center" wrapText="1"/>
    </xf>
    <xf numFmtId="0" fontId="0" fillId="0" borderId="0" xfId="0" applyNumberFormat="1" applyAlignment="1">
      <alignment horizont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6" borderId="1" xfId="0" applyNumberFormat="1" applyFill="1" applyBorder="1" applyAlignment="1">
      <alignment horizontal="center" vertical="center" wrapText="1"/>
    </xf>
    <xf numFmtId="0" fontId="0" fillId="6" borderId="1" xfId="0" applyNumberFormat="1" applyFill="1" applyBorder="1" applyAlignment="1">
      <alignment horizontal="center" wrapText="1"/>
    </xf>
    <xf numFmtId="0" fontId="5" fillId="0" borderId="0" xfId="0" applyNumberFormat="1" applyFont="1" applyAlignment="1">
      <alignment horizontal="center" wrapText="1"/>
    </xf>
    <xf numFmtId="0" fontId="4" fillId="0" borderId="0" xfId="0" applyNumberFormat="1" applyFont="1" applyAlignment="1">
      <alignment horizontal="center" wrapText="1"/>
    </xf>
    <xf numFmtId="0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 wrapText="1"/>
    </xf>
    <xf numFmtId="0" fontId="2" fillId="0" borderId="5" xfId="0" applyNumberFormat="1" applyFont="1" applyBorder="1" applyAlignment="1">
      <alignment horizontal="center" wrapText="1"/>
    </xf>
    <xf numFmtId="0" fontId="6" fillId="0" borderId="0" xfId="0" applyNumberFormat="1" applyFont="1" applyAlignment="1">
      <alignment horizontal="center" wrapText="1"/>
    </xf>
    <xf numFmtId="0" fontId="0" fillId="6" borderId="12" xfId="0" applyNumberFormat="1" applyFill="1" applyBorder="1" applyAlignment="1">
      <alignment horizontal="center" wrapText="1"/>
    </xf>
    <xf numFmtId="0" fontId="29" fillId="0" borderId="0" xfId="3" applyFont="1" applyAlignment="1">
      <alignment horizontal="center" vertical="center"/>
    </xf>
    <xf numFmtId="0" fontId="29" fillId="0" borderId="0" xfId="3" applyFont="1" applyAlignment="1">
      <alignment vertical="center"/>
    </xf>
    <xf numFmtId="9" fontId="29" fillId="0" borderId="0" xfId="2" applyFont="1" applyAlignment="1">
      <alignment horizontal="center" vertical="center"/>
    </xf>
    <xf numFmtId="167" fontId="29" fillId="0" borderId="0" xfId="3" applyNumberFormat="1" applyFont="1" applyAlignment="1">
      <alignment horizontal="center" vertical="center"/>
    </xf>
    <xf numFmtId="2" fontId="29" fillId="0" borderId="0" xfId="3" applyNumberFormat="1" applyFont="1" applyAlignment="1">
      <alignment horizontal="center" vertical="center"/>
    </xf>
    <xf numFmtId="0" fontId="29" fillId="0" borderId="0" xfId="3" applyFont="1" applyAlignment="1">
      <alignment vertical="center" wrapText="1"/>
    </xf>
    <xf numFmtId="0" fontId="30" fillId="0" borderId="0" xfId="3" applyFont="1" applyAlignment="1">
      <alignment horizontal="left" vertical="center"/>
    </xf>
    <xf numFmtId="0" fontId="31" fillId="0" borderId="0" xfId="3" applyFont="1" applyAlignment="1">
      <alignment horizontal="left" vertical="center"/>
    </xf>
    <xf numFmtId="0" fontId="32" fillId="0" borderId="0" xfId="3" applyFont="1" applyAlignment="1">
      <alignment vertical="center"/>
    </xf>
    <xf numFmtId="0" fontId="29" fillId="0" borderId="47" xfId="3" applyFont="1" applyBorder="1" applyAlignment="1">
      <alignment horizontal="center" vertical="center"/>
    </xf>
    <xf numFmtId="167" fontId="29" fillId="0" borderId="47" xfId="3" applyNumberFormat="1" applyFont="1" applyBorder="1" applyAlignment="1">
      <alignment horizontal="center" vertical="center"/>
    </xf>
    <xf numFmtId="0" fontId="33" fillId="8" borderId="52" xfId="3" applyFont="1" applyFill="1" applyBorder="1" applyAlignment="1">
      <alignment horizontal="center" vertical="center" wrapText="1"/>
    </xf>
    <xf numFmtId="0" fontId="34" fillId="8" borderId="53" xfId="3" applyFont="1" applyFill="1" applyBorder="1" applyAlignment="1">
      <alignment vertical="center" wrapText="1"/>
    </xf>
    <xf numFmtId="0" fontId="33" fillId="8" borderId="54" xfId="3" applyFont="1" applyFill="1" applyBorder="1" applyAlignment="1">
      <alignment horizontal="center" vertical="center" wrapText="1"/>
    </xf>
    <xf numFmtId="9" fontId="33" fillId="8" borderId="54" xfId="2" applyFont="1" applyFill="1" applyBorder="1" applyAlignment="1">
      <alignment horizontal="center" vertical="center" wrapText="1"/>
    </xf>
    <xf numFmtId="9" fontId="33" fillId="8" borderId="55" xfId="2" applyFont="1" applyFill="1" applyBorder="1" applyAlignment="1">
      <alignment horizontal="center" vertical="center" wrapText="1"/>
    </xf>
    <xf numFmtId="0" fontId="34" fillId="8" borderId="13" xfId="3" applyFont="1" applyFill="1" applyBorder="1" applyAlignment="1">
      <alignment horizontal="left" vertical="center"/>
    </xf>
    <xf numFmtId="0" fontId="34" fillId="8" borderId="56" xfId="3" applyFont="1" applyFill="1" applyBorder="1" applyAlignment="1">
      <alignment horizontal="left" vertical="center"/>
    </xf>
    <xf numFmtId="2" fontId="33" fillId="8" borderId="54" xfId="3" applyNumberFormat="1" applyFont="1" applyFill="1" applyBorder="1" applyAlignment="1">
      <alignment horizontal="center" vertical="center" wrapText="1"/>
    </xf>
    <xf numFmtId="2" fontId="33" fillId="8" borderId="35" xfId="3" applyNumberFormat="1" applyFont="1" applyFill="1" applyBorder="1" applyAlignment="1">
      <alignment horizontal="center" vertical="center" wrapText="1"/>
    </xf>
    <xf numFmtId="167" fontId="34" fillId="8" borderId="53" xfId="3" applyNumberFormat="1" applyFont="1" applyFill="1" applyBorder="1" applyAlignment="1">
      <alignment horizontal="left" vertical="center" wrapText="1"/>
    </xf>
    <xf numFmtId="167" fontId="33" fillId="8" borderId="54" xfId="3" applyNumberFormat="1" applyFont="1" applyFill="1" applyBorder="1" applyAlignment="1">
      <alignment horizontal="center" vertical="center" wrapText="1"/>
    </xf>
    <xf numFmtId="167" fontId="33" fillId="8" borderId="35" xfId="3" applyNumberFormat="1" applyFont="1" applyFill="1" applyBorder="1" applyAlignment="1">
      <alignment horizontal="center" vertical="center" wrapText="1"/>
    </xf>
    <xf numFmtId="0" fontId="34" fillId="8" borderId="53" xfId="3" applyFont="1" applyFill="1" applyBorder="1" applyAlignment="1">
      <alignment horizontal="left" vertical="center"/>
    </xf>
    <xf numFmtId="0" fontId="33" fillId="8" borderId="35" xfId="3" applyFont="1" applyFill="1" applyBorder="1" applyAlignment="1">
      <alignment horizontal="center" vertical="center" wrapText="1"/>
    </xf>
    <xf numFmtId="0" fontId="33" fillId="0" borderId="0" xfId="3" applyFont="1" applyAlignment="1">
      <alignment vertical="center"/>
    </xf>
    <xf numFmtId="0" fontId="33" fillId="8" borderId="57" xfId="3" applyFont="1" applyFill="1" applyBorder="1" applyAlignment="1">
      <alignment horizontal="center" vertical="center" wrapText="1"/>
    </xf>
    <xf numFmtId="0" fontId="33" fillId="8" borderId="49" xfId="3" applyFont="1" applyFill="1" applyBorder="1" applyAlignment="1">
      <alignment vertical="center" wrapText="1"/>
    </xf>
    <xf numFmtId="0" fontId="33" fillId="8" borderId="29" xfId="3" applyFont="1" applyFill="1" applyBorder="1" applyAlignment="1">
      <alignment horizontal="center" vertical="center" wrapText="1"/>
    </xf>
    <xf numFmtId="9" fontId="33" fillId="8" borderId="29" xfId="2" applyFont="1" applyFill="1" applyBorder="1" applyAlignment="1">
      <alignment horizontal="center" vertical="center" wrapText="1"/>
    </xf>
    <xf numFmtId="9" fontId="33" fillId="8" borderId="58" xfId="2" applyFont="1" applyFill="1" applyBorder="1" applyAlignment="1">
      <alignment horizontal="center" vertical="center" wrapText="1"/>
    </xf>
    <xf numFmtId="0" fontId="33" fillId="8" borderId="14" xfId="3" applyFont="1" applyFill="1" applyBorder="1" applyAlignment="1">
      <alignment horizontal="center" vertical="center" wrapText="1"/>
    </xf>
    <xf numFmtId="167" fontId="33" fillId="8" borderId="27" xfId="3" applyNumberFormat="1" applyFont="1" applyFill="1" applyBorder="1" applyAlignment="1">
      <alignment horizontal="center" vertical="center" wrapText="1"/>
    </xf>
    <xf numFmtId="2" fontId="33" fillId="8" borderId="56" xfId="3" applyNumberFormat="1" applyFont="1" applyFill="1" applyBorder="1" applyAlignment="1">
      <alignment horizontal="center" vertical="center" wrapText="1"/>
    </xf>
    <xf numFmtId="2" fontId="33" fillId="8" borderId="58" xfId="3" applyNumberFormat="1" applyFont="1" applyFill="1" applyBorder="1" applyAlignment="1">
      <alignment horizontal="center" vertical="center" wrapText="1"/>
    </xf>
    <xf numFmtId="2" fontId="33" fillId="8" borderId="14" xfId="3" applyNumberFormat="1" applyFont="1" applyFill="1" applyBorder="1" applyAlignment="1">
      <alignment horizontal="center" vertical="center" wrapText="1"/>
    </xf>
    <xf numFmtId="167" fontId="33" fillId="8" borderId="49" xfId="3" applyNumberFormat="1" applyFont="1" applyFill="1" applyBorder="1" applyAlignment="1">
      <alignment horizontal="center" vertical="center" wrapText="1"/>
    </xf>
    <xf numFmtId="167" fontId="33" fillId="8" borderId="29" xfId="3" applyNumberFormat="1" applyFont="1" applyFill="1" applyBorder="1" applyAlignment="1">
      <alignment horizontal="center" vertical="center" wrapText="1"/>
    </xf>
    <xf numFmtId="167" fontId="33" fillId="8" borderId="45" xfId="3" applyNumberFormat="1" applyFont="1" applyFill="1" applyBorder="1" applyAlignment="1">
      <alignment horizontal="center" vertical="center" wrapText="1"/>
    </xf>
    <xf numFmtId="0" fontId="33" fillId="8" borderId="49" xfId="3" applyFont="1" applyFill="1" applyBorder="1" applyAlignment="1">
      <alignment horizontal="center" vertical="center" wrapText="1"/>
    </xf>
    <xf numFmtId="0" fontId="33" fillId="8" borderId="45" xfId="3" applyFont="1" applyFill="1" applyBorder="1" applyAlignment="1">
      <alignment horizontal="center" vertical="center" wrapText="1"/>
    </xf>
    <xf numFmtId="0" fontId="29" fillId="0" borderId="16" xfId="3" applyFont="1" applyBorder="1" applyAlignment="1">
      <alignment horizontal="center" vertical="center" wrapText="1"/>
    </xf>
    <xf numFmtId="0" fontId="29" fillId="0" borderId="9" xfId="3" applyFont="1" applyBorder="1" applyAlignment="1">
      <alignment vertical="center" wrapText="1"/>
    </xf>
    <xf numFmtId="0" fontId="29" fillId="0" borderId="1" xfId="3" applyFont="1" applyBorder="1" applyAlignment="1">
      <alignment horizontal="center" vertical="center" wrapText="1"/>
    </xf>
    <xf numFmtId="9" fontId="29" fillId="0" borderId="1" xfId="2" applyFont="1" applyFill="1" applyBorder="1" applyAlignment="1">
      <alignment horizontal="center" vertical="center" wrapText="1"/>
    </xf>
    <xf numFmtId="2" fontId="29" fillId="0" borderId="28" xfId="2" applyNumberFormat="1" applyFont="1" applyFill="1" applyBorder="1" applyAlignment="1">
      <alignment horizontal="center" vertical="center" wrapText="1"/>
    </xf>
    <xf numFmtId="0" fontId="29" fillId="0" borderId="14" xfId="3" applyFont="1" applyBorder="1" applyAlignment="1">
      <alignment horizontal="center" vertical="center" wrapText="1"/>
    </xf>
    <xf numFmtId="167" fontId="29" fillId="0" borderId="27" xfId="3" applyNumberFormat="1" applyFont="1" applyBorder="1" applyAlignment="1">
      <alignment horizontal="center" vertical="center" wrapText="1"/>
    </xf>
    <xf numFmtId="2" fontId="29" fillId="0" borderId="27" xfId="3" applyNumberFormat="1" applyFont="1" applyBorder="1" applyAlignment="1">
      <alignment horizontal="center" vertical="center" wrapText="1"/>
    </xf>
    <xf numFmtId="167" fontId="29" fillId="0" borderId="28" xfId="3" applyNumberFormat="1" applyFont="1" applyBorder="1" applyAlignment="1">
      <alignment horizontal="center" vertical="center" wrapText="1"/>
    </xf>
    <xf numFmtId="167" fontId="29" fillId="0" borderId="14" xfId="3" applyNumberFormat="1" applyFont="1" applyBorder="1" applyAlignment="1">
      <alignment horizontal="center" vertical="center" wrapText="1"/>
    </xf>
    <xf numFmtId="167" fontId="29" fillId="0" borderId="9" xfId="3" applyNumberFormat="1" applyFont="1" applyBorder="1" applyAlignment="1">
      <alignment horizontal="center" vertical="center" wrapText="1"/>
    </xf>
    <xf numFmtId="167" fontId="29" fillId="0" borderId="1" xfId="3" applyNumberFormat="1" applyFont="1" applyBorder="1" applyAlignment="1">
      <alignment horizontal="center" vertical="center" wrapText="1"/>
    </xf>
    <xf numFmtId="0" fontId="29" fillId="0" borderId="1" xfId="3" applyFont="1" applyBorder="1" applyAlignment="1">
      <alignment vertical="center" wrapText="1"/>
    </xf>
    <xf numFmtId="0" fontId="29" fillId="0" borderId="14" xfId="3" applyFont="1" applyBorder="1" applyAlignment="1">
      <alignment vertical="center" wrapText="1"/>
    </xf>
    <xf numFmtId="2" fontId="29" fillId="0" borderId="1" xfId="3" applyNumberFormat="1" applyFont="1" applyBorder="1" applyAlignment="1">
      <alignment horizontal="center" vertical="center" wrapText="1"/>
    </xf>
    <xf numFmtId="2" fontId="29" fillId="0" borderId="1" xfId="2" applyNumberFormat="1" applyFont="1" applyFill="1" applyBorder="1" applyAlignment="1">
      <alignment horizontal="center" vertical="center" wrapText="1"/>
    </xf>
    <xf numFmtId="0" fontId="29" fillId="0" borderId="34" xfId="3" applyFont="1" applyBorder="1" applyAlignment="1">
      <alignment horizontal="center" vertical="center" wrapText="1"/>
    </xf>
    <xf numFmtId="0" fontId="29" fillId="0" borderId="2" xfId="3" applyFont="1" applyBorder="1" applyAlignment="1">
      <alignment vertical="center" wrapText="1"/>
    </xf>
    <xf numFmtId="0" fontId="29" fillId="0" borderId="3" xfId="3" applyFont="1" applyBorder="1" applyAlignment="1">
      <alignment horizontal="center" vertical="center" wrapText="1"/>
    </xf>
    <xf numFmtId="9" fontId="29" fillId="0" borderId="3" xfId="2" applyFont="1" applyFill="1" applyBorder="1" applyAlignment="1">
      <alignment horizontal="center" vertical="center" wrapText="1"/>
    </xf>
    <xf numFmtId="2" fontId="29" fillId="0" borderId="3" xfId="2" applyNumberFormat="1" applyFont="1" applyFill="1" applyBorder="1" applyAlignment="1">
      <alignment horizontal="center" vertical="center" wrapText="1"/>
    </xf>
    <xf numFmtId="0" fontId="29" fillId="0" borderId="7" xfId="3" applyFont="1" applyBorder="1" applyAlignment="1">
      <alignment horizontal="center" vertical="center" wrapText="1"/>
    </xf>
    <xf numFmtId="167" fontId="29" fillId="0" borderId="59" xfId="3" applyNumberFormat="1" applyFont="1" applyBorder="1" applyAlignment="1">
      <alignment horizontal="center" vertical="center" wrapText="1"/>
    </xf>
    <xf numFmtId="2" fontId="29" fillId="0" borderId="3" xfId="3" applyNumberFormat="1" applyFont="1" applyBorder="1" applyAlignment="1">
      <alignment horizontal="center" vertical="center" wrapText="1"/>
    </xf>
    <xf numFmtId="167" fontId="29" fillId="0" borderId="60" xfId="3" applyNumberFormat="1" applyFont="1" applyBorder="1" applyAlignment="1">
      <alignment horizontal="center" vertical="center" wrapText="1"/>
    </xf>
    <xf numFmtId="167" fontId="29" fillId="0" borderId="7" xfId="3" applyNumberFormat="1" applyFont="1" applyBorder="1" applyAlignment="1">
      <alignment horizontal="center" vertical="center" wrapText="1"/>
    </xf>
    <xf numFmtId="167" fontId="29" fillId="0" borderId="2" xfId="3" applyNumberFormat="1" applyFont="1" applyBorder="1" applyAlignment="1">
      <alignment horizontal="center" vertical="center" wrapText="1"/>
    </xf>
    <xf numFmtId="167" fontId="29" fillId="0" borderId="3" xfId="3" applyNumberFormat="1" applyFont="1" applyBorder="1" applyAlignment="1">
      <alignment horizontal="center" vertical="center" wrapText="1"/>
    </xf>
    <xf numFmtId="0" fontId="29" fillId="0" borderId="3" xfId="3" applyFont="1" applyBorder="1" applyAlignment="1">
      <alignment vertical="center" wrapText="1"/>
    </xf>
    <xf numFmtId="0" fontId="29" fillId="0" borderId="7" xfId="3" applyFont="1" applyBorder="1" applyAlignment="1">
      <alignment vertical="center" wrapText="1"/>
    </xf>
    <xf numFmtId="0" fontId="35" fillId="0" borderId="0" xfId="3" applyFont="1" applyAlignment="1">
      <alignment horizontal="center" vertical="center" wrapText="1"/>
    </xf>
    <xf numFmtId="0" fontId="35" fillId="8" borderId="0" xfId="3" applyFont="1" applyFill="1" applyAlignment="1">
      <alignment vertical="center" wrapText="1"/>
    </xf>
    <xf numFmtId="0" fontId="35" fillId="8" borderId="0" xfId="3" applyFont="1" applyFill="1" applyAlignment="1">
      <alignment horizontal="center" vertical="center" wrapText="1"/>
    </xf>
    <xf numFmtId="9" fontId="35" fillId="8" borderId="0" xfId="2" applyFont="1" applyFill="1" applyAlignment="1">
      <alignment horizontal="center" vertical="center" wrapText="1"/>
    </xf>
    <xf numFmtId="0" fontId="35" fillId="0" borderId="0" xfId="3" applyFont="1" applyAlignment="1">
      <alignment vertical="center"/>
    </xf>
    <xf numFmtId="2" fontId="35" fillId="8" borderId="0" xfId="3" applyNumberFormat="1" applyFont="1" applyFill="1" applyAlignment="1">
      <alignment horizontal="right" vertical="center"/>
    </xf>
    <xf numFmtId="167" fontId="35" fillId="8" borderId="0" xfId="3" applyNumberFormat="1" applyFont="1" applyFill="1" applyAlignment="1">
      <alignment horizontal="center" vertical="center" wrapText="1"/>
    </xf>
    <xf numFmtId="167" fontId="35" fillId="8" borderId="0" xfId="3" applyNumberFormat="1" applyFont="1" applyFill="1" applyAlignment="1">
      <alignment horizontal="right" vertical="center"/>
    </xf>
    <xf numFmtId="0" fontId="35" fillId="0" borderId="0" xfId="3" applyFont="1" applyAlignment="1">
      <alignment vertical="center" wrapText="1"/>
    </xf>
    <xf numFmtId="0" fontId="28" fillId="0" borderId="0" xfId="3" applyAlignment="1">
      <alignment vertical="center" wrapText="1"/>
    </xf>
    <xf numFmtId="0" fontId="28" fillId="0" borderId="0" xfId="3" applyAlignment="1">
      <alignment vertical="center"/>
    </xf>
    <xf numFmtId="0" fontId="28" fillId="0" borderId="0" xfId="3" applyAlignment="1">
      <alignment horizontal="center" vertical="center"/>
    </xf>
    <xf numFmtId="9" fontId="28" fillId="0" borderId="0" xfId="2" applyAlignment="1">
      <alignment horizontal="center" vertical="center"/>
    </xf>
    <xf numFmtId="167" fontId="28" fillId="0" borderId="0" xfId="3" applyNumberFormat="1" applyAlignment="1">
      <alignment horizontal="center" vertical="center"/>
    </xf>
    <xf numFmtId="2" fontId="28" fillId="0" borderId="0" xfId="3" applyNumberFormat="1" applyAlignment="1">
      <alignment horizontal="center" vertical="center"/>
    </xf>
    <xf numFmtId="167" fontId="28" fillId="0" borderId="0" xfId="3" applyNumberFormat="1" applyAlignment="1">
      <alignment vertical="center"/>
    </xf>
    <xf numFmtId="0" fontId="0" fillId="0" borderId="33" xfId="3" applyFont="1" applyBorder="1" applyAlignment="1">
      <alignment vertical="center"/>
    </xf>
    <xf numFmtId="9" fontId="28" fillId="0" borderId="32" xfId="3" applyNumberFormat="1" applyBorder="1" applyAlignment="1">
      <alignment horizontal="center" vertical="center"/>
    </xf>
    <xf numFmtId="9" fontId="28" fillId="0" borderId="0" xfId="2" applyAlignment="1">
      <alignment vertical="center" wrapText="1"/>
    </xf>
    <xf numFmtId="0" fontId="36" fillId="0" borderId="1" xfId="3" applyFont="1" applyBorder="1" applyAlignment="1">
      <alignment vertical="center"/>
    </xf>
    <xf numFmtId="0" fontId="0" fillId="0" borderId="1" xfId="3" applyFont="1" applyBorder="1" applyAlignment="1">
      <alignment vertical="center"/>
    </xf>
    <xf numFmtId="0" fontId="28" fillId="0" borderId="1" xfId="3" applyBorder="1" applyAlignment="1">
      <alignment vertical="center" wrapText="1"/>
    </xf>
    <xf numFmtId="0" fontId="0" fillId="0" borderId="1" xfId="3" applyFont="1" applyBorder="1" applyAlignment="1">
      <alignment vertical="center" wrapText="1"/>
    </xf>
    <xf numFmtId="0" fontId="36" fillId="0" borderId="43" xfId="3" applyFont="1" applyBorder="1" applyAlignment="1">
      <alignment vertical="center"/>
    </xf>
    <xf numFmtId="9" fontId="28" fillId="0" borderId="0" xfId="2" applyAlignment="1">
      <alignment vertical="center"/>
    </xf>
    <xf numFmtId="2" fontId="28" fillId="0" borderId="0" xfId="3" applyNumberFormat="1" applyAlignment="1">
      <alignment vertical="center"/>
    </xf>
    <xf numFmtId="0" fontId="0" fillId="0" borderId="11" xfId="3" applyFont="1" applyBorder="1" applyAlignment="1">
      <alignment vertical="center"/>
    </xf>
    <xf numFmtId="0" fontId="28" fillId="0" borderId="12" xfId="3" applyBorder="1" applyAlignment="1">
      <alignment horizontal="center" vertical="center"/>
    </xf>
    <xf numFmtId="9" fontId="28" fillId="0" borderId="12" xfId="2" applyBorder="1" applyAlignment="1">
      <alignment horizontal="center" vertical="center"/>
    </xf>
    <xf numFmtId="9" fontId="28" fillId="0" borderId="13" xfId="2" applyBorder="1" applyAlignment="1">
      <alignment horizontal="center" vertical="center"/>
    </xf>
    <xf numFmtId="9" fontId="28" fillId="0" borderId="0" xfId="2" applyBorder="1" applyAlignment="1">
      <alignment horizontal="center" vertical="center"/>
    </xf>
    <xf numFmtId="0" fontId="0" fillId="0" borderId="9" xfId="3" applyFont="1" applyBorder="1" applyAlignment="1">
      <alignment vertical="center"/>
    </xf>
    <xf numFmtId="0" fontId="28" fillId="0" borderId="1" xfId="3" applyBorder="1" applyAlignment="1">
      <alignment horizontal="center" vertical="center"/>
    </xf>
    <xf numFmtId="2" fontId="28" fillId="9" borderId="1" xfId="2" applyNumberFormat="1" applyFill="1" applyBorder="1" applyAlignment="1">
      <alignment horizontal="center" vertical="center"/>
    </xf>
    <xf numFmtId="2" fontId="28" fillId="10" borderId="1" xfId="2" applyNumberFormat="1" applyFill="1" applyBorder="1" applyAlignment="1">
      <alignment horizontal="center" vertical="center"/>
    </xf>
    <xf numFmtId="2" fontId="28" fillId="10" borderId="14" xfId="2" applyNumberFormat="1" applyFill="1" applyBorder="1" applyAlignment="1">
      <alignment horizontal="center" vertical="center"/>
    </xf>
    <xf numFmtId="2" fontId="28" fillId="10" borderId="0" xfId="2" applyNumberFormat="1" applyFill="1" applyBorder="1" applyAlignment="1">
      <alignment horizontal="center" vertical="center"/>
    </xf>
    <xf numFmtId="2" fontId="28" fillId="11" borderId="14" xfId="2" applyNumberFormat="1" applyFill="1" applyBorder="1" applyAlignment="1">
      <alignment horizontal="center" vertical="center"/>
    </xf>
    <xf numFmtId="2" fontId="28" fillId="11" borderId="0" xfId="2" applyNumberFormat="1" applyFill="1" applyBorder="1" applyAlignment="1">
      <alignment horizontal="center" vertical="center"/>
    </xf>
    <xf numFmtId="0" fontId="0" fillId="0" borderId="1" xfId="3" applyFont="1" applyBorder="1" applyAlignment="1">
      <alignment horizontal="center" vertical="center"/>
    </xf>
    <xf numFmtId="2" fontId="28" fillId="11" borderId="1" xfId="2" applyNumberFormat="1" applyFill="1" applyBorder="1" applyAlignment="1">
      <alignment horizontal="center" vertical="center"/>
    </xf>
    <xf numFmtId="2" fontId="28" fillId="12" borderId="14" xfId="2" applyNumberFormat="1" applyFill="1" applyBorder="1" applyAlignment="1">
      <alignment horizontal="center" vertical="center"/>
    </xf>
    <xf numFmtId="2" fontId="28" fillId="12" borderId="0" xfId="2" applyNumberFormat="1" applyFill="1" applyBorder="1" applyAlignment="1">
      <alignment horizontal="center" vertical="center"/>
    </xf>
    <xf numFmtId="0" fontId="0" fillId="0" borderId="2" xfId="3" applyFont="1" applyBorder="1" applyAlignment="1">
      <alignment vertical="center" wrapText="1"/>
    </xf>
    <xf numFmtId="0" fontId="28" fillId="0" borderId="3" xfId="3" applyBorder="1" applyAlignment="1">
      <alignment horizontal="center" vertical="center"/>
    </xf>
    <xf numFmtId="2" fontId="28" fillId="9" borderId="3" xfId="2" applyNumberFormat="1" applyFill="1" applyBorder="1" applyAlignment="1">
      <alignment horizontal="center" vertical="center"/>
    </xf>
    <xf numFmtId="2" fontId="28" fillId="10" borderId="3" xfId="2" applyNumberFormat="1" applyFill="1" applyBorder="1" applyAlignment="1">
      <alignment horizontal="center" vertical="center"/>
    </xf>
    <xf numFmtId="2" fontId="28" fillId="11" borderId="3" xfId="2" applyNumberFormat="1" applyFill="1" applyBorder="1" applyAlignment="1">
      <alignment horizontal="center" vertical="center"/>
    </xf>
    <xf numFmtId="2" fontId="28" fillId="12" borderId="3" xfId="2" applyNumberFormat="1" applyFill="1" applyBorder="1" applyAlignment="1">
      <alignment horizontal="center" vertical="center"/>
    </xf>
    <xf numFmtId="2" fontId="28" fillId="12" borderId="7" xfId="2" applyNumberFormat="1" applyFill="1" applyBorder="1" applyAlignment="1">
      <alignment horizontal="center" vertical="center"/>
    </xf>
    <xf numFmtId="0" fontId="14" fillId="0" borderId="47" xfId="0" applyNumberFormat="1" applyFont="1" applyBorder="1" applyAlignment="1">
      <alignment horizontal="center" vertical="center" wrapText="1"/>
    </xf>
    <xf numFmtId="165" fontId="14" fillId="0" borderId="14" xfId="0" applyFont="1" applyBorder="1" applyAlignment="1">
      <alignment horizontal="right" vertical="center" wrapText="1"/>
    </xf>
    <xf numFmtId="165" fontId="14" fillId="0" borderId="45" xfId="0" applyFont="1" applyBorder="1" applyAlignment="1">
      <alignment horizontal="right" vertical="center" wrapText="1"/>
    </xf>
    <xf numFmtId="165" fontId="15" fillId="0" borderId="7" xfId="0" applyFont="1" applyBorder="1" applyAlignment="1">
      <alignment horizontal="right" vertical="center" wrapText="1"/>
    </xf>
    <xf numFmtId="165" fontId="1" fillId="0" borderId="1" xfId="0" applyFont="1" applyBorder="1" applyAlignment="1">
      <alignment vertical="center" wrapText="1"/>
    </xf>
    <xf numFmtId="165" fontId="14" fillId="2" borderId="25" xfId="0" applyFont="1" applyFill="1" applyBorder="1" applyAlignment="1">
      <alignment horizontal="left" vertical="center" wrapText="1" indent="1"/>
    </xf>
    <xf numFmtId="165" fontId="1" fillId="0" borderId="0" xfId="0" applyFont="1"/>
    <xf numFmtId="165" fontId="4" fillId="7" borderId="33" xfId="0" applyFont="1" applyFill="1" applyBorder="1" applyAlignment="1">
      <alignment horizontal="center" wrapText="1"/>
    </xf>
    <xf numFmtId="165" fontId="4" fillId="7" borderId="32" xfId="0" applyFont="1" applyFill="1" applyBorder="1" applyAlignment="1">
      <alignment horizontal="center" wrapText="1"/>
    </xf>
    <xf numFmtId="165" fontId="4" fillId="0" borderId="33" xfId="0" applyFont="1" applyBorder="1" applyAlignment="1">
      <alignment horizontal="center" wrapText="1"/>
    </xf>
    <xf numFmtId="165" fontId="4" fillId="0" borderId="32" xfId="0" applyFont="1" applyBorder="1" applyAlignment="1">
      <alignment horizontal="center" wrapText="1"/>
    </xf>
    <xf numFmtId="165" fontId="8" fillId="0" borderId="33" xfId="0" applyFont="1" applyBorder="1" applyAlignment="1">
      <alignment horizontal="left"/>
    </xf>
    <xf numFmtId="165" fontId="8" fillId="0" borderId="32" xfId="0" applyFont="1" applyBorder="1" applyAlignment="1">
      <alignment horizontal="left"/>
    </xf>
    <xf numFmtId="165" fontId="4" fillId="0" borderId="33" xfId="0" applyFont="1" applyBorder="1" applyAlignment="1">
      <alignment horizontal="left"/>
    </xf>
    <xf numFmtId="165" fontId="4" fillId="0" borderId="32" xfId="0" applyFont="1" applyBorder="1" applyAlignment="1">
      <alignment horizontal="left"/>
    </xf>
    <xf numFmtId="165" fontId="13" fillId="0" borderId="10" xfId="0" applyFont="1" applyBorder="1" applyAlignment="1">
      <alignment horizontal="center" vertical="center" wrapText="1"/>
    </xf>
    <xf numFmtId="165" fontId="13" fillId="0" borderId="8" xfId="0" applyFont="1" applyBorder="1" applyAlignment="1">
      <alignment horizontal="center" vertical="center" wrapText="1"/>
    </xf>
    <xf numFmtId="165" fontId="13" fillId="0" borderId="46" xfId="0" applyFont="1" applyBorder="1" applyAlignment="1">
      <alignment horizontal="center" vertical="center" wrapText="1"/>
    </xf>
    <xf numFmtId="165" fontId="13" fillId="0" borderId="48" xfId="0" applyFont="1" applyBorder="1" applyAlignment="1">
      <alignment horizontal="center" vertical="center" wrapText="1"/>
    </xf>
    <xf numFmtId="165" fontId="10" fillId="0" borderId="10" xfId="0" applyFont="1" applyBorder="1" applyAlignment="1">
      <alignment horizontal="center" vertical="center" wrapText="1"/>
    </xf>
    <xf numFmtId="165" fontId="10" fillId="0" borderId="19" xfId="0" applyFont="1" applyBorder="1" applyAlignment="1">
      <alignment horizontal="center" vertical="center" wrapText="1"/>
    </xf>
    <xf numFmtId="165" fontId="10" fillId="0" borderId="8" xfId="0" applyFont="1" applyBorder="1" applyAlignment="1">
      <alignment horizontal="center" vertical="center" wrapText="1"/>
    </xf>
    <xf numFmtId="165" fontId="10" fillId="0" borderId="46" xfId="0" applyFont="1" applyBorder="1" applyAlignment="1">
      <alignment horizontal="center" vertical="center" wrapText="1"/>
    </xf>
    <xf numFmtId="165" fontId="10" fillId="0" borderId="47" xfId="0" applyFont="1" applyBorder="1" applyAlignment="1">
      <alignment horizontal="center" vertical="center" wrapText="1"/>
    </xf>
    <xf numFmtId="165" fontId="10" fillId="0" borderId="48" xfId="0" applyFont="1" applyBorder="1" applyAlignment="1">
      <alignment horizontal="center" vertical="center" wrapText="1"/>
    </xf>
    <xf numFmtId="0" fontId="13" fillId="2" borderId="20" xfId="0" applyNumberFormat="1" applyFont="1" applyFill="1" applyBorder="1" applyAlignment="1">
      <alignment horizontal="center" vertical="center" wrapText="1"/>
    </xf>
    <xf numFmtId="0" fontId="13" fillId="2" borderId="22" xfId="0" applyNumberFormat="1" applyFont="1" applyFill="1" applyBorder="1" applyAlignment="1">
      <alignment horizontal="center" vertical="center" wrapText="1"/>
    </xf>
    <xf numFmtId="0" fontId="13" fillId="2" borderId="50" xfId="0" applyNumberFormat="1" applyFont="1" applyFill="1" applyBorder="1" applyAlignment="1">
      <alignment horizontal="center" vertical="center" wrapText="1"/>
    </xf>
    <xf numFmtId="0" fontId="13" fillId="2" borderId="30" xfId="0" applyNumberFormat="1" applyFont="1" applyFill="1" applyBorder="1" applyAlignment="1">
      <alignment horizontal="center" vertical="center" wrapText="1"/>
    </xf>
    <xf numFmtId="0" fontId="13" fillId="2" borderId="37" xfId="0" applyNumberFormat="1" applyFont="1" applyFill="1" applyBorder="1" applyAlignment="1">
      <alignment horizontal="center" vertical="center" wrapText="1"/>
    </xf>
    <xf numFmtId="0" fontId="13" fillId="2" borderId="38" xfId="0" applyNumberFormat="1" applyFont="1" applyFill="1" applyBorder="1" applyAlignment="1">
      <alignment horizontal="center" vertical="center" wrapText="1"/>
    </xf>
    <xf numFmtId="3" fontId="16" fillId="0" borderId="31" xfId="0" applyNumberFormat="1" applyFont="1" applyBorder="1" applyAlignment="1">
      <alignment horizontal="center" vertical="center" wrapText="1"/>
    </xf>
    <xf numFmtId="3" fontId="16" fillId="0" borderId="41" xfId="0" applyNumberFormat="1" applyFont="1" applyBorder="1" applyAlignment="1">
      <alignment horizontal="center" vertical="center" wrapText="1"/>
    </xf>
    <xf numFmtId="3" fontId="16" fillId="0" borderId="42" xfId="0" applyNumberFormat="1" applyFont="1" applyBorder="1" applyAlignment="1">
      <alignment horizontal="center" vertical="center" wrapText="1"/>
    </xf>
    <xf numFmtId="165" fontId="13" fillId="2" borderId="20" xfId="0" applyFont="1" applyFill="1" applyBorder="1" applyAlignment="1">
      <alignment horizontal="center" vertical="center" wrapText="1"/>
    </xf>
    <xf numFmtId="165" fontId="13" fillId="2" borderId="22" xfId="0" applyFont="1" applyFill="1" applyBorder="1" applyAlignment="1">
      <alignment horizontal="center" vertical="center" wrapText="1"/>
    </xf>
    <xf numFmtId="165" fontId="13" fillId="2" borderId="50" xfId="0" applyFont="1" applyFill="1" applyBorder="1" applyAlignment="1">
      <alignment horizontal="center" vertical="center" wrapText="1"/>
    </xf>
    <xf numFmtId="165" fontId="13" fillId="2" borderId="30" xfId="0" applyFont="1" applyFill="1" applyBorder="1" applyAlignment="1">
      <alignment horizontal="center" vertical="center" wrapText="1"/>
    </xf>
    <xf numFmtId="165" fontId="13" fillId="2" borderId="37" xfId="0" applyFont="1" applyFill="1" applyBorder="1" applyAlignment="1">
      <alignment horizontal="center" vertical="center" wrapText="1"/>
    </xf>
    <xf numFmtId="165" fontId="13" fillId="2" borderId="38" xfId="0" applyFont="1" applyFill="1" applyBorder="1" applyAlignment="1">
      <alignment horizontal="center" vertical="center" wrapText="1"/>
    </xf>
    <xf numFmtId="165" fontId="13" fillId="2" borderId="21" xfId="0" applyFont="1" applyFill="1" applyBorder="1" applyAlignment="1">
      <alignment horizontal="center" vertical="center" wrapText="1"/>
    </xf>
    <xf numFmtId="165" fontId="13" fillId="2" borderId="23" xfId="0" applyFont="1" applyFill="1" applyBorder="1" applyAlignment="1">
      <alignment horizontal="center" vertical="center" wrapText="1"/>
    </xf>
    <xf numFmtId="165" fontId="13" fillId="2" borderId="51" xfId="0" applyFont="1" applyFill="1" applyBorder="1" applyAlignment="1">
      <alignment horizontal="center" vertical="center" wrapText="1"/>
    </xf>
    <xf numFmtId="3" fontId="13" fillId="0" borderId="35" xfId="0" applyNumberFormat="1" applyFont="1" applyBorder="1" applyAlignment="1">
      <alignment horizontal="center" vertical="center" wrapText="1"/>
    </xf>
    <xf numFmtId="3" fontId="13" fillId="0" borderId="18" xfId="0" applyNumberFormat="1" applyFont="1" applyBorder="1" applyAlignment="1">
      <alignment horizontal="center" vertical="center" wrapText="1"/>
    </xf>
    <xf numFmtId="3" fontId="13" fillId="0" borderId="42" xfId="0" applyNumberFormat="1" applyFont="1" applyBorder="1" applyAlignment="1">
      <alignment horizontal="center" vertical="center" wrapText="1"/>
    </xf>
    <xf numFmtId="3" fontId="13" fillId="2" borderId="39" xfId="0" applyNumberFormat="1" applyFont="1" applyFill="1" applyBorder="1" applyAlignment="1">
      <alignment horizontal="center" vertical="center" textRotation="90" wrapText="1"/>
    </xf>
    <xf numFmtId="3" fontId="13" fillId="2" borderId="36" xfId="0" applyNumberFormat="1" applyFont="1" applyFill="1" applyBorder="1" applyAlignment="1">
      <alignment horizontal="center" vertical="center" textRotation="90" wrapText="1"/>
    </xf>
    <xf numFmtId="3" fontId="13" fillId="2" borderId="33" xfId="0" applyNumberFormat="1" applyFont="1" applyFill="1" applyBorder="1" applyAlignment="1">
      <alignment horizontal="center" vertical="center" wrapText="1"/>
    </xf>
    <xf numFmtId="3" fontId="13" fillId="2" borderId="40" xfId="0" applyNumberFormat="1" applyFont="1" applyFill="1" applyBorder="1" applyAlignment="1">
      <alignment horizontal="center" vertical="center" wrapText="1"/>
    </xf>
    <xf numFmtId="3" fontId="13" fillId="2" borderId="32" xfId="0" applyNumberFormat="1" applyFont="1" applyFill="1" applyBorder="1" applyAlignment="1">
      <alignment horizontal="center" vertical="center" wrapText="1"/>
    </xf>
    <xf numFmtId="3" fontId="13" fillId="2" borderId="52" xfId="0" applyNumberFormat="1" applyFont="1" applyFill="1" applyBorder="1" applyAlignment="1">
      <alignment horizontal="center" vertical="center" textRotation="90" wrapText="1"/>
    </xf>
    <xf numFmtId="165" fontId="5" fillId="0" borderId="1" xfId="0" applyFont="1" applyBorder="1" applyAlignment="1">
      <alignment horizontal="left" vertical="center" wrapText="1"/>
    </xf>
    <xf numFmtId="165" fontId="5" fillId="0" borderId="28" xfId="0" applyFont="1" applyBorder="1" applyAlignment="1">
      <alignment horizontal="left" wrapText="1"/>
    </xf>
    <xf numFmtId="165" fontId="5" fillId="0" borderId="26" xfId="0" applyFont="1" applyBorder="1" applyAlignment="1">
      <alignment horizontal="left" wrapText="1"/>
    </xf>
    <xf numFmtId="165" fontId="5" fillId="0" borderId="27" xfId="0" applyFont="1" applyBorder="1" applyAlignment="1">
      <alignment horizontal="left" wrapText="1"/>
    </xf>
    <xf numFmtId="165" fontId="2" fillId="0" borderId="15" xfId="0" applyFont="1" applyBorder="1" applyAlignment="1">
      <alignment horizontal="left"/>
    </xf>
    <xf numFmtId="165" fontId="2" fillId="0" borderId="34" xfId="0" applyFont="1" applyBorder="1" applyAlignment="1">
      <alignment horizontal="left"/>
    </xf>
    <xf numFmtId="165" fontId="2" fillId="0" borderId="20" xfId="0" applyFont="1" applyBorder="1" applyAlignment="1">
      <alignment horizontal="center" wrapText="1"/>
    </xf>
    <xf numFmtId="165" fontId="2" fillId="0" borderId="30" xfId="0" applyFont="1" applyBorder="1" applyAlignment="1">
      <alignment horizontal="center" wrapText="1"/>
    </xf>
    <xf numFmtId="165" fontId="2" fillId="0" borderId="21" xfId="0" applyFont="1" applyBorder="1" applyAlignment="1">
      <alignment horizontal="center" wrapText="1"/>
    </xf>
  </cellXfs>
  <cellStyles count="4">
    <cellStyle name="Hyperlink" xfId="1" builtinId="8"/>
    <cellStyle name="Normal" xfId="0" builtinId="0"/>
    <cellStyle name="Normal 2" xfId="3" xr:uid="{8F101B59-5CCE-4DB7-9A6C-DBF940ED9EE0}"/>
    <cellStyle name="Percent" xfId="2" builtinId="5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CCFF"/>
  </sheetPr>
  <dimension ref="A1:I58"/>
  <sheetViews>
    <sheetView topLeftCell="A19" zoomScaleNormal="100" workbookViewId="0">
      <selection activeCell="G7" sqref="G7"/>
    </sheetView>
  </sheetViews>
  <sheetFormatPr defaultRowHeight="15" x14ac:dyDescent="0.25"/>
  <cols>
    <col min="1" max="1" width="16.5703125" customWidth="1"/>
    <col min="2" max="2" width="61" customWidth="1"/>
    <col min="3" max="3" width="21.85546875" style="4" customWidth="1"/>
    <col min="4" max="4" width="10.85546875" customWidth="1"/>
    <col min="5" max="5" width="12" customWidth="1"/>
    <col min="10" max="10" width="15.85546875" customWidth="1"/>
  </cols>
  <sheetData>
    <row r="1" spans="1:9" ht="21" x14ac:dyDescent="0.35">
      <c r="B1" s="2" t="s">
        <v>0</v>
      </c>
    </row>
    <row r="2" spans="1:9" ht="14.65" customHeight="1" x14ac:dyDescent="0.25">
      <c r="A2" s="1" t="s">
        <v>1</v>
      </c>
      <c r="B2" s="38"/>
      <c r="C2" s="30"/>
    </row>
    <row r="3" spans="1:9" ht="14.65" customHeight="1" x14ac:dyDescent="0.25">
      <c r="A3" s="1" t="s">
        <v>2</v>
      </c>
      <c r="B3" s="61"/>
      <c r="C3" s="30"/>
    </row>
    <row r="4" spans="1:9" ht="14.65" customHeight="1" x14ac:dyDescent="0.25">
      <c r="A4" s="1" t="s">
        <v>3</v>
      </c>
      <c r="B4" s="61" t="s">
        <v>4</v>
      </c>
      <c r="C4" s="30"/>
    </row>
    <row r="5" spans="1:9" ht="14.65" customHeight="1" x14ac:dyDescent="0.25">
      <c r="A5" s="1" t="s">
        <v>5</v>
      </c>
      <c r="B5" s="67"/>
      <c r="C5" s="30"/>
    </row>
    <row r="6" spans="1:9" x14ac:dyDescent="0.25">
      <c r="A6" s="1"/>
      <c r="B6" s="54"/>
      <c r="C6" s="30"/>
    </row>
    <row r="7" spans="1:9" x14ac:dyDescent="0.25">
      <c r="A7" s="38" t="s">
        <v>6</v>
      </c>
      <c r="B7" s="38"/>
    </row>
    <row r="8" spans="1:9" ht="15.75" thickBot="1" x14ac:dyDescent="0.3"/>
    <row r="9" spans="1:9" ht="19.5" thickBot="1" x14ac:dyDescent="0.35">
      <c r="B9" s="331" t="s">
        <v>7</v>
      </c>
      <c r="C9" s="332"/>
      <c r="E9" s="29"/>
      <c r="F9" s="29"/>
      <c r="G9" s="29"/>
      <c r="H9" s="29"/>
    </row>
    <row r="10" spans="1:9" ht="15.75" x14ac:dyDescent="0.25">
      <c r="B10" s="50" t="s">
        <v>8</v>
      </c>
      <c r="C10" s="51" t="s">
        <v>9</v>
      </c>
      <c r="E10" s="65"/>
      <c r="F10" s="65"/>
      <c r="G10" s="65"/>
      <c r="H10" s="65"/>
      <c r="I10" s="64"/>
    </row>
    <row r="11" spans="1:9" ht="15.75" x14ac:dyDescent="0.25">
      <c r="B11" s="42" t="s">
        <v>10</v>
      </c>
      <c r="C11" s="45"/>
      <c r="E11" s="65"/>
      <c r="F11" s="65"/>
      <c r="G11" s="65"/>
      <c r="H11" s="65"/>
    </row>
    <row r="12" spans="1:9" x14ac:dyDescent="0.25">
      <c r="B12" s="35" t="s">
        <v>11</v>
      </c>
      <c r="C12" s="46">
        <f>'Cost of Equipment'!Q245</f>
        <v>0</v>
      </c>
      <c r="E12" s="24"/>
      <c r="F12" s="24"/>
      <c r="G12" s="24"/>
      <c r="H12" s="24"/>
    </row>
    <row r="13" spans="1:9" x14ac:dyDescent="0.25">
      <c r="B13" s="35" t="s">
        <v>12</v>
      </c>
      <c r="C13" s="46">
        <f>'Cost of Equipment'!O245</f>
        <v>0</v>
      </c>
      <c r="E13" s="24"/>
      <c r="F13" s="24"/>
      <c r="G13" s="24"/>
      <c r="H13" s="24"/>
    </row>
    <row r="14" spans="1:9" s="1" customFormat="1" x14ac:dyDescent="0.25">
      <c r="B14" s="44" t="s">
        <v>13</v>
      </c>
      <c r="C14" s="47">
        <f>SUM(C12:C13)</f>
        <v>0</v>
      </c>
      <c r="E14" s="26"/>
      <c r="F14" s="26"/>
      <c r="G14" s="26"/>
      <c r="H14" s="26"/>
    </row>
    <row r="15" spans="1:9" ht="15.75" x14ac:dyDescent="0.25">
      <c r="B15" s="43" t="s">
        <v>14</v>
      </c>
      <c r="C15" s="45"/>
    </row>
    <row r="16" spans="1:9" x14ac:dyDescent="0.25">
      <c r="B16" s="35" t="s">
        <v>15</v>
      </c>
      <c r="C16" s="46">
        <f>'Cost of Services'!F13</f>
        <v>0</v>
      </c>
    </row>
    <row r="17" spans="2:3" x14ac:dyDescent="0.25">
      <c r="B17" s="35" t="s">
        <v>16</v>
      </c>
      <c r="C17" s="46">
        <f>'Cost of Services'!F34</f>
        <v>0</v>
      </c>
    </row>
    <row r="18" spans="2:3" s="1" customFormat="1" x14ac:dyDescent="0.25">
      <c r="B18" s="44" t="s">
        <v>17</v>
      </c>
      <c r="C18" s="47">
        <f>SUM(C16:C17)</f>
        <v>0</v>
      </c>
    </row>
    <row r="19" spans="2:3" ht="15.75" x14ac:dyDescent="0.25">
      <c r="B19" s="43" t="s">
        <v>18</v>
      </c>
      <c r="C19" s="45"/>
    </row>
    <row r="20" spans="2:3" x14ac:dyDescent="0.25">
      <c r="B20" s="35" t="s">
        <v>19</v>
      </c>
      <c r="C20" s="46">
        <f>'Cost of Development Estimation'!G7</f>
        <v>0</v>
      </c>
    </row>
    <row r="21" spans="2:3" x14ac:dyDescent="0.25">
      <c r="B21" s="35" t="s">
        <v>20</v>
      </c>
      <c r="C21" s="46">
        <f>'Cost of Development Estimation'!G12</f>
        <v>0</v>
      </c>
    </row>
    <row r="22" spans="2:3" s="1" customFormat="1" ht="15.75" thickBot="1" x14ac:dyDescent="0.3">
      <c r="B22" s="48" t="s">
        <v>21</v>
      </c>
      <c r="C22" s="49">
        <f>SUM(C20:C21)</f>
        <v>0</v>
      </c>
    </row>
    <row r="23" spans="2:3" ht="18.600000000000001" customHeight="1" thickBot="1" x14ac:dyDescent="0.35">
      <c r="B23" s="132" t="s">
        <v>22</v>
      </c>
      <c r="C23" s="133">
        <f>C14+C18+C22</f>
        <v>0</v>
      </c>
    </row>
    <row r="24" spans="2:3" s="1" customFormat="1" ht="15.75" thickBot="1" x14ac:dyDescent="0.3">
      <c r="C24" s="33"/>
    </row>
    <row r="25" spans="2:3" ht="19.149999999999999" customHeight="1" thickBot="1" x14ac:dyDescent="0.35">
      <c r="B25" s="333" t="s">
        <v>23</v>
      </c>
      <c r="C25" s="334"/>
    </row>
    <row r="26" spans="2:3" ht="15.75" x14ac:dyDescent="0.25">
      <c r="B26" s="50" t="s">
        <v>8</v>
      </c>
      <c r="C26" s="51" t="s">
        <v>9</v>
      </c>
    </row>
    <row r="27" spans="2:3" ht="15.75" x14ac:dyDescent="0.25">
      <c r="B27" s="42" t="s">
        <v>24</v>
      </c>
      <c r="C27" s="45"/>
    </row>
    <row r="28" spans="2:3" s="1" customFormat="1" x14ac:dyDescent="0.25">
      <c r="B28" s="44" t="s">
        <v>25</v>
      </c>
      <c r="C28" s="47">
        <f>'Cost of Maintenance'!F8</f>
        <v>0</v>
      </c>
    </row>
    <row r="29" spans="2:3" ht="15.75" x14ac:dyDescent="0.25">
      <c r="B29" s="42" t="s">
        <v>26</v>
      </c>
      <c r="C29" s="45"/>
    </row>
    <row r="30" spans="2:3" s="1" customFormat="1" ht="15.75" thickBot="1" x14ac:dyDescent="0.3">
      <c r="B30" s="48" t="s">
        <v>27</v>
      </c>
      <c r="C30" s="49">
        <f>'Cost of Maintenance'!F24</f>
        <v>0</v>
      </c>
    </row>
    <row r="31" spans="2:3" s="1" customFormat="1" ht="19.5" thickBot="1" x14ac:dyDescent="0.35">
      <c r="B31" s="132" t="s">
        <v>28</v>
      </c>
      <c r="C31" s="133">
        <f>C28+C30</f>
        <v>0</v>
      </c>
    </row>
    <row r="32" spans="2:3" ht="18.600000000000001" customHeight="1" x14ac:dyDescent="0.3">
      <c r="B32" s="23"/>
    </row>
    <row r="33" spans="1:9" ht="15.75" thickBot="1" x14ac:dyDescent="0.3"/>
    <row r="34" spans="1:9" s="22" customFormat="1" ht="19.5" thickBot="1" x14ac:dyDescent="0.35">
      <c r="A34" s="337" t="s">
        <v>29</v>
      </c>
      <c r="B34" s="338"/>
      <c r="C34" s="131">
        <f>C31+C23</f>
        <v>0</v>
      </c>
      <c r="E34" s="29"/>
      <c r="F34" s="29"/>
      <c r="G34" s="29"/>
      <c r="H34" s="29"/>
      <c r="I34" s="29"/>
    </row>
    <row r="35" spans="1:9" ht="15.75" thickBot="1" x14ac:dyDescent="0.3"/>
    <row r="36" spans="1:9" s="55" customFormat="1" ht="20.25" customHeight="1" thickBot="1" x14ac:dyDescent="0.35">
      <c r="A36" s="335" t="s">
        <v>30</v>
      </c>
      <c r="B36" s="336"/>
      <c r="C36" s="130">
        <f>'Cost of Equipment'!S245</f>
        <v>0</v>
      </c>
      <c r="E36" s="66"/>
      <c r="F36" s="66"/>
      <c r="G36" s="66"/>
      <c r="H36" s="66"/>
      <c r="I36" s="66"/>
    </row>
    <row r="37" spans="1:9" ht="15.75" thickBot="1" x14ac:dyDescent="0.3"/>
    <row r="38" spans="1:9" ht="19.5" thickBot="1" x14ac:dyDescent="0.35">
      <c r="A38" s="337" t="s">
        <v>31</v>
      </c>
      <c r="B38" s="338"/>
      <c r="C38" s="131">
        <f>'Costs of Risks'!N20</f>
        <v>0</v>
      </c>
    </row>
    <row r="39" spans="1:9" ht="19.5" thickBot="1" x14ac:dyDescent="0.35">
      <c r="A39" s="53"/>
      <c r="B39" s="53"/>
      <c r="C39" s="52"/>
    </row>
    <row r="40" spans="1:9" x14ac:dyDescent="0.25">
      <c r="B40" s="36" t="s">
        <v>32</v>
      </c>
      <c r="C40" s="34"/>
    </row>
    <row r="41" spans="1:9" x14ac:dyDescent="0.25">
      <c r="B41" s="37" t="s">
        <v>33</v>
      </c>
      <c r="C41" s="56"/>
    </row>
    <row r="42" spans="1:9" x14ac:dyDescent="0.25">
      <c r="B42" s="37" t="s">
        <v>34</v>
      </c>
      <c r="C42" s="56"/>
    </row>
    <row r="43" spans="1:9" x14ac:dyDescent="0.25">
      <c r="B43" s="37" t="s">
        <v>35</v>
      </c>
      <c r="C43" s="56"/>
    </row>
    <row r="44" spans="1:9" ht="15.75" thickBot="1" x14ac:dyDescent="0.3">
      <c r="B44" s="128" t="s">
        <v>36</v>
      </c>
      <c r="C44" s="129"/>
    </row>
    <row r="47" spans="1:9" ht="15.75" thickBot="1" x14ac:dyDescent="0.3"/>
    <row r="48" spans="1:9" ht="15.75" thickBot="1" x14ac:dyDescent="0.3">
      <c r="A48" s="12" t="s">
        <v>37</v>
      </c>
      <c r="B48" s="13" t="s">
        <v>38</v>
      </c>
      <c r="C48" s="14" t="s">
        <v>39</v>
      </c>
      <c r="D48" s="15" t="s">
        <v>40</v>
      </c>
      <c r="E48" s="135" t="s">
        <v>41</v>
      </c>
      <c r="F48" s="6"/>
    </row>
    <row r="49" spans="1:6" ht="30.75" thickBot="1" x14ac:dyDescent="0.3">
      <c r="A49" s="141" t="s">
        <v>42</v>
      </c>
      <c r="B49" s="142" t="s">
        <v>43</v>
      </c>
      <c r="C49" s="144" t="s">
        <v>44</v>
      </c>
      <c r="D49" s="143" t="s">
        <v>45</v>
      </c>
      <c r="E49" s="136" t="s">
        <v>46</v>
      </c>
      <c r="F49" s="6"/>
    </row>
    <row r="50" spans="1:6" ht="15" customHeight="1" x14ac:dyDescent="0.25">
      <c r="A50" s="137" t="s">
        <v>4</v>
      </c>
      <c r="B50" s="63" t="s">
        <v>47</v>
      </c>
      <c r="C50" s="62"/>
      <c r="D50" s="62"/>
      <c r="E50" s="138"/>
      <c r="F50" s="134"/>
    </row>
    <row r="51" spans="1:6" ht="15" customHeight="1" x14ac:dyDescent="0.25">
      <c r="A51" s="137"/>
      <c r="B51" s="63"/>
      <c r="C51" s="62"/>
      <c r="D51" s="62"/>
      <c r="E51" s="138"/>
      <c r="F51" s="134"/>
    </row>
    <row r="52" spans="1:6" x14ac:dyDescent="0.25">
      <c r="A52" s="139"/>
      <c r="B52" s="9"/>
      <c r="C52" s="8"/>
      <c r="D52" s="8"/>
      <c r="E52" s="140"/>
      <c r="F52" s="7"/>
    </row>
    <row r="53" spans="1:6" x14ac:dyDescent="0.25">
      <c r="A53" s="139"/>
      <c r="B53" s="9"/>
      <c r="C53" s="8"/>
      <c r="D53" s="8"/>
      <c r="E53" s="140"/>
      <c r="F53" s="7"/>
    </row>
    <row r="54" spans="1:6" x14ac:dyDescent="0.25">
      <c r="A54" s="139"/>
      <c r="B54" s="9"/>
      <c r="C54" s="8"/>
      <c r="D54" s="8"/>
      <c r="E54" s="140"/>
      <c r="F54" s="7"/>
    </row>
    <row r="55" spans="1:6" x14ac:dyDescent="0.25">
      <c r="A55" s="139"/>
      <c r="B55" s="9"/>
      <c r="C55" s="8"/>
      <c r="D55" s="8"/>
      <c r="E55" s="140"/>
      <c r="F55" s="7"/>
    </row>
    <row r="56" spans="1:6" x14ac:dyDescent="0.25">
      <c r="A56" s="139"/>
      <c r="B56" s="9"/>
      <c r="C56" s="8"/>
      <c r="D56" s="8"/>
      <c r="E56" s="140"/>
      <c r="F56" s="7"/>
    </row>
    <row r="57" spans="1:6" x14ac:dyDescent="0.25">
      <c r="A57" s="139"/>
      <c r="B57" s="9"/>
      <c r="C57" s="8"/>
      <c r="D57" s="8"/>
      <c r="E57" s="140"/>
      <c r="F57" s="7"/>
    </row>
    <row r="58" spans="1:6" ht="15.75" thickBot="1" x14ac:dyDescent="0.3">
      <c r="A58" s="10"/>
      <c r="B58" s="16"/>
      <c r="C58" s="11"/>
      <c r="D58" s="11"/>
      <c r="E58" s="136"/>
      <c r="F58" s="7"/>
    </row>
  </sheetData>
  <mergeCells count="5">
    <mergeCell ref="B9:C9"/>
    <mergeCell ref="B25:C25"/>
    <mergeCell ref="A36:B36"/>
    <mergeCell ref="A34:B34"/>
    <mergeCell ref="A38:B38"/>
  </mergeCells>
  <phoneticPr fontId="0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7003-4801-4421-9A6D-8D0D6A97B3AB}">
  <dimension ref="A1"/>
  <sheetViews>
    <sheetView workbookViewId="0">
      <selection activeCell="R33" sqref="R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CCFF"/>
    <outlinePr summaryBelow="0"/>
    <pageSetUpPr fitToPage="1"/>
  </sheetPr>
  <dimension ref="A1:X739"/>
  <sheetViews>
    <sheetView tabSelected="1" zoomScaleNormal="100" workbookViewId="0">
      <pane xSplit="6" ySplit="4" topLeftCell="G205" activePane="bottomRight" state="frozen"/>
      <selection pane="topRight" activeCell="I1" sqref="I1"/>
      <selection pane="bottomLeft" activeCell="A7" sqref="A7"/>
      <selection pane="bottomRight" activeCell="B217" sqref="B217"/>
    </sheetView>
  </sheetViews>
  <sheetFormatPr defaultColWidth="8.85546875" defaultRowHeight="15" outlineLevelRow="1" outlineLevelCol="1" x14ac:dyDescent="0.25"/>
  <cols>
    <col min="1" max="1" width="11.140625" style="177" customWidth="1" outlineLevel="1"/>
    <col min="2" max="2" width="47.85546875" style="81" customWidth="1"/>
    <col min="3" max="3" width="27" style="58" customWidth="1"/>
    <col min="4" max="4" width="27" style="168" customWidth="1"/>
    <col min="5" max="5" width="20.5703125" style="168" customWidth="1"/>
    <col min="6" max="6" width="15.7109375" style="58" customWidth="1"/>
    <col min="7" max="7" width="7.5703125" style="154" customWidth="1"/>
    <col min="8" max="12" width="4.140625" style="155" customWidth="1" outlineLevel="1"/>
    <col min="13" max="13" width="1.85546875" style="57" customWidth="1"/>
    <col min="14" max="15" width="14.140625" style="58" customWidth="1" outlineLevel="1"/>
    <col min="16" max="17" width="14.28515625" style="58" customWidth="1" outlineLevel="1"/>
    <col min="18" max="19" width="14.28515625" style="57" customWidth="1" outlineLevel="1"/>
    <col min="20" max="20" width="2.85546875" style="57" customWidth="1"/>
    <col min="21" max="21" width="16" style="57" customWidth="1" outlineLevel="1"/>
    <col min="22" max="23" width="16" style="183" customWidth="1" outlineLevel="1"/>
    <col min="24" max="24" width="23.85546875" style="183" customWidth="1" outlineLevel="1"/>
    <col min="25" max="25" width="5.28515625" style="57" customWidth="1"/>
    <col min="26" max="16384" width="8.85546875" style="57"/>
  </cols>
  <sheetData>
    <row r="1" spans="1:24" ht="15" customHeight="1" thickBot="1" x14ac:dyDescent="0.3">
      <c r="A1" s="324"/>
      <c r="B1" s="84"/>
      <c r="C1" s="85"/>
      <c r="D1" s="156"/>
      <c r="E1" s="156"/>
      <c r="F1" s="85"/>
      <c r="G1" s="145"/>
      <c r="H1" s="146"/>
      <c r="I1" s="146"/>
      <c r="J1" s="146"/>
      <c r="K1" s="146"/>
      <c r="L1" s="146"/>
      <c r="N1" s="107"/>
      <c r="O1" s="108"/>
      <c r="P1" s="110"/>
      <c r="Q1" s="110"/>
      <c r="R1" s="109"/>
      <c r="S1" s="109"/>
    </row>
    <row r="2" spans="1:24" s="59" customFormat="1" ht="24.6" customHeight="1" thickBot="1" x14ac:dyDescent="0.3">
      <c r="A2" s="349" t="s">
        <v>48</v>
      </c>
      <c r="B2" s="358" t="s">
        <v>10</v>
      </c>
      <c r="C2" s="361" t="s">
        <v>49</v>
      </c>
      <c r="D2" s="352" t="s">
        <v>50</v>
      </c>
      <c r="E2" s="352" t="s">
        <v>51</v>
      </c>
      <c r="F2" s="364" t="s">
        <v>52</v>
      </c>
      <c r="G2" s="367" t="s">
        <v>53</v>
      </c>
      <c r="H2" s="372" t="s">
        <v>54</v>
      </c>
      <c r="I2" s="373"/>
      <c r="J2" s="373"/>
      <c r="K2" s="373"/>
      <c r="L2" s="374"/>
      <c r="N2" s="339" t="s">
        <v>55</v>
      </c>
      <c r="O2" s="340"/>
      <c r="P2" s="339" t="s">
        <v>11</v>
      </c>
      <c r="Q2" s="340"/>
      <c r="R2" s="339" t="s">
        <v>56</v>
      </c>
      <c r="S2" s="340"/>
      <c r="U2" s="343" t="s">
        <v>57</v>
      </c>
      <c r="V2" s="344"/>
      <c r="W2" s="344"/>
      <c r="X2" s="345"/>
    </row>
    <row r="3" spans="1:24" s="59" customFormat="1" ht="24.6" customHeight="1" thickBot="1" x14ac:dyDescent="0.3">
      <c r="A3" s="350"/>
      <c r="B3" s="359"/>
      <c r="C3" s="362"/>
      <c r="D3" s="353"/>
      <c r="E3" s="353"/>
      <c r="F3" s="365"/>
      <c r="G3" s="368"/>
      <c r="H3" s="370"/>
      <c r="I3" s="375"/>
      <c r="J3" s="375"/>
      <c r="K3" s="375"/>
      <c r="L3" s="370" t="s">
        <v>58</v>
      </c>
      <c r="N3" s="341"/>
      <c r="O3" s="342"/>
      <c r="P3" s="341"/>
      <c r="Q3" s="342"/>
      <c r="R3" s="341"/>
      <c r="S3" s="342"/>
      <c r="U3" s="346"/>
      <c r="V3" s="347"/>
      <c r="W3" s="347"/>
      <c r="X3" s="348"/>
    </row>
    <row r="4" spans="1:24" s="59" customFormat="1" ht="52.5" customHeight="1" thickBot="1" x14ac:dyDescent="0.3">
      <c r="A4" s="351"/>
      <c r="B4" s="360"/>
      <c r="C4" s="363"/>
      <c r="D4" s="354"/>
      <c r="E4" s="354"/>
      <c r="F4" s="366"/>
      <c r="G4" s="369"/>
      <c r="H4" s="371"/>
      <c r="I4" s="371"/>
      <c r="J4" s="371"/>
      <c r="K4" s="371"/>
      <c r="L4" s="371"/>
      <c r="N4" s="115" t="s">
        <v>59</v>
      </c>
      <c r="O4" s="116" t="s">
        <v>60</v>
      </c>
      <c r="P4" s="117" t="s">
        <v>59</v>
      </c>
      <c r="Q4" s="116" t="s">
        <v>60</v>
      </c>
      <c r="R4" s="117" t="s">
        <v>59</v>
      </c>
      <c r="S4" s="116" t="s">
        <v>60</v>
      </c>
      <c r="U4" s="179" t="s">
        <v>61</v>
      </c>
      <c r="V4" s="184" t="s">
        <v>62</v>
      </c>
      <c r="W4" s="184" t="s">
        <v>63</v>
      </c>
      <c r="X4" s="185" t="s">
        <v>64</v>
      </c>
    </row>
    <row r="5" spans="1:24" x14ac:dyDescent="0.25">
      <c r="A5" s="169"/>
      <c r="B5" s="118" t="s">
        <v>65</v>
      </c>
      <c r="C5" s="94"/>
      <c r="D5" s="157"/>
      <c r="E5" s="157"/>
      <c r="F5" s="82"/>
      <c r="G5" s="147"/>
      <c r="H5" s="148"/>
      <c r="I5" s="149"/>
      <c r="J5" s="149"/>
      <c r="K5" s="149"/>
      <c r="L5" s="147"/>
      <c r="N5" s="112"/>
      <c r="O5" s="113"/>
      <c r="P5" s="112"/>
      <c r="Q5" s="114"/>
      <c r="R5" s="112"/>
      <c r="S5" s="326"/>
      <c r="U5" s="180"/>
      <c r="V5" s="186"/>
      <c r="W5" s="186"/>
      <c r="X5" s="187"/>
    </row>
    <row r="6" spans="1:24" outlineLevel="1" x14ac:dyDescent="0.25">
      <c r="A6" s="170"/>
      <c r="B6" s="119" t="s">
        <v>66</v>
      </c>
      <c r="C6" s="83"/>
      <c r="D6" s="158"/>
      <c r="E6" s="158"/>
      <c r="F6" s="120" t="s">
        <v>67</v>
      </c>
      <c r="G6" s="147">
        <f t="shared" ref="G6" si="0">SUM(H6:L6)</f>
        <v>0</v>
      </c>
      <c r="H6" s="148"/>
      <c r="I6" s="150"/>
      <c r="J6" s="150"/>
      <c r="K6" s="150"/>
      <c r="L6" s="151"/>
      <c r="N6" s="87"/>
      <c r="O6" s="86">
        <f t="shared" ref="O6:O15" si="1">N6*G6</f>
        <v>0</v>
      </c>
      <c r="P6" s="87"/>
      <c r="Q6" s="325">
        <f t="shared" ref="Q6:Q15" si="2">P6*G6</f>
        <v>0</v>
      </c>
      <c r="R6" s="87"/>
      <c r="S6" s="325">
        <f t="shared" ref="S6:S15" si="3">R6*G6</f>
        <v>0</v>
      </c>
      <c r="U6" s="181"/>
      <c r="V6" s="188"/>
      <c r="W6" s="188"/>
      <c r="X6" s="189"/>
    </row>
    <row r="7" spans="1:24" outlineLevel="1" x14ac:dyDescent="0.25">
      <c r="A7" s="170"/>
      <c r="B7" s="119" t="s">
        <v>68</v>
      </c>
      <c r="C7" s="83"/>
      <c r="D7" s="158"/>
      <c r="E7" s="158"/>
      <c r="F7" s="120" t="s">
        <v>67</v>
      </c>
      <c r="G7" s="147">
        <f t="shared" ref="G7:G15" si="4">SUM(H7:L7)</f>
        <v>0</v>
      </c>
      <c r="H7" s="148"/>
      <c r="I7" s="150"/>
      <c r="J7" s="150"/>
      <c r="K7" s="150"/>
      <c r="L7" s="151"/>
      <c r="N7" s="87"/>
      <c r="O7" s="86">
        <f t="shared" si="1"/>
        <v>0</v>
      </c>
      <c r="P7" s="87"/>
      <c r="Q7" s="325">
        <f t="shared" si="2"/>
        <v>0</v>
      </c>
      <c r="R7" s="87"/>
      <c r="S7" s="325">
        <f t="shared" si="3"/>
        <v>0</v>
      </c>
      <c r="U7" s="181"/>
      <c r="V7" s="188"/>
      <c r="W7" s="188"/>
      <c r="X7" s="189"/>
    </row>
    <row r="8" spans="1:24" outlineLevel="1" x14ac:dyDescent="0.25">
      <c r="A8" s="170"/>
      <c r="B8" s="119" t="s">
        <v>69</v>
      </c>
      <c r="C8" s="83"/>
      <c r="D8" s="158"/>
      <c r="E8" s="158"/>
      <c r="F8" s="120" t="s">
        <v>67</v>
      </c>
      <c r="G8" s="147">
        <f t="shared" si="4"/>
        <v>0</v>
      </c>
      <c r="H8" s="148"/>
      <c r="I8" s="150"/>
      <c r="J8" s="150"/>
      <c r="K8" s="150"/>
      <c r="L8" s="151"/>
      <c r="N8" s="87"/>
      <c r="O8" s="86">
        <f t="shared" si="1"/>
        <v>0</v>
      </c>
      <c r="P8" s="87"/>
      <c r="Q8" s="325">
        <f t="shared" si="2"/>
        <v>0</v>
      </c>
      <c r="R8" s="87"/>
      <c r="S8" s="325">
        <f t="shared" si="3"/>
        <v>0</v>
      </c>
      <c r="U8" s="181"/>
      <c r="V8" s="188"/>
      <c r="W8" s="188"/>
      <c r="X8" s="189"/>
    </row>
    <row r="9" spans="1:24" outlineLevel="1" x14ac:dyDescent="0.25">
      <c r="A9" s="170"/>
      <c r="B9" s="119" t="s">
        <v>70</v>
      </c>
      <c r="C9" s="83"/>
      <c r="D9" s="158"/>
      <c r="E9" s="158"/>
      <c r="F9" s="120" t="s">
        <v>67</v>
      </c>
      <c r="G9" s="147">
        <f t="shared" si="4"/>
        <v>0</v>
      </c>
      <c r="H9" s="148"/>
      <c r="I9" s="150"/>
      <c r="J9" s="150"/>
      <c r="K9" s="150"/>
      <c r="L9" s="151"/>
      <c r="N9" s="87"/>
      <c r="O9" s="86">
        <f t="shared" si="1"/>
        <v>0</v>
      </c>
      <c r="P9" s="87"/>
      <c r="Q9" s="325">
        <f t="shared" si="2"/>
        <v>0</v>
      </c>
      <c r="R9" s="87"/>
      <c r="S9" s="325">
        <f t="shared" si="3"/>
        <v>0</v>
      </c>
      <c r="U9" s="181"/>
      <c r="V9" s="188"/>
      <c r="W9" s="188"/>
      <c r="X9" s="189"/>
    </row>
    <row r="10" spans="1:24" outlineLevel="1" x14ac:dyDescent="0.25">
      <c r="A10" s="170"/>
      <c r="B10" s="119" t="s">
        <v>71</v>
      </c>
      <c r="C10" s="103" t="s">
        <v>72</v>
      </c>
      <c r="D10" s="159"/>
      <c r="E10" s="158"/>
      <c r="F10" s="120" t="s">
        <v>67</v>
      </c>
      <c r="G10" s="147">
        <f t="shared" si="4"/>
        <v>0</v>
      </c>
      <c r="H10" s="148"/>
      <c r="I10" s="149"/>
      <c r="J10" s="149"/>
      <c r="K10" s="149"/>
      <c r="L10" s="147"/>
      <c r="N10" s="87"/>
      <c r="O10" s="86">
        <f t="shared" si="1"/>
        <v>0</v>
      </c>
      <c r="P10" s="87"/>
      <c r="Q10" s="325">
        <f t="shared" si="2"/>
        <v>0</v>
      </c>
      <c r="R10" s="87"/>
      <c r="S10" s="325">
        <f t="shared" si="3"/>
        <v>0</v>
      </c>
      <c r="U10" s="181"/>
      <c r="V10" s="188"/>
      <c r="W10" s="188"/>
      <c r="X10" s="189"/>
    </row>
    <row r="11" spans="1:24" outlineLevel="1" x14ac:dyDescent="0.25">
      <c r="A11" s="170"/>
      <c r="B11" s="119" t="s">
        <v>73</v>
      </c>
      <c r="C11" s="96"/>
      <c r="D11" s="160"/>
      <c r="E11" s="158"/>
      <c r="F11" s="120" t="s">
        <v>67</v>
      </c>
      <c r="G11" s="147">
        <f t="shared" si="4"/>
        <v>0</v>
      </c>
      <c r="H11" s="148"/>
      <c r="I11" s="149"/>
      <c r="J11" s="149"/>
      <c r="K11" s="149"/>
      <c r="L11" s="147"/>
      <c r="N11" s="87"/>
      <c r="O11" s="86">
        <f t="shared" si="1"/>
        <v>0</v>
      </c>
      <c r="P11" s="87"/>
      <c r="Q11" s="325">
        <f t="shared" si="2"/>
        <v>0</v>
      </c>
      <c r="R11" s="87"/>
      <c r="S11" s="325">
        <f t="shared" si="3"/>
        <v>0</v>
      </c>
      <c r="U11" s="181"/>
      <c r="V11" s="188"/>
      <c r="W11" s="188"/>
      <c r="X11" s="189"/>
    </row>
    <row r="12" spans="1:24" outlineLevel="1" x14ac:dyDescent="0.25">
      <c r="A12" s="170"/>
      <c r="B12" s="119" t="s">
        <v>74</v>
      </c>
      <c r="C12" s="96"/>
      <c r="D12" s="160"/>
      <c r="E12" s="158"/>
      <c r="F12" s="120" t="s">
        <v>67</v>
      </c>
      <c r="G12" s="147">
        <f t="shared" si="4"/>
        <v>0</v>
      </c>
      <c r="H12" s="148"/>
      <c r="I12" s="149"/>
      <c r="J12" s="149"/>
      <c r="K12" s="149"/>
      <c r="L12" s="147"/>
      <c r="N12" s="87"/>
      <c r="O12" s="86">
        <f t="shared" si="1"/>
        <v>0</v>
      </c>
      <c r="P12" s="87"/>
      <c r="Q12" s="325">
        <f t="shared" si="2"/>
        <v>0</v>
      </c>
      <c r="R12" s="87"/>
      <c r="S12" s="325">
        <f t="shared" si="3"/>
        <v>0</v>
      </c>
      <c r="U12" s="181"/>
      <c r="V12" s="188"/>
      <c r="W12" s="188"/>
      <c r="X12" s="189"/>
    </row>
    <row r="13" spans="1:24" outlineLevel="1" x14ac:dyDescent="0.25">
      <c r="A13" s="170"/>
      <c r="B13" s="119" t="s">
        <v>75</v>
      </c>
      <c r="C13" s="83"/>
      <c r="D13" s="158"/>
      <c r="E13" s="158"/>
      <c r="F13" s="120" t="s">
        <v>67</v>
      </c>
      <c r="G13" s="147">
        <f t="shared" si="4"/>
        <v>0</v>
      </c>
      <c r="H13" s="148"/>
      <c r="I13" s="150"/>
      <c r="J13" s="150"/>
      <c r="K13" s="150"/>
      <c r="L13" s="151"/>
      <c r="N13" s="87"/>
      <c r="O13" s="86">
        <f t="shared" si="1"/>
        <v>0</v>
      </c>
      <c r="P13" s="87"/>
      <c r="Q13" s="325">
        <f t="shared" si="2"/>
        <v>0</v>
      </c>
      <c r="R13" s="87"/>
      <c r="S13" s="325">
        <f t="shared" si="3"/>
        <v>0</v>
      </c>
      <c r="U13" s="181"/>
      <c r="V13" s="188"/>
      <c r="W13" s="188"/>
      <c r="X13" s="189"/>
    </row>
    <row r="14" spans="1:24" outlineLevel="1" x14ac:dyDescent="0.25">
      <c r="A14" s="170"/>
      <c r="B14" s="119" t="s">
        <v>76</v>
      </c>
      <c r="C14" s="83"/>
      <c r="D14" s="158"/>
      <c r="E14" s="158"/>
      <c r="F14" s="120" t="s">
        <v>67</v>
      </c>
      <c r="G14" s="147">
        <f t="shared" si="4"/>
        <v>0</v>
      </c>
      <c r="H14" s="148"/>
      <c r="I14" s="150"/>
      <c r="J14" s="150"/>
      <c r="K14" s="150"/>
      <c r="L14" s="151"/>
      <c r="N14" s="87"/>
      <c r="O14" s="86">
        <f t="shared" si="1"/>
        <v>0</v>
      </c>
      <c r="P14" s="87"/>
      <c r="Q14" s="325">
        <f t="shared" si="2"/>
        <v>0</v>
      </c>
      <c r="R14" s="87"/>
      <c r="S14" s="325">
        <f t="shared" si="3"/>
        <v>0</v>
      </c>
      <c r="U14" s="181"/>
      <c r="V14" s="188"/>
      <c r="W14" s="188"/>
      <c r="X14" s="189"/>
    </row>
    <row r="15" spans="1:24" ht="30" outlineLevel="1" x14ac:dyDescent="0.25">
      <c r="A15" s="170"/>
      <c r="B15" s="119" t="s">
        <v>77</v>
      </c>
      <c r="C15" s="83"/>
      <c r="D15" s="158"/>
      <c r="E15" s="158"/>
      <c r="F15" s="120" t="s">
        <v>67</v>
      </c>
      <c r="G15" s="147">
        <f t="shared" si="4"/>
        <v>0</v>
      </c>
      <c r="H15" s="148"/>
      <c r="I15" s="149"/>
      <c r="J15" s="149"/>
      <c r="K15" s="149"/>
      <c r="L15" s="147"/>
      <c r="N15" s="87"/>
      <c r="O15" s="86">
        <f t="shared" si="1"/>
        <v>0</v>
      </c>
      <c r="P15" s="87"/>
      <c r="Q15" s="325">
        <f t="shared" si="2"/>
        <v>0</v>
      </c>
      <c r="R15" s="87"/>
      <c r="S15" s="325">
        <f t="shared" si="3"/>
        <v>0</v>
      </c>
      <c r="U15" s="181"/>
      <c r="V15" s="188"/>
      <c r="W15" s="188"/>
      <c r="X15" s="189"/>
    </row>
    <row r="16" spans="1:24" collapsed="1" x14ac:dyDescent="0.25">
      <c r="A16" s="169"/>
      <c r="B16" s="118" t="s">
        <v>78</v>
      </c>
      <c r="C16" s="94"/>
      <c r="D16" s="157"/>
      <c r="E16" s="157"/>
      <c r="F16" s="82"/>
      <c r="G16" s="147"/>
      <c r="H16" s="148"/>
      <c r="I16" s="149"/>
      <c r="J16" s="149"/>
      <c r="K16" s="149"/>
      <c r="L16" s="147"/>
      <c r="N16" s="95"/>
      <c r="O16" s="86"/>
      <c r="P16" s="95"/>
      <c r="Q16" s="325"/>
      <c r="R16" s="95"/>
      <c r="S16" s="325"/>
      <c r="U16" s="181"/>
      <c r="V16" s="188"/>
      <c r="W16" s="188"/>
      <c r="X16" s="189"/>
    </row>
    <row r="17" spans="1:24" hidden="1" outlineLevel="1" x14ac:dyDescent="0.25">
      <c r="A17" s="170"/>
      <c r="B17" s="119" t="s">
        <v>79</v>
      </c>
      <c r="C17" s="83"/>
      <c r="D17" s="158"/>
      <c r="E17" s="158"/>
      <c r="F17" s="120" t="s">
        <v>67</v>
      </c>
      <c r="G17" s="147">
        <f t="shared" ref="G17:G25" si="5">SUM(H17:L17)</f>
        <v>0</v>
      </c>
      <c r="H17" s="148"/>
      <c r="I17" s="149"/>
      <c r="J17" s="149"/>
      <c r="K17" s="149"/>
      <c r="L17" s="147"/>
      <c r="N17" s="87"/>
      <c r="O17" s="86">
        <f t="shared" ref="O17:O25" si="6">N17*G17</f>
        <v>0</v>
      </c>
      <c r="P17" s="87"/>
      <c r="Q17" s="325">
        <f t="shared" ref="Q17:Q25" si="7">P17*G17</f>
        <v>0</v>
      </c>
      <c r="R17" s="87"/>
      <c r="S17" s="325">
        <f t="shared" ref="S17:S25" si="8">R17*G17</f>
        <v>0</v>
      </c>
      <c r="U17" s="181"/>
      <c r="V17" s="188"/>
      <c r="W17" s="188"/>
      <c r="X17" s="189"/>
    </row>
    <row r="18" spans="1:24" hidden="1" outlineLevel="1" x14ac:dyDescent="0.25">
      <c r="A18" s="170"/>
      <c r="B18" s="119" t="s">
        <v>80</v>
      </c>
      <c r="C18" s="83"/>
      <c r="D18" s="158"/>
      <c r="E18" s="158"/>
      <c r="F18" s="120" t="s">
        <v>67</v>
      </c>
      <c r="G18" s="147">
        <f t="shared" si="5"/>
        <v>0</v>
      </c>
      <c r="H18" s="148"/>
      <c r="I18" s="149"/>
      <c r="J18" s="149"/>
      <c r="K18" s="149"/>
      <c r="L18" s="147"/>
      <c r="N18" s="87"/>
      <c r="O18" s="86">
        <f t="shared" si="6"/>
        <v>0</v>
      </c>
      <c r="P18" s="87"/>
      <c r="Q18" s="325">
        <f t="shared" si="7"/>
        <v>0</v>
      </c>
      <c r="R18" s="87"/>
      <c r="S18" s="325">
        <f t="shared" si="8"/>
        <v>0</v>
      </c>
      <c r="U18" s="181"/>
      <c r="V18" s="188"/>
      <c r="W18" s="188"/>
      <c r="X18" s="189"/>
    </row>
    <row r="19" spans="1:24" hidden="1" outlineLevel="1" x14ac:dyDescent="0.25">
      <c r="A19" s="170"/>
      <c r="B19" s="119" t="s">
        <v>81</v>
      </c>
      <c r="C19" s="103"/>
      <c r="D19" s="159"/>
      <c r="E19" s="158"/>
      <c r="F19" s="120" t="s">
        <v>67</v>
      </c>
      <c r="G19" s="147">
        <f t="shared" si="5"/>
        <v>0</v>
      </c>
      <c r="H19" s="148"/>
      <c r="I19" s="150"/>
      <c r="J19" s="150"/>
      <c r="K19" s="150"/>
      <c r="L19" s="151"/>
      <c r="N19" s="87"/>
      <c r="O19" s="86">
        <f t="shared" si="6"/>
        <v>0</v>
      </c>
      <c r="P19" s="87"/>
      <c r="Q19" s="325">
        <f t="shared" si="7"/>
        <v>0</v>
      </c>
      <c r="R19" s="87"/>
      <c r="S19" s="325">
        <f t="shared" si="8"/>
        <v>0</v>
      </c>
      <c r="U19" s="181"/>
      <c r="V19" s="188"/>
      <c r="W19" s="188"/>
      <c r="X19" s="189"/>
    </row>
    <row r="20" spans="1:24" hidden="1" outlineLevel="1" x14ac:dyDescent="0.25">
      <c r="A20" s="170"/>
      <c r="B20" s="119" t="s">
        <v>82</v>
      </c>
      <c r="C20" s="83"/>
      <c r="D20" s="158"/>
      <c r="E20" s="158"/>
      <c r="F20" s="120" t="s">
        <v>67</v>
      </c>
      <c r="G20" s="147">
        <f t="shared" si="5"/>
        <v>0</v>
      </c>
      <c r="H20" s="148"/>
      <c r="I20" s="149"/>
      <c r="J20" s="149"/>
      <c r="K20" s="149"/>
      <c r="L20" s="147"/>
      <c r="N20" s="87"/>
      <c r="O20" s="86">
        <f t="shared" si="6"/>
        <v>0</v>
      </c>
      <c r="P20" s="87"/>
      <c r="Q20" s="325">
        <f t="shared" si="7"/>
        <v>0</v>
      </c>
      <c r="R20" s="87"/>
      <c r="S20" s="325">
        <f t="shared" si="8"/>
        <v>0</v>
      </c>
      <c r="U20" s="181"/>
      <c r="V20" s="188"/>
      <c r="W20" s="188"/>
      <c r="X20" s="189"/>
    </row>
    <row r="21" spans="1:24" hidden="1" outlineLevel="1" x14ac:dyDescent="0.25">
      <c r="A21" s="170"/>
      <c r="B21" s="119" t="s">
        <v>83</v>
      </c>
      <c r="C21" s="83"/>
      <c r="D21" s="158"/>
      <c r="E21" s="158"/>
      <c r="F21" s="120" t="s">
        <v>67</v>
      </c>
      <c r="G21" s="147">
        <f t="shared" si="5"/>
        <v>0</v>
      </c>
      <c r="H21" s="148"/>
      <c r="I21" s="149"/>
      <c r="J21" s="149"/>
      <c r="K21" s="149"/>
      <c r="L21" s="147"/>
      <c r="N21" s="87"/>
      <c r="O21" s="86">
        <f t="shared" si="6"/>
        <v>0</v>
      </c>
      <c r="P21" s="87"/>
      <c r="Q21" s="325">
        <f t="shared" si="7"/>
        <v>0</v>
      </c>
      <c r="R21" s="87"/>
      <c r="S21" s="325">
        <f t="shared" si="8"/>
        <v>0</v>
      </c>
      <c r="U21" s="181"/>
      <c r="V21" s="188"/>
      <c r="W21" s="188"/>
      <c r="X21" s="189"/>
    </row>
    <row r="22" spans="1:24" hidden="1" outlineLevel="1" x14ac:dyDescent="0.25">
      <c r="A22" s="170"/>
      <c r="B22" s="119" t="s">
        <v>84</v>
      </c>
      <c r="C22" s="83"/>
      <c r="D22" s="158"/>
      <c r="E22" s="158"/>
      <c r="F22" s="120" t="s">
        <v>67</v>
      </c>
      <c r="G22" s="147">
        <f t="shared" si="5"/>
        <v>0</v>
      </c>
      <c r="H22" s="148"/>
      <c r="I22" s="149"/>
      <c r="J22" s="149"/>
      <c r="K22" s="149"/>
      <c r="L22" s="147"/>
      <c r="N22" s="87"/>
      <c r="O22" s="86">
        <f t="shared" si="6"/>
        <v>0</v>
      </c>
      <c r="P22" s="87"/>
      <c r="Q22" s="325">
        <f t="shared" si="7"/>
        <v>0</v>
      </c>
      <c r="R22" s="87"/>
      <c r="S22" s="325">
        <f t="shared" si="8"/>
        <v>0</v>
      </c>
      <c r="U22" s="181"/>
      <c r="V22" s="188"/>
      <c r="W22" s="188"/>
      <c r="X22" s="189"/>
    </row>
    <row r="23" spans="1:24" hidden="1" outlineLevel="1" x14ac:dyDescent="0.25">
      <c r="A23" s="170"/>
      <c r="B23" s="119" t="s">
        <v>85</v>
      </c>
      <c r="C23" s="83"/>
      <c r="D23" s="158"/>
      <c r="E23" s="158"/>
      <c r="F23" s="120" t="s">
        <v>67</v>
      </c>
      <c r="G23" s="147">
        <f t="shared" si="5"/>
        <v>0</v>
      </c>
      <c r="H23" s="148"/>
      <c r="I23" s="149"/>
      <c r="J23" s="149"/>
      <c r="K23" s="149"/>
      <c r="L23" s="147"/>
      <c r="N23" s="87"/>
      <c r="O23" s="86">
        <f t="shared" si="6"/>
        <v>0</v>
      </c>
      <c r="P23" s="87"/>
      <c r="Q23" s="325">
        <f t="shared" si="7"/>
        <v>0</v>
      </c>
      <c r="R23" s="87"/>
      <c r="S23" s="325">
        <f t="shared" si="8"/>
        <v>0</v>
      </c>
      <c r="U23" s="181"/>
      <c r="V23" s="188"/>
      <c r="W23" s="188"/>
      <c r="X23" s="189"/>
    </row>
    <row r="24" spans="1:24" hidden="1" outlineLevel="1" x14ac:dyDescent="0.25">
      <c r="A24" s="170"/>
      <c r="B24" s="119" t="s">
        <v>86</v>
      </c>
      <c r="C24" s="83"/>
      <c r="D24" s="158"/>
      <c r="E24" s="158"/>
      <c r="F24" s="120" t="s">
        <v>67</v>
      </c>
      <c r="G24" s="147">
        <f t="shared" si="5"/>
        <v>0</v>
      </c>
      <c r="H24" s="148"/>
      <c r="I24" s="149"/>
      <c r="J24" s="149"/>
      <c r="K24" s="149"/>
      <c r="L24" s="147"/>
      <c r="N24" s="87"/>
      <c r="O24" s="86">
        <f t="shared" si="6"/>
        <v>0</v>
      </c>
      <c r="P24" s="87"/>
      <c r="Q24" s="325">
        <f t="shared" si="7"/>
        <v>0</v>
      </c>
      <c r="R24" s="87"/>
      <c r="S24" s="325">
        <f t="shared" si="8"/>
        <v>0</v>
      </c>
      <c r="U24" s="181"/>
      <c r="V24" s="188"/>
      <c r="W24" s="188"/>
      <c r="X24" s="189"/>
    </row>
    <row r="25" spans="1:24" ht="30" hidden="1" outlineLevel="1" x14ac:dyDescent="0.25">
      <c r="A25" s="170"/>
      <c r="B25" s="119" t="s">
        <v>87</v>
      </c>
      <c r="C25" s="83"/>
      <c r="D25" s="158"/>
      <c r="E25" s="158"/>
      <c r="F25" s="120" t="s">
        <v>67</v>
      </c>
      <c r="G25" s="147">
        <f t="shared" si="5"/>
        <v>0</v>
      </c>
      <c r="H25" s="148"/>
      <c r="I25" s="149"/>
      <c r="J25" s="149"/>
      <c r="K25" s="149"/>
      <c r="L25" s="147"/>
      <c r="N25" s="87"/>
      <c r="O25" s="86">
        <f t="shared" si="6"/>
        <v>0</v>
      </c>
      <c r="P25" s="87"/>
      <c r="Q25" s="325">
        <f t="shared" si="7"/>
        <v>0</v>
      </c>
      <c r="R25" s="87"/>
      <c r="S25" s="325">
        <f t="shared" si="8"/>
        <v>0</v>
      </c>
      <c r="U25" s="181"/>
      <c r="V25" s="188"/>
      <c r="W25" s="188"/>
      <c r="X25" s="189"/>
    </row>
    <row r="26" spans="1:24" collapsed="1" x14ac:dyDescent="0.25">
      <c r="A26" s="169"/>
      <c r="B26" s="118" t="s">
        <v>88</v>
      </c>
      <c r="C26" s="94"/>
      <c r="D26" s="157"/>
      <c r="E26" s="157"/>
      <c r="F26" s="82"/>
      <c r="G26" s="147"/>
      <c r="H26" s="148"/>
      <c r="I26" s="149"/>
      <c r="J26" s="149"/>
      <c r="K26" s="149"/>
      <c r="L26" s="147"/>
      <c r="N26" s="95"/>
      <c r="O26" s="86"/>
      <c r="P26" s="95"/>
      <c r="Q26" s="325"/>
      <c r="R26" s="95"/>
      <c r="S26" s="325"/>
      <c r="U26" s="181"/>
      <c r="V26" s="188"/>
      <c r="W26" s="188"/>
      <c r="X26" s="189"/>
    </row>
    <row r="27" spans="1:24" hidden="1" outlineLevel="1" x14ac:dyDescent="0.25">
      <c r="A27" s="171"/>
      <c r="B27" s="121" t="s">
        <v>89</v>
      </c>
      <c r="C27" s="101"/>
      <c r="D27" s="161"/>
      <c r="E27" s="158"/>
      <c r="F27" s="120" t="s">
        <v>67</v>
      </c>
      <c r="G27" s="147">
        <f t="shared" ref="G27:G34" si="9">SUM(H27:L27)</f>
        <v>0</v>
      </c>
      <c r="H27" s="148"/>
      <c r="I27" s="149"/>
      <c r="J27" s="149"/>
      <c r="K27" s="149"/>
      <c r="L27" s="147"/>
      <c r="N27" s="87"/>
      <c r="O27" s="86">
        <f t="shared" ref="O27:O34" si="10">N27*G27</f>
        <v>0</v>
      </c>
      <c r="P27" s="87"/>
      <c r="Q27" s="325">
        <f t="shared" ref="Q27:Q34" si="11">P27*G27</f>
        <v>0</v>
      </c>
      <c r="R27" s="87"/>
      <c r="S27" s="325">
        <f t="shared" ref="S27:S34" si="12">R27*G27</f>
        <v>0</v>
      </c>
      <c r="U27" s="181"/>
      <c r="V27" s="188"/>
      <c r="W27" s="188"/>
      <c r="X27" s="189"/>
    </row>
    <row r="28" spans="1:24" hidden="1" outlineLevel="1" x14ac:dyDescent="0.25">
      <c r="A28" s="171"/>
      <c r="B28" s="121" t="s">
        <v>90</v>
      </c>
      <c r="C28" s="101"/>
      <c r="D28" s="161"/>
      <c r="E28" s="158"/>
      <c r="F28" s="120" t="s">
        <v>67</v>
      </c>
      <c r="G28" s="147">
        <f t="shared" si="9"/>
        <v>0</v>
      </c>
      <c r="H28" s="148"/>
      <c r="I28" s="149"/>
      <c r="J28" s="149"/>
      <c r="K28" s="149"/>
      <c r="L28" s="147"/>
      <c r="N28" s="87"/>
      <c r="O28" s="86">
        <f t="shared" si="10"/>
        <v>0</v>
      </c>
      <c r="P28" s="87"/>
      <c r="Q28" s="325">
        <f t="shared" si="11"/>
        <v>0</v>
      </c>
      <c r="R28" s="87"/>
      <c r="S28" s="325">
        <f t="shared" si="12"/>
        <v>0</v>
      </c>
      <c r="U28" s="181"/>
      <c r="V28" s="188"/>
      <c r="W28" s="188"/>
      <c r="X28" s="189"/>
    </row>
    <row r="29" spans="1:24" hidden="1" outlineLevel="1" x14ac:dyDescent="0.25">
      <c r="A29" s="171"/>
      <c r="B29" s="121" t="s">
        <v>91</v>
      </c>
      <c r="C29" s="101"/>
      <c r="D29" s="161"/>
      <c r="E29" s="158"/>
      <c r="F29" s="120" t="s">
        <v>67</v>
      </c>
      <c r="G29" s="147">
        <f t="shared" si="9"/>
        <v>0</v>
      </c>
      <c r="H29" s="148"/>
      <c r="I29" s="149"/>
      <c r="J29" s="149"/>
      <c r="K29" s="149"/>
      <c r="L29" s="147"/>
      <c r="N29" s="87"/>
      <c r="O29" s="86">
        <f t="shared" si="10"/>
        <v>0</v>
      </c>
      <c r="P29" s="87"/>
      <c r="Q29" s="325">
        <f t="shared" si="11"/>
        <v>0</v>
      </c>
      <c r="R29" s="87"/>
      <c r="S29" s="325">
        <f t="shared" si="12"/>
        <v>0</v>
      </c>
      <c r="U29" s="181"/>
      <c r="V29" s="188"/>
      <c r="W29" s="188"/>
      <c r="X29" s="189"/>
    </row>
    <row r="30" spans="1:24" hidden="1" outlineLevel="1" x14ac:dyDescent="0.25">
      <c r="A30" s="171"/>
      <c r="B30" s="121" t="s">
        <v>92</v>
      </c>
      <c r="C30" s="101"/>
      <c r="D30" s="161"/>
      <c r="E30" s="158"/>
      <c r="F30" s="120" t="s">
        <v>67</v>
      </c>
      <c r="G30" s="147">
        <f t="shared" si="9"/>
        <v>0</v>
      </c>
      <c r="H30" s="148"/>
      <c r="I30" s="149"/>
      <c r="J30" s="149"/>
      <c r="K30" s="149"/>
      <c r="L30" s="147"/>
      <c r="N30" s="87"/>
      <c r="O30" s="86">
        <f t="shared" si="10"/>
        <v>0</v>
      </c>
      <c r="P30" s="87"/>
      <c r="Q30" s="325">
        <f t="shared" si="11"/>
        <v>0</v>
      </c>
      <c r="R30" s="87"/>
      <c r="S30" s="325">
        <f t="shared" si="12"/>
        <v>0</v>
      </c>
      <c r="U30" s="181"/>
      <c r="V30" s="188"/>
      <c r="W30" s="188"/>
      <c r="X30" s="189"/>
    </row>
    <row r="31" spans="1:24" hidden="1" outlineLevel="1" x14ac:dyDescent="0.25">
      <c r="A31" s="171"/>
      <c r="B31" s="121" t="s">
        <v>93</v>
      </c>
      <c r="C31" s="101"/>
      <c r="D31" s="161"/>
      <c r="E31" s="158"/>
      <c r="F31" s="120" t="s">
        <v>67</v>
      </c>
      <c r="G31" s="147">
        <f t="shared" si="9"/>
        <v>0</v>
      </c>
      <c r="H31" s="148"/>
      <c r="I31" s="149"/>
      <c r="J31" s="149"/>
      <c r="K31" s="149"/>
      <c r="L31" s="147"/>
      <c r="N31" s="87"/>
      <c r="O31" s="86">
        <f t="shared" si="10"/>
        <v>0</v>
      </c>
      <c r="P31" s="87"/>
      <c r="Q31" s="325">
        <f t="shared" si="11"/>
        <v>0</v>
      </c>
      <c r="R31" s="87"/>
      <c r="S31" s="325">
        <f t="shared" si="12"/>
        <v>0</v>
      </c>
      <c r="U31" s="181"/>
      <c r="V31" s="188"/>
      <c r="W31" s="188"/>
      <c r="X31" s="189"/>
    </row>
    <row r="32" spans="1:24" hidden="1" outlineLevel="1" x14ac:dyDescent="0.25">
      <c r="A32" s="171"/>
      <c r="B32" s="121" t="s">
        <v>94</v>
      </c>
      <c r="C32" s="101"/>
      <c r="D32" s="161"/>
      <c r="E32" s="158"/>
      <c r="F32" s="120" t="s">
        <v>67</v>
      </c>
      <c r="G32" s="147">
        <f t="shared" si="9"/>
        <v>0</v>
      </c>
      <c r="H32" s="148"/>
      <c r="I32" s="149"/>
      <c r="J32" s="149"/>
      <c r="K32" s="149"/>
      <c r="L32" s="147"/>
      <c r="N32" s="87"/>
      <c r="O32" s="86">
        <f t="shared" si="10"/>
        <v>0</v>
      </c>
      <c r="P32" s="87"/>
      <c r="Q32" s="325">
        <f t="shared" si="11"/>
        <v>0</v>
      </c>
      <c r="R32" s="87"/>
      <c r="S32" s="325">
        <f t="shared" si="12"/>
        <v>0</v>
      </c>
      <c r="U32" s="181"/>
      <c r="V32" s="188"/>
      <c r="W32" s="188"/>
      <c r="X32" s="189"/>
    </row>
    <row r="33" spans="1:24" hidden="1" outlineLevel="1" x14ac:dyDescent="0.25">
      <c r="A33" s="171"/>
      <c r="B33" s="121" t="s">
        <v>86</v>
      </c>
      <c r="C33" s="101"/>
      <c r="D33" s="161"/>
      <c r="E33" s="158"/>
      <c r="F33" s="120" t="s">
        <v>67</v>
      </c>
      <c r="G33" s="147">
        <f t="shared" si="9"/>
        <v>0</v>
      </c>
      <c r="H33" s="148"/>
      <c r="I33" s="149"/>
      <c r="J33" s="149"/>
      <c r="K33" s="149"/>
      <c r="L33" s="147"/>
      <c r="N33" s="87"/>
      <c r="O33" s="86">
        <f t="shared" si="10"/>
        <v>0</v>
      </c>
      <c r="P33" s="87"/>
      <c r="Q33" s="325">
        <f t="shared" si="11"/>
        <v>0</v>
      </c>
      <c r="R33" s="87"/>
      <c r="S33" s="325">
        <f t="shared" si="12"/>
        <v>0</v>
      </c>
      <c r="U33" s="181"/>
      <c r="V33" s="188"/>
      <c r="W33" s="188"/>
      <c r="X33" s="189"/>
    </row>
    <row r="34" spans="1:24" ht="30" hidden="1" outlineLevel="1" x14ac:dyDescent="0.25">
      <c r="A34" s="170"/>
      <c r="B34" s="119" t="s">
        <v>95</v>
      </c>
      <c r="C34" s="97"/>
      <c r="D34" s="162"/>
      <c r="E34" s="158"/>
      <c r="F34" s="120" t="s">
        <v>67</v>
      </c>
      <c r="G34" s="147">
        <f t="shared" si="9"/>
        <v>0</v>
      </c>
      <c r="H34" s="148"/>
      <c r="I34" s="149"/>
      <c r="J34" s="149"/>
      <c r="K34" s="149"/>
      <c r="L34" s="147"/>
      <c r="N34" s="87"/>
      <c r="O34" s="86">
        <f t="shared" si="10"/>
        <v>0</v>
      </c>
      <c r="P34" s="87"/>
      <c r="Q34" s="325">
        <f t="shared" si="11"/>
        <v>0</v>
      </c>
      <c r="R34" s="87"/>
      <c r="S34" s="325">
        <f t="shared" si="12"/>
        <v>0</v>
      </c>
      <c r="U34" s="181"/>
      <c r="V34" s="188"/>
      <c r="W34" s="188"/>
      <c r="X34" s="189"/>
    </row>
    <row r="35" spans="1:24" collapsed="1" x14ac:dyDescent="0.25">
      <c r="A35" s="169"/>
      <c r="B35" s="118" t="s">
        <v>96</v>
      </c>
      <c r="C35" s="94"/>
      <c r="D35" s="157"/>
      <c r="E35" s="157"/>
      <c r="F35" s="82"/>
      <c r="G35" s="147"/>
      <c r="H35" s="148"/>
      <c r="I35" s="150"/>
      <c r="J35" s="150"/>
      <c r="K35" s="150"/>
      <c r="L35" s="151"/>
      <c r="N35" s="95"/>
      <c r="O35" s="86"/>
      <c r="P35" s="95"/>
      <c r="Q35" s="325"/>
      <c r="R35" s="95"/>
      <c r="S35" s="325"/>
      <c r="U35" s="181"/>
      <c r="V35" s="188"/>
      <c r="W35" s="188"/>
      <c r="X35" s="189"/>
    </row>
    <row r="36" spans="1:24" hidden="1" outlineLevel="1" x14ac:dyDescent="0.25">
      <c r="A36" s="170"/>
      <c r="B36" s="119" t="s">
        <v>97</v>
      </c>
      <c r="C36" s="83"/>
      <c r="D36" s="158"/>
      <c r="E36" s="158"/>
      <c r="F36" s="120" t="s">
        <v>67</v>
      </c>
      <c r="G36" s="147">
        <f t="shared" ref="G36:G41" si="13">SUM(H36:L36)</f>
        <v>0</v>
      </c>
      <c r="H36" s="148"/>
      <c r="I36" s="150"/>
      <c r="J36" s="150"/>
      <c r="K36" s="150"/>
      <c r="L36" s="151"/>
      <c r="N36" s="87"/>
      <c r="O36" s="86">
        <f t="shared" ref="O36:O41" si="14">N36*G36</f>
        <v>0</v>
      </c>
      <c r="P36" s="87"/>
      <c r="Q36" s="325">
        <f t="shared" ref="Q36:Q41" si="15">P36*G36</f>
        <v>0</v>
      </c>
      <c r="R36" s="87"/>
      <c r="S36" s="325">
        <f t="shared" ref="S36:S41" si="16">R36*G36</f>
        <v>0</v>
      </c>
      <c r="U36" s="181"/>
      <c r="V36" s="188"/>
      <c r="W36" s="188"/>
      <c r="X36" s="189"/>
    </row>
    <row r="37" spans="1:24" hidden="1" outlineLevel="1" x14ac:dyDescent="0.25">
      <c r="A37" s="170"/>
      <c r="B37" s="119" t="s">
        <v>98</v>
      </c>
      <c r="C37" s="83"/>
      <c r="D37" s="158"/>
      <c r="E37" s="158"/>
      <c r="F37" s="120" t="s">
        <v>67</v>
      </c>
      <c r="G37" s="147">
        <f t="shared" si="13"/>
        <v>0</v>
      </c>
      <c r="H37" s="148"/>
      <c r="I37" s="150"/>
      <c r="J37" s="150"/>
      <c r="K37" s="150"/>
      <c r="L37" s="151"/>
      <c r="N37" s="87"/>
      <c r="O37" s="86">
        <f t="shared" si="14"/>
        <v>0</v>
      </c>
      <c r="P37" s="87"/>
      <c r="Q37" s="325">
        <f t="shared" si="15"/>
        <v>0</v>
      </c>
      <c r="R37" s="87"/>
      <c r="S37" s="325">
        <f t="shared" si="16"/>
        <v>0</v>
      </c>
      <c r="U37" s="181"/>
      <c r="V37" s="188"/>
      <c r="W37" s="188"/>
      <c r="X37" s="189"/>
    </row>
    <row r="38" spans="1:24" hidden="1" outlineLevel="1" x14ac:dyDescent="0.25">
      <c r="A38" s="171"/>
      <c r="B38" s="121" t="s">
        <v>86</v>
      </c>
      <c r="C38" s="101"/>
      <c r="D38" s="161"/>
      <c r="E38" s="158"/>
      <c r="F38" s="120" t="s">
        <v>67</v>
      </c>
      <c r="G38" s="147">
        <f t="shared" si="13"/>
        <v>0</v>
      </c>
      <c r="H38" s="148"/>
      <c r="I38" s="149"/>
      <c r="J38" s="149"/>
      <c r="K38" s="149"/>
      <c r="L38" s="147"/>
      <c r="N38" s="87"/>
      <c r="O38" s="86">
        <f t="shared" si="14"/>
        <v>0</v>
      </c>
      <c r="P38" s="87"/>
      <c r="Q38" s="325">
        <f t="shared" si="15"/>
        <v>0</v>
      </c>
      <c r="R38" s="87"/>
      <c r="S38" s="325">
        <f t="shared" si="16"/>
        <v>0</v>
      </c>
      <c r="U38" s="181"/>
      <c r="V38" s="188"/>
      <c r="W38" s="188"/>
      <c r="X38" s="189"/>
    </row>
    <row r="39" spans="1:24" hidden="1" outlineLevel="1" x14ac:dyDescent="0.25">
      <c r="A39" s="171"/>
      <c r="B39" s="121" t="s">
        <v>99</v>
      </c>
      <c r="C39" s="101"/>
      <c r="D39" s="161"/>
      <c r="E39" s="158"/>
      <c r="F39" s="120" t="s">
        <v>67</v>
      </c>
      <c r="G39" s="147">
        <f t="shared" si="13"/>
        <v>0</v>
      </c>
      <c r="H39" s="148"/>
      <c r="I39" s="149"/>
      <c r="J39" s="149"/>
      <c r="K39" s="149"/>
      <c r="L39" s="147"/>
      <c r="N39" s="87"/>
      <c r="O39" s="86">
        <f t="shared" si="14"/>
        <v>0</v>
      </c>
      <c r="P39" s="87"/>
      <c r="Q39" s="325">
        <f t="shared" si="15"/>
        <v>0</v>
      </c>
      <c r="R39" s="87"/>
      <c r="S39" s="325">
        <f t="shared" si="16"/>
        <v>0</v>
      </c>
      <c r="U39" s="181"/>
      <c r="V39" s="188"/>
      <c r="W39" s="188"/>
      <c r="X39" s="189"/>
    </row>
    <row r="40" spans="1:24" hidden="1" outlineLevel="1" x14ac:dyDescent="0.25">
      <c r="A40" s="171"/>
      <c r="B40" s="121" t="s">
        <v>100</v>
      </c>
      <c r="C40" s="101"/>
      <c r="D40" s="161"/>
      <c r="E40" s="158"/>
      <c r="F40" s="120" t="s">
        <v>67</v>
      </c>
      <c r="G40" s="147">
        <f t="shared" si="13"/>
        <v>0</v>
      </c>
      <c r="H40" s="148"/>
      <c r="I40" s="149"/>
      <c r="J40" s="149"/>
      <c r="K40" s="149"/>
      <c r="L40" s="147"/>
      <c r="N40" s="87"/>
      <c r="O40" s="86">
        <f t="shared" si="14"/>
        <v>0</v>
      </c>
      <c r="P40" s="87"/>
      <c r="Q40" s="325">
        <f t="shared" si="15"/>
        <v>0</v>
      </c>
      <c r="R40" s="87"/>
      <c r="S40" s="325">
        <f t="shared" si="16"/>
        <v>0</v>
      </c>
      <c r="U40" s="181"/>
      <c r="V40" s="188"/>
      <c r="W40" s="188"/>
      <c r="X40" s="189"/>
    </row>
    <row r="41" spans="1:24" ht="30" hidden="1" outlineLevel="1" x14ac:dyDescent="0.25">
      <c r="A41" s="170"/>
      <c r="B41" s="119" t="s">
        <v>101</v>
      </c>
      <c r="C41" s="83"/>
      <c r="D41" s="158"/>
      <c r="E41" s="158"/>
      <c r="F41" s="120" t="s">
        <v>67</v>
      </c>
      <c r="G41" s="147">
        <f t="shared" si="13"/>
        <v>0</v>
      </c>
      <c r="H41" s="148"/>
      <c r="I41" s="150"/>
      <c r="J41" s="150"/>
      <c r="K41" s="150"/>
      <c r="L41" s="151"/>
      <c r="N41" s="87"/>
      <c r="O41" s="86">
        <f t="shared" si="14"/>
        <v>0</v>
      </c>
      <c r="P41" s="87"/>
      <c r="Q41" s="325">
        <f t="shared" si="15"/>
        <v>0</v>
      </c>
      <c r="R41" s="87"/>
      <c r="S41" s="325">
        <f t="shared" si="16"/>
        <v>0</v>
      </c>
      <c r="U41" s="181"/>
      <c r="V41" s="188"/>
      <c r="W41" s="188"/>
      <c r="X41" s="189"/>
    </row>
    <row r="42" spans="1:24" collapsed="1" x14ac:dyDescent="0.25">
      <c r="A42" s="169"/>
      <c r="B42" s="118" t="s">
        <v>102</v>
      </c>
      <c r="C42" s="94"/>
      <c r="D42" s="157"/>
      <c r="E42" s="157"/>
      <c r="F42" s="82"/>
      <c r="G42" s="147"/>
      <c r="H42" s="148"/>
      <c r="I42" s="149"/>
      <c r="J42" s="149"/>
      <c r="K42" s="149"/>
      <c r="L42" s="147"/>
      <c r="N42" s="95"/>
      <c r="O42" s="86"/>
      <c r="P42" s="95"/>
      <c r="Q42" s="325"/>
      <c r="R42" s="95"/>
      <c r="S42" s="325"/>
      <c r="U42" s="181"/>
      <c r="V42" s="188"/>
      <c r="W42" s="188"/>
      <c r="X42" s="189"/>
    </row>
    <row r="43" spans="1:24" hidden="1" outlineLevel="1" x14ac:dyDescent="0.25">
      <c r="A43" s="170"/>
      <c r="B43" s="119" t="s">
        <v>103</v>
      </c>
      <c r="C43" s="97"/>
      <c r="D43" s="162"/>
      <c r="E43" s="158"/>
      <c r="F43" s="120" t="s">
        <v>67</v>
      </c>
      <c r="G43" s="147">
        <f t="shared" ref="G43:G52" si="17">SUM(H43:L43)</f>
        <v>0</v>
      </c>
      <c r="H43" s="148"/>
      <c r="I43" s="149"/>
      <c r="J43" s="149"/>
      <c r="K43" s="149"/>
      <c r="L43" s="147"/>
      <c r="N43" s="87"/>
      <c r="O43" s="86">
        <f t="shared" ref="O43:O52" si="18">N43*G43</f>
        <v>0</v>
      </c>
      <c r="P43" s="87"/>
      <c r="Q43" s="325">
        <f t="shared" ref="Q43:Q52" si="19">P43*G43</f>
        <v>0</v>
      </c>
      <c r="R43" s="87"/>
      <c r="S43" s="325">
        <f t="shared" ref="S43:S52" si="20">R43*G43</f>
        <v>0</v>
      </c>
      <c r="U43" s="181"/>
      <c r="V43" s="188"/>
      <c r="W43" s="188"/>
      <c r="X43" s="189"/>
    </row>
    <row r="44" spans="1:24" hidden="1" outlineLevel="1" x14ac:dyDescent="0.25">
      <c r="A44" s="170"/>
      <c r="B44" s="119" t="s">
        <v>104</v>
      </c>
      <c r="C44" s="97"/>
      <c r="D44" s="162"/>
      <c r="E44" s="158"/>
      <c r="F44" s="120" t="s">
        <v>67</v>
      </c>
      <c r="G44" s="147">
        <f t="shared" si="17"/>
        <v>0</v>
      </c>
      <c r="H44" s="148"/>
      <c r="I44" s="149"/>
      <c r="J44" s="149"/>
      <c r="K44" s="149"/>
      <c r="L44" s="147"/>
      <c r="N44" s="87"/>
      <c r="O44" s="86">
        <f t="shared" si="18"/>
        <v>0</v>
      </c>
      <c r="P44" s="87"/>
      <c r="Q44" s="325">
        <f t="shared" si="19"/>
        <v>0</v>
      </c>
      <c r="R44" s="87"/>
      <c r="S44" s="325">
        <f t="shared" si="20"/>
        <v>0</v>
      </c>
      <c r="U44" s="181"/>
      <c r="V44" s="188"/>
      <c r="W44" s="188"/>
      <c r="X44" s="189"/>
    </row>
    <row r="45" spans="1:24" hidden="1" outlineLevel="1" x14ac:dyDescent="0.25">
      <c r="A45" s="170"/>
      <c r="B45" s="119" t="s">
        <v>105</v>
      </c>
      <c r="C45" s="83"/>
      <c r="D45" s="158"/>
      <c r="E45" s="158"/>
      <c r="F45" s="120" t="s">
        <v>67</v>
      </c>
      <c r="G45" s="147">
        <f t="shared" si="17"/>
        <v>0</v>
      </c>
      <c r="H45" s="148"/>
      <c r="I45" s="149"/>
      <c r="J45" s="149"/>
      <c r="K45" s="149"/>
      <c r="L45" s="147"/>
      <c r="N45" s="87"/>
      <c r="O45" s="86">
        <f t="shared" si="18"/>
        <v>0</v>
      </c>
      <c r="P45" s="87"/>
      <c r="Q45" s="325">
        <f t="shared" si="19"/>
        <v>0</v>
      </c>
      <c r="R45" s="87"/>
      <c r="S45" s="325">
        <f t="shared" si="20"/>
        <v>0</v>
      </c>
      <c r="U45" s="181"/>
      <c r="V45" s="188"/>
      <c r="W45" s="188"/>
      <c r="X45" s="189"/>
    </row>
    <row r="46" spans="1:24" hidden="1" outlineLevel="1" x14ac:dyDescent="0.25">
      <c r="A46" s="170"/>
      <c r="B46" s="119" t="s">
        <v>106</v>
      </c>
      <c r="C46" s="97"/>
      <c r="D46" s="162"/>
      <c r="E46" s="158"/>
      <c r="F46" s="120" t="s">
        <v>67</v>
      </c>
      <c r="G46" s="147">
        <f t="shared" si="17"/>
        <v>0</v>
      </c>
      <c r="H46" s="148"/>
      <c r="I46" s="149"/>
      <c r="J46" s="149"/>
      <c r="K46" s="149"/>
      <c r="L46" s="147"/>
      <c r="N46" s="87"/>
      <c r="O46" s="86">
        <f t="shared" si="18"/>
        <v>0</v>
      </c>
      <c r="P46" s="87"/>
      <c r="Q46" s="325">
        <f t="shared" si="19"/>
        <v>0</v>
      </c>
      <c r="R46" s="87"/>
      <c r="S46" s="325">
        <f t="shared" si="20"/>
        <v>0</v>
      </c>
      <c r="U46" s="181"/>
      <c r="V46" s="188"/>
      <c r="W46" s="188"/>
      <c r="X46" s="189"/>
    </row>
    <row r="47" spans="1:24" hidden="1" outlineLevel="1" x14ac:dyDescent="0.25">
      <c r="A47" s="170"/>
      <c r="B47" s="119" t="s">
        <v>107</v>
      </c>
      <c r="C47" s="83"/>
      <c r="D47" s="158"/>
      <c r="E47" s="158"/>
      <c r="F47" s="120" t="s">
        <v>67</v>
      </c>
      <c r="G47" s="147">
        <f t="shared" si="17"/>
        <v>0</v>
      </c>
      <c r="H47" s="148"/>
      <c r="I47" s="149"/>
      <c r="J47" s="149"/>
      <c r="K47" s="149"/>
      <c r="L47" s="147"/>
      <c r="N47" s="87"/>
      <c r="O47" s="86">
        <f t="shared" si="18"/>
        <v>0</v>
      </c>
      <c r="P47" s="87"/>
      <c r="Q47" s="325">
        <f t="shared" si="19"/>
        <v>0</v>
      </c>
      <c r="R47" s="87"/>
      <c r="S47" s="325">
        <f t="shared" si="20"/>
        <v>0</v>
      </c>
      <c r="U47" s="181"/>
      <c r="V47" s="188"/>
      <c r="W47" s="188"/>
      <c r="X47" s="189"/>
    </row>
    <row r="48" spans="1:24" hidden="1" outlineLevel="1" x14ac:dyDescent="0.25">
      <c r="A48" s="170"/>
      <c r="B48" s="119" t="s">
        <v>108</v>
      </c>
      <c r="C48" s="83"/>
      <c r="D48" s="158"/>
      <c r="E48" s="158"/>
      <c r="F48" s="120" t="s">
        <v>67</v>
      </c>
      <c r="G48" s="147">
        <f t="shared" si="17"/>
        <v>0</v>
      </c>
      <c r="H48" s="148"/>
      <c r="I48" s="149"/>
      <c r="J48" s="149"/>
      <c r="K48" s="149"/>
      <c r="L48" s="147"/>
      <c r="N48" s="87"/>
      <c r="O48" s="86">
        <f t="shared" si="18"/>
        <v>0</v>
      </c>
      <c r="P48" s="87"/>
      <c r="Q48" s="325">
        <f t="shared" si="19"/>
        <v>0</v>
      </c>
      <c r="R48" s="87"/>
      <c r="S48" s="325">
        <f t="shared" si="20"/>
        <v>0</v>
      </c>
      <c r="U48" s="181"/>
      <c r="V48" s="188"/>
      <c r="W48" s="188"/>
      <c r="X48" s="189"/>
    </row>
    <row r="49" spans="1:24" hidden="1" outlineLevel="1" x14ac:dyDescent="0.25">
      <c r="A49" s="170"/>
      <c r="B49" s="119" t="s">
        <v>109</v>
      </c>
      <c r="C49" s="83"/>
      <c r="D49" s="158"/>
      <c r="E49" s="158"/>
      <c r="F49" s="120" t="s">
        <v>67</v>
      </c>
      <c r="G49" s="147">
        <f t="shared" si="17"/>
        <v>0</v>
      </c>
      <c r="H49" s="148"/>
      <c r="I49" s="149"/>
      <c r="J49" s="149"/>
      <c r="K49" s="149"/>
      <c r="L49" s="147"/>
      <c r="N49" s="87"/>
      <c r="O49" s="86">
        <f t="shared" si="18"/>
        <v>0</v>
      </c>
      <c r="P49" s="87"/>
      <c r="Q49" s="325">
        <f t="shared" si="19"/>
        <v>0</v>
      </c>
      <c r="R49" s="87"/>
      <c r="S49" s="325">
        <f t="shared" si="20"/>
        <v>0</v>
      </c>
      <c r="U49" s="181"/>
      <c r="V49" s="188"/>
      <c r="W49" s="188"/>
      <c r="X49" s="189"/>
    </row>
    <row r="50" spans="1:24" hidden="1" outlineLevel="1" x14ac:dyDescent="0.25">
      <c r="A50" s="170"/>
      <c r="B50" s="119" t="s">
        <v>110</v>
      </c>
      <c r="C50" s="83"/>
      <c r="D50" s="158"/>
      <c r="E50" s="158"/>
      <c r="F50" s="120" t="s">
        <v>67</v>
      </c>
      <c r="G50" s="147">
        <f t="shared" si="17"/>
        <v>0</v>
      </c>
      <c r="H50" s="148"/>
      <c r="I50" s="149"/>
      <c r="J50" s="149"/>
      <c r="K50" s="149"/>
      <c r="L50" s="147"/>
      <c r="N50" s="87"/>
      <c r="O50" s="86">
        <f t="shared" si="18"/>
        <v>0</v>
      </c>
      <c r="P50" s="87"/>
      <c r="Q50" s="325">
        <f t="shared" si="19"/>
        <v>0</v>
      </c>
      <c r="R50" s="87"/>
      <c r="S50" s="325">
        <f t="shared" si="20"/>
        <v>0</v>
      </c>
      <c r="U50" s="181"/>
      <c r="V50" s="188"/>
      <c r="W50" s="188"/>
      <c r="X50" s="189"/>
    </row>
    <row r="51" spans="1:24" hidden="1" outlineLevel="1" x14ac:dyDescent="0.25">
      <c r="A51" s="170"/>
      <c r="B51" s="119" t="s">
        <v>111</v>
      </c>
      <c r="C51" s="97"/>
      <c r="D51" s="162"/>
      <c r="E51" s="158"/>
      <c r="F51" s="120" t="s">
        <v>67</v>
      </c>
      <c r="G51" s="147">
        <f t="shared" si="17"/>
        <v>0</v>
      </c>
      <c r="H51" s="148"/>
      <c r="I51" s="149"/>
      <c r="J51" s="149"/>
      <c r="K51" s="149"/>
      <c r="L51" s="147"/>
      <c r="N51" s="87"/>
      <c r="O51" s="86">
        <f t="shared" si="18"/>
        <v>0</v>
      </c>
      <c r="P51" s="87"/>
      <c r="Q51" s="325">
        <f t="shared" si="19"/>
        <v>0</v>
      </c>
      <c r="R51" s="87"/>
      <c r="S51" s="325">
        <f t="shared" si="20"/>
        <v>0</v>
      </c>
      <c r="U51" s="181"/>
      <c r="V51" s="188"/>
      <c r="W51" s="188"/>
      <c r="X51" s="189"/>
    </row>
    <row r="52" spans="1:24" ht="30" hidden="1" outlineLevel="1" x14ac:dyDescent="0.25">
      <c r="A52" s="170"/>
      <c r="B52" s="119" t="s">
        <v>112</v>
      </c>
      <c r="C52" s="83"/>
      <c r="D52" s="158"/>
      <c r="E52" s="158"/>
      <c r="F52" s="120" t="s">
        <v>67</v>
      </c>
      <c r="G52" s="147">
        <f t="shared" si="17"/>
        <v>0</v>
      </c>
      <c r="H52" s="148"/>
      <c r="I52" s="149"/>
      <c r="J52" s="149"/>
      <c r="K52" s="149"/>
      <c r="L52" s="147"/>
      <c r="N52" s="87"/>
      <c r="O52" s="86">
        <f t="shared" si="18"/>
        <v>0</v>
      </c>
      <c r="P52" s="87"/>
      <c r="Q52" s="325">
        <f t="shared" si="19"/>
        <v>0</v>
      </c>
      <c r="R52" s="87"/>
      <c r="S52" s="325">
        <f t="shared" si="20"/>
        <v>0</v>
      </c>
      <c r="U52" s="181"/>
      <c r="V52" s="188"/>
      <c r="W52" s="188"/>
      <c r="X52" s="189"/>
    </row>
    <row r="53" spans="1:24" ht="14.65" customHeight="1" collapsed="1" x14ac:dyDescent="0.25">
      <c r="A53" s="169"/>
      <c r="B53" s="118" t="s">
        <v>113</v>
      </c>
      <c r="C53" s="94"/>
      <c r="D53" s="157"/>
      <c r="E53" s="157"/>
      <c r="F53" s="82"/>
      <c r="G53" s="147"/>
      <c r="H53" s="148"/>
      <c r="I53" s="149"/>
      <c r="J53" s="149"/>
      <c r="K53" s="149"/>
      <c r="L53" s="147"/>
      <c r="N53" s="95"/>
      <c r="O53" s="86"/>
      <c r="P53" s="95"/>
      <c r="Q53" s="325"/>
      <c r="R53" s="95"/>
      <c r="S53" s="325"/>
      <c r="U53" s="181"/>
      <c r="V53" s="188"/>
      <c r="W53" s="188"/>
      <c r="X53" s="189"/>
    </row>
    <row r="54" spans="1:24" hidden="1" outlineLevel="1" x14ac:dyDescent="0.25">
      <c r="A54" s="170"/>
      <c r="B54" s="119" t="s">
        <v>114</v>
      </c>
      <c r="C54" s="83"/>
      <c r="D54" s="158"/>
      <c r="E54" s="158"/>
      <c r="F54" s="120" t="s">
        <v>67</v>
      </c>
      <c r="G54" s="147">
        <f>SUM(H54:L54)</f>
        <v>0</v>
      </c>
      <c r="H54" s="148"/>
      <c r="I54" s="149"/>
      <c r="J54" s="149"/>
      <c r="K54" s="149"/>
      <c r="L54" s="147"/>
      <c r="N54" s="87"/>
      <c r="O54" s="86">
        <f>N54*G54</f>
        <v>0</v>
      </c>
      <c r="P54" s="87"/>
      <c r="Q54" s="325">
        <f>P54*G54</f>
        <v>0</v>
      </c>
      <c r="R54" s="87"/>
      <c r="S54" s="325">
        <f>R54*G54</f>
        <v>0</v>
      </c>
      <c r="U54" s="181"/>
      <c r="V54" s="188"/>
      <c r="W54" s="188"/>
      <c r="X54" s="189"/>
    </row>
    <row r="55" spans="1:24" hidden="1" outlineLevel="1" x14ac:dyDescent="0.25">
      <c r="A55" s="170"/>
      <c r="B55" s="119" t="s">
        <v>115</v>
      </c>
      <c r="C55" s="83"/>
      <c r="D55" s="158"/>
      <c r="E55" s="158"/>
      <c r="F55" s="120" t="s">
        <v>67</v>
      </c>
      <c r="G55" s="147">
        <f>SUM(H55:L55)</f>
        <v>0</v>
      </c>
      <c r="H55" s="148"/>
      <c r="I55" s="149"/>
      <c r="J55" s="149"/>
      <c r="K55" s="149"/>
      <c r="L55" s="147"/>
      <c r="N55" s="87"/>
      <c r="O55" s="86">
        <f>N55*G55</f>
        <v>0</v>
      </c>
      <c r="P55" s="87"/>
      <c r="Q55" s="325">
        <f>P55*G55</f>
        <v>0</v>
      </c>
      <c r="R55" s="87"/>
      <c r="S55" s="325">
        <f>R55*G55</f>
        <v>0</v>
      </c>
      <c r="U55" s="181"/>
      <c r="V55" s="188"/>
      <c r="W55" s="188"/>
      <c r="X55" s="189"/>
    </row>
    <row r="56" spans="1:24" hidden="1" outlineLevel="1" x14ac:dyDescent="0.25">
      <c r="A56" s="170"/>
      <c r="B56" s="119" t="s">
        <v>86</v>
      </c>
      <c r="C56" s="97"/>
      <c r="D56" s="162"/>
      <c r="E56" s="158"/>
      <c r="F56" s="120" t="s">
        <v>67</v>
      </c>
      <c r="G56" s="147">
        <f>SUM(H56:L56)</f>
        <v>0</v>
      </c>
      <c r="H56" s="148"/>
      <c r="I56" s="149"/>
      <c r="J56" s="149"/>
      <c r="K56" s="149"/>
      <c r="L56" s="147"/>
      <c r="N56" s="87"/>
      <c r="O56" s="86">
        <f>N56*G56</f>
        <v>0</v>
      </c>
      <c r="P56" s="87"/>
      <c r="Q56" s="325">
        <f>P56*G56</f>
        <v>0</v>
      </c>
      <c r="R56" s="87"/>
      <c r="S56" s="325">
        <f>R56*G56</f>
        <v>0</v>
      </c>
      <c r="U56" s="181"/>
      <c r="V56" s="188"/>
      <c r="W56" s="188"/>
      <c r="X56" s="189"/>
    </row>
    <row r="57" spans="1:24" ht="30" hidden="1" outlineLevel="1" x14ac:dyDescent="0.25">
      <c r="A57" s="170"/>
      <c r="B57" s="119" t="s">
        <v>116</v>
      </c>
      <c r="C57" s="83"/>
      <c r="D57" s="158"/>
      <c r="E57" s="158"/>
      <c r="F57" s="120"/>
      <c r="G57" s="147">
        <f>SUM(H57:L57)</f>
        <v>0</v>
      </c>
      <c r="H57" s="148"/>
      <c r="I57" s="149"/>
      <c r="J57" s="149"/>
      <c r="K57" s="149"/>
      <c r="L57" s="147"/>
      <c r="N57" s="87"/>
      <c r="O57" s="86">
        <f>N57*G57</f>
        <v>0</v>
      </c>
      <c r="P57" s="87"/>
      <c r="Q57" s="325">
        <f>P57*G57</f>
        <v>0</v>
      </c>
      <c r="R57" s="87"/>
      <c r="S57" s="325">
        <f>R57*G57</f>
        <v>0</v>
      </c>
      <c r="U57" s="181"/>
      <c r="V57" s="188"/>
      <c r="W57" s="188"/>
      <c r="X57" s="189"/>
    </row>
    <row r="58" spans="1:24" ht="14.65" customHeight="1" collapsed="1" x14ac:dyDescent="0.25">
      <c r="A58" s="169"/>
      <c r="B58" s="118" t="s">
        <v>117</v>
      </c>
      <c r="C58" s="94"/>
      <c r="D58" s="157"/>
      <c r="E58" s="157"/>
      <c r="F58" s="82"/>
      <c r="G58" s="147"/>
      <c r="H58" s="148"/>
      <c r="I58" s="149"/>
      <c r="J58" s="149"/>
      <c r="K58" s="149"/>
      <c r="L58" s="147"/>
      <c r="N58" s="95"/>
      <c r="O58" s="86"/>
      <c r="P58" s="95"/>
      <c r="Q58" s="325"/>
      <c r="R58" s="95"/>
      <c r="S58" s="325"/>
      <c r="U58" s="181"/>
      <c r="V58" s="188"/>
      <c r="W58" s="188"/>
      <c r="X58" s="189"/>
    </row>
    <row r="59" spans="1:24" collapsed="1" x14ac:dyDescent="0.25">
      <c r="A59" s="172"/>
      <c r="B59" s="122" t="s">
        <v>118</v>
      </c>
      <c r="C59" s="94"/>
      <c r="D59" s="157"/>
      <c r="E59" s="157"/>
      <c r="F59" s="82"/>
      <c r="G59" s="147"/>
      <c r="H59" s="148"/>
      <c r="I59" s="149"/>
      <c r="J59" s="149"/>
      <c r="K59" s="149"/>
      <c r="L59" s="147"/>
      <c r="N59" s="95"/>
      <c r="O59" s="86"/>
      <c r="P59" s="95"/>
      <c r="Q59" s="325"/>
      <c r="R59" s="95"/>
      <c r="S59" s="325"/>
      <c r="U59" s="181"/>
      <c r="V59" s="188"/>
      <c r="W59" s="188"/>
      <c r="X59" s="189"/>
    </row>
    <row r="60" spans="1:24" hidden="1" outlineLevel="1" x14ac:dyDescent="0.25">
      <c r="A60" s="170"/>
      <c r="B60" s="119" t="s">
        <v>119</v>
      </c>
      <c r="C60" s="96"/>
      <c r="D60" s="160"/>
      <c r="E60" s="158"/>
      <c r="F60" s="120" t="s">
        <v>67</v>
      </c>
      <c r="G60" s="147">
        <f t="shared" ref="G60:G68" si="21">SUM(H60:L60)</f>
        <v>0</v>
      </c>
      <c r="H60" s="148"/>
      <c r="I60" s="149"/>
      <c r="J60" s="149"/>
      <c r="K60" s="149"/>
      <c r="L60" s="147"/>
      <c r="N60" s="87"/>
      <c r="O60" s="86">
        <f t="shared" ref="O60:O68" si="22">N60*G60</f>
        <v>0</v>
      </c>
      <c r="P60" s="87"/>
      <c r="Q60" s="325">
        <f t="shared" ref="Q60:Q68" si="23">P60*G60</f>
        <v>0</v>
      </c>
      <c r="R60" s="87"/>
      <c r="S60" s="325">
        <f t="shared" ref="S60:S68" si="24">R60*G60</f>
        <v>0</v>
      </c>
      <c r="U60" s="181"/>
      <c r="V60" s="188"/>
      <c r="W60" s="188"/>
      <c r="X60" s="189"/>
    </row>
    <row r="61" spans="1:24" hidden="1" outlineLevel="1" x14ac:dyDescent="0.25">
      <c r="A61" s="170"/>
      <c r="B61" s="119" t="s">
        <v>120</v>
      </c>
      <c r="C61" s="96"/>
      <c r="D61" s="160"/>
      <c r="E61" s="158"/>
      <c r="F61" s="120" t="s">
        <v>67</v>
      </c>
      <c r="G61" s="147">
        <f t="shared" si="21"/>
        <v>0</v>
      </c>
      <c r="H61" s="148"/>
      <c r="I61" s="149"/>
      <c r="J61" s="149"/>
      <c r="K61" s="149"/>
      <c r="L61" s="147"/>
      <c r="N61" s="87"/>
      <c r="O61" s="86">
        <f t="shared" si="22"/>
        <v>0</v>
      </c>
      <c r="P61" s="87"/>
      <c r="Q61" s="325">
        <f t="shared" si="23"/>
        <v>0</v>
      </c>
      <c r="R61" s="87"/>
      <c r="S61" s="325">
        <f t="shared" si="24"/>
        <v>0</v>
      </c>
      <c r="U61" s="181"/>
      <c r="V61" s="188"/>
      <c r="W61" s="188"/>
      <c r="X61" s="189"/>
    </row>
    <row r="62" spans="1:24" hidden="1" outlineLevel="1" x14ac:dyDescent="0.25">
      <c r="A62" s="170"/>
      <c r="B62" s="119" t="s">
        <v>121</v>
      </c>
      <c r="C62" s="96"/>
      <c r="D62" s="160"/>
      <c r="E62" s="158"/>
      <c r="F62" s="120" t="s">
        <v>67</v>
      </c>
      <c r="G62" s="147">
        <f t="shared" si="21"/>
        <v>0</v>
      </c>
      <c r="H62" s="148"/>
      <c r="I62" s="149"/>
      <c r="J62" s="149"/>
      <c r="K62" s="149"/>
      <c r="L62" s="147"/>
      <c r="N62" s="87"/>
      <c r="O62" s="86">
        <f t="shared" si="22"/>
        <v>0</v>
      </c>
      <c r="P62" s="87"/>
      <c r="Q62" s="325">
        <f t="shared" si="23"/>
        <v>0</v>
      </c>
      <c r="R62" s="87"/>
      <c r="S62" s="325">
        <f t="shared" si="24"/>
        <v>0</v>
      </c>
      <c r="U62" s="181"/>
      <c r="V62" s="188"/>
      <c r="W62" s="188"/>
      <c r="X62" s="189"/>
    </row>
    <row r="63" spans="1:24" hidden="1" outlineLevel="1" x14ac:dyDescent="0.25">
      <c r="A63" s="170"/>
      <c r="B63" s="119" t="s">
        <v>122</v>
      </c>
      <c r="C63" s="96"/>
      <c r="D63" s="160"/>
      <c r="E63" s="158"/>
      <c r="F63" s="120" t="s">
        <v>67</v>
      </c>
      <c r="G63" s="147">
        <f t="shared" si="21"/>
        <v>0</v>
      </c>
      <c r="H63" s="148"/>
      <c r="I63" s="149"/>
      <c r="J63" s="149"/>
      <c r="K63" s="149"/>
      <c r="L63" s="147"/>
      <c r="N63" s="87"/>
      <c r="O63" s="86">
        <f t="shared" si="22"/>
        <v>0</v>
      </c>
      <c r="P63" s="87"/>
      <c r="Q63" s="325">
        <f t="shared" si="23"/>
        <v>0</v>
      </c>
      <c r="R63" s="87"/>
      <c r="S63" s="325">
        <f t="shared" si="24"/>
        <v>0</v>
      </c>
      <c r="U63" s="181"/>
      <c r="V63" s="188"/>
      <c r="W63" s="188"/>
      <c r="X63" s="189"/>
    </row>
    <row r="64" spans="1:24" hidden="1" outlineLevel="1" x14ac:dyDescent="0.25">
      <c r="A64" s="170"/>
      <c r="B64" s="119" t="s">
        <v>123</v>
      </c>
      <c r="C64" s="96"/>
      <c r="D64" s="160"/>
      <c r="E64" s="158"/>
      <c r="F64" s="120" t="s">
        <v>67</v>
      </c>
      <c r="G64" s="147">
        <f t="shared" si="21"/>
        <v>0</v>
      </c>
      <c r="H64" s="148"/>
      <c r="I64" s="149"/>
      <c r="J64" s="149"/>
      <c r="K64" s="149"/>
      <c r="L64" s="147"/>
      <c r="N64" s="87"/>
      <c r="O64" s="86">
        <f t="shared" si="22"/>
        <v>0</v>
      </c>
      <c r="P64" s="87"/>
      <c r="Q64" s="325">
        <f t="shared" si="23"/>
        <v>0</v>
      </c>
      <c r="R64" s="87"/>
      <c r="S64" s="325">
        <f t="shared" si="24"/>
        <v>0</v>
      </c>
      <c r="U64" s="181"/>
      <c r="V64" s="188"/>
      <c r="W64" s="188"/>
      <c r="X64" s="189"/>
    </row>
    <row r="65" spans="1:24" hidden="1" outlineLevel="1" x14ac:dyDescent="0.25">
      <c r="A65" s="170"/>
      <c r="B65" s="119" t="s">
        <v>124</v>
      </c>
      <c r="C65" s="96"/>
      <c r="D65" s="160"/>
      <c r="E65" s="158"/>
      <c r="F65" s="120" t="s">
        <v>67</v>
      </c>
      <c r="G65" s="147">
        <f t="shared" si="21"/>
        <v>0</v>
      </c>
      <c r="H65" s="148"/>
      <c r="I65" s="149"/>
      <c r="J65" s="149"/>
      <c r="K65" s="149"/>
      <c r="L65" s="147"/>
      <c r="N65" s="87"/>
      <c r="O65" s="86">
        <f t="shared" si="22"/>
        <v>0</v>
      </c>
      <c r="P65" s="87"/>
      <c r="Q65" s="325">
        <f t="shared" si="23"/>
        <v>0</v>
      </c>
      <c r="R65" s="87"/>
      <c r="S65" s="325">
        <f t="shared" si="24"/>
        <v>0</v>
      </c>
      <c r="U65" s="181"/>
      <c r="V65" s="188"/>
      <c r="W65" s="188"/>
      <c r="X65" s="189"/>
    </row>
    <row r="66" spans="1:24" hidden="1" outlineLevel="1" x14ac:dyDescent="0.25">
      <c r="A66" s="170"/>
      <c r="B66" s="119" t="s">
        <v>125</v>
      </c>
      <c r="C66" s="96"/>
      <c r="D66" s="160"/>
      <c r="E66" s="158"/>
      <c r="F66" s="120" t="s">
        <v>67</v>
      </c>
      <c r="G66" s="147">
        <f t="shared" si="21"/>
        <v>0</v>
      </c>
      <c r="H66" s="148"/>
      <c r="I66" s="149"/>
      <c r="J66" s="149"/>
      <c r="K66" s="149"/>
      <c r="L66" s="147"/>
      <c r="N66" s="87"/>
      <c r="O66" s="86">
        <f t="shared" si="22"/>
        <v>0</v>
      </c>
      <c r="P66" s="87"/>
      <c r="Q66" s="325">
        <f t="shared" si="23"/>
        <v>0</v>
      </c>
      <c r="R66" s="87"/>
      <c r="S66" s="325">
        <f t="shared" si="24"/>
        <v>0</v>
      </c>
      <c r="U66" s="181"/>
      <c r="V66" s="188"/>
      <c r="W66" s="188"/>
      <c r="X66" s="189"/>
    </row>
    <row r="67" spans="1:24" hidden="1" outlineLevel="1" x14ac:dyDescent="0.25">
      <c r="A67" s="170"/>
      <c r="B67" s="119" t="s">
        <v>126</v>
      </c>
      <c r="C67" s="83"/>
      <c r="D67" s="158"/>
      <c r="E67" s="158"/>
      <c r="F67" s="120" t="s">
        <v>67</v>
      </c>
      <c r="G67" s="147">
        <f t="shared" si="21"/>
        <v>0</v>
      </c>
      <c r="H67" s="148"/>
      <c r="I67" s="149"/>
      <c r="J67" s="149"/>
      <c r="K67" s="149"/>
      <c r="L67" s="147"/>
      <c r="N67" s="87"/>
      <c r="O67" s="86">
        <f t="shared" si="22"/>
        <v>0</v>
      </c>
      <c r="P67" s="87"/>
      <c r="Q67" s="325">
        <f t="shared" si="23"/>
        <v>0</v>
      </c>
      <c r="R67" s="87"/>
      <c r="S67" s="325">
        <f t="shared" si="24"/>
        <v>0</v>
      </c>
      <c r="U67" s="181"/>
      <c r="V67" s="188"/>
      <c r="W67" s="188"/>
      <c r="X67" s="189"/>
    </row>
    <row r="68" spans="1:24" hidden="1" outlineLevel="1" x14ac:dyDescent="0.25">
      <c r="A68" s="170"/>
      <c r="B68" s="119" t="s">
        <v>127</v>
      </c>
      <c r="C68" s="83"/>
      <c r="D68" s="158"/>
      <c r="E68" s="158"/>
      <c r="F68" s="120" t="s">
        <v>67</v>
      </c>
      <c r="G68" s="147">
        <f t="shared" si="21"/>
        <v>0</v>
      </c>
      <c r="H68" s="148"/>
      <c r="I68" s="149"/>
      <c r="J68" s="149"/>
      <c r="K68" s="149"/>
      <c r="L68" s="147"/>
      <c r="N68" s="87"/>
      <c r="O68" s="86">
        <f t="shared" si="22"/>
        <v>0</v>
      </c>
      <c r="P68" s="87"/>
      <c r="Q68" s="325">
        <f t="shared" si="23"/>
        <v>0</v>
      </c>
      <c r="R68" s="87"/>
      <c r="S68" s="325">
        <f t="shared" si="24"/>
        <v>0</v>
      </c>
      <c r="U68" s="181"/>
      <c r="V68" s="188"/>
      <c r="W68" s="188"/>
      <c r="X68" s="189"/>
    </row>
    <row r="69" spans="1:24" ht="14.65" customHeight="1" collapsed="1" x14ac:dyDescent="0.25">
      <c r="A69" s="172"/>
      <c r="B69" s="122" t="s">
        <v>128</v>
      </c>
      <c r="C69" s="94"/>
      <c r="D69" s="157"/>
      <c r="E69" s="157"/>
      <c r="F69" s="82"/>
      <c r="G69" s="147"/>
      <c r="H69" s="148"/>
      <c r="I69" s="149"/>
      <c r="J69" s="149"/>
      <c r="K69" s="149"/>
      <c r="L69" s="147"/>
      <c r="N69" s="95"/>
      <c r="O69" s="86"/>
      <c r="P69" s="95"/>
      <c r="Q69" s="325"/>
      <c r="R69" s="95"/>
      <c r="S69" s="325"/>
      <c r="U69" s="181"/>
      <c r="V69" s="188"/>
      <c r="W69" s="188"/>
      <c r="X69" s="189"/>
    </row>
    <row r="70" spans="1:24" ht="14.65" customHeight="1" collapsed="1" x14ac:dyDescent="0.25">
      <c r="A70" s="173"/>
      <c r="B70" s="123" t="s">
        <v>129</v>
      </c>
      <c r="C70" s="94"/>
      <c r="D70" s="157"/>
      <c r="E70" s="157"/>
      <c r="F70" s="82"/>
      <c r="G70" s="147"/>
      <c r="H70" s="148"/>
      <c r="I70" s="149"/>
      <c r="J70" s="149"/>
      <c r="K70" s="149"/>
      <c r="L70" s="147"/>
      <c r="N70" s="95"/>
      <c r="O70" s="86"/>
      <c r="P70" s="95"/>
      <c r="Q70" s="325"/>
      <c r="R70" s="95"/>
      <c r="S70" s="325"/>
      <c r="U70" s="181"/>
      <c r="V70" s="188"/>
      <c r="W70" s="188"/>
      <c r="X70" s="189"/>
    </row>
    <row r="71" spans="1:24" hidden="1" outlineLevel="1" x14ac:dyDescent="0.25">
      <c r="A71" s="174"/>
      <c r="B71" s="124" t="s">
        <v>130</v>
      </c>
      <c r="C71" s="83" t="s">
        <v>131</v>
      </c>
      <c r="D71" s="158"/>
      <c r="E71" s="158" t="s">
        <v>67</v>
      </c>
      <c r="F71" s="120" t="s">
        <v>67</v>
      </c>
      <c r="G71" s="147">
        <f t="shared" ref="G71:G88" si="25">SUM(H71:L71)</f>
        <v>0</v>
      </c>
      <c r="H71" s="148"/>
      <c r="I71" s="150"/>
      <c r="J71" s="150"/>
      <c r="K71" s="150"/>
      <c r="L71" s="151"/>
      <c r="N71" s="87"/>
      <c r="O71" s="86">
        <f t="shared" ref="O71:O88" si="26">N71*G71</f>
        <v>0</v>
      </c>
      <c r="P71" s="87"/>
      <c r="Q71" s="325">
        <f t="shared" ref="Q71:Q88" si="27">P71*G71</f>
        <v>0</v>
      </c>
      <c r="R71" s="87"/>
      <c r="S71" s="325">
        <f t="shared" ref="S71:S88" si="28">R71*G71</f>
        <v>0</v>
      </c>
      <c r="U71" s="181"/>
      <c r="V71" s="188"/>
      <c r="W71" s="188"/>
      <c r="X71" s="189"/>
    </row>
    <row r="72" spans="1:24" ht="12.6" hidden="1" customHeight="1" outlineLevel="1" x14ac:dyDescent="0.25">
      <c r="A72" s="174"/>
      <c r="B72" s="124" t="s">
        <v>132</v>
      </c>
      <c r="C72" s="83" t="s">
        <v>133</v>
      </c>
      <c r="D72" s="158"/>
      <c r="E72" s="158" t="s">
        <v>67</v>
      </c>
      <c r="F72" s="120" t="s">
        <v>67</v>
      </c>
      <c r="G72" s="147">
        <f t="shared" si="25"/>
        <v>0</v>
      </c>
      <c r="H72" s="148"/>
      <c r="I72" s="150"/>
      <c r="J72" s="150"/>
      <c r="K72" s="150"/>
      <c r="L72" s="151"/>
      <c r="N72" s="87"/>
      <c r="O72" s="86">
        <f t="shared" si="26"/>
        <v>0</v>
      </c>
      <c r="P72" s="87"/>
      <c r="Q72" s="325">
        <f t="shared" si="27"/>
        <v>0</v>
      </c>
      <c r="R72" s="87"/>
      <c r="S72" s="325">
        <f t="shared" si="28"/>
        <v>0</v>
      </c>
      <c r="U72" s="181"/>
      <c r="V72" s="188"/>
      <c r="W72" s="188"/>
      <c r="X72" s="189"/>
    </row>
    <row r="73" spans="1:24" hidden="1" outlineLevel="1" x14ac:dyDescent="0.25">
      <c r="A73" s="174"/>
      <c r="B73" s="124" t="s">
        <v>134</v>
      </c>
      <c r="C73" s="83" t="s">
        <v>135</v>
      </c>
      <c r="D73" s="158"/>
      <c r="E73" s="158" t="s">
        <v>67</v>
      </c>
      <c r="F73" s="120" t="s">
        <v>67</v>
      </c>
      <c r="G73" s="147">
        <f t="shared" si="25"/>
        <v>0</v>
      </c>
      <c r="H73" s="148"/>
      <c r="I73" s="150"/>
      <c r="J73" s="150"/>
      <c r="K73" s="150"/>
      <c r="L73" s="151"/>
      <c r="N73" s="87"/>
      <c r="O73" s="86">
        <f t="shared" si="26"/>
        <v>0</v>
      </c>
      <c r="P73" s="87"/>
      <c r="Q73" s="325">
        <f t="shared" si="27"/>
        <v>0</v>
      </c>
      <c r="R73" s="87"/>
      <c r="S73" s="325">
        <f t="shared" si="28"/>
        <v>0</v>
      </c>
      <c r="U73" s="181"/>
      <c r="V73" s="188"/>
      <c r="W73" s="188"/>
      <c r="X73" s="189"/>
    </row>
    <row r="74" spans="1:24" hidden="1" outlineLevel="1" x14ac:dyDescent="0.25">
      <c r="A74" s="174"/>
      <c r="B74" s="124" t="s">
        <v>136</v>
      </c>
      <c r="C74" s="83" t="s">
        <v>137</v>
      </c>
      <c r="D74" s="158"/>
      <c r="E74" s="158" t="s">
        <v>67</v>
      </c>
      <c r="F74" s="120" t="s">
        <v>67</v>
      </c>
      <c r="G74" s="147">
        <f t="shared" si="25"/>
        <v>0</v>
      </c>
      <c r="H74" s="148"/>
      <c r="I74" s="150"/>
      <c r="J74" s="150"/>
      <c r="K74" s="150"/>
      <c r="L74" s="151"/>
      <c r="N74" s="87"/>
      <c r="O74" s="86">
        <f t="shared" si="26"/>
        <v>0</v>
      </c>
      <c r="P74" s="87"/>
      <c r="Q74" s="325">
        <f t="shared" si="27"/>
        <v>0</v>
      </c>
      <c r="R74" s="87"/>
      <c r="S74" s="325">
        <f t="shared" si="28"/>
        <v>0</v>
      </c>
      <c r="U74" s="181"/>
      <c r="V74" s="188"/>
      <c r="W74" s="188"/>
      <c r="X74" s="189"/>
    </row>
    <row r="75" spans="1:24" hidden="1" outlineLevel="1" x14ac:dyDescent="0.25">
      <c r="A75" s="174"/>
      <c r="B75" s="124" t="s">
        <v>138</v>
      </c>
      <c r="C75" s="83" t="s">
        <v>139</v>
      </c>
      <c r="D75" s="158"/>
      <c r="E75" s="158" t="s">
        <v>67</v>
      </c>
      <c r="F75" s="120" t="s">
        <v>67</v>
      </c>
      <c r="G75" s="147">
        <f t="shared" si="25"/>
        <v>0</v>
      </c>
      <c r="H75" s="148"/>
      <c r="I75" s="150"/>
      <c r="J75" s="150"/>
      <c r="K75" s="150"/>
      <c r="L75" s="151"/>
      <c r="N75" s="87"/>
      <c r="O75" s="86">
        <f t="shared" si="26"/>
        <v>0</v>
      </c>
      <c r="P75" s="87"/>
      <c r="Q75" s="325">
        <f t="shared" si="27"/>
        <v>0</v>
      </c>
      <c r="R75" s="87"/>
      <c r="S75" s="325">
        <f t="shared" si="28"/>
        <v>0</v>
      </c>
      <c r="U75" s="181"/>
      <c r="V75" s="188"/>
      <c r="W75" s="188"/>
      <c r="X75" s="189"/>
    </row>
    <row r="76" spans="1:24" hidden="1" outlineLevel="1" x14ac:dyDescent="0.25">
      <c r="A76" s="174"/>
      <c r="B76" s="124" t="s">
        <v>140</v>
      </c>
      <c r="C76" s="83" t="s">
        <v>141</v>
      </c>
      <c r="D76" s="158"/>
      <c r="E76" s="158" t="s">
        <v>67</v>
      </c>
      <c r="F76" s="120" t="s">
        <v>67</v>
      </c>
      <c r="G76" s="147">
        <f t="shared" si="25"/>
        <v>0</v>
      </c>
      <c r="H76" s="148"/>
      <c r="I76" s="150"/>
      <c r="J76" s="150"/>
      <c r="K76" s="150"/>
      <c r="L76" s="151"/>
      <c r="N76" s="87"/>
      <c r="O76" s="86">
        <f t="shared" si="26"/>
        <v>0</v>
      </c>
      <c r="P76" s="87"/>
      <c r="Q76" s="325">
        <f t="shared" si="27"/>
        <v>0</v>
      </c>
      <c r="R76" s="87"/>
      <c r="S76" s="325">
        <f t="shared" si="28"/>
        <v>0</v>
      </c>
      <c r="U76" s="181"/>
      <c r="V76" s="188"/>
      <c r="W76" s="188"/>
      <c r="X76" s="189"/>
    </row>
    <row r="77" spans="1:24" hidden="1" outlineLevel="1" x14ac:dyDescent="0.25">
      <c r="A77" s="174"/>
      <c r="B77" s="124" t="s">
        <v>142</v>
      </c>
      <c r="C77" s="83" t="s">
        <v>143</v>
      </c>
      <c r="D77" s="158"/>
      <c r="E77" s="158" t="s">
        <v>67</v>
      </c>
      <c r="F77" s="120" t="s">
        <v>67</v>
      </c>
      <c r="G77" s="147">
        <f t="shared" si="25"/>
        <v>0</v>
      </c>
      <c r="H77" s="148"/>
      <c r="I77" s="150"/>
      <c r="J77" s="150"/>
      <c r="K77" s="150"/>
      <c r="L77" s="151"/>
      <c r="N77" s="87"/>
      <c r="O77" s="86">
        <f t="shared" si="26"/>
        <v>0</v>
      </c>
      <c r="P77" s="87"/>
      <c r="Q77" s="325">
        <f t="shared" si="27"/>
        <v>0</v>
      </c>
      <c r="R77" s="87"/>
      <c r="S77" s="325">
        <f t="shared" si="28"/>
        <v>0</v>
      </c>
      <c r="U77" s="181"/>
      <c r="V77" s="188"/>
      <c r="W77" s="188"/>
      <c r="X77" s="189"/>
    </row>
    <row r="78" spans="1:24" hidden="1" outlineLevel="1" x14ac:dyDescent="0.25">
      <c r="A78" s="174"/>
      <c r="B78" s="124" t="s">
        <v>144</v>
      </c>
      <c r="C78" s="83" t="s">
        <v>145</v>
      </c>
      <c r="D78" s="158"/>
      <c r="E78" s="158" t="s">
        <v>67</v>
      </c>
      <c r="F78" s="120" t="s">
        <v>67</v>
      </c>
      <c r="G78" s="147">
        <f t="shared" si="25"/>
        <v>0</v>
      </c>
      <c r="H78" s="148"/>
      <c r="I78" s="150"/>
      <c r="J78" s="150"/>
      <c r="K78" s="150"/>
      <c r="L78" s="151"/>
      <c r="N78" s="87"/>
      <c r="O78" s="86">
        <f t="shared" si="26"/>
        <v>0</v>
      </c>
      <c r="P78" s="87"/>
      <c r="Q78" s="325">
        <f t="shared" si="27"/>
        <v>0</v>
      </c>
      <c r="R78" s="87"/>
      <c r="S78" s="325">
        <f t="shared" si="28"/>
        <v>0</v>
      </c>
      <c r="U78" s="181"/>
      <c r="V78" s="188"/>
      <c r="W78" s="188"/>
      <c r="X78" s="189"/>
    </row>
    <row r="79" spans="1:24" hidden="1" outlineLevel="1" x14ac:dyDescent="0.25">
      <c r="A79" s="174"/>
      <c r="B79" s="124" t="s">
        <v>146</v>
      </c>
      <c r="C79" s="83" t="s">
        <v>147</v>
      </c>
      <c r="D79" s="158"/>
      <c r="E79" s="158" t="s">
        <v>67</v>
      </c>
      <c r="F79" s="120" t="s">
        <v>67</v>
      </c>
      <c r="G79" s="147">
        <f t="shared" si="25"/>
        <v>0</v>
      </c>
      <c r="H79" s="148"/>
      <c r="I79" s="150"/>
      <c r="J79" s="150"/>
      <c r="K79" s="150"/>
      <c r="L79" s="151"/>
      <c r="N79" s="87"/>
      <c r="O79" s="86">
        <f t="shared" si="26"/>
        <v>0</v>
      </c>
      <c r="P79" s="87"/>
      <c r="Q79" s="325">
        <f t="shared" si="27"/>
        <v>0</v>
      </c>
      <c r="R79" s="87"/>
      <c r="S79" s="325">
        <f t="shared" si="28"/>
        <v>0</v>
      </c>
      <c r="U79" s="181"/>
      <c r="V79" s="188"/>
      <c r="W79" s="188"/>
      <c r="X79" s="189"/>
    </row>
    <row r="80" spans="1:24" hidden="1" outlineLevel="1" x14ac:dyDescent="0.25">
      <c r="A80" s="174"/>
      <c r="B80" s="124" t="s">
        <v>148</v>
      </c>
      <c r="C80" s="83" t="s">
        <v>149</v>
      </c>
      <c r="D80" s="158"/>
      <c r="E80" s="158" t="s">
        <v>67</v>
      </c>
      <c r="F80" s="120" t="s">
        <v>67</v>
      </c>
      <c r="G80" s="147">
        <f t="shared" si="25"/>
        <v>0</v>
      </c>
      <c r="H80" s="148"/>
      <c r="I80" s="150"/>
      <c r="J80" s="150"/>
      <c r="K80" s="150"/>
      <c r="L80" s="151"/>
      <c r="N80" s="87"/>
      <c r="O80" s="86">
        <f t="shared" si="26"/>
        <v>0</v>
      </c>
      <c r="P80" s="87"/>
      <c r="Q80" s="325">
        <f t="shared" si="27"/>
        <v>0</v>
      </c>
      <c r="R80" s="87"/>
      <c r="S80" s="325">
        <f t="shared" si="28"/>
        <v>0</v>
      </c>
      <c r="U80" s="181"/>
      <c r="V80" s="188"/>
      <c r="W80" s="188"/>
      <c r="X80" s="189"/>
    </row>
    <row r="81" spans="1:24" hidden="1" outlineLevel="1" x14ac:dyDescent="0.25">
      <c r="A81" s="174"/>
      <c r="B81" s="124" t="s">
        <v>150</v>
      </c>
      <c r="C81" s="83"/>
      <c r="D81" s="158"/>
      <c r="E81" s="158" t="s">
        <v>67</v>
      </c>
      <c r="F81" s="120" t="s">
        <v>67</v>
      </c>
      <c r="G81" s="147">
        <f t="shared" si="25"/>
        <v>0</v>
      </c>
      <c r="H81" s="148"/>
      <c r="I81" s="149"/>
      <c r="J81" s="149"/>
      <c r="K81" s="149"/>
      <c r="L81" s="147"/>
      <c r="N81" s="87"/>
      <c r="O81" s="86">
        <f t="shared" si="26"/>
        <v>0</v>
      </c>
      <c r="P81" s="87"/>
      <c r="Q81" s="325">
        <f t="shared" si="27"/>
        <v>0</v>
      </c>
      <c r="R81" s="87"/>
      <c r="S81" s="325">
        <f t="shared" si="28"/>
        <v>0</v>
      </c>
      <c r="U81" s="181"/>
      <c r="V81" s="188"/>
      <c r="W81" s="188"/>
      <c r="X81" s="189"/>
    </row>
    <row r="82" spans="1:24" hidden="1" outlineLevel="1" x14ac:dyDescent="0.25">
      <c r="A82" s="170"/>
      <c r="B82" s="124" t="s">
        <v>151</v>
      </c>
      <c r="C82" s="83" t="s">
        <v>152</v>
      </c>
      <c r="D82" s="158"/>
      <c r="E82" s="158" t="s">
        <v>67</v>
      </c>
      <c r="F82" s="120" t="s">
        <v>67</v>
      </c>
      <c r="G82" s="147">
        <f t="shared" si="25"/>
        <v>0</v>
      </c>
      <c r="H82" s="148"/>
      <c r="I82" s="149"/>
      <c r="J82" s="149"/>
      <c r="K82" s="149"/>
      <c r="L82" s="147"/>
      <c r="N82" s="87"/>
      <c r="O82" s="86">
        <f t="shared" si="26"/>
        <v>0</v>
      </c>
      <c r="P82" s="87"/>
      <c r="Q82" s="325">
        <f t="shared" si="27"/>
        <v>0</v>
      </c>
      <c r="R82" s="87"/>
      <c r="S82" s="325">
        <f t="shared" si="28"/>
        <v>0</v>
      </c>
      <c r="U82" s="181"/>
      <c r="V82" s="188"/>
      <c r="W82" s="188"/>
      <c r="X82" s="189"/>
    </row>
    <row r="83" spans="1:24" hidden="1" outlineLevel="1" x14ac:dyDescent="0.25">
      <c r="A83" s="174"/>
      <c r="B83" s="124" t="s">
        <v>153</v>
      </c>
      <c r="C83" s="83" t="s">
        <v>154</v>
      </c>
      <c r="D83" s="158"/>
      <c r="E83" s="158" t="s">
        <v>67</v>
      </c>
      <c r="F83" s="120" t="s">
        <v>67</v>
      </c>
      <c r="G83" s="147">
        <f t="shared" si="25"/>
        <v>0</v>
      </c>
      <c r="H83" s="148"/>
      <c r="I83" s="149"/>
      <c r="J83" s="149"/>
      <c r="K83" s="149"/>
      <c r="L83" s="147"/>
      <c r="N83" s="87"/>
      <c r="O83" s="86">
        <f t="shared" si="26"/>
        <v>0</v>
      </c>
      <c r="P83" s="87"/>
      <c r="Q83" s="325">
        <f t="shared" si="27"/>
        <v>0</v>
      </c>
      <c r="R83" s="87"/>
      <c r="S83" s="325">
        <f t="shared" si="28"/>
        <v>0</v>
      </c>
      <c r="U83" s="181"/>
      <c r="V83" s="188"/>
      <c r="W83" s="188"/>
      <c r="X83" s="189"/>
    </row>
    <row r="84" spans="1:24" ht="30" hidden="1" outlineLevel="1" x14ac:dyDescent="0.25">
      <c r="A84" s="174"/>
      <c r="B84" s="124" t="s">
        <v>155</v>
      </c>
      <c r="C84" s="83" t="s">
        <v>156</v>
      </c>
      <c r="D84" s="158"/>
      <c r="E84" s="158" t="s">
        <v>67</v>
      </c>
      <c r="F84" s="120" t="s">
        <v>67</v>
      </c>
      <c r="G84" s="147">
        <f t="shared" si="25"/>
        <v>0</v>
      </c>
      <c r="H84" s="148"/>
      <c r="I84" s="150"/>
      <c r="J84" s="150"/>
      <c r="K84" s="150"/>
      <c r="L84" s="151"/>
      <c r="N84" s="87"/>
      <c r="O84" s="86">
        <f t="shared" si="26"/>
        <v>0</v>
      </c>
      <c r="P84" s="87"/>
      <c r="Q84" s="325">
        <f t="shared" si="27"/>
        <v>0</v>
      </c>
      <c r="R84" s="87"/>
      <c r="S84" s="325">
        <f t="shared" si="28"/>
        <v>0</v>
      </c>
      <c r="U84" s="181"/>
      <c r="V84" s="188"/>
      <c r="W84" s="188"/>
      <c r="X84" s="189"/>
    </row>
    <row r="85" spans="1:24" hidden="1" outlineLevel="1" x14ac:dyDescent="0.25">
      <c r="A85" s="174"/>
      <c r="B85" s="124" t="s">
        <v>157</v>
      </c>
      <c r="C85" s="83" t="s">
        <v>158</v>
      </c>
      <c r="D85" s="158"/>
      <c r="E85" s="158" t="s">
        <v>67</v>
      </c>
      <c r="F85" s="120" t="s">
        <v>67</v>
      </c>
      <c r="G85" s="147">
        <f t="shared" si="25"/>
        <v>0</v>
      </c>
      <c r="H85" s="148"/>
      <c r="I85" s="150"/>
      <c r="J85" s="150"/>
      <c r="K85" s="150"/>
      <c r="L85" s="151"/>
      <c r="N85" s="87"/>
      <c r="O85" s="86">
        <f t="shared" si="26"/>
        <v>0</v>
      </c>
      <c r="P85" s="87"/>
      <c r="Q85" s="325">
        <f t="shared" si="27"/>
        <v>0</v>
      </c>
      <c r="R85" s="87"/>
      <c r="S85" s="325">
        <f t="shared" si="28"/>
        <v>0</v>
      </c>
      <c r="U85" s="181"/>
      <c r="V85" s="188"/>
      <c r="W85" s="188"/>
      <c r="X85" s="189"/>
    </row>
    <row r="86" spans="1:24" hidden="1" outlineLevel="1" x14ac:dyDescent="0.25">
      <c r="A86" s="174"/>
      <c r="B86" s="124" t="s">
        <v>159</v>
      </c>
      <c r="C86" s="83" t="s">
        <v>160</v>
      </c>
      <c r="D86" s="158"/>
      <c r="E86" s="158" t="s">
        <v>67</v>
      </c>
      <c r="F86" s="120" t="s">
        <v>67</v>
      </c>
      <c r="G86" s="147">
        <f t="shared" si="25"/>
        <v>0</v>
      </c>
      <c r="H86" s="148"/>
      <c r="I86" s="150"/>
      <c r="J86" s="150"/>
      <c r="K86" s="150"/>
      <c r="L86" s="151"/>
      <c r="N86" s="87"/>
      <c r="O86" s="86">
        <f t="shared" si="26"/>
        <v>0</v>
      </c>
      <c r="P86" s="87"/>
      <c r="Q86" s="325">
        <f t="shared" si="27"/>
        <v>0</v>
      </c>
      <c r="R86" s="87"/>
      <c r="S86" s="325">
        <f t="shared" si="28"/>
        <v>0</v>
      </c>
      <c r="U86" s="181"/>
      <c r="V86" s="188"/>
      <c r="W86" s="188"/>
      <c r="X86" s="189"/>
    </row>
    <row r="87" spans="1:24" hidden="1" outlineLevel="1" x14ac:dyDescent="0.25">
      <c r="A87" s="174"/>
      <c r="B87" s="124" t="s">
        <v>161</v>
      </c>
      <c r="C87" s="83" t="s">
        <v>162</v>
      </c>
      <c r="D87" s="158"/>
      <c r="E87" s="158" t="s">
        <v>67</v>
      </c>
      <c r="F87" s="120" t="s">
        <v>67</v>
      </c>
      <c r="G87" s="147">
        <f t="shared" si="25"/>
        <v>0</v>
      </c>
      <c r="H87" s="148"/>
      <c r="I87" s="150"/>
      <c r="J87" s="150"/>
      <c r="K87" s="150"/>
      <c r="L87" s="151"/>
      <c r="N87" s="87"/>
      <c r="O87" s="86">
        <f t="shared" si="26"/>
        <v>0</v>
      </c>
      <c r="P87" s="87"/>
      <c r="Q87" s="325">
        <f t="shared" si="27"/>
        <v>0</v>
      </c>
      <c r="R87" s="87"/>
      <c r="S87" s="325">
        <f t="shared" si="28"/>
        <v>0</v>
      </c>
      <c r="U87" s="181"/>
      <c r="V87" s="188"/>
      <c r="W87" s="188"/>
      <c r="X87" s="189"/>
    </row>
    <row r="88" spans="1:24" hidden="1" outlineLevel="1" x14ac:dyDescent="0.25">
      <c r="A88" s="174"/>
      <c r="B88" s="124" t="s">
        <v>163</v>
      </c>
      <c r="C88" s="83" t="s">
        <v>164</v>
      </c>
      <c r="D88" s="158"/>
      <c r="E88" s="158" t="s">
        <v>67</v>
      </c>
      <c r="F88" s="120" t="s">
        <v>67</v>
      </c>
      <c r="G88" s="147">
        <f t="shared" si="25"/>
        <v>0</v>
      </c>
      <c r="H88" s="148"/>
      <c r="I88" s="150"/>
      <c r="J88" s="150"/>
      <c r="K88" s="150"/>
      <c r="L88" s="151"/>
      <c r="N88" s="87"/>
      <c r="O88" s="86">
        <f t="shared" si="26"/>
        <v>0</v>
      </c>
      <c r="P88" s="87"/>
      <c r="Q88" s="325">
        <f t="shared" si="27"/>
        <v>0</v>
      </c>
      <c r="R88" s="87"/>
      <c r="S88" s="325">
        <f t="shared" si="28"/>
        <v>0</v>
      </c>
      <c r="U88" s="181"/>
      <c r="V88" s="188"/>
      <c r="W88" s="188"/>
      <c r="X88" s="189"/>
    </row>
    <row r="89" spans="1:24" ht="14.65" customHeight="1" x14ac:dyDescent="0.25">
      <c r="A89" s="173"/>
      <c r="B89" s="123" t="s">
        <v>165</v>
      </c>
      <c r="C89" s="94"/>
      <c r="D89" s="157"/>
      <c r="E89" s="157"/>
      <c r="F89" s="82"/>
      <c r="G89" s="147"/>
      <c r="H89" s="148"/>
      <c r="I89" s="149"/>
      <c r="J89" s="149"/>
      <c r="K89" s="149"/>
      <c r="L89" s="147"/>
      <c r="N89" s="95"/>
      <c r="O89" s="86"/>
      <c r="P89" s="95"/>
      <c r="Q89" s="325"/>
      <c r="R89" s="95"/>
      <c r="S89" s="325"/>
      <c r="U89" s="181"/>
      <c r="V89" s="188"/>
      <c r="W89" s="188"/>
      <c r="X89" s="189"/>
    </row>
    <row r="90" spans="1:24" outlineLevel="1" x14ac:dyDescent="0.25">
      <c r="A90" s="174"/>
      <c r="B90" s="124" t="s">
        <v>166</v>
      </c>
      <c r="C90" s="83" t="s">
        <v>131</v>
      </c>
      <c r="D90" s="158"/>
      <c r="E90" s="158" t="s">
        <v>67</v>
      </c>
      <c r="F90" s="120" t="s">
        <v>67</v>
      </c>
      <c r="G90" s="147">
        <f t="shared" ref="G90:G109" si="29">SUM(H90:L90)</f>
        <v>0</v>
      </c>
      <c r="H90" s="148"/>
      <c r="I90" s="150"/>
      <c r="J90" s="150"/>
      <c r="K90" s="150"/>
      <c r="L90" s="151"/>
      <c r="N90" s="87"/>
      <c r="O90" s="86">
        <f t="shared" ref="O90:O109" si="30">N90*G90</f>
        <v>0</v>
      </c>
      <c r="P90" s="87"/>
      <c r="Q90" s="325">
        <f t="shared" ref="Q90:Q109" si="31">P90*G90</f>
        <v>0</v>
      </c>
      <c r="R90" s="87"/>
      <c r="S90" s="325">
        <f t="shared" ref="S90:S109" si="32">R90*G90</f>
        <v>0</v>
      </c>
      <c r="U90" s="181"/>
      <c r="V90" s="188"/>
      <c r="W90" s="188"/>
      <c r="X90" s="189"/>
    </row>
    <row r="91" spans="1:24" outlineLevel="1" x14ac:dyDescent="0.25">
      <c r="A91" s="174"/>
      <c r="B91" s="124" t="s">
        <v>167</v>
      </c>
      <c r="C91" s="83" t="s">
        <v>168</v>
      </c>
      <c r="D91" s="158"/>
      <c r="E91" s="158" t="s">
        <v>67</v>
      </c>
      <c r="F91" s="120" t="s">
        <v>67</v>
      </c>
      <c r="G91" s="147">
        <f t="shared" si="29"/>
        <v>0</v>
      </c>
      <c r="H91" s="148"/>
      <c r="I91" s="150"/>
      <c r="J91" s="150"/>
      <c r="K91" s="150"/>
      <c r="L91" s="151"/>
      <c r="N91" s="87"/>
      <c r="O91" s="86">
        <f t="shared" si="30"/>
        <v>0</v>
      </c>
      <c r="P91" s="87"/>
      <c r="Q91" s="325">
        <f t="shared" si="31"/>
        <v>0</v>
      </c>
      <c r="R91" s="87"/>
      <c r="S91" s="325">
        <f t="shared" si="32"/>
        <v>0</v>
      </c>
      <c r="U91" s="181"/>
      <c r="V91" s="188"/>
      <c r="W91" s="188"/>
      <c r="X91" s="189"/>
    </row>
    <row r="92" spans="1:24" outlineLevel="1" x14ac:dyDescent="0.25">
      <c r="A92" s="174"/>
      <c r="B92" s="124" t="s">
        <v>169</v>
      </c>
      <c r="C92" s="83" t="s">
        <v>133</v>
      </c>
      <c r="D92" s="158"/>
      <c r="E92" s="158" t="s">
        <v>67</v>
      </c>
      <c r="F92" s="120" t="s">
        <v>67</v>
      </c>
      <c r="G92" s="147">
        <f t="shared" si="29"/>
        <v>0</v>
      </c>
      <c r="H92" s="148"/>
      <c r="I92" s="150"/>
      <c r="J92" s="150"/>
      <c r="K92" s="150"/>
      <c r="L92" s="151"/>
      <c r="N92" s="87"/>
      <c r="O92" s="86">
        <f t="shared" si="30"/>
        <v>0</v>
      </c>
      <c r="P92" s="87"/>
      <c r="Q92" s="325">
        <f t="shared" si="31"/>
        <v>0</v>
      </c>
      <c r="R92" s="87"/>
      <c r="S92" s="325">
        <f t="shared" si="32"/>
        <v>0</v>
      </c>
      <c r="U92" s="181"/>
      <c r="V92" s="188"/>
      <c r="W92" s="188"/>
      <c r="X92" s="189"/>
    </row>
    <row r="93" spans="1:24" outlineLevel="1" x14ac:dyDescent="0.25">
      <c r="A93" s="174"/>
      <c r="B93" s="124" t="s">
        <v>170</v>
      </c>
      <c r="C93" s="83" t="s">
        <v>171</v>
      </c>
      <c r="D93" s="158"/>
      <c r="E93" s="158" t="s">
        <v>67</v>
      </c>
      <c r="F93" s="120" t="s">
        <v>67</v>
      </c>
      <c r="G93" s="147">
        <f t="shared" si="29"/>
        <v>0</v>
      </c>
      <c r="H93" s="148"/>
      <c r="I93" s="150"/>
      <c r="J93" s="150"/>
      <c r="K93" s="150"/>
      <c r="L93" s="151"/>
      <c r="N93" s="87"/>
      <c r="O93" s="86">
        <f t="shared" si="30"/>
        <v>0</v>
      </c>
      <c r="P93" s="87"/>
      <c r="Q93" s="325">
        <f t="shared" si="31"/>
        <v>0</v>
      </c>
      <c r="R93" s="87"/>
      <c r="S93" s="325">
        <f t="shared" si="32"/>
        <v>0</v>
      </c>
      <c r="U93" s="181"/>
      <c r="V93" s="188"/>
      <c r="W93" s="188"/>
      <c r="X93" s="189"/>
    </row>
    <row r="94" spans="1:24" outlineLevel="1" x14ac:dyDescent="0.25">
      <c r="A94" s="174"/>
      <c r="B94" s="124" t="s">
        <v>134</v>
      </c>
      <c r="C94" s="83" t="s">
        <v>135</v>
      </c>
      <c r="D94" s="158"/>
      <c r="E94" s="158" t="s">
        <v>67</v>
      </c>
      <c r="F94" s="120" t="s">
        <v>67</v>
      </c>
      <c r="G94" s="147">
        <f t="shared" si="29"/>
        <v>0</v>
      </c>
      <c r="H94" s="148"/>
      <c r="I94" s="150"/>
      <c r="J94" s="150"/>
      <c r="K94" s="150"/>
      <c r="L94" s="151"/>
      <c r="N94" s="87"/>
      <c r="O94" s="86">
        <f t="shared" si="30"/>
        <v>0</v>
      </c>
      <c r="P94" s="87"/>
      <c r="Q94" s="325">
        <f t="shared" si="31"/>
        <v>0</v>
      </c>
      <c r="R94" s="87"/>
      <c r="S94" s="325">
        <f t="shared" si="32"/>
        <v>0</v>
      </c>
      <c r="U94" s="181"/>
      <c r="V94" s="188"/>
      <c r="W94" s="188"/>
      <c r="X94" s="189"/>
    </row>
    <row r="95" spans="1:24" ht="15" customHeight="1" outlineLevel="1" x14ac:dyDescent="0.25">
      <c r="A95" s="174"/>
      <c r="B95" s="124" t="s">
        <v>136</v>
      </c>
      <c r="C95" s="83" t="s">
        <v>137</v>
      </c>
      <c r="D95" s="158"/>
      <c r="E95" s="158" t="s">
        <v>67</v>
      </c>
      <c r="F95" s="120" t="s">
        <v>67</v>
      </c>
      <c r="G95" s="147">
        <f t="shared" si="29"/>
        <v>0</v>
      </c>
      <c r="H95" s="148"/>
      <c r="I95" s="150"/>
      <c r="J95" s="150"/>
      <c r="K95" s="150"/>
      <c r="L95" s="151"/>
      <c r="N95" s="87"/>
      <c r="O95" s="86">
        <f t="shared" si="30"/>
        <v>0</v>
      </c>
      <c r="P95" s="87"/>
      <c r="Q95" s="325">
        <f t="shared" si="31"/>
        <v>0</v>
      </c>
      <c r="R95" s="87"/>
      <c r="S95" s="325">
        <f t="shared" si="32"/>
        <v>0</v>
      </c>
      <c r="U95" s="181"/>
      <c r="V95" s="188"/>
      <c r="W95" s="188"/>
      <c r="X95" s="189"/>
    </row>
    <row r="96" spans="1:24" ht="15" customHeight="1" outlineLevel="1" x14ac:dyDescent="0.25">
      <c r="A96" s="174"/>
      <c r="B96" s="124" t="s">
        <v>138</v>
      </c>
      <c r="C96" s="83" t="s">
        <v>139</v>
      </c>
      <c r="D96" s="158"/>
      <c r="E96" s="158" t="s">
        <v>67</v>
      </c>
      <c r="F96" s="120" t="s">
        <v>67</v>
      </c>
      <c r="G96" s="147">
        <f t="shared" si="29"/>
        <v>0</v>
      </c>
      <c r="H96" s="148"/>
      <c r="I96" s="150"/>
      <c r="J96" s="150"/>
      <c r="K96" s="150"/>
      <c r="L96" s="151"/>
      <c r="N96" s="87"/>
      <c r="O96" s="86">
        <f t="shared" si="30"/>
        <v>0</v>
      </c>
      <c r="P96" s="87"/>
      <c r="Q96" s="325">
        <f t="shared" si="31"/>
        <v>0</v>
      </c>
      <c r="R96" s="87"/>
      <c r="S96" s="325">
        <f t="shared" si="32"/>
        <v>0</v>
      </c>
      <c r="U96" s="181"/>
      <c r="V96" s="188"/>
      <c r="W96" s="188"/>
      <c r="X96" s="189"/>
    </row>
    <row r="97" spans="1:24" outlineLevel="1" x14ac:dyDescent="0.25">
      <c r="A97" s="174"/>
      <c r="B97" s="124" t="s">
        <v>140</v>
      </c>
      <c r="C97" s="83" t="s">
        <v>172</v>
      </c>
      <c r="D97" s="158"/>
      <c r="E97" s="158" t="s">
        <v>67</v>
      </c>
      <c r="F97" s="120" t="s">
        <v>67</v>
      </c>
      <c r="G97" s="147">
        <f t="shared" si="29"/>
        <v>0</v>
      </c>
      <c r="H97" s="148"/>
      <c r="I97" s="150"/>
      <c r="J97" s="150"/>
      <c r="K97" s="150"/>
      <c r="L97" s="151"/>
      <c r="N97" s="87"/>
      <c r="O97" s="86">
        <f t="shared" si="30"/>
        <v>0</v>
      </c>
      <c r="P97" s="87"/>
      <c r="Q97" s="325">
        <f t="shared" si="31"/>
        <v>0</v>
      </c>
      <c r="R97" s="87"/>
      <c r="S97" s="325">
        <f t="shared" si="32"/>
        <v>0</v>
      </c>
      <c r="U97" s="181"/>
      <c r="V97" s="188"/>
      <c r="W97" s="188"/>
      <c r="X97" s="189"/>
    </row>
    <row r="98" spans="1:24" ht="15" customHeight="1" outlineLevel="1" x14ac:dyDescent="0.25">
      <c r="A98" s="174"/>
      <c r="B98" s="124" t="s">
        <v>173</v>
      </c>
      <c r="C98" s="83" t="s">
        <v>174</v>
      </c>
      <c r="D98" s="158"/>
      <c r="E98" s="158" t="s">
        <v>67</v>
      </c>
      <c r="F98" s="120" t="s">
        <v>67</v>
      </c>
      <c r="G98" s="147">
        <f t="shared" si="29"/>
        <v>0</v>
      </c>
      <c r="H98" s="148"/>
      <c r="I98" s="150"/>
      <c r="J98" s="150"/>
      <c r="K98" s="150"/>
      <c r="L98" s="151"/>
      <c r="N98" s="87"/>
      <c r="O98" s="86">
        <f t="shared" si="30"/>
        <v>0</v>
      </c>
      <c r="P98" s="87"/>
      <c r="Q98" s="325">
        <f t="shared" si="31"/>
        <v>0</v>
      </c>
      <c r="R98" s="87"/>
      <c r="S98" s="325">
        <f t="shared" si="32"/>
        <v>0</v>
      </c>
      <c r="U98" s="181"/>
      <c r="V98" s="188"/>
      <c r="W98" s="188"/>
      <c r="X98" s="189"/>
    </row>
    <row r="99" spans="1:24" outlineLevel="1" x14ac:dyDescent="0.25">
      <c r="A99" s="174"/>
      <c r="B99" s="124" t="s">
        <v>175</v>
      </c>
      <c r="C99" s="83" t="s">
        <v>176</v>
      </c>
      <c r="D99" s="158"/>
      <c r="E99" s="158" t="s">
        <v>67</v>
      </c>
      <c r="F99" s="120" t="s">
        <v>67</v>
      </c>
      <c r="G99" s="147">
        <f t="shared" si="29"/>
        <v>0</v>
      </c>
      <c r="H99" s="148"/>
      <c r="I99" s="150"/>
      <c r="J99" s="150"/>
      <c r="K99" s="150"/>
      <c r="L99" s="151"/>
      <c r="N99" s="87"/>
      <c r="O99" s="86">
        <f t="shared" si="30"/>
        <v>0</v>
      </c>
      <c r="P99" s="87"/>
      <c r="Q99" s="325">
        <f t="shared" si="31"/>
        <v>0</v>
      </c>
      <c r="R99" s="87"/>
      <c r="S99" s="325">
        <f t="shared" si="32"/>
        <v>0</v>
      </c>
      <c r="U99" s="181"/>
      <c r="V99" s="188"/>
      <c r="W99" s="188"/>
      <c r="X99" s="189"/>
    </row>
    <row r="100" spans="1:24" outlineLevel="1" x14ac:dyDescent="0.25">
      <c r="A100" s="174"/>
      <c r="B100" s="124" t="s">
        <v>144</v>
      </c>
      <c r="C100" s="83" t="s">
        <v>177</v>
      </c>
      <c r="D100" s="158"/>
      <c r="E100" s="158" t="s">
        <v>67</v>
      </c>
      <c r="F100" s="120" t="s">
        <v>67</v>
      </c>
      <c r="G100" s="147">
        <f t="shared" si="29"/>
        <v>0</v>
      </c>
      <c r="H100" s="148"/>
      <c r="I100" s="150"/>
      <c r="J100" s="150"/>
      <c r="K100" s="150"/>
      <c r="L100" s="151"/>
      <c r="N100" s="87"/>
      <c r="O100" s="86">
        <f t="shared" si="30"/>
        <v>0</v>
      </c>
      <c r="P100" s="87"/>
      <c r="Q100" s="325">
        <f t="shared" si="31"/>
        <v>0</v>
      </c>
      <c r="R100" s="87"/>
      <c r="S100" s="325">
        <f t="shared" si="32"/>
        <v>0</v>
      </c>
      <c r="U100" s="181"/>
      <c r="V100" s="188"/>
      <c r="W100" s="188"/>
      <c r="X100" s="189"/>
    </row>
    <row r="101" spans="1:24" outlineLevel="1" x14ac:dyDescent="0.25">
      <c r="A101" s="174"/>
      <c r="B101" s="124" t="s">
        <v>178</v>
      </c>
      <c r="C101" s="83" t="s">
        <v>179</v>
      </c>
      <c r="D101" s="158"/>
      <c r="E101" s="158" t="s">
        <v>67</v>
      </c>
      <c r="F101" s="120" t="s">
        <v>67</v>
      </c>
      <c r="G101" s="147">
        <f t="shared" si="29"/>
        <v>0</v>
      </c>
      <c r="H101" s="148"/>
      <c r="I101" s="150"/>
      <c r="J101" s="150"/>
      <c r="K101" s="150"/>
      <c r="L101" s="151"/>
      <c r="N101" s="87"/>
      <c r="O101" s="86">
        <f t="shared" si="30"/>
        <v>0</v>
      </c>
      <c r="P101" s="87"/>
      <c r="Q101" s="325">
        <f t="shared" si="31"/>
        <v>0</v>
      </c>
      <c r="R101" s="87"/>
      <c r="S101" s="325">
        <f t="shared" si="32"/>
        <v>0</v>
      </c>
      <c r="U101" s="181"/>
      <c r="V101" s="188"/>
      <c r="W101" s="188"/>
      <c r="X101" s="189"/>
    </row>
    <row r="102" spans="1:24" outlineLevel="1" x14ac:dyDescent="0.25">
      <c r="A102" s="174"/>
      <c r="B102" s="124" t="s">
        <v>180</v>
      </c>
      <c r="C102" s="83" t="s">
        <v>181</v>
      </c>
      <c r="D102" s="158"/>
      <c r="E102" s="158" t="s">
        <v>67</v>
      </c>
      <c r="F102" s="120" t="s">
        <v>67</v>
      </c>
      <c r="G102" s="147">
        <f t="shared" si="29"/>
        <v>0</v>
      </c>
      <c r="H102" s="148"/>
      <c r="I102" s="150"/>
      <c r="J102" s="150"/>
      <c r="K102" s="150"/>
      <c r="L102" s="151"/>
      <c r="N102" s="87"/>
      <c r="O102" s="86">
        <f t="shared" si="30"/>
        <v>0</v>
      </c>
      <c r="P102" s="87"/>
      <c r="Q102" s="325">
        <f t="shared" si="31"/>
        <v>0</v>
      </c>
      <c r="R102" s="87"/>
      <c r="S102" s="325">
        <f t="shared" si="32"/>
        <v>0</v>
      </c>
      <c r="U102" s="181"/>
      <c r="V102" s="188"/>
      <c r="W102" s="188"/>
      <c r="X102" s="189"/>
    </row>
    <row r="103" spans="1:24" ht="15" customHeight="1" outlineLevel="1" x14ac:dyDescent="0.25">
      <c r="A103" s="174"/>
      <c r="B103" s="124" t="s">
        <v>182</v>
      </c>
      <c r="C103" s="83" t="s">
        <v>183</v>
      </c>
      <c r="D103" s="158"/>
      <c r="E103" s="158" t="s">
        <v>67</v>
      </c>
      <c r="F103" s="120" t="s">
        <v>67</v>
      </c>
      <c r="G103" s="147">
        <f t="shared" si="29"/>
        <v>0</v>
      </c>
      <c r="H103" s="148"/>
      <c r="I103" s="150"/>
      <c r="J103" s="150"/>
      <c r="K103" s="150"/>
      <c r="L103" s="151"/>
      <c r="N103" s="87"/>
      <c r="O103" s="86">
        <f t="shared" si="30"/>
        <v>0</v>
      </c>
      <c r="P103" s="87"/>
      <c r="Q103" s="325">
        <f t="shared" si="31"/>
        <v>0</v>
      </c>
      <c r="R103" s="87"/>
      <c r="S103" s="325">
        <f t="shared" si="32"/>
        <v>0</v>
      </c>
      <c r="U103" s="181"/>
      <c r="V103" s="188"/>
      <c r="W103" s="188"/>
      <c r="X103" s="189"/>
    </row>
    <row r="104" spans="1:24" ht="15" customHeight="1" outlineLevel="1" x14ac:dyDescent="0.25">
      <c r="A104" s="174"/>
      <c r="B104" s="124" t="s">
        <v>146</v>
      </c>
      <c r="C104" s="83" t="s">
        <v>184</v>
      </c>
      <c r="D104" s="158"/>
      <c r="E104" s="158" t="s">
        <v>67</v>
      </c>
      <c r="F104" s="120" t="s">
        <v>67</v>
      </c>
      <c r="G104" s="147">
        <f t="shared" si="29"/>
        <v>0</v>
      </c>
      <c r="H104" s="148"/>
      <c r="I104" s="150"/>
      <c r="J104" s="150"/>
      <c r="K104" s="150"/>
      <c r="L104" s="151"/>
      <c r="N104" s="87"/>
      <c r="O104" s="86">
        <f t="shared" si="30"/>
        <v>0</v>
      </c>
      <c r="P104" s="87"/>
      <c r="Q104" s="325">
        <f t="shared" si="31"/>
        <v>0</v>
      </c>
      <c r="R104" s="87"/>
      <c r="S104" s="325">
        <f t="shared" si="32"/>
        <v>0</v>
      </c>
      <c r="U104" s="181"/>
      <c r="V104" s="188"/>
      <c r="W104" s="188"/>
      <c r="X104" s="189"/>
    </row>
    <row r="105" spans="1:24" outlineLevel="1" x14ac:dyDescent="0.25">
      <c r="A105" s="174"/>
      <c r="B105" s="124" t="s">
        <v>148</v>
      </c>
      <c r="C105" s="83" t="s">
        <v>185</v>
      </c>
      <c r="D105" s="158"/>
      <c r="E105" s="158" t="s">
        <v>67</v>
      </c>
      <c r="F105" s="120" t="s">
        <v>67</v>
      </c>
      <c r="G105" s="147">
        <f t="shared" si="29"/>
        <v>0</v>
      </c>
      <c r="H105" s="148"/>
      <c r="I105" s="150"/>
      <c r="J105" s="150"/>
      <c r="K105" s="150"/>
      <c r="L105" s="151"/>
      <c r="N105" s="87"/>
      <c r="O105" s="86">
        <f t="shared" si="30"/>
        <v>0</v>
      </c>
      <c r="P105" s="87"/>
      <c r="Q105" s="325">
        <f t="shared" si="31"/>
        <v>0</v>
      </c>
      <c r="R105" s="87"/>
      <c r="S105" s="325">
        <f t="shared" si="32"/>
        <v>0</v>
      </c>
      <c r="U105" s="181"/>
      <c r="V105" s="188"/>
      <c r="W105" s="188"/>
      <c r="X105" s="189"/>
    </row>
    <row r="106" spans="1:24" ht="15" customHeight="1" outlineLevel="1" x14ac:dyDescent="0.25">
      <c r="A106" s="174"/>
      <c r="B106" s="124" t="s">
        <v>186</v>
      </c>
      <c r="C106" s="83" t="s">
        <v>187</v>
      </c>
      <c r="D106" s="158"/>
      <c r="E106" s="158" t="s">
        <v>67</v>
      </c>
      <c r="F106" s="120" t="s">
        <v>67</v>
      </c>
      <c r="G106" s="147">
        <f t="shared" si="29"/>
        <v>0</v>
      </c>
      <c r="H106" s="148"/>
      <c r="I106" s="150"/>
      <c r="J106" s="150"/>
      <c r="K106" s="150"/>
      <c r="L106" s="151"/>
      <c r="N106" s="87"/>
      <c r="O106" s="86">
        <f t="shared" si="30"/>
        <v>0</v>
      </c>
      <c r="P106" s="87"/>
      <c r="Q106" s="325">
        <f t="shared" si="31"/>
        <v>0</v>
      </c>
      <c r="R106" s="87"/>
      <c r="S106" s="325">
        <f t="shared" si="32"/>
        <v>0</v>
      </c>
      <c r="U106" s="181"/>
      <c r="V106" s="188"/>
      <c r="W106" s="188"/>
      <c r="X106" s="189"/>
    </row>
    <row r="107" spans="1:24" outlineLevel="1" x14ac:dyDescent="0.25">
      <c r="A107" s="174"/>
      <c r="B107" s="124" t="s">
        <v>153</v>
      </c>
      <c r="C107" s="83" t="s">
        <v>188</v>
      </c>
      <c r="D107" s="158"/>
      <c r="E107" s="158" t="s">
        <v>67</v>
      </c>
      <c r="F107" s="120" t="s">
        <v>67</v>
      </c>
      <c r="G107" s="147">
        <f t="shared" si="29"/>
        <v>0</v>
      </c>
      <c r="H107" s="148"/>
      <c r="I107" s="150"/>
      <c r="J107" s="150"/>
      <c r="K107" s="150"/>
      <c r="L107" s="151"/>
      <c r="N107" s="87"/>
      <c r="O107" s="86">
        <f t="shared" si="30"/>
        <v>0</v>
      </c>
      <c r="P107" s="87"/>
      <c r="Q107" s="325">
        <f t="shared" si="31"/>
        <v>0</v>
      </c>
      <c r="R107" s="87"/>
      <c r="S107" s="325">
        <f t="shared" si="32"/>
        <v>0</v>
      </c>
      <c r="U107" s="181"/>
      <c r="V107" s="188"/>
      <c r="W107" s="188"/>
      <c r="X107" s="189"/>
    </row>
    <row r="108" spans="1:24" outlineLevel="1" x14ac:dyDescent="0.25">
      <c r="A108" s="174"/>
      <c r="B108" s="124" t="s">
        <v>161</v>
      </c>
      <c r="C108" s="83" t="s">
        <v>189</v>
      </c>
      <c r="D108" s="158"/>
      <c r="E108" s="158" t="s">
        <v>67</v>
      </c>
      <c r="F108" s="120" t="s">
        <v>67</v>
      </c>
      <c r="G108" s="147">
        <f t="shared" si="29"/>
        <v>0</v>
      </c>
      <c r="H108" s="148"/>
      <c r="I108" s="150"/>
      <c r="J108" s="150"/>
      <c r="K108" s="150"/>
      <c r="L108" s="151"/>
      <c r="N108" s="87"/>
      <c r="O108" s="86">
        <f t="shared" si="30"/>
        <v>0</v>
      </c>
      <c r="P108" s="87"/>
      <c r="Q108" s="325">
        <f t="shared" si="31"/>
        <v>0</v>
      </c>
      <c r="R108" s="87"/>
      <c r="S108" s="325">
        <f t="shared" si="32"/>
        <v>0</v>
      </c>
      <c r="U108" s="181"/>
      <c r="V108" s="188"/>
      <c r="W108" s="188"/>
      <c r="X108" s="189"/>
    </row>
    <row r="109" spans="1:24" outlineLevel="1" x14ac:dyDescent="0.25">
      <c r="A109" s="174"/>
      <c r="B109" s="124"/>
      <c r="C109" s="83"/>
      <c r="D109" s="158"/>
      <c r="E109" s="158" t="s">
        <v>67</v>
      </c>
      <c r="F109" s="120" t="s">
        <v>67</v>
      </c>
      <c r="G109" s="147">
        <f t="shared" si="29"/>
        <v>0</v>
      </c>
      <c r="H109" s="148"/>
      <c r="I109" s="150"/>
      <c r="J109" s="150"/>
      <c r="K109" s="150"/>
      <c r="L109" s="151"/>
      <c r="N109" s="87"/>
      <c r="O109" s="86">
        <f t="shared" si="30"/>
        <v>0</v>
      </c>
      <c r="P109" s="87"/>
      <c r="Q109" s="325">
        <f t="shared" si="31"/>
        <v>0</v>
      </c>
      <c r="R109" s="87"/>
      <c r="S109" s="325">
        <f t="shared" si="32"/>
        <v>0</v>
      </c>
      <c r="U109" s="181"/>
      <c r="V109" s="188"/>
      <c r="W109" s="188"/>
      <c r="X109" s="189"/>
    </row>
    <row r="110" spans="1:24" ht="14.65" customHeight="1" collapsed="1" x14ac:dyDescent="0.25">
      <c r="A110" s="173"/>
      <c r="B110" s="123" t="s">
        <v>190</v>
      </c>
      <c r="C110" s="94"/>
      <c r="D110" s="157"/>
      <c r="E110" s="157"/>
      <c r="F110" s="82"/>
      <c r="G110" s="147"/>
      <c r="H110" s="148"/>
      <c r="I110" s="149"/>
      <c r="J110" s="149"/>
      <c r="K110" s="149"/>
      <c r="L110" s="147"/>
      <c r="N110" s="95"/>
      <c r="O110" s="86"/>
      <c r="P110" s="95"/>
      <c r="Q110" s="325"/>
      <c r="R110" s="95"/>
      <c r="S110" s="325"/>
      <c r="U110" s="181"/>
      <c r="V110" s="188"/>
      <c r="W110" s="188"/>
      <c r="X110" s="189"/>
    </row>
    <row r="111" spans="1:24" hidden="1" outlineLevel="1" x14ac:dyDescent="0.25">
      <c r="A111" s="174"/>
      <c r="B111" s="124" t="s">
        <v>191</v>
      </c>
      <c r="C111" s="83" t="s">
        <v>192</v>
      </c>
      <c r="D111" s="158"/>
      <c r="E111" s="158" t="s">
        <v>67</v>
      </c>
      <c r="F111" s="120" t="s">
        <v>67</v>
      </c>
      <c r="G111" s="147">
        <f>SUM(H111:L111)</f>
        <v>0</v>
      </c>
      <c r="H111" s="148"/>
      <c r="I111" s="150"/>
      <c r="J111" s="150"/>
      <c r="K111" s="150"/>
      <c r="L111" s="151"/>
      <c r="N111" s="87"/>
      <c r="O111" s="86">
        <f>N111*G111</f>
        <v>0</v>
      </c>
      <c r="P111" s="87"/>
      <c r="Q111" s="325">
        <f>P111*G111</f>
        <v>0</v>
      </c>
      <c r="R111" s="87"/>
      <c r="S111" s="325">
        <f>R111*G111</f>
        <v>0</v>
      </c>
      <c r="U111" s="181"/>
      <c r="V111" s="188"/>
      <c r="W111" s="188"/>
      <c r="X111" s="189"/>
    </row>
    <row r="112" spans="1:24" hidden="1" outlineLevel="1" x14ac:dyDescent="0.25">
      <c r="A112" s="174"/>
      <c r="B112" s="124" t="s">
        <v>193</v>
      </c>
      <c r="C112" s="83" t="s">
        <v>194</v>
      </c>
      <c r="D112" s="158"/>
      <c r="E112" s="158" t="s">
        <v>67</v>
      </c>
      <c r="F112" s="120" t="s">
        <v>67</v>
      </c>
      <c r="G112" s="147">
        <f>SUM(H112:L112)</f>
        <v>0</v>
      </c>
      <c r="H112" s="148"/>
      <c r="I112" s="150"/>
      <c r="J112" s="150"/>
      <c r="K112" s="150"/>
      <c r="L112" s="151"/>
      <c r="N112" s="87"/>
      <c r="O112" s="86">
        <f>N112*G112</f>
        <v>0</v>
      </c>
      <c r="P112" s="87"/>
      <c r="Q112" s="325">
        <f>P112*G112</f>
        <v>0</v>
      </c>
      <c r="R112" s="87"/>
      <c r="S112" s="325">
        <f>R112*G112</f>
        <v>0</v>
      </c>
      <c r="U112" s="181"/>
      <c r="V112" s="188"/>
      <c r="W112" s="188"/>
      <c r="X112" s="189"/>
    </row>
    <row r="113" spans="1:24" hidden="1" outlineLevel="1" x14ac:dyDescent="0.25">
      <c r="A113" s="174"/>
      <c r="B113" s="124" t="s">
        <v>195</v>
      </c>
      <c r="C113" s="83" t="s">
        <v>196</v>
      </c>
      <c r="D113" s="158"/>
      <c r="E113" s="158" t="s">
        <v>67</v>
      </c>
      <c r="F113" s="120" t="s">
        <v>67</v>
      </c>
      <c r="G113" s="147">
        <f>SUM(H113:L113)</f>
        <v>0</v>
      </c>
      <c r="H113" s="148"/>
      <c r="I113" s="150"/>
      <c r="J113" s="150"/>
      <c r="K113" s="150"/>
      <c r="L113" s="151"/>
      <c r="N113" s="87"/>
      <c r="O113" s="86">
        <f>N113*G113</f>
        <v>0</v>
      </c>
      <c r="P113" s="87"/>
      <c r="Q113" s="325">
        <f>P113*G113</f>
        <v>0</v>
      </c>
      <c r="R113" s="87"/>
      <c r="S113" s="325">
        <f>R113*G113</f>
        <v>0</v>
      </c>
      <c r="U113" s="181"/>
      <c r="V113" s="188"/>
      <c r="W113" s="188"/>
      <c r="X113" s="189"/>
    </row>
    <row r="114" spans="1:24" hidden="1" outlineLevel="1" x14ac:dyDescent="0.25">
      <c r="A114" s="174"/>
      <c r="B114" s="124" t="s">
        <v>197</v>
      </c>
      <c r="C114" s="83" t="s">
        <v>198</v>
      </c>
      <c r="D114" s="158"/>
      <c r="E114" s="158" t="s">
        <v>67</v>
      </c>
      <c r="F114" s="120" t="s">
        <v>67</v>
      </c>
      <c r="G114" s="147">
        <f>SUM(H114:L114)</f>
        <v>0</v>
      </c>
      <c r="H114" s="148"/>
      <c r="I114" s="150"/>
      <c r="J114" s="150"/>
      <c r="K114" s="150"/>
      <c r="L114" s="151"/>
      <c r="N114" s="87"/>
      <c r="O114" s="86">
        <f>N114*G114</f>
        <v>0</v>
      </c>
      <c r="P114" s="87"/>
      <c r="Q114" s="325">
        <f>P114*G114</f>
        <v>0</v>
      </c>
      <c r="R114" s="87"/>
      <c r="S114" s="325">
        <f>R114*G114</f>
        <v>0</v>
      </c>
      <c r="U114" s="181"/>
      <c r="V114" s="188"/>
      <c r="W114" s="188"/>
      <c r="X114" s="189"/>
    </row>
    <row r="115" spans="1:24" hidden="1" outlineLevel="1" x14ac:dyDescent="0.25">
      <c r="A115" s="174"/>
      <c r="B115" s="124"/>
      <c r="C115" s="83"/>
      <c r="D115" s="158"/>
      <c r="E115" s="158"/>
      <c r="F115" s="120"/>
      <c r="G115" s="147"/>
      <c r="H115" s="148"/>
      <c r="I115" s="149"/>
      <c r="J115" s="149"/>
      <c r="K115" s="149"/>
      <c r="L115" s="147"/>
      <c r="N115" s="87"/>
      <c r="O115" s="86"/>
      <c r="P115" s="87"/>
      <c r="Q115" s="325"/>
      <c r="R115" s="87"/>
      <c r="S115" s="325"/>
      <c r="U115" s="181"/>
      <c r="V115" s="188"/>
      <c r="W115" s="188"/>
      <c r="X115" s="189"/>
    </row>
    <row r="116" spans="1:24" ht="14.65" customHeight="1" collapsed="1" x14ac:dyDescent="0.25">
      <c r="A116" s="173"/>
      <c r="B116" s="123" t="s">
        <v>199</v>
      </c>
      <c r="C116" s="94"/>
      <c r="D116" s="157"/>
      <c r="E116" s="157"/>
      <c r="F116" s="82"/>
      <c r="G116" s="147"/>
      <c r="H116" s="148"/>
      <c r="I116" s="149"/>
      <c r="J116" s="149"/>
      <c r="K116" s="149"/>
      <c r="L116" s="147"/>
      <c r="N116" s="95"/>
      <c r="O116" s="86"/>
      <c r="P116" s="95"/>
      <c r="Q116" s="325"/>
      <c r="R116" s="95"/>
      <c r="S116" s="325"/>
      <c r="U116" s="181"/>
      <c r="V116" s="188"/>
      <c r="W116" s="188"/>
      <c r="X116" s="189"/>
    </row>
    <row r="117" spans="1:24" hidden="1" outlineLevel="1" x14ac:dyDescent="0.25">
      <c r="A117" s="174"/>
      <c r="B117" s="329" t="s">
        <v>200</v>
      </c>
      <c r="C117" s="83" t="s">
        <v>192</v>
      </c>
      <c r="D117" s="158"/>
      <c r="E117" s="158" t="s">
        <v>67</v>
      </c>
      <c r="F117" s="120" t="s">
        <v>67</v>
      </c>
      <c r="G117" s="147">
        <f>SUM(H117:L117)</f>
        <v>0</v>
      </c>
      <c r="H117" s="148"/>
      <c r="I117" s="150"/>
      <c r="J117" s="150"/>
      <c r="K117" s="150"/>
      <c r="L117" s="151"/>
      <c r="N117" s="87"/>
      <c r="O117" s="86">
        <f>N117*G117</f>
        <v>0</v>
      </c>
      <c r="P117" s="87"/>
      <c r="Q117" s="325">
        <f>P117*G117</f>
        <v>0</v>
      </c>
      <c r="R117" s="87"/>
      <c r="S117" s="325">
        <f>R117*G117</f>
        <v>0</v>
      </c>
      <c r="U117" s="181"/>
      <c r="V117" s="188"/>
      <c r="W117" s="188"/>
      <c r="X117" s="189"/>
    </row>
    <row r="118" spans="1:24" hidden="1" outlineLevel="1" x14ac:dyDescent="0.25">
      <c r="A118" s="174"/>
      <c r="B118" s="329" t="s">
        <v>201</v>
      </c>
      <c r="C118" s="83" t="s">
        <v>202</v>
      </c>
      <c r="D118" s="158"/>
      <c r="E118" s="158" t="s">
        <v>67</v>
      </c>
      <c r="F118" s="120" t="s">
        <v>67</v>
      </c>
      <c r="G118" s="147">
        <f>SUM(H118:L118)</f>
        <v>0</v>
      </c>
      <c r="H118" s="148"/>
      <c r="I118" s="150"/>
      <c r="J118" s="150"/>
      <c r="K118" s="150"/>
      <c r="L118" s="151"/>
      <c r="N118" s="87"/>
      <c r="O118" s="86">
        <f>N118*G118</f>
        <v>0</v>
      </c>
      <c r="P118" s="87"/>
      <c r="Q118" s="325">
        <f>P118*G118</f>
        <v>0</v>
      </c>
      <c r="R118" s="87"/>
      <c r="S118" s="325">
        <f>R118*G118</f>
        <v>0</v>
      </c>
      <c r="U118" s="181"/>
      <c r="V118" s="188"/>
      <c r="W118" s="188"/>
      <c r="X118" s="189"/>
    </row>
    <row r="119" spans="1:24" hidden="1" outlineLevel="1" x14ac:dyDescent="0.25">
      <c r="A119" s="174"/>
      <c r="B119" s="329" t="s">
        <v>203</v>
      </c>
      <c r="C119" s="83" t="s">
        <v>204</v>
      </c>
      <c r="D119" s="158"/>
      <c r="E119" s="158" t="s">
        <v>67</v>
      </c>
      <c r="F119" s="120" t="s">
        <v>67</v>
      </c>
      <c r="G119" s="147">
        <f>SUM(H119:L119)</f>
        <v>0</v>
      </c>
      <c r="H119" s="148"/>
      <c r="I119" s="150"/>
      <c r="J119" s="150"/>
      <c r="K119" s="150"/>
      <c r="L119" s="151"/>
      <c r="N119" s="87"/>
      <c r="O119" s="86">
        <f>N119*G119</f>
        <v>0</v>
      </c>
      <c r="P119" s="87"/>
      <c r="Q119" s="325">
        <f>P119*G119</f>
        <v>0</v>
      </c>
      <c r="R119" s="87"/>
      <c r="S119" s="325">
        <f>R119*G119</f>
        <v>0</v>
      </c>
      <c r="U119" s="181"/>
      <c r="V119" s="188"/>
      <c r="W119" s="188"/>
      <c r="X119" s="189"/>
    </row>
    <row r="120" spans="1:24" hidden="1" outlineLevel="1" x14ac:dyDescent="0.25">
      <c r="A120" s="174"/>
      <c r="B120" s="124"/>
      <c r="C120" s="83"/>
      <c r="D120" s="158"/>
      <c r="E120" s="158" t="s">
        <v>67</v>
      </c>
      <c r="F120" s="120" t="s">
        <v>67</v>
      </c>
      <c r="G120" s="147">
        <f>SUM(H120:L120)</f>
        <v>0</v>
      </c>
      <c r="H120" s="148"/>
      <c r="I120" s="150"/>
      <c r="J120" s="150"/>
      <c r="K120" s="150"/>
      <c r="L120" s="151"/>
      <c r="N120" s="87"/>
      <c r="O120" s="86">
        <f>N120*G120</f>
        <v>0</v>
      </c>
      <c r="P120" s="87"/>
      <c r="Q120" s="325">
        <f>P120*G120</f>
        <v>0</v>
      </c>
      <c r="R120" s="87"/>
      <c r="S120" s="325">
        <f>R120*G120</f>
        <v>0</v>
      </c>
      <c r="U120" s="181"/>
      <c r="V120" s="188"/>
      <c r="W120" s="188"/>
      <c r="X120" s="189"/>
    </row>
    <row r="121" spans="1:24" ht="14.65" customHeight="1" collapsed="1" x14ac:dyDescent="0.25">
      <c r="A121" s="173"/>
      <c r="B121" s="123" t="s">
        <v>205</v>
      </c>
      <c r="C121" s="94"/>
      <c r="D121" s="157"/>
      <c r="E121" s="157"/>
      <c r="F121" s="82"/>
      <c r="G121" s="147"/>
      <c r="H121" s="148"/>
      <c r="I121" s="149"/>
      <c r="J121" s="149"/>
      <c r="K121" s="149"/>
      <c r="L121" s="147"/>
      <c r="N121" s="95"/>
      <c r="O121" s="86"/>
      <c r="P121" s="95"/>
      <c r="Q121" s="325"/>
      <c r="R121" s="95"/>
      <c r="S121" s="325"/>
      <c r="U121" s="181"/>
      <c r="V121" s="188"/>
      <c r="W121" s="188"/>
      <c r="X121" s="189"/>
    </row>
    <row r="122" spans="1:24" hidden="1" outlineLevel="1" x14ac:dyDescent="0.25">
      <c r="A122" s="174"/>
      <c r="B122" s="329" t="s">
        <v>206</v>
      </c>
      <c r="C122" s="83" t="s">
        <v>207</v>
      </c>
      <c r="D122" s="158"/>
      <c r="E122" s="158" t="s">
        <v>67</v>
      </c>
      <c r="F122" s="120" t="s">
        <v>67</v>
      </c>
      <c r="G122" s="147">
        <f>SUM(H122:L122)</f>
        <v>0</v>
      </c>
      <c r="H122" s="148"/>
      <c r="I122" s="150"/>
      <c r="J122" s="150"/>
      <c r="K122" s="150"/>
      <c r="L122" s="151"/>
      <c r="N122" s="87"/>
      <c r="O122" s="86">
        <f>N122*G122</f>
        <v>0</v>
      </c>
      <c r="P122" s="87"/>
      <c r="Q122" s="325">
        <f>P122*G122</f>
        <v>0</v>
      </c>
      <c r="R122" s="87"/>
      <c r="S122" s="325">
        <f>R122*G122</f>
        <v>0</v>
      </c>
      <c r="U122" s="181"/>
      <c r="V122" s="188"/>
      <c r="W122" s="188"/>
      <c r="X122" s="189"/>
    </row>
    <row r="123" spans="1:24" ht="30" hidden="1" outlineLevel="1" x14ac:dyDescent="0.25">
      <c r="A123" s="174"/>
      <c r="B123" s="329" t="s">
        <v>208</v>
      </c>
      <c r="C123" s="83" t="s">
        <v>209</v>
      </c>
      <c r="D123" s="158"/>
      <c r="E123" s="158" t="s">
        <v>67</v>
      </c>
      <c r="F123" s="120" t="s">
        <v>67</v>
      </c>
      <c r="G123" s="147">
        <f>SUM(H123:L123)</f>
        <v>0</v>
      </c>
      <c r="H123" s="148"/>
      <c r="I123" s="150"/>
      <c r="J123" s="150"/>
      <c r="K123" s="150"/>
      <c r="L123" s="151"/>
      <c r="N123" s="87"/>
      <c r="O123" s="86">
        <f>N123*G123</f>
        <v>0</v>
      </c>
      <c r="P123" s="87"/>
      <c r="Q123" s="325">
        <f>P123*G123</f>
        <v>0</v>
      </c>
      <c r="R123" s="87"/>
      <c r="S123" s="325">
        <f>R123*G123</f>
        <v>0</v>
      </c>
      <c r="U123" s="181"/>
      <c r="V123" s="188"/>
      <c r="W123" s="188"/>
      <c r="X123" s="189"/>
    </row>
    <row r="124" spans="1:24" hidden="1" outlineLevel="1" x14ac:dyDescent="0.25">
      <c r="A124" s="174"/>
      <c r="B124" s="329" t="s">
        <v>210</v>
      </c>
      <c r="C124" s="83" t="s">
        <v>211</v>
      </c>
      <c r="D124" s="158"/>
      <c r="E124" s="158" t="s">
        <v>67</v>
      </c>
      <c r="F124" s="120" t="s">
        <v>67</v>
      </c>
      <c r="G124" s="147">
        <f>SUM(H124:L124)</f>
        <v>0</v>
      </c>
      <c r="H124" s="148"/>
      <c r="I124" s="150"/>
      <c r="J124" s="150"/>
      <c r="K124" s="150"/>
      <c r="L124" s="151"/>
      <c r="N124" s="87"/>
      <c r="O124" s="86">
        <f>N124*G124</f>
        <v>0</v>
      </c>
      <c r="P124" s="87"/>
      <c r="Q124" s="325">
        <f>P124*G124</f>
        <v>0</v>
      </c>
      <c r="R124" s="87"/>
      <c r="S124" s="325">
        <f>R124*G124</f>
        <v>0</v>
      </c>
      <c r="U124" s="181"/>
      <c r="V124" s="188"/>
      <c r="W124" s="188"/>
      <c r="X124" s="189"/>
    </row>
    <row r="125" spans="1:24" hidden="1" outlineLevel="1" x14ac:dyDescent="0.25">
      <c r="A125" s="174"/>
      <c r="B125" s="124"/>
      <c r="C125" s="83"/>
      <c r="D125" s="158"/>
      <c r="E125" s="158" t="s">
        <v>67</v>
      </c>
      <c r="F125" s="120" t="s">
        <v>67</v>
      </c>
      <c r="G125" s="147">
        <f>SUM(H125:L125)</f>
        <v>0</v>
      </c>
      <c r="H125" s="148"/>
      <c r="I125" s="150"/>
      <c r="J125" s="150"/>
      <c r="K125" s="150"/>
      <c r="L125" s="151"/>
      <c r="N125" s="87"/>
      <c r="O125" s="86">
        <f>N125*G125</f>
        <v>0</v>
      </c>
      <c r="P125" s="87"/>
      <c r="Q125" s="325">
        <f>P125*G125</f>
        <v>0</v>
      </c>
      <c r="R125" s="87"/>
      <c r="S125" s="325">
        <f>R125*G125</f>
        <v>0</v>
      </c>
      <c r="U125" s="181"/>
      <c r="V125" s="188"/>
      <c r="W125" s="188"/>
      <c r="X125" s="189"/>
    </row>
    <row r="126" spans="1:24" ht="14.65" customHeight="1" collapsed="1" x14ac:dyDescent="0.25">
      <c r="A126" s="173"/>
      <c r="B126" s="123" t="s">
        <v>212</v>
      </c>
      <c r="C126" s="94"/>
      <c r="D126" s="157"/>
      <c r="E126" s="157"/>
      <c r="F126" s="82"/>
      <c r="G126" s="147"/>
      <c r="H126" s="148"/>
      <c r="I126" s="149"/>
      <c r="J126" s="149"/>
      <c r="K126" s="149"/>
      <c r="L126" s="147"/>
      <c r="N126" s="95"/>
      <c r="O126" s="86"/>
      <c r="P126" s="95"/>
      <c r="Q126" s="325"/>
      <c r="R126" s="95"/>
      <c r="S126" s="325"/>
      <c r="U126" s="181"/>
      <c r="V126" s="188"/>
      <c r="W126" s="188"/>
      <c r="X126" s="189"/>
    </row>
    <row r="127" spans="1:24" hidden="1" outlineLevel="1" x14ac:dyDescent="0.25">
      <c r="A127" s="174"/>
      <c r="B127" s="124" t="s">
        <v>213</v>
      </c>
      <c r="C127" s="83" t="s">
        <v>214</v>
      </c>
      <c r="D127" s="158"/>
      <c r="E127" s="158" t="s">
        <v>67</v>
      </c>
      <c r="F127" s="120" t="s">
        <v>67</v>
      </c>
      <c r="G127" s="147">
        <f t="shared" ref="G127:G143" si="33">SUM(H127:L127)</f>
        <v>0</v>
      </c>
      <c r="H127" s="148"/>
      <c r="I127" s="150"/>
      <c r="J127" s="150"/>
      <c r="K127" s="150"/>
      <c r="L127" s="151"/>
      <c r="N127" s="87"/>
      <c r="O127" s="86">
        <f t="shared" ref="O127:O143" si="34">N127*G127</f>
        <v>0</v>
      </c>
      <c r="P127" s="87"/>
      <c r="Q127" s="325">
        <f t="shared" ref="Q127:Q143" si="35">P127*G127</f>
        <v>0</v>
      </c>
      <c r="R127" s="87"/>
      <c r="S127" s="325">
        <f t="shared" ref="S127:S143" si="36">R127*G127</f>
        <v>0</v>
      </c>
      <c r="U127" s="181"/>
      <c r="V127" s="188"/>
      <c r="W127" s="188"/>
      <c r="X127" s="189"/>
    </row>
    <row r="128" spans="1:24" ht="30" hidden="1" outlineLevel="1" x14ac:dyDescent="0.25">
      <c r="A128" s="174"/>
      <c r="B128" s="124" t="s">
        <v>215</v>
      </c>
      <c r="C128" s="83" t="s">
        <v>216</v>
      </c>
      <c r="D128" s="158"/>
      <c r="E128" s="158" t="s">
        <v>67</v>
      </c>
      <c r="F128" s="120" t="s">
        <v>67</v>
      </c>
      <c r="G128" s="147">
        <f t="shared" si="33"/>
        <v>0</v>
      </c>
      <c r="H128" s="148"/>
      <c r="I128" s="150"/>
      <c r="J128" s="150"/>
      <c r="K128" s="150"/>
      <c r="L128" s="151"/>
      <c r="N128" s="87"/>
      <c r="O128" s="86">
        <f t="shared" si="34"/>
        <v>0</v>
      </c>
      <c r="P128" s="87"/>
      <c r="Q128" s="325">
        <f t="shared" si="35"/>
        <v>0</v>
      </c>
      <c r="R128" s="87"/>
      <c r="S128" s="325">
        <f t="shared" si="36"/>
        <v>0</v>
      </c>
      <c r="U128" s="181"/>
      <c r="V128" s="188"/>
      <c r="W128" s="188"/>
      <c r="X128" s="189"/>
    </row>
    <row r="129" spans="1:24" hidden="1" outlineLevel="1" x14ac:dyDescent="0.25">
      <c r="A129" s="174"/>
      <c r="B129" s="124" t="s">
        <v>217</v>
      </c>
      <c r="C129" s="83" t="s">
        <v>218</v>
      </c>
      <c r="D129" s="158"/>
      <c r="E129" s="158" t="s">
        <v>67</v>
      </c>
      <c r="F129" s="120" t="s">
        <v>67</v>
      </c>
      <c r="G129" s="147">
        <f t="shared" si="33"/>
        <v>0</v>
      </c>
      <c r="H129" s="148"/>
      <c r="I129" s="150"/>
      <c r="J129" s="150"/>
      <c r="K129" s="150"/>
      <c r="L129" s="151"/>
      <c r="N129" s="87"/>
      <c r="O129" s="86">
        <f t="shared" si="34"/>
        <v>0</v>
      </c>
      <c r="P129" s="87"/>
      <c r="Q129" s="325">
        <f t="shared" si="35"/>
        <v>0</v>
      </c>
      <c r="R129" s="87"/>
      <c r="S129" s="325">
        <f t="shared" si="36"/>
        <v>0</v>
      </c>
      <c r="U129" s="181"/>
      <c r="V129" s="188"/>
      <c r="W129" s="188"/>
      <c r="X129" s="189"/>
    </row>
    <row r="130" spans="1:24" hidden="1" outlineLevel="1" x14ac:dyDescent="0.25">
      <c r="A130" s="174"/>
      <c r="B130" s="124" t="s">
        <v>219</v>
      </c>
      <c r="C130" s="83" t="s">
        <v>220</v>
      </c>
      <c r="D130" s="158"/>
      <c r="E130" s="158" t="s">
        <v>67</v>
      </c>
      <c r="F130" s="120" t="s">
        <v>67</v>
      </c>
      <c r="G130" s="147">
        <f t="shared" si="33"/>
        <v>0</v>
      </c>
      <c r="H130" s="148"/>
      <c r="I130" s="150"/>
      <c r="J130" s="150"/>
      <c r="K130" s="150"/>
      <c r="L130" s="151"/>
      <c r="N130" s="87"/>
      <c r="O130" s="86">
        <f t="shared" si="34"/>
        <v>0</v>
      </c>
      <c r="P130" s="87"/>
      <c r="Q130" s="325">
        <f t="shared" si="35"/>
        <v>0</v>
      </c>
      <c r="R130" s="87"/>
      <c r="S130" s="325">
        <f t="shared" si="36"/>
        <v>0</v>
      </c>
      <c r="U130" s="181"/>
      <c r="V130" s="188"/>
      <c r="W130" s="188"/>
      <c r="X130" s="189"/>
    </row>
    <row r="131" spans="1:24" hidden="1" outlineLevel="1" x14ac:dyDescent="0.25">
      <c r="A131" s="174"/>
      <c r="B131" s="124" t="s">
        <v>221</v>
      </c>
      <c r="C131" s="83" t="s">
        <v>222</v>
      </c>
      <c r="D131" s="158"/>
      <c r="E131" s="158" t="s">
        <v>67</v>
      </c>
      <c r="F131" s="120" t="s">
        <v>67</v>
      </c>
      <c r="G131" s="147">
        <f t="shared" si="33"/>
        <v>0</v>
      </c>
      <c r="H131" s="148"/>
      <c r="I131" s="150"/>
      <c r="J131" s="150"/>
      <c r="K131" s="150"/>
      <c r="L131" s="151"/>
      <c r="N131" s="87"/>
      <c r="O131" s="86">
        <f t="shared" si="34"/>
        <v>0</v>
      </c>
      <c r="P131" s="87"/>
      <c r="Q131" s="325">
        <f t="shared" si="35"/>
        <v>0</v>
      </c>
      <c r="R131" s="87"/>
      <c r="S131" s="325">
        <f t="shared" si="36"/>
        <v>0</v>
      </c>
      <c r="U131" s="181"/>
      <c r="V131" s="188"/>
      <c r="W131" s="188"/>
      <c r="X131" s="189"/>
    </row>
    <row r="132" spans="1:24" hidden="1" outlineLevel="1" x14ac:dyDescent="0.25">
      <c r="A132" s="174"/>
      <c r="B132" s="124" t="s">
        <v>223</v>
      </c>
      <c r="C132" s="101" t="s">
        <v>224</v>
      </c>
      <c r="D132" s="161"/>
      <c r="E132" s="158" t="s">
        <v>67</v>
      </c>
      <c r="F132" s="120" t="s">
        <v>67</v>
      </c>
      <c r="G132" s="147">
        <f t="shared" si="33"/>
        <v>0</v>
      </c>
      <c r="H132" s="148"/>
      <c r="I132" s="149"/>
      <c r="J132" s="149"/>
      <c r="K132" s="149"/>
      <c r="L132" s="147"/>
      <c r="N132" s="87"/>
      <c r="O132" s="86">
        <f t="shared" si="34"/>
        <v>0</v>
      </c>
      <c r="P132" s="87"/>
      <c r="Q132" s="325">
        <f t="shared" si="35"/>
        <v>0</v>
      </c>
      <c r="R132" s="87"/>
      <c r="S132" s="325">
        <f t="shared" si="36"/>
        <v>0</v>
      </c>
      <c r="U132" s="181"/>
      <c r="V132" s="188"/>
      <c r="W132" s="188"/>
      <c r="X132" s="189"/>
    </row>
    <row r="133" spans="1:24" hidden="1" outlineLevel="1" x14ac:dyDescent="0.25">
      <c r="A133" s="174"/>
      <c r="B133" s="124" t="s">
        <v>153</v>
      </c>
      <c r="C133" s="101" t="s">
        <v>188</v>
      </c>
      <c r="D133" s="161"/>
      <c r="E133" s="158" t="s">
        <v>67</v>
      </c>
      <c r="F133" s="120" t="s">
        <v>67</v>
      </c>
      <c r="G133" s="147">
        <f t="shared" si="33"/>
        <v>0</v>
      </c>
      <c r="H133" s="148"/>
      <c r="I133" s="149"/>
      <c r="J133" s="149"/>
      <c r="K133" s="149"/>
      <c r="L133" s="147"/>
      <c r="N133" s="87"/>
      <c r="O133" s="86">
        <f t="shared" si="34"/>
        <v>0</v>
      </c>
      <c r="P133" s="87"/>
      <c r="Q133" s="325">
        <f t="shared" si="35"/>
        <v>0</v>
      </c>
      <c r="R133" s="87"/>
      <c r="S133" s="325">
        <f t="shared" si="36"/>
        <v>0</v>
      </c>
      <c r="U133" s="181"/>
      <c r="V133" s="188"/>
      <c r="W133" s="188"/>
      <c r="X133" s="189"/>
    </row>
    <row r="134" spans="1:24" ht="30" hidden="1" outlineLevel="1" x14ac:dyDescent="0.25">
      <c r="A134" s="174"/>
      <c r="B134" s="124" t="s">
        <v>225</v>
      </c>
      <c r="C134" s="83" t="s">
        <v>226</v>
      </c>
      <c r="D134" s="158"/>
      <c r="E134" s="158" t="s">
        <v>67</v>
      </c>
      <c r="F134" s="120" t="s">
        <v>67</v>
      </c>
      <c r="G134" s="147">
        <f t="shared" si="33"/>
        <v>0</v>
      </c>
      <c r="H134" s="148"/>
      <c r="I134" s="149"/>
      <c r="J134" s="149"/>
      <c r="K134" s="149"/>
      <c r="L134" s="147"/>
      <c r="N134" s="87"/>
      <c r="O134" s="86">
        <f t="shared" si="34"/>
        <v>0</v>
      </c>
      <c r="P134" s="87"/>
      <c r="Q134" s="325">
        <f t="shared" si="35"/>
        <v>0</v>
      </c>
      <c r="R134" s="87"/>
      <c r="S134" s="325">
        <f t="shared" si="36"/>
        <v>0</v>
      </c>
      <c r="U134" s="181"/>
      <c r="V134" s="188"/>
      <c r="W134" s="188"/>
      <c r="X134" s="189"/>
    </row>
    <row r="135" spans="1:24" hidden="1" outlineLevel="1" x14ac:dyDescent="0.25">
      <c r="A135" s="174"/>
      <c r="B135" s="124" t="s">
        <v>227</v>
      </c>
      <c r="C135" s="83" t="s">
        <v>228</v>
      </c>
      <c r="D135" s="158"/>
      <c r="E135" s="158" t="s">
        <v>67</v>
      </c>
      <c r="F135" s="120" t="s">
        <v>67</v>
      </c>
      <c r="G135" s="147">
        <f t="shared" si="33"/>
        <v>0</v>
      </c>
      <c r="H135" s="148"/>
      <c r="I135" s="149"/>
      <c r="J135" s="149"/>
      <c r="K135" s="149"/>
      <c r="L135" s="147"/>
      <c r="N135" s="87"/>
      <c r="O135" s="86">
        <f t="shared" si="34"/>
        <v>0</v>
      </c>
      <c r="P135" s="87"/>
      <c r="Q135" s="325">
        <f t="shared" si="35"/>
        <v>0</v>
      </c>
      <c r="R135" s="87"/>
      <c r="S135" s="325">
        <f t="shared" si="36"/>
        <v>0</v>
      </c>
      <c r="U135" s="181"/>
      <c r="V135" s="188"/>
      <c r="W135" s="188"/>
      <c r="X135" s="189"/>
    </row>
    <row r="136" spans="1:24" hidden="1" outlineLevel="1" x14ac:dyDescent="0.25">
      <c r="A136" s="174"/>
      <c r="B136" s="124" t="s">
        <v>229</v>
      </c>
      <c r="C136" s="83" t="s">
        <v>230</v>
      </c>
      <c r="D136" s="158"/>
      <c r="E136" s="158" t="s">
        <v>67</v>
      </c>
      <c r="F136" s="120" t="s">
        <v>67</v>
      </c>
      <c r="G136" s="147">
        <f t="shared" si="33"/>
        <v>0</v>
      </c>
      <c r="H136" s="148"/>
      <c r="I136" s="149"/>
      <c r="J136" s="149"/>
      <c r="K136" s="149"/>
      <c r="L136" s="147"/>
      <c r="N136" s="87"/>
      <c r="O136" s="86">
        <f t="shared" si="34"/>
        <v>0</v>
      </c>
      <c r="P136" s="87"/>
      <c r="Q136" s="325">
        <f t="shared" si="35"/>
        <v>0</v>
      </c>
      <c r="R136" s="87"/>
      <c r="S136" s="325">
        <f t="shared" si="36"/>
        <v>0</v>
      </c>
      <c r="U136" s="181"/>
      <c r="V136" s="188"/>
      <c r="W136" s="188"/>
      <c r="X136" s="189"/>
    </row>
    <row r="137" spans="1:24" hidden="1" outlineLevel="1" x14ac:dyDescent="0.25">
      <c r="A137" s="174"/>
      <c r="B137" s="124" t="s">
        <v>231</v>
      </c>
      <c r="C137" s="83" t="s">
        <v>232</v>
      </c>
      <c r="D137" s="158"/>
      <c r="E137" s="158" t="s">
        <v>67</v>
      </c>
      <c r="F137" s="120" t="s">
        <v>67</v>
      </c>
      <c r="G137" s="147">
        <f t="shared" si="33"/>
        <v>0</v>
      </c>
      <c r="H137" s="148"/>
      <c r="I137" s="149"/>
      <c r="J137" s="149"/>
      <c r="K137" s="149"/>
      <c r="L137" s="147"/>
      <c r="N137" s="87"/>
      <c r="O137" s="86">
        <f t="shared" si="34"/>
        <v>0</v>
      </c>
      <c r="P137" s="87"/>
      <c r="Q137" s="325">
        <f t="shared" si="35"/>
        <v>0</v>
      </c>
      <c r="R137" s="87"/>
      <c r="S137" s="325">
        <f t="shared" si="36"/>
        <v>0</v>
      </c>
      <c r="U137" s="181"/>
      <c r="V137" s="188"/>
      <c r="W137" s="188"/>
      <c r="X137" s="189"/>
    </row>
    <row r="138" spans="1:24" hidden="1" outlineLevel="1" x14ac:dyDescent="0.25">
      <c r="A138" s="174"/>
      <c r="B138" s="124" t="s">
        <v>233</v>
      </c>
      <c r="C138" s="83" t="s">
        <v>234</v>
      </c>
      <c r="D138" s="158"/>
      <c r="E138" s="158" t="s">
        <v>67</v>
      </c>
      <c r="F138" s="120" t="s">
        <v>67</v>
      </c>
      <c r="G138" s="147">
        <f t="shared" si="33"/>
        <v>0</v>
      </c>
      <c r="H138" s="148"/>
      <c r="I138" s="149"/>
      <c r="J138" s="149"/>
      <c r="K138" s="149"/>
      <c r="L138" s="147"/>
      <c r="N138" s="87"/>
      <c r="O138" s="86">
        <f t="shared" si="34"/>
        <v>0</v>
      </c>
      <c r="P138" s="87"/>
      <c r="Q138" s="325">
        <f t="shared" si="35"/>
        <v>0</v>
      </c>
      <c r="R138" s="87"/>
      <c r="S138" s="325">
        <f t="shared" si="36"/>
        <v>0</v>
      </c>
      <c r="U138" s="181"/>
      <c r="V138" s="188"/>
      <c r="W138" s="188"/>
      <c r="X138" s="189"/>
    </row>
    <row r="139" spans="1:24" hidden="1" outlineLevel="1" x14ac:dyDescent="0.25">
      <c r="A139" s="174"/>
      <c r="B139" s="124" t="s">
        <v>235</v>
      </c>
      <c r="C139" s="101" t="s">
        <v>162</v>
      </c>
      <c r="D139" s="161"/>
      <c r="E139" s="158" t="s">
        <v>67</v>
      </c>
      <c r="F139" s="120" t="s">
        <v>67</v>
      </c>
      <c r="G139" s="147">
        <f t="shared" si="33"/>
        <v>0</v>
      </c>
      <c r="H139" s="148"/>
      <c r="I139" s="149"/>
      <c r="J139" s="149"/>
      <c r="K139" s="149"/>
      <c r="L139" s="147"/>
      <c r="N139" s="87"/>
      <c r="O139" s="86">
        <f t="shared" si="34"/>
        <v>0</v>
      </c>
      <c r="P139" s="87"/>
      <c r="Q139" s="325">
        <f t="shared" si="35"/>
        <v>0</v>
      </c>
      <c r="R139" s="87"/>
      <c r="S139" s="325">
        <f t="shared" si="36"/>
        <v>0</v>
      </c>
      <c r="U139" s="181"/>
      <c r="V139" s="188"/>
      <c r="W139" s="188"/>
      <c r="X139" s="189"/>
    </row>
    <row r="140" spans="1:24" hidden="1" outlineLevel="1" x14ac:dyDescent="0.25">
      <c r="A140" s="174"/>
      <c r="B140" s="124" t="s">
        <v>236</v>
      </c>
      <c r="C140" s="83" t="s">
        <v>237</v>
      </c>
      <c r="D140" s="158"/>
      <c r="E140" s="158" t="s">
        <v>67</v>
      </c>
      <c r="F140" s="120" t="s">
        <v>67</v>
      </c>
      <c r="G140" s="147">
        <f t="shared" si="33"/>
        <v>0</v>
      </c>
      <c r="H140" s="148"/>
      <c r="I140" s="149"/>
      <c r="J140" s="149"/>
      <c r="K140" s="149"/>
      <c r="L140" s="147"/>
      <c r="N140" s="87"/>
      <c r="O140" s="86">
        <f t="shared" si="34"/>
        <v>0</v>
      </c>
      <c r="P140" s="87"/>
      <c r="Q140" s="325">
        <f t="shared" si="35"/>
        <v>0</v>
      </c>
      <c r="R140" s="87"/>
      <c r="S140" s="325">
        <f t="shared" si="36"/>
        <v>0</v>
      </c>
      <c r="U140" s="181"/>
      <c r="V140" s="188"/>
      <c r="W140" s="188"/>
      <c r="X140" s="189"/>
    </row>
    <row r="141" spans="1:24" hidden="1" outlineLevel="1" x14ac:dyDescent="0.25">
      <c r="A141" s="174"/>
      <c r="B141" s="124" t="s">
        <v>238</v>
      </c>
      <c r="C141" s="83" t="s">
        <v>239</v>
      </c>
      <c r="D141" s="158"/>
      <c r="E141" s="158" t="s">
        <v>67</v>
      </c>
      <c r="F141" s="120" t="s">
        <v>67</v>
      </c>
      <c r="G141" s="147">
        <f t="shared" si="33"/>
        <v>0</v>
      </c>
      <c r="H141" s="148"/>
      <c r="I141" s="149"/>
      <c r="J141" s="149"/>
      <c r="K141" s="149"/>
      <c r="L141" s="147"/>
      <c r="N141" s="87"/>
      <c r="O141" s="86">
        <f t="shared" si="34"/>
        <v>0</v>
      </c>
      <c r="P141" s="87"/>
      <c r="Q141" s="325">
        <f t="shared" si="35"/>
        <v>0</v>
      </c>
      <c r="R141" s="87"/>
      <c r="S141" s="325">
        <f t="shared" si="36"/>
        <v>0</v>
      </c>
      <c r="U141" s="181"/>
      <c r="V141" s="188"/>
      <c r="W141" s="188"/>
      <c r="X141" s="189"/>
    </row>
    <row r="142" spans="1:24" hidden="1" outlineLevel="1" x14ac:dyDescent="0.25">
      <c r="A142" s="174"/>
      <c r="B142" s="124" t="s">
        <v>240</v>
      </c>
      <c r="C142" s="83" t="s">
        <v>241</v>
      </c>
      <c r="D142" s="158"/>
      <c r="E142" s="158" t="s">
        <v>67</v>
      </c>
      <c r="F142" s="120" t="s">
        <v>67</v>
      </c>
      <c r="G142" s="147">
        <f t="shared" si="33"/>
        <v>0</v>
      </c>
      <c r="H142" s="148"/>
      <c r="I142" s="149"/>
      <c r="J142" s="149"/>
      <c r="K142" s="149"/>
      <c r="L142" s="147"/>
      <c r="N142" s="87"/>
      <c r="O142" s="86">
        <f t="shared" si="34"/>
        <v>0</v>
      </c>
      <c r="P142" s="87"/>
      <c r="Q142" s="325">
        <f t="shared" si="35"/>
        <v>0</v>
      </c>
      <c r="R142" s="87"/>
      <c r="S142" s="325">
        <f t="shared" si="36"/>
        <v>0</v>
      </c>
      <c r="U142" s="181"/>
      <c r="V142" s="188"/>
      <c r="W142" s="188"/>
      <c r="X142" s="189"/>
    </row>
    <row r="143" spans="1:24" hidden="1" outlineLevel="1" x14ac:dyDescent="0.25">
      <c r="A143" s="174"/>
      <c r="B143" s="124" t="s">
        <v>242</v>
      </c>
      <c r="C143" s="83" t="s">
        <v>243</v>
      </c>
      <c r="D143" s="158"/>
      <c r="E143" s="158" t="s">
        <v>67</v>
      </c>
      <c r="F143" s="120" t="s">
        <v>67</v>
      </c>
      <c r="G143" s="147">
        <f t="shared" si="33"/>
        <v>0</v>
      </c>
      <c r="H143" s="148"/>
      <c r="I143" s="149"/>
      <c r="J143" s="149"/>
      <c r="K143" s="149"/>
      <c r="L143" s="147"/>
      <c r="N143" s="87"/>
      <c r="O143" s="86">
        <f t="shared" si="34"/>
        <v>0</v>
      </c>
      <c r="P143" s="87"/>
      <c r="Q143" s="325">
        <f t="shared" si="35"/>
        <v>0</v>
      </c>
      <c r="R143" s="87"/>
      <c r="S143" s="325">
        <f t="shared" si="36"/>
        <v>0</v>
      </c>
      <c r="U143" s="181"/>
      <c r="V143" s="188"/>
      <c r="W143" s="188"/>
      <c r="X143" s="189"/>
    </row>
    <row r="144" spans="1:24" hidden="1" outlineLevel="1" x14ac:dyDescent="0.25">
      <c r="A144" s="174"/>
      <c r="B144" s="124"/>
      <c r="C144" s="83"/>
      <c r="D144" s="158"/>
      <c r="E144" s="158"/>
      <c r="F144" s="120"/>
      <c r="G144" s="147"/>
      <c r="H144" s="148"/>
      <c r="I144" s="149"/>
      <c r="J144" s="149"/>
      <c r="K144" s="149"/>
      <c r="L144" s="147"/>
      <c r="N144" s="87"/>
      <c r="O144" s="86"/>
      <c r="P144" s="87"/>
      <c r="Q144" s="325"/>
      <c r="R144" s="87"/>
      <c r="S144" s="325"/>
      <c r="U144" s="181"/>
      <c r="V144" s="188"/>
      <c r="W144" s="188"/>
      <c r="X144" s="189"/>
    </row>
    <row r="145" spans="1:24" ht="14.65" customHeight="1" collapsed="1" x14ac:dyDescent="0.25">
      <c r="A145" s="173"/>
      <c r="B145" s="123" t="s">
        <v>244</v>
      </c>
      <c r="C145" s="94"/>
      <c r="D145" s="157"/>
      <c r="E145" s="157"/>
      <c r="F145" s="82"/>
      <c r="G145" s="147"/>
      <c r="H145" s="148"/>
      <c r="I145" s="149"/>
      <c r="J145" s="149"/>
      <c r="K145" s="149"/>
      <c r="L145" s="147"/>
      <c r="N145" s="95"/>
      <c r="O145" s="86"/>
      <c r="P145" s="95"/>
      <c r="Q145" s="325"/>
      <c r="R145" s="95"/>
      <c r="S145" s="325"/>
      <c r="U145" s="181"/>
      <c r="V145" s="188"/>
      <c r="W145" s="188"/>
      <c r="X145" s="189"/>
    </row>
    <row r="146" spans="1:24" hidden="1" outlineLevel="1" x14ac:dyDescent="0.25">
      <c r="A146" s="174"/>
      <c r="B146" s="124" t="s">
        <v>213</v>
      </c>
      <c r="C146" s="83" t="s">
        <v>214</v>
      </c>
      <c r="D146" s="158"/>
      <c r="E146" s="158" t="s">
        <v>67</v>
      </c>
      <c r="F146" s="120" t="s">
        <v>67</v>
      </c>
      <c r="G146" s="147">
        <f t="shared" ref="G146:G157" si="37">SUM(H146:L146)</f>
        <v>0</v>
      </c>
      <c r="H146" s="148"/>
      <c r="I146" s="150"/>
      <c r="J146" s="150"/>
      <c r="K146" s="150"/>
      <c r="L146" s="151"/>
      <c r="N146" s="87"/>
      <c r="O146" s="86">
        <f t="shared" ref="O146:O157" si="38">N146*G146</f>
        <v>0</v>
      </c>
      <c r="P146" s="87"/>
      <c r="Q146" s="325">
        <f t="shared" ref="Q146:Q157" si="39">P146*G146</f>
        <v>0</v>
      </c>
      <c r="R146" s="87"/>
      <c r="S146" s="325">
        <f t="shared" ref="S146:S157" si="40">R146*G146</f>
        <v>0</v>
      </c>
      <c r="U146" s="181"/>
      <c r="V146" s="188"/>
      <c r="W146" s="188"/>
      <c r="X146" s="189"/>
    </row>
    <row r="147" spans="1:24" ht="30" hidden="1" outlineLevel="1" x14ac:dyDescent="0.25">
      <c r="A147" s="174"/>
      <c r="B147" s="124" t="s">
        <v>245</v>
      </c>
      <c r="C147" s="83" t="s">
        <v>246</v>
      </c>
      <c r="D147" s="158"/>
      <c r="E147" s="158" t="s">
        <v>67</v>
      </c>
      <c r="F147" s="120" t="s">
        <v>67</v>
      </c>
      <c r="G147" s="147">
        <f t="shared" si="37"/>
        <v>0</v>
      </c>
      <c r="H147" s="148"/>
      <c r="I147" s="150"/>
      <c r="J147" s="150"/>
      <c r="K147" s="150"/>
      <c r="L147" s="151"/>
      <c r="N147" s="87"/>
      <c r="O147" s="86">
        <f t="shared" si="38"/>
        <v>0</v>
      </c>
      <c r="P147" s="87"/>
      <c r="Q147" s="325">
        <f t="shared" si="39"/>
        <v>0</v>
      </c>
      <c r="R147" s="87"/>
      <c r="S147" s="325">
        <f t="shared" si="40"/>
        <v>0</v>
      </c>
      <c r="U147" s="181"/>
      <c r="V147" s="188"/>
      <c r="W147" s="188"/>
      <c r="X147" s="189"/>
    </row>
    <row r="148" spans="1:24" ht="30" hidden="1" outlineLevel="1" x14ac:dyDescent="0.25">
      <c r="A148" s="174"/>
      <c r="B148" s="124" t="s">
        <v>215</v>
      </c>
      <c r="C148" s="83" t="s">
        <v>216</v>
      </c>
      <c r="D148" s="158"/>
      <c r="E148" s="158" t="s">
        <v>67</v>
      </c>
      <c r="F148" s="120" t="s">
        <v>67</v>
      </c>
      <c r="G148" s="147">
        <f t="shared" si="37"/>
        <v>0</v>
      </c>
      <c r="H148" s="148"/>
      <c r="I148" s="150"/>
      <c r="J148" s="150"/>
      <c r="K148" s="150"/>
      <c r="L148" s="151"/>
      <c r="N148" s="87"/>
      <c r="O148" s="86">
        <f t="shared" si="38"/>
        <v>0</v>
      </c>
      <c r="P148" s="87"/>
      <c r="Q148" s="325">
        <f t="shared" si="39"/>
        <v>0</v>
      </c>
      <c r="R148" s="87"/>
      <c r="S148" s="325">
        <f t="shared" si="40"/>
        <v>0</v>
      </c>
      <c r="U148" s="181"/>
      <c r="V148" s="188"/>
      <c r="W148" s="188"/>
      <c r="X148" s="189"/>
    </row>
    <row r="149" spans="1:24" hidden="1" outlineLevel="1" x14ac:dyDescent="0.25">
      <c r="A149" s="174"/>
      <c r="B149" s="124" t="s">
        <v>247</v>
      </c>
      <c r="C149" s="83" t="s">
        <v>248</v>
      </c>
      <c r="D149" s="158"/>
      <c r="E149" s="158" t="s">
        <v>67</v>
      </c>
      <c r="F149" s="120" t="s">
        <v>67</v>
      </c>
      <c r="G149" s="147">
        <f t="shared" si="37"/>
        <v>0</v>
      </c>
      <c r="H149" s="148"/>
      <c r="I149" s="150"/>
      <c r="J149" s="150"/>
      <c r="K149" s="150"/>
      <c r="L149" s="151"/>
      <c r="N149" s="87"/>
      <c r="O149" s="86">
        <f t="shared" si="38"/>
        <v>0</v>
      </c>
      <c r="P149" s="87"/>
      <c r="Q149" s="325">
        <f t="shared" si="39"/>
        <v>0</v>
      </c>
      <c r="R149" s="87"/>
      <c r="S149" s="325">
        <f t="shared" si="40"/>
        <v>0</v>
      </c>
      <c r="U149" s="181"/>
      <c r="V149" s="188"/>
      <c r="W149" s="188"/>
      <c r="X149" s="189"/>
    </row>
    <row r="150" spans="1:24" hidden="1" outlineLevel="1" x14ac:dyDescent="0.25">
      <c r="A150" s="174"/>
      <c r="B150" s="124" t="s">
        <v>249</v>
      </c>
      <c r="C150" s="83" t="s">
        <v>218</v>
      </c>
      <c r="D150" s="158"/>
      <c r="E150" s="158" t="s">
        <v>67</v>
      </c>
      <c r="F150" s="120" t="s">
        <v>67</v>
      </c>
      <c r="G150" s="147">
        <f t="shared" si="37"/>
        <v>0</v>
      </c>
      <c r="H150" s="148"/>
      <c r="I150" s="150"/>
      <c r="J150" s="150"/>
      <c r="K150" s="150"/>
      <c r="L150" s="151"/>
      <c r="N150" s="87"/>
      <c r="O150" s="86">
        <f t="shared" si="38"/>
        <v>0</v>
      </c>
      <c r="P150" s="87"/>
      <c r="Q150" s="325">
        <f t="shared" si="39"/>
        <v>0</v>
      </c>
      <c r="R150" s="87"/>
      <c r="S150" s="325">
        <f t="shared" si="40"/>
        <v>0</v>
      </c>
      <c r="U150" s="181"/>
      <c r="V150" s="188"/>
      <c r="W150" s="188"/>
      <c r="X150" s="189"/>
    </row>
    <row r="151" spans="1:24" hidden="1" outlineLevel="1" x14ac:dyDescent="0.25">
      <c r="A151" s="174"/>
      <c r="B151" s="124" t="s">
        <v>219</v>
      </c>
      <c r="C151" s="83" t="s">
        <v>220</v>
      </c>
      <c r="D151" s="158"/>
      <c r="E151" s="158" t="s">
        <v>67</v>
      </c>
      <c r="F151" s="120" t="s">
        <v>67</v>
      </c>
      <c r="G151" s="147">
        <f t="shared" si="37"/>
        <v>0</v>
      </c>
      <c r="H151" s="148"/>
      <c r="I151" s="150"/>
      <c r="J151" s="150"/>
      <c r="K151" s="150"/>
      <c r="L151" s="151"/>
      <c r="N151" s="87"/>
      <c r="O151" s="86">
        <f t="shared" si="38"/>
        <v>0</v>
      </c>
      <c r="P151" s="87"/>
      <c r="Q151" s="325">
        <f t="shared" si="39"/>
        <v>0</v>
      </c>
      <c r="R151" s="87"/>
      <c r="S151" s="325">
        <f t="shared" si="40"/>
        <v>0</v>
      </c>
      <c r="U151" s="181"/>
      <c r="V151" s="188"/>
      <c r="W151" s="188"/>
      <c r="X151" s="189"/>
    </row>
    <row r="152" spans="1:24" hidden="1" outlineLevel="1" x14ac:dyDescent="0.25">
      <c r="A152" s="174"/>
      <c r="B152" s="124" t="s">
        <v>250</v>
      </c>
      <c r="C152" s="83" t="s">
        <v>222</v>
      </c>
      <c r="D152" s="158"/>
      <c r="E152" s="158" t="s">
        <v>67</v>
      </c>
      <c r="F152" s="120" t="s">
        <v>67</v>
      </c>
      <c r="G152" s="147">
        <f t="shared" si="37"/>
        <v>0</v>
      </c>
      <c r="H152" s="148"/>
      <c r="I152" s="150"/>
      <c r="J152" s="150"/>
      <c r="K152" s="150"/>
      <c r="L152" s="151"/>
      <c r="N152" s="87"/>
      <c r="O152" s="86">
        <f t="shared" si="38"/>
        <v>0</v>
      </c>
      <c r="P152" s="87"/>
      <c r="Q152" s="325">
        <f t="shared" si="39"/>
        <v>0</v>
      </c>
      <c r="R152" s="87"/>
      <c r="S152" s="325">
        <f t="shared" si="40"/>
        <v>0</v>
      </c>
      <c r="U152" s="181"/>
      <c r="V152" s="188"/>
      <c r="W152" s="188"/>
      <c r="X152" s="189"/>
    </row>
    <row r="153" spans="1:24" hidden="1" outlineLevel="1" x14ac:dyDescent="0.25">
      <c r="A153" s="174"/>
      <c r="B153" s="124" t="s">
        <v>251</v>
      </c>
      <c r="C153" s="83" t="s">
        <v>252</v>
      </c>
      <c r="D153" s="158"/>
      <c r="E153" s="158" t="s">
        <v>67</v>
      </c>
      <c r="F153" s="120" t="s">
        <v>67</v>
      </c>
      <c r="G153" s="147">
        <f t="shared" si="37"/>
        <v>0</v>
      </c>
      <c r="H153" s="148"/>
      <c r="I153" s="150"/>
      <c r="J153" s="150"/>
      <c r="K153" s="150"/>
      <c r="L153" s="151"/>
      <c r="N153" s="87"/>
      <c r="O153" s="86">
        <f t="shared" si="38"/>
        <v>0</v>
      </c>
      <c r="P153" s="87"/>
      <c r="Q153" s="325">
        <f t="shared" si="39"/>
        <v>0</v>
      </c>
      <c r="R153" s="87"/>
      <c r="S153" s="325">
        <f t="shared" si="40"/>
        <v>0</v>
      </c>
      <c r="U153" s="181"/>
      <c r="V153" s="188"/>
      <c r="W153" s="188"/>
      <c r="X153" s="189"/>
    </row>
    <row r="154" spans="1:24" hidden="1" outlineLevel="1" x14ac:dyDescent="0.25">
      <c r="A154" s="174"/>
      <c r="B154" s="124" t="s">
        <v>153</v>
      </c>
      <c r="C154" s="83" t="s">
        <v>154</v>
      </c>
      <c r="D154" s="158"/>
      <c r="E154" s="158" t="s">
        <v>67</v>
      </c>
      <c r="F154" s="120" t="s">
        <v>67</v>
      </c>
      <c r="G154" s="147">
        <f t="shared" si="37"/>
        <v>0</v>
      </c>
      <c r="H154" s="148"/>
      <c r="I154" s="150"/>
      <c r="J154" s="150"/>
      <c r="K154" s="150"/>
      <c r="L154" s="151"/>
      <c r="N154" s="87"/>
      <c r="O154" s="86">
        <f t="shared" si="38"/>
        <v>0</v>
      </c>
      <c r="P154" s="87"/>
      <c r="Q154" s="325">
        <f t="shared" si="39"/>
        <v>0</v>
      </c>
      <c r="R154" s="87"/>
      <c r="S154" s="325">
        <f t="shared" si="40"/>
        <v>0</v>
      </c>
      <c r="U154" s="181"/>
      <c r="V154" s="188"/>
      <c r="W154" s="188"/>
      <c r="X154" s="189"/>
    </row>
    <row r="155" spans="1:24" hidden="1" outlineLevel="1" x14ac:dyDescent="0.25">
      <c r="A155" s="174"/>
      <c r="B155" s="124" t="s">
        <v>233</v>
      </c>
      <c r="C155" s="83" t="s">
        <v>234</v>
      </c>
      <c r="D155" s="158"/>
      <c r="E155" s="158" t="s">
        <v>67</v>
      </c>
      <c r="F155" s="120" t="s">
        <v>67</v>
      </c>
      <c r="G155" s="147">
        <f t="shared" si="37"/>
        <v>0</v>
      </c>
      <c r="H155" s="148"/>
      <c r="I155" s="150"/>
      <c r="J155" s="150"/>
      <c r="K155" s="150"/>
      <c r="L155" s="151"/>
      <c r="N155" s="87"/>
      <c r="O155" s="86">
        <f t="shared" si="38"/>
        <v>0</v>
      </c>
      <c r="P155" s="87"/>
      <c r="Q155" s="325">
        <f t="shared" si="39"/>
        <v>0</v>
      </c>
      <c r="R155" s="87"/>
      <c r="S155" s="325">
        <f t="shared" si="40"/>
        <v>0</v>
      </c>
      <c r="U155" s="181"/>
      <c r="V155" s="188"/>
      <c r="W155" s="188"/>
      <c r="X155" s="189"/>
    </row>
    <row r="156" spans="1:24" hidden="1" outlineLevel="1" x14ac:dyDescent="0.25">
      <c r="A156" s="174"/>
      <c r="B156" s="124" t="s">
        <v>161</v>
      </c>
      <c r="C156" s="83" t="s">
        <v>162</v>
      </c>
      <c r="D156" s="158"/>
      <c r="E156" s="158" t="s">
        <v>67</v>
      </c>
      <c r="F156" s="120" t="s">
        <v>67</v>
      </c>
      <c r="G156" s="147">
        <f t="shared" si="37"/>
        <v>0</v>
      </c>
      <c r="H156" s="148"/>
      <c r="I156" s="150"/>
      <c r="J156" s="150"/>
      <c r="K156" s="150"/>
      <c r="L156" s="151"/>
      <c r="N156" s="87"/>
      <c r="O156" s="86">
        <f t="shared" si="38"/>
        <v>0</v>
      </c>
      <c r="P156" s="87"/>
      <c r="Q156" s="325">
        <f t="shared" si="39"/>
        <v>0</v>
      </c>
      <c r="R156" s="87"/>
      <c r="S156" s="325">
        <f t="shared" si="40"/>
        <v>0</v>
      </c>
      <c r="U156" s="181"/>
      <c r="V156" s="188"/>
      <c r="W156" s="188"/>
      <c r="X156" s="189"/>
    </row>
    <row r="157" spans="1:24" hidden="1" outlineLevel="1" x14ac:dyDescent="0.25">
      <c r="A157" s="174"/>
      <c r="B157" s="124"/>
      <c r="C157" s="83"/>
      <c r="D157" s="158"/>
      <c r="E157" s="158" t="s">
        <v>67</v>
      </c>
      <c r="F157" s="120" t="s">
        <v>67</v>
      </c>
      <c r="G157" s="147">
        <f t="shared" si="37"/>
        <v>0</v>
      </c>
      <c r="H157" s="148"/>
      <c r="I157" s="150"/>
      <c r="J157" s="150"/>
      <c r="K157" s="150"/>
      <c r="L157" s="151"/>
      <c r="N157" s="87"/>
      <c r="O157" s="86">
        <f t="shared" si="38"/>
        <v>0</v>
      </c>
      <c r="P157" s="87"/>
      <c r="Q157" s="325">
        <f t="shared" si="39"/>
        <v>0</v>
      </c>
      <c r="R157" s="87"/>
      <c r="S157" s="325">
        <f t="shared" si="40"/>
        <v>0</v>
      </c>
      <c r="U157" s="181"/>
      <c r="V157" s="188"/>
      <c r="W157" s="188"/>
      <c r="X157" s="189"/>
    </row>
    <row r="158" spans="1:24" ht="14.65" customHeight="1" collapsed="1" x14ac:dyDescent="0.25">
      <c r="A158" s="173"/>
      <c r="B158" s="123" t="s">
        <v>253</v>
      </c>
      <c r="C158" s="94"/>
      <c r="D158" s="157"/>
      <c r="E158" s="157"/>
      <c r="F158" s="82"/>
      <c r="G158" s="147"/>
      <c r="H158" s="148"/>
      <c r="I158" s="149"/>
      <c r="J158" s="149"/>
      <c r="K158" s="149"/>
      <c r="L158" s="147"/>
      <c r="N158" s="95"/>
      <c r="O158" s="86"/>
      <c r="P158" s="95"/>
      <c r="Q158" s="325"/>
      <c r="R158" s="95"/>
      <c r="S158" s="325"/>
      <c r="U158" s="181"/>
      <c r="V158" s="188"/>
      <c r="W158" s="188"/>
      <c r="X158" s="189"/>
    </row>
    <row r="159" spans="1:24" hidden="1" outlineLevel="1" x14ac:dyDescent="0.25">
      <c r="A159" s="174"/>
      <c r="B159" s="124" t="s">
        <v>253</v>
      </c>
      <c r="C159" s="83" t="s">
        <v>254</v>
      </c>
      <c r="D159" s="162"/>
      <c r="E159" s="158" t="s">
        <v>67</v>
      </c>
      <c r="F159" s="120" t="s">
        <v>67</v>
      </c>
      <c r="G159" s="147">
        <f>SUM(H159:L159)</f>
        <v>0</v>
      </c>
      <c r="H159" s="148"/>
      <c r="I159" s="149"/>
      <c r="J159" s="149"/>
      <c r="K159" s="149"/>
      <c r="L159" s="147"/>
      <c r="N159" s="87"/>
      <c r="O159" s="86">
        <f>N159*G159</f>
        <v>0</v>
      </c>
      <c r="P159" s="87"/>
      <c r="Q159" s="325">
        <f>P159*G159</f>
        <v>0</v>
      </c>
      <c r="R159" s="87"/>
      <c r="S159" s="325">
        <f>R159*G159</f>
        <v>0</v>
      </c>
      <c r="U159" s="181"/>
      <c r="V159" s="188"/>
      <c r="W159" s="188"/>
      <c r="X159" s="189"/>
    </row>
    <row r="160" spans="1:24" ht="30" hidden="1" outlineLevel="1" x14ac:dyDescent="0.25">
      <c r="A160" s="174"/>
      <c r="B160" s="124" t="s">
        <v>255</v>
      </c>
      <c r="C160" s="83" t="s">
        <v>256</v>
      </c>
      <c r="D160" s="162"/>
      <c r="E160" s="158" t="s">
        <v>67</v>
      </c>
      <c r="F160" s="120" t="s">
        <v>67</v>
      </c>
      <c r="G160" s="147">
        <f>SUM(H160:L160)</f>
        <v>0</v>
      </c>
      <c r="H160" s="148"/>
      <c r="I160" s="149"/>
      <c r="J160" s="149"/>
      <c r="K160" s="149"/>
      <c r="L160" s="147"/>
      <c r="N160" s="87"/>
      <c r="O160" s="86">
        <f>N160*G160</f>
        <v>0</v>
      </c>
      <c r="P160" s="87"/>
      <c r="Q160" s="325">
        <f>P160*G160</f>
        <v>0</v>
      </c>
      <c r="R160" s="87"/>
      <c r="S160" s="325">
        <f>R160*G160</f>
        <v>0</v>
      </c>
      <c r="U160" s="181"/>
      <c r="V160" s="188"/>
      <c r="W160" s="188"/>
      <c r="X160" s="189"/>
    </row>
    <row r="161" spans="1:24" hidden="1" outlineLevel="1" x14ac:dyDescent="0.25">
      <c r="A161" s="174"/>
      <c r="B161" s="124"/>
      <c r="C161" s="83"/>
      <c r="D161" s="162"/>
      <c r="E161" s="158"/>
      <c r="F161" s="120"/>
      <c r="G161" s="147"/>
      <c r="H161" s="148"/>
      <c r="I161" s="149"/>
      <c r="J161" s="149"/>
      <c r="K161" s="149"/>
      <c r="L161" s="147"/>
      <c r="N161" s="87"/>
      <c r="O161" s="86"/>
      <c r="P161" s="87"/>
      <c r="Q161" s="325"/>
      <c r="R161" s="87"/>
      <c r="S161" s="325"/>
      <c r="U161" s="181"/>
      <c r="V161" s="188"/>
      <c r="W161" s="188"/>
      <c r="X161" s="189"/>
    </row>
    <row r="162" spans="1:24" ht="14.65" customHeight="1" x14ac:dyDescent="0.25">
      <c r="A162" s="174"/>
      <c r="B162" s="123" t="s">
        <v>257</v>
      </c>
      <c r="C162" s="94"/>
      <c r="D162" s="157"/>
      <c r="E162" s="157"/>
      <c r="F162" s="82"/>
      <c r="G162" s="147"/>
      <c r="H162" s="148"/>
      <c r="I162" s="149"/>
      <c r="J162" s="149"/>
      <c r="K162" s="149"/>
      <c r="L162" s="147"/>
      <c r="N162" s="95"/>
      <c r="O162" s="86"/>
      <c r="P162" s="95"/>
      <c r="Q162" s="325"/>
      <c r="R162" s="95"/>
      <c r="S162" s="325"/>
      <c r="U162" s="181"/>
      <c r="V162" s="188"/>
      <c r="W162" s="188"/>
      <c r="X162" s="189"/>
    </row>
    <row r="163" spans="1:24" outlineLevel="1" x14ac:dyDescent="0.25">
      <c r="A163" s="170"/>
      <c r="B163" s="119" t="s">
        <v>258</v>
      </c>
      <c r="C163" s="101" t="s">
        <v>259</v>
      </c>
      <c r="D163" s="161"/>
      <c r="E163" s="158" t="s">
        <v>67</v>
      </c>
      <c r="F163" s="120" t="s">
        <v>67</v>
      </c>
      <c r="G163" s="147">
        <f t="shared" ref="G163:G181" si="41">SUM(H163:L163)</f>
        <v>0</v>
      </c>
      <c r="H163" s="148"/>
      <c r="I163" s="149"/>
      <c r="J163" s="149"/>
      <c r="K163" s="149"/>
      <c r="L163" s="147"/>
      <c r="N163" s="87"/>
      <c r="O163" s="86">
        <f t="shared" ref="O163:O181" si="42">N163*G163</f>
        <v>0</v>
      </c>
      <c r="P163" s="87"/>
      <c r="Q163" s="325">
        <f t="shared" ref="Q163:Q181" si="43">P163*G163</f>
        <v>0</v>
      </c>
      <c r="R163" s="87"/>
      <c r="S163" s="325">
        <f t="shared" ref="S163:S181" si="44">R163*G163</f>
        <v>0</v>
      </c>
      <c r="U163" s="181"/>
      <c r="V163" s="188"/>
      <c r="W163" s="188"/>
      <c r="X163" s="189"/>
    </row>
    <row r="164" spans="1:24" outlineLevel="1" x14ac:dyDescent="0.25">
      <c r="A164" s="170"/>
      <c r="B164" s="119" t="s">
        <v>260</v>
      </c>
      <c r="C164" s="101" t="s">
        <v>261</v>
      </c>
      <c r="D164" s="161"/>
      <c r="E164" s="158" t="s">
        <v>67</v>
      </c>
      <c r="F164" s="120" t="s">
        <v>67</v>
      </c>
      <c r="G164" s="147">
        <f t="shared" si="41"/>
        <v>0</v>
      </c>
      <c r="H164" s="148"/>
      <c r="I164" s="149"/>
      <c r="J164" s="149"/>
      <c r="K164" s="149"/>
      <c r="L164" s="147"/>
      <c r="N164" s="87"/>
      <c r="O164" s="86">
        <f t="shared" si="42"/>
        <v>0</v>
      </c>
      <c r="P164" s="87"/>
      <c r="Q164" s="325">
        <f t="shared" si="43"/>
        <v>0</v>
      </c>
      <c r="R164" s="87"/>
      <c r="S164" s="325">
        <f t="shared" si="44"/>
        <v>0</v>
      </c>
      <c r="U164" s="181"/>
      <c r="V164" s="188"/>
      <c r="W164" s="188"/>
      <c r="X164" s="189"/>
    </row>
    <row r="165" spans="1:24" outlineLevel="1" x14ac:dyDescent="0.25">
      <c r="A165" s="170"/>
      <c r="B165" s="119" t="s">
        <v>262</v>
      </c>
      <c r="C165" s="101" t="s">
        <v>263</v>
      </c>
      <c r="D165" s="161"/>
      <c r="E165" s="158" t="s">
        <v>67</v>
      </c>
      <c r="F165" s="120" t="s">
        <v>67</v>
      </c>
      <c r="G165" s="147">
        <f t="shared" si="41"/>
        <v>0</v>
      </c>
      <c r="H165" s="148"/>
      <c r="I165" s="149"/>
      <c r="J165" s="149"/>
      <c r="K165" s="149"/>
      <c r="L165" s="147"/>
      <c r="N165" s="87"/>
      <c r="O165" s="86">
        <f t="shared" si="42"/>
        <v>0</v>
      </c>
      <c r="P165" s="87"/>
      <c r="Q165" s="325">
        <f t="shared" si="43"/>
        <v>0</v>
      </c>
      <c r="R165" s="87"/>
      <c r="S165" s="325">
        <f t="shared" si="44"/>
        <v>0</v>
      </c>
      <c r="U165" s="181"/>
      <c r="V165" s="188"/>
      <c r="W165" s="188"/>
      <c r="X165" s="189"/>
    </row>
    <row r="166" spans="1:24" outlineLevel="1" x14ac:dyDescent="0.25">
      <c r="A166" s="170"/>
      <c r="B166" s="119" t="s">
        <v>264</v>
      </c>
      <c r="C166" s="102" t="s">
        <v>265</v>
      </c>
      <c r="D166" s="163"/>
      <c r="E166" s="158" t="s">
        <v>67</v>
      </c>
      <c r="F166" s="120" t="s">
        <v>67</v>
      </c>
      <c r="G166" s="147">
        <f t="shared" si="41"/>
        <v>0</v>
      </c>
      <c r="H166" s="148"/>
      <c r="I166" s="149"/>
      <c r="J166" s="149"/>
      <c r="K166" s="149"/>
      <c r="L166" s="147"/>
      <c r="N166" s="87"/>
      <c r="O166" s="86">
        <f t="shared" si="42"/>
        <v>0</v>
      </c>
      <c r="P166" s="87"/>
      <c r="Q166" s="325">
        <f t="shared" si="43"/>
        <v>0</v>
      </c>
      <c r="R166" s="87"/>
      <c r="S166" s="325">
        <f t="shared" si="44"/>
        <v>0</v>
      </c>
      <c r="U166" s="181"/>
      <c r="V166" s="188"/>
      <c r="W166" s="188"/>
      <c r="X166" s="189"/>
    </row>
    <row r="167" spans="1:24" outlineLevel="1" x14ac:dyDescent="0.25">
      <c r="A167" s="170"/>
      <c r="B167" s="119" t="s">
        <v>266</v>
      </c>
      <c r="C167" s="102" t="s">
        <v>267</v>
      </c>
      <c r="D167" s="163"/>
      <c r="E167" s="158" t="s">
        <v>67</v>
      </c>
      <c r="F167" s="120" t="s">
        <v>67</v>
      </c>
      <c r="G167" s="147">
        <f t="shared" si="41"/>
        <v>0</v>
      </c>
      <c r="H167" s="148"/>
      <c r="I167" s="149"/>
      <c r="J167" s="149"/>
      <c r="K167" s="149"/>
      <c r="L167" s="147"/>
      <c r="N167" s="87"/>
      <c r="O167" s="86">
        <f t="shared" si="42"/>
        <v>0</v>
      </c>
      <c r="P167" s="87"/>
      <c r="Q167" s="325">
        <f t="shared" si="43"/>
        <v>0</v>
      </c>
      <c r="R167" s="87"/>
      <c r="S167" s="325">
        <f t="shared" si="44"/>
        <v>0</v>
      </c>
      <c r="U167" s="181"/>
      <c r="V167" s="188"/>
      <c r="W167" s="188"/>
      <c r="X167" s="189"/>
    </row>
    <row r="168" spans="1:24" outlineLevel="1" x14ac:dyDescent="0.25">
      <c r="A168" s="170"/>
      <c r="B168" s="119" t="s">
        <v>268</v>
      </c>
      <c r="C168" s="102" t="s">
        <v>269</v>
      </c>
      <c r="D168" s="163"/>
      <c r="E168" s="158" t="s">
        <v>67</v>
      </c>
      <c r="F168" s="120" t="s">
        <v>67</v>
      </c>
      <c r="G168" s="147">
        <f t="shared" si="41"/>
        <v>0</v>
      </c>
      <c r="H168" s="148"/>
      <c r="I168" s="149"/>
      <c r="J168" s="149"/>
      <c r="K168" s="149"/>
      <c r="L168" s="147"/>
      <c r="N168" s="87"/>
      <c r="O168" s="86">
        <f t="shared" si="42"/>
        <v>0</v>
      </c>
      <c r="P168" s="87"/>
      <c r="Q168" s="325">
        <f t="shared" si="43"/>
        <v>0</v>
      </c>
      <c r="R168" s="87"/>
      <c r="S168" s="325">
        <f t="shared" si="44"/>
        <v>0</v>
      </c>
      <c r="U168" s="181"/>
      <c r="V168" s="188"/>
      <c r="W168" s="188"/>
      <c r="X168" s="189"/>
    </row>
    <row r="169" spans="1:24" outlineLevel="1" x14ac:dyDescent="0.25">
      <c r="A169" s="170"/>
      <c r="B169" s="119" t="s">
        <v>270</v>
      </c>
      <c r="C169" s="102" t="s">
        <v>271</v>
      </c>
      <c r="D169" s="163"/>
      <c r="E169" s="158" t="s">
        <v>67</v>
      </c>
      <c r="F169" s="120" t="s">
        <v>67</v>
      </c>
      <c r="G169" s="147">
        <f t="shared" si="41"/>
        <v>0</v>
      </c>
      <c r="H169" s="148"/>
      <c r="I169" s="149"/>
      <c r="J169" s="149"/>
      <c r="K169" s="149"/>
      <c r="L169" s="147"/>
      <c r="N169" s="87"/>
      <c r="O169" s="86">
        <f t="shared" si="42"/>
        <v>0</v>
      </c>
      <c r="P169" s="87"/>
      <c r="Q169" s="325">
        <f t="shared" si="43"/>
        <v>0</v>
      </c>
      <c r="R169" s="87"/>
      <c r="S169" s="325">
        <f t="shared" si="44"/>
        <v>0</v>
      </c>
      <c r="U169" s="181"/>
      <c r="V169" s="188"/>
      <c r="W169" s="188"/>
      <c r="X169" s="189"/>
    </row>
    <row r="170" spans="1:24" outlineLevel="1" x14ac:dyDescent="0.25">
      <c r="A170" s="170"/>
      <c r="B170" s="119" t="s">
        <v>272</v>
      </c>
      <c r="C170" s="102" t="s">
        <v>273</v>
      </c>
      <c r="D170" s="163"/>
      <c r="E170" s="158" t="s">
        <v>67</v>
      </c>
      <c r="F170" s="120" t="s">
        <v>67</v>
      </c>
      <c r="G170" s="147">
        <f t="shared" si="41"/>
        <v>0</v>
      </c>
      <c r="H170" s="148"/>
      <c r="I170" s="149"/>
      <c r="J170" s="149"/>
      <c r="K170" s="149"/>
      <c r="L170" s="147"/>
      <c r="N170" s="87"/>
      <c r="O170" s="86">
        <f t="shared" si="42"/>
        <v>0</v>
      </c>
      <c r="P170" s="87"/>
      <c r="Q170" s="325">
        <f t="shared" si="43"/>
        <v>0</v>
      </c>
      <c r="R170" s="87"/>
      <c r="S170" s="325">
        <f t="shared" si="44"/>
        <v>0</v>
      </c>
      <c r="U170" s="181"/>
      <c r="V170" s="188"/>
      <c r="W170" s="188"/>
      <c r="X170" s="189"/>
    </row>
    <row r="171" spans="1:24" outlineLevel="1" x14ac:dyDescent="0.25">
      <c r="A171" s="170"/>
      <c r="B171" s="119" t="s">
        <v>274</v>
      </c>
      <c r="C171" s="102" t="s">
        <v>275</v>
      </c>
      <c r="D171" s="163"/>
      <c r="E171" s="158" t="s">
        <v>67</v>
      </c>
      <c r="F171" s="120" t="s">
        <v>67</v>
      </c>
      <c r="G171" s="147">
        <f t="shared" si="41"/>
        <v>0</v>
      </c>
      <c r="H171" s="148"/>
      <c r="I171" s="149"/>
      <c r="J171" s="149"/>
      <c r="K171" s="149"/>
      <c r="L171" s="147"/>
      <c r="N171" s="87"/>
      <c r="O171" s="86">
        <f t="shared" si="42"/>
        <v>0</v>
      </c>
      <c r="P171" s="87"/>
      <c r="Q171" s="325">
        <f t="shared" si="43"/>
        <v>0</v>
      </c>
      <c r="R171" s="87"/>
      <c r="S171" s="325">
        <f t="shared" si="44"/>
        <v>0</v>
      </c>
      <c r="U171" s="181"/>
      <c r="V171" s="188"/>
      <c r="W171" s="188"/>
      <c r="X171" s="189"/>
    </row>
    <row r="172" spans="1:24" outlineLevel="1" x14ac:dyDescent="0.25">
      <c r="A172" s="170"/>
      <c r="B172" s="119" t="s">
        <v>276</v>
      </c>
      <c r="C172" s="102" t="s">
        <v>277</v>
      </c>
      <c r="D172" s="163"/>
      <c r="E172" s="158" t="s">
        <v>67</v>
      </c>
      <c r="F172" s="120" t="s">
        <v>67</v>
      </c>
      <c r="G172" s="147">
        <f t="shared" si="41"/>
        <v>0</v>
      </c>
      <c r="H172" s="148"/>
      <c r="I172" s="149"/>
      <c r="J172" s="149"/>
      <c r="K172" s="149"/>
      <c r="L172" s="147"/>
      <c r="N172" s="87"/>
      <c r="O172" s="86">
        <f t="shared" si="42"/>
        <v>0</v>
      </c>
      <c r="P172" s="87"/>
      <c r="Q172" s="325">
        <f t="shared" si="43"/>
        <v>0</v>
      </c>
      <c r="R172" s="87"/>
      <c r="S172" s="325">
        <f t="shared" si="44"/>
        <v>0</v>
      </c>
      <c r="U172" s="181"/>
      <c r="V172" s="188"/>
      <c r="W172" s="188"/>
      <c r="X172" s="189"/>
    </row>
    <row r="173" spans="1:24" outlineLevel="1" x14ac:dyDescent="0.25">
      <c r="A173" s="170"/>
      <c r="B173" s="119" t="s">
        <v>278</v>
      </c>
      <c r="C173" s="102" t="s">
        <v>279</v>
      </c>
      <c r="D173" s="163"/>
      <c r="E173" s="158" t="s">
        <v>67</v>
      </c>
      <c r="F173" s="120" t="s">
        <v>67</v>
      </c>
      <c r="G173" s="147">
        <f t="shared" si="41"/>
        <v>0</v>
      </c>
      <c r="H173" s="148"/>
      <c r="I173" s="149"/>
      <c r="J173" s="149"/>
      <c r="K173" s="149"/>
      <c r="L173" s="147"/>
      <c r="N173" s="87"/>
      <c r="O173" s="86">
        <f t="shared" si="42"/>
        <v>0</v>
      </c>
      <c r="P173" s="87"/>
      <c r="Q173" s="325">
        <f t="shared" si="43"/>
        <v>0</v>
      </c>
      <c r="R173" s="87"/>
      <c r="S173" s="325">
        <f t="shared" si="44"/>
        <v>0</v>
      </c>
      <c r="U173" s="181"/>
      <c r="V173" s="188"/>
      <c r="W173" s="188"/>
      <c r="X173" s="189"/>
    </row>
    <row r="174" spans="1:24" outlineLevel="1" x14ac:dyDescent="0.25">
      <c r="A174" s="170"/>
      <c r="B174" s="119" t="s">
        <v>280</v>
      </c>
      <c r="C174" s="102" t="s">
        <v>281</v>
      </c>
      <c r="D174" s="163"/>
      <c r="E174" s="158" t="s">
        <v>67</v>
      </c>
      <c r="F174" s="120" t="s">
        <v>67</v>
      </c>
      <c r="G174" s="147">
        <f t="shared" si="41"/>
        <v>0</v>
      </c>
      <c r="H174" s="148"/>
      <c r="I174" s="149"/>
      <c r="J174" s="149"/>
      <c r="K174" s="149"/>
      <c r="L174" s="147"/>
      <c r="N174" s="87"/>
      <c r="O174" s="86">
        <f t="shared" si="42"/>
        <v>0</v>
      </c>
      <c r="P174" s="87"/>
      <c r="Q174" s="325">
        <f t="shared" si="43"/>
        <v>0</v>
      </c>
      <c r="R174" s="87"/>
      <c r="S174" s="325">
        <f t="shared" si="44"/>
        <v>0</v>
      </c>
      <c r="U174" s="181"/>
      <c r="V174" s="188"/>
      <c r="W174" s="188"/>
      <c r="X174" s="189"/>
    </row>
    <row r="175" spans="1:24" outlineLevel="1" x14ac:dyDescent="0.25">
      <c r="A175" s="170"/>
      <c r="B175" s="119" t="s">
        <v>282</v>
      </c>
      <c r="C175" s="102" t="s">
        <v>283</v>
      </c>
      <c r="D175" s="163"/>
      <c r="E175" s="158" t="s">
        <v>67</v>
      </c>
      <c r="F175" s="120" t="s">
        <v>67</v>
      </c>
      <c r="G175" s="147">
        <f t="shared" si="41"/>
        <v>0</v>
      </c>
      <c r="H175" s="148"/>
      <c r="I175" s="149"/>
      <c r="J175" s="149"/>
      <c r="K175" s="149"/>
      <c r="L175" s="147"/>
      <c r="N175" s="87"/>
      <c r="O175" s="86">
        <f t="shared" si="42"/>
        <v>0</v>
      </c>
      <c r="P175" s="87"/>
      <c r="Q175" s="325">
        <f t="shared" si="43"/>
        <v>0</v>
      </c>
      <c r="R175" s="87"/>
      <c r="S175" s="325">
        <f t="shared" si="44"/>
        <v>0</v>
      </c>
      <c r="U175" s="181"/>
      <c r="V175" s="188"/>
      <c r="W175" s="188"/>
      <c r="X175" s="189"/>
    </row>
    <row r="176" spans="1:24" outlineLevel="1" x14ac:dyDescent="0.25">
      <c r="A176" s="170"/>
      <c r="B176" s="119" t="s">
        <v>284</v>
      </c>
      <c r="C176" s="102" t="s">
        <v>285</v>
      </c>
      <c r="D176" s="163"/>
      <c r="E176" s="158" t="s">
        <v>67</v>
      </c>
      <c r="F176" s="120" t="s">
        <v>67</v>
      </c>
      <c r="G176" s="147">
        <f t="shared" si="41"/>
        <v>0</v>
      </c>
      <c r="H176" s="148"/>
      <c r="I176" s="149"/>
      <c r="J176" s="149"/>
      <c r="K176" s="149"/>
      <c r="L176" s="147"/>
      <c r="N176" s="87"/>
      <c r="O176" s="86">
        <f t="shared" si="42"/>
        <v>0</v>
      </c>
      <c r="P176" s="87"/>
      <c r="Q176" s="325">
        <f t="shared" si="43"/>
        <v>0</v>
      </c>
      <c r="R176" s="87"/>
      <c r="S176" s="325">
        <f t="shared" si="44"/>
        <v>0</v>
      </c>
      <c r="U176" s="181"/>
      <c r="V176" s="188"/>
      <c r="W176" s="188"/>
      <c r="X176" s="189"/>
    </row>
    <row r="177" spans="1:24" outlineLevel="1" x14ac:dyDescent="0.25">
      <c r="A177" s="170"/>
      <c r="B177" s="119" t="s">
        <v>286</v>
      </c>
      <c r="C177" s="102" t="s">
        <v>287</v>
      </c>
      <c r="D177" s="163"/>
      <c r="E177" s="158" t="s">
        <v>67</v>
      </c>
      <c r="F177" s="120" t="s">
        <v>67</v>
      </c>
      <c r="G177" s="147">
        <f t="shared" si="41"/>
        <v>0</v>
      </c>
      <c r="H177" s="148"/>
      <c r="I177" s="149"/>
      <c r="J177" s="149"/>
      <c r="K177" s="149"/>
      <c r="L177" s="147"/>
      <c r="N177" s="87"/>
      <c r="O177" s="86">
        <f t="shared" si="42"/>
        <v>0</v>
      </c>
      <c r="P177" s="87"/>
      <c r="Q177" s="325">
        <f t="shared" si="43"/>
        <v>0</v>
      </c>
      <c r="R177" s="87"/>
      <c r="S177" s="325">
        <f t="shared" si="44"/>
        <v>0</v>
      </c>
      <c r="U177" s="181"/>
      <c r="V177" s="188"/>
      <c r="W177" s="188"/>
      <c r="X177" s="189"/>
    </row>
    <row r="178" spans="1:24" outlineLevel="1" x14ac:dyDescent="0.25">
      <c r="A178" s="173"/>
      <c r="B178" s="119" t="s">
        <v>288</v>
      </c>
      <c r="C178" s="102" t="s">
        <v>289</v>
      </c>
      <c r="D178" s="163"/>
      <c r="E178" s="158" t="s">
        <v>67</v>
      </c>
      <c r="F178" s="120" t="s">
        <v>67</v>
      </c>
      <c r="G178" s="147">
        <f t="shared" si="41"/>
        <v>0</v>
      </c>
      <c r="H178" s="148"/>
      <c r="I178" s="149"/>
      <c r="J178" s="149"/>
      <c r="K178" s="149"/>
      <c r="L178" s="147"/>
      <c r="N178" s="87"/>
      <c r="O178" s="86">
        <f t="shared" si="42"/>
        <v>0</v>
      </c>
      <c r="P178" s="87"/>
      <c r="Q178" s="325">
        <f t="shared" si="43"/>
        <v>0</v>
      </c>
      <c r="R178" s="87"/>
      <c r="S178" s="325">
        <f t="shared" si="44"/>
        <v>0</v>
      </c>
      <c r="U178" s="181"/>
      <c r="V178" s="188"/>
      <c r="W178" s="188"/>
      <c r="X178" s="189"/>
    </row>
    <row r="179" spans="1:24" outlineLevel="1" x14ac:dyDescent="0.25">
      <c r="A179" s="170"/>
      <c r="B179" s="119" t="s">
        <v>290</v>
      </c>
      <c r="C179" s="102" t="s">
        <v>291</v>
      </c>
      <c r="D179" s="163"/>
      <c r="E179" s="158" t="s">
        <v>67</v>
      </c>
      <c r="F179" s="120" t="s">
        <v>67</v>
      </c>
      <c r="G179" s="147">
        <f t="shared" si="41"/>
        <v>0</v>
      </c>
      <c r="H179" s="148"/>
      <c r="I179" s="149"/>
      <c r="J179" s="149"/>
      <c r="K179" s="149"/>
      <c r="L179" s="147"/>
      <c r="N179" s="87"/>
      <c r="O179" s="86">
        <f t="shared" si="42"/>
        <v>0</v>
      </c>
      <c r="P179" s="87"/>
      <c r="Q179" s="325">
        <f t="shared" si="43"/>
        <v>0</v>
      </c>
      <c r="R179" s="87"/>
      <c r="S179" s="325">
        <f t="shared" si="44"/>
        <v>0</v>
      </c>
      <c r="U179" s="181"/>
      <c r="V179" s="188"/>
      <c r="W179" s="188"/>
      <c r="X179" s="189"/>
    </row>
    <row r="180" spans="1:24" outlineLevel="1" x14ac:dyDescent="0.25">
      <c r="A180" s="170"/>
      <c r="B180" s="119" t="s">
        <v>292</v>
      </c>
      <c r="C180" s="102" t="s">
        <v>293</v>
      </c>
      <c r="D180" s="163"/>
      <c r="E180" s="158" t="s">
        <v>67</v>
      </c>
      <c r="F180" s="120" t="s">
        <v>67</v>
      </c>
      <c r="G180" s="147">
        <f t="shared" si="41"/>
        <v>0</v>
      </c>
      <c r="H180" s="148"/>
      <c r="I180" s="149"/>
      <c r="J180" s="149"/>
      <c r="K180" s="149"/>
      <c r="L180" s="147"/>
      <c r="N180" s="87"/>
      <c r="O180" s="86">
        <f t="shared" si="42"/>
        <v>0</v>
      </c>
      <c r="P180" s="87"/>
      <c r="Q180" s="325">
        <f t="shared" si="43"/>
        <v>0</v>
      </c>
      <c r="R180" s="87"/>
      <c r="S180" s="325">
        <f t="shared" si="44"/>
        <v>0</v>
      </c>
      <c r="U180" s="181"/>
      <c r="V180" s="188"/>
      <c r="W180" s="188"/>
      <c r="X180" s="189"/>
    </row>
    <row r="181" spans="1:24" outlineLevel="1" x14ac:dyDescent="0.25">
      <c r="A181" s="170"/>
      <c r="B181" s="119" t="s">
        <v>294</v>
      </c>
      <c r="C181" s="102" t="s">
        <v>295</v>
      </c>
      <c r="D181" s="163"/>
      <c r="E181" s="158" t="s">
        <v>67</v>
      </c>
      <c r="F181" s="120" t="s">
        <v>67</v>
      </c>
      <c r="G181" s="147">
        <f t="shared" si="41"/>
        <v>0</v>
      </c>
      <c r="H181" s="148"/>
      <c r="I181" s="149"/>
      <c r="J181" s="149"/>
      <c r="K181" s="149"/>
      <c r="L181" s="147"/>
      <c r="N181" s="87"/>
      <c r="O181" s="86">
        <f t="shared" si="42"/>
        <v>0</v>
      </c>
      <c r="P181" s="87"/>
      <c r="Q181" s="325">
        <f t="shared" si="43"/>
        <v>0</v>
      </c>
      <c r="R181" s="87"/>
      <c r="S181" s="325">
        <f t="shared" si="44"/>
        <v>0</v>
      </c>
      <c r="U181" s="181"/>
      <c r="V181" s="188"/>
      <c r="W181" s="188"/>
      <c r="X181" s="189"/>
    </row>
    <row r="182" spans="1:24" ht="14.65" customHeight="1" collapsed="1" x14ac:dyDescent="0.25">
      <c r="A182" s="169"/>
      <c r="B182" s="118" t="s">
        <v>296</v>
      </c>
      <c r="C182" s="94"/>
      <c r="D182" s="157"/>
      <c r="E182" s="157"/>
      <c r="F182" s="82"/>
      <c r="G182" s="147"/>
      <c r="H182" s="148"/>
      <c r="I182" s="149"/>
      <c r="J182" s="149"/>
      <c r="K182" s="149"/>
      <c r="L182" s="147"/>
      <c r="N182" s="95"/>
      <c r="O182" s="86"/>
      <c r="P182" s="95"/>
      <c r="Q182" s="325"/>
      <c r="R182" s="95"/>
      <c r="S182" s="325"/>
      <c r="U182" s="181"/>
      <c r="V182" s="188"/>
      <c r="W182" s="188"/>
      <c r="X182" s="189"/>
    </row>
    <row r="183" spans="1:24" ht="14.65" customHeight="1" collapsed="1" x14ac:dyDescent="0.25">
      <c r="A183" s="172"/>
      <c r="B183" s="122" t="s">
        <v>297</v>
      </c>
      <c r="C183" s="94"/>
      <c r="D183" s="157"/>
      <c r="E183" s="157"/>
      <c r="F183" s="82"/>
      <c r="G183" s="147"/>
      <c r="H183" s="148"/>
      <c r="I183" s="149"/>
      <c r="J183" s="149"/>
      <c r="K183" s="149"/>
      <c r="L183" s="147"/>
      <c r="N183" s="95"/>
      <c r="O183" s="86"/>
      <c r="P183" s="95"/>
      <c r="Q183" s="325"/>
      <c r="R183" s="95"/>
      <c r="S183" s="325"/>
      <c r="U183" s="181"/>
      <c r="V183" s="188"/>
      <c r="W183" s="188"/>
      <c r="X183" s="189"/>
    </row>
    <row r="184" spans="1:24" hidden="1" outlineLevel="1" x14ac:dyDescent="0.25">
      <c r="A184" s="170"/>
      <c r="B184" s="119" t="s">
        <v>298</v>
      </c>
      <c r="C184" s="83"/>
      <c r="D184" s="158"/>
      <c r="E184" s="158"/>
      <c r="F184" s="120" t="s">
        <v>67</v>
      </c>
      <c r="G184" s="147">
        <f t="shared" ref="G184:G196" si="45">SUM(H184:L184)</f>
        <v>0</v>
      </c>
      <c r="H184" s="148"/>
      <c r="I184" s="150"/>
      <c r="J184" s="150"/>
      <c r="K184" s="150"/>
      <c r="L184" s="151"/>
      <c r="N184" s="87"/>
      <c r="O184" s="86">
        <f t="shared" ref="O184:O196" si="46">N184*G184</f>
        <v>0</v>
      </c>
      <c r="P184" s="87"/>
      <c r="Q184" s="325">
        <f t="shared" ref="Q184:Q196" si="47">P184*G184</f>
        <v>0</v>
      </c>
      <c r="R184" s="87"/>
      <c r="S184" s="325">
        <f t="shared" ref="S184:S196" si="48">R184*G184</f>
        <v>0</v>
      </c>
      <c r="U184" s="181"/>
      <c r="V184" s="188"/>
      <c r="W184" s="188"/>
      <c r="X184" s="189"/>
    </row>
    <row r="185" spans="1:24" hidden="1" outlineLevel="1" x14ac:dyDescent="0.25">
      <c r="A185" s="170"/>
      <c r="B185" s="119" t="s">
        <v>299</v>
      </c>
      <c r="C185" s="96"/>
      <c r="D185" s="160"/>
      <c r="E185" s="158"/>
      <c r="F185" s="120" t="s">
        <v>67</v>
      </c>
      <c r="G185" s="147">
        <f t="shared" si="45"/>
        <v>0</v>
      </c>
      <c r="H185" s="148"/>
      <c r="I185" s="150"/>
      <c r="J185" s="150"/>
      <c r="K185" s="150"/>
      <c r="L185" s="151"/>
      <c r="N185" s="87"/>
      <c r="O185" s="86">
        <f t="shared" si="46"/>
        <v>0</v>
      </c>
      <c r="P185" s="87"/>
      <c r="Q185" s="325">
        <f t="shared" si="47"/>
        <v>0</v>
      </c>
      <c r="R185" s="87"/>
      <c r="S185" s="325">
        <f t="shared" si="48"/>
        <v>0</v>
      </c>
      <c r="U185" s="181"/>
      <c r="V185" s="188"/>
      <c r="W185" s="188"/>
      <c r="X185" s="189"/>
    </row>
    <row r="186" spans="1:24" hidden="1" outlineLevel="1" x14ac:dyDescent="0.25">
      <c r="A186" s="170"/>
      <c r="B186" s="119" t="s">
        <v>300</v>
      </c>
      <c r="C186" s="83"/>
      <c r="D186" s="158"/>
      <c r="E186" s="158"/>
      <c r="F186" s="120" t="s">
        <v>67</v>
      </c>
      <c r="G186" s="147">
        <f t="shared" si="45"/>
        <v>0</v>
      </c>
      <c r="H186" s="148"/>
      <c r="I186" s="149"/>
      <c r="J186" s="149"/>
      <c r="K186" s="149"/>
      <c r="L186" s="147"/>
      <c r="N186" s="87"/>
      <c r="O186" s="86">
        <f t="shared" si="46"/>
        <v>0</v>
      </c>
      <c r="P186" s="87"/>
      <c r="Q186" s="325">
        <f t="shared" si="47"/>
        <v>0</v>
      </c>
      <c r="R186" s="87"/>
      <c r="S186" s="325">
        <f t="shared" si="48"/>
        <v>0</v>
      </c>
      <c r="U186" s="181"/>
      <c r="V186" s="188"/>
      <c r="W186" s="188"/>
      <c r="X186" s="189"/>
    </row>
    <row r="187" spans="1:24" hidden="1" outlineLevel="1" x14ac:dyDescent="0.25">
      <c r="A187" s="170"/>
      <c r="B187" s="119" t="s">
        <v>301</v>
      </c>
      <c r="C187" s="83"/>
      <c r="D187" s="158"/>
      <c r="E187" s="158"/>
      <c r="F187" s="120" t="s">
        <v>67</v>
      </c>
      <c r="G187" s="147">
        <f t="shared" si="45"/>
        <v>0</v>
      </c>
      <c r="H187" s="148"/>
      <c r="I187" s="149"/>
      <c r="J187" s="149"/>
      <c r="K187" s="149"/>
      <c r="L187" s="147"/>
      <c r="N187" s="87"/>
      <c r="O187" s="86">
        <f t="shared" si="46"/>
        <v>0</v>
      </c>
      <c r="P187" s="87"/>
      <c r="Q187" s="325">
        <f t="shared" si="47"/>
        <v>0</v>
      </c>
      <c r="R187" s="87"/>
      <c r="S187" s="325">
        <f t="shared" si="48"/>
        <v>0</v>
      </c>
      <c r="U187" s="181"/>
      <c r="V187" s="188"/>
      <c r="W187" s="188"/>
      <c r="X187" s="189"/>
    </row>
    <row r="188" spans="1:24" hidden="1" outlineLevel="1" x14ac:dyDescent="0.25">
      <c r="A188" s="170"/>
      <c r="B188" s="119" t="s">
        <v>302</v>
      </c>
      <c r="C188" s="83"/>
      <c r="D188" s="158"/>
      <c r="E188" s="158"/>
      <c r="F188" s="120" t="s">
        <v>67</v>
      </c>
      <c r="G188" s="147">
        <f t="shared" si="45"/>
        <v>0</v>
      </c>
      <c r="H188" s="148"/>
      <c r="I188" s="149"/>
      <c r="J188" s="149"/>
      <c r="K188" s="149"/>
      <c r="L188" s="147"/>
      <c r="N188" s="87"/>
      <c r="O188" s="86">
        <f t="shared" si="46"/>
        <v>0</v>
      </c>
      <c r="P188" s="87"/>
      <c r="Q188" s="325">
        <f t="shared" si="47"/>
        <v>0</v>
      </c>
      <c r="R188" s="87"/>
      <c r="S188" s="325">
        <f t="shared" si="48"/>
        <v>0</v>
      </c>
      <c r="U188" s="181"/>
      <c r="V188" s="188"/>
      <c r="W188" s="188"/>
      <c r="X188" s="189"/>
    </row>
    <row r="189" spans="1:24" hidden="1" outlineLevel="1" x14ac:dyDescent="0.25">
      <c r="A189" s="170"/>
      <c r="B189" s="119" t="s">
        <v>303</v>
      </c>
      <c r="C189" s="83"/>
      <c r="D189" s="158"/>
      <c r="E189" s="158"/>
      <c r="F189" s="120" t="s">
        <v>67</v>
      </c>
      <c r="G189" s="147">
        <f t="shared" si="45"/>
        <v>0</v>
      </c>
      <c r="H189" s="148"/>
      <c r="I189" s="149"/>
      <c r="J189" s="149"/>
      <c r="K189" s="149"/>
      <c r="L189" s="147"/>
      <c r="N189" s="87"/>
      <c r="O189" s="86">
        <f t="shared" si="46"/>
        <v>0</v>
      </c>
      <c r="P189" s="87"/>
      <c r="Q189" s="325">
        <f t="shared" si="47"/>
        <v>0</v>
      </c>
      <c r="R189" s="87"/>
      <c r="S189" s="325">
        <f t="shared" si="48"/>
        <v>0</v>
      </c>
      <c r="U189" s="181"/>
      <c r="V189" s="188"/>
      <c r="W189" s="188"/>
      <c r="X189" s="189"/>
    </row>
    <row r="190" spans="1:24" hidden="1" outlineLevel="1" x14ac:dyDescent="0.25">
      <c r="A190" s="170"/>
      <c r="B190" s="119" t="s">
        <v>304</v>
      </c>
      <c r="C190" s="102"/>
      <c r="D190" s="163"/>
      <c r="E190" s="158"/>
      <c r="F190" s="120" t="s">
        <v>67</v>
      </c>
      <c r="G190" s="147">
        <f t="shared" si="45"/>
        <v>0</v>
      </c>
      <c r="H190" s="148"/>
      <c r="I190" s="149"/>
      <c r="J190" s="149"/>
      <c r="K190" s="149"/>
      <c r="L190" s="147"/>
      <c r="N190" s="87"/>
      <c r="O190" s="86">
        <f t="shared" si="46"/>
        <v>0</v>
      </c>
      <c r="P190" s="87"/>
      <c r="Q190" s="325">
        <f t="shared" si="47"/>
        <v>0</v>
      </c>
      <c r="R190" s="87"/>
      <c r="S190" s="325">
        <f t="shared" si="48"/>
        <v>0</v>
      </c>
      <c r="U190" s="181"/>
      <c r="V190" s="188"/>
      <c r="W190" s="188"/>
      <c r="X190" s="189"/>
    </row>
    <row r="191" spans="1:24" hidden="1" outlineLevel="1" x14ac:dyDescent="0.25">
      <c r="A191" s="170"/>
      <c r="B191" s="119" t="s">
        <v>305</v>
      </c>
      <c r="C191" s="102"/>
      <c r="D191" s="163"/>
      <c r="E191" s="158"/>
      <c r="F191" s="120" t="s">
        <v>67</v>
      </c>
      <c r="G191" s="147">
        <f t="shared" si="45"/>
        <v>0</v>
      </c>
      <c r="H191" s="148"/>
      <c r="I191" s="149"/>
      <c r="J191" s="149"/>
      <c r="K191" s="149"/>
      <c r="L191" s="147"/>
      <c r="N191" s="87"/>
      <c r="O191" s="86">
        <f t="shared" si="46"/>
        <v>0</v>
      </c>
      <c r="P191" s="87"/>
      <c r="Q191" s="325">
        <f t="shared" si="47"/>
        <v>0</v>
      </c>
      <c r="R191" s="87"/>
      <c r="S191" s="325">
        <f t="shared" si="48"/>
        <v>0</v>
      </c>
      <c r="U191" s="181"/>
      <c r="V191" s="188"/>
      <c r="W191" s="188"/>
      <c r="X191" s="189"/>
    </row>
    <row r="192" spans="1:24" ht="14.1" hidden="1" customHeight="1" outlineLevel="1" x14ac:dyDescent="0.25">
      <c r="A192" s="170"/>
      <c r="B192" s="119" t="s">
        <v>306</v>
      </c>
      <c r="C192" s="102"/>
      <c r="D192" s="163"/>
      <c r="E192" s="158"/>
      <c r="F192" s="120" t="s">
        <v>67</v>
      </c>
      <c r="G192" s="147">
        <f t="shared" si="45"/>
        <v>0</v>
      </c>
      <c r="H192" s="148"/>
      <c r="I192" s="149"/>
      <c r="J192" s="149"/>
      <c r="K192" s="149"/>
      <c r="L192" s="147"/>
      <c r="N192" s="87"/>
      <c r="O192" s="86">
        <f t="shared" si="46"/>
        <v>0</v>
      </c>
      <c r="P192" s="87"/>
      <c r="Q192" s="325">
        <f t="shared" si="47"/>
        <v>0</v>
      </c>
      <c r="R192" s="87"/>
      <c r="S192" s="325">
        <f t="shared" si="48"/>
        <v>0</v>
      </c>
      <c r="U192" s="181"/>
      <c r="V192" s="188"/>
      <c r="W192" s="188"/>
      <c r="X192" s="189"/>
    </row>
    <row r="193" spans="1:24" hidden="1" outlineLevel="1" x14ac:dyDescent="0.25">
      <c r="A193" s="170"/>
      <c r="B193" s="119" t="s">
        <v>307</v>
      </c>
      <c r="C193" s="102"/>
      <c r="D193" s="163"/>
      <c r="E193" s="158"/>
      <c r="F193" s="120" t="s">
        <v>67</v>
      </c>
      <c r="G193" s="147">
        <f t="shared" si="45"/>
        <v>0</v>
      </c>
      <c r="H193" s="148"/>
      <c r="I193" s="149"/>
      <c r="J193" s="149"/>
      <c r="K193" s="149"/>
      <c r="L193" s="147"/>
      <c r="N193" s="87"/>
      <c r="O193" s="86">
        <f t="shared" si="46"/>
        <v>0</v>
      </c>
      <c r="P193" s="87"/>
      <c r="Q193" s="325">
        <f t="shared" si="47"/>
        <v>0</v>
      </c>
      <c r="R193" s="87"/>
      <c r="S193" s="325">
        <f t="shared" si="48"/>
        <v>0</v>
      </c>
      <c r="U193" s="181"/>
      <c r="V193" s="188"/>
      <c r="W193" s="188"/>
      <c r="X193" s="189"/>
    </row>
    <row r="194" spans="1:24" hidden="1" outlineLevel="1" x14ac:dyDescent="0.25">
      <c r="A194" s="170"/>
      <c r="B194" s="119" t="s">
        <v>308</v>
      </c>
      <c r="C194" s="101" t="s">
        <v>309</v>
      </c>
      <c r="D194" s="161"/>
      <c r="E194" s="158" t="s">
        <v>67</v>
      </c>
      <c r="F194" s="120" t="s">
        <v>67</v>
      </c>
      <c r="G194" s="147">
        <f t="shared" si="45"/>
        <v>0</v>
      </c>
      <c r="H194" s="148"/>
      <c r="I194" s="149"/>
      <c r="J194" s="149"/>
      <c r="K194" s="149"/>
      <c r="L194" s="147"/>
      <c r="N194" s="87"/>
      <c r="O194" s="86">
        <f t="shared" si="46"/>
        <v>0</v>
      </c>
      <c r="P194" s="87"/>
      <c r="Q194" s="325">
        <f t="shared" si="47"/>
        <v>0</v>
      </c>
      <c r="R194" s="87"/>
      <c r="S194" s="325">
        <f t="shared" si="48"/>
        <v>0</v>
      </c>
      <c r="U194" s="181"/>
      <c r="V194" s="188"/>
      <c r="W194" s="188"/>
      <c r="X194" s="189"/>
    </row>
    <row r="195" spans="1:24" hidden="1" outlineLevel="1" x14ac:dyDescent="0.25">
      <c r="A195" s="170"/>
      <c r="B195" s="119" t="s">
        <v>310</v>
      </c>
      <c r="C195" s="101" t="s">
        <v>311</v>
      </c>
      <c r="D195" s="161" t="s">
        <v>312</v>
      </c>
      <c r="E195" s="158" t="s">
        <v>67</v>
      </c>
      <c r="F195" s="120" t="s">
        <v>67</v>
      </c>
      <c r="G195" s="147">
        <f t="shared" si="45"/>
        <v>0</v>
      </c>
      <c r="H195" s="148"/>
      <c r="I195" s="149"/>
      <c r="J195" s="149"/>
      <c r="K195" s="149"/>
      <c r="L195" s="147"/>
      <c r="N195" s="87"/>
      <c r="O195" s="86">
        <f t="shared" si="46"/>
        <v>0</v>
      </c>
      <c r="P195" s="87"/>
      <c r="Q195" s="325">
        <f t="shared" si="47"/>
        <v>0</v>
      </c>
      <c r="R195" s="87"/>
      <c r="S195" s="325">
        <f t="shared" si="48"/>
        <v>0</v>
      </c>
      <c r="U195" s="181"/>
      <c r="V195" s="188"/>
      <c r="W195" s="188"/>
      <c r="X195" s="189"/>
    </row>
    <row r="196" spans="1:24" ht="32.65" hidden="1" customHeight="1" outlineLevel="1" x14ac:dyDescent="0.25">
      <c r="A196" s="170"/>
      <c r="B196" s="119" t="s">
        <v>313</v>
      </c>
      <c r="C196" s="83"/>
      <c r="D196" s="158"/>
      <c r="E196" s="158"/>
      <c r="F196" s="120" t="s">
        <v>67</v>
      </c>
      <c r="G196" s="147">
        <f t="shared" si="45"/>
        <v>0</v>
      </c>
      <c r="H196" s="148"/>
      <c r="I196" s="149"/>
      <c r="J196" s="149"/>
      <c r="K196" s="149"/>
      <c r="L196" s="147"/>
      <c r="N196" s="87"/>
      <c r="O196" s="86">
        <f t="shared" si="46"/>
        <v>0</v>
      </c>
      <c r="P196" s="87"/>
      <c r="Q196" s="325">
        <f t="shared" si="47"/>
        <v>0</v>
      </c>
      <c r="R196" s="87"/>
      <c r="S196" s="325">
        <f t="shared" si="48"/>
        <v>0</v>
      </c>
      <c r="U196" s="181"/>
      <c r="V196" s="188"/>
      <c r="W196" s="188"/>
      <c r="X196" s="189"/>
    </row>
    <row r="197" spans="1:24" ht="14.65" customHeight="1" x14ac:dyDescent="0.25">
      <c r="A197" s="172"/>
      <c r="B197" s="122" t="s">
        <v>314</v>
      </c>
      <c r="C197" s="94"/>
      <c r="D197" s="157"/>
      <c r="E197" s="157"/>
      <c r="F197" s="82"/>
      <c r="G197" s="147"/>
      <c r="H197" s="148"/>
      <c r="I197" s="149"/>
      <c r="J197" s="149"/>
      <c r="K197" s="149"/>
      <c r="L197" s="147"/>
      <c r="N197" s="95"/>
      <c r="O197" s="86"/>
      <c r="P197" s="95"/>
      <c r="Q197" s="325"/>
      <c r="R197" s="95"/>
      <c r="S197" s="325"/>
      <c r="U197" s="181"/>
      <c r="V197" s="188"/>
      <c r="W197" s="188"/>
      <c r="X197" s="189"/>
    </row>
    <row r="198" spans="1:24" ht="14.65" customHeight="1" collapsed="1" x14ac:dyDescent="0.25">
      <c r="A198" s="175"/>
      <c r="B198" s="125" t="s">
        <v>315</v>
      </c>
      <c r="C198" s="94"/>
      <c r="D198" s="157"/>
      <c r="E198" s="157"/>
      <c r="F198" s="82"/>
      <c r="G198" s="147"/>
      <c r="H198" s="148"/>
      <c r="I198" s="149"/>
      <c r="J198" s="149"/>
      <c r="K198" s="149"/>
      <c r="L198" s="147"/>
      <c r="N198" s="95"/>
      <c r="O198" s="86"/>
      <c r="P198" s="95"/>
      <c r="Q198" s="325"/>
      <c r="R198" s="95"/>
      <c r="S198" s="325"/>
      <c r="U198" s="181"/>
      <c r="V198" s="188"/>
      <c r="W198" s="188"/>
      <c r="X198" s="189"/>
    </row>
    <row r="199" spans="1:24" hidden="1" outlineLevel="1" x14ac:dyDescent="0.25">
      <c r="A199" s="170"/>
      <c r="B199" s="119" t="s">
        <v>316</v>
      </c>
      <c r="C199" s="83" t="s">
        <v>317</v>
      </c>
      <c r="D199" s="158"/>
      <c r="E199" s="158" t="s">
        <v>67</v>
      </c>
      <c r="F199" s="120" t="s">
        <v>67</v>
      </c>
      <c r="G199" s="147">
        <f>SUM(H199:L199)</f>
        <v>0</v>
      </c>
      <c r="H199" s="148"/>
      <c r="I199" s="150"/>
      <c r="J199" s="150"/>
      <c r="K199" s="150"/>
      <c r="L199" s="151"/>
      <c r="N199" s="87"/>
      <c r="O199" s="86">
        <f>N199*G199</f>
        <v>0</v>
      </c>
      <c r="P199" s="87"/>
      <c r="Q199" s="325">
        <f>P199*G199</f>
        <v>0</v>
      </c>
      <c r="R199" s="87"/>
      <c r="S199" s="325">
        <f>R199*G199</f>
        <v>0</v>
      </c>
      <c r="U199" s="181"/>
      <c r="V199" s="188"/>
      <c r="W199" s="188"/>
      <c r="X199" s="189"/>
    </row>
    <row r="200" spans="1:24" hidden="1" outlineLevel="1" x14ac:dyDescent="0.25">
      <c r="A200" s="170"/>
      <c r="B200" s="119" t="s">
        <v>157</v>
      </c>
      <c r="C200" s="83" t="s">
        <v>158</v>
      </c>
      <c r="D200" s="158"/>
      <c r="E200" s="158" t="s">
        <v>67</v>
      </c>
      <c r="F200" s="120" t="s">
        <v>67</v>
      </c>
      <c r="G200" s="147">
        <f>SUM(H200:L200)</f>
        <v>0</v>
      </c>
      <c r="H200" s="148"/>
      <c r="I200" s="149"/>
      <c r="J200" s="149"/>
      <c r="K200" s="149"/>
      <c r="L200" s="147"/>
      <c r="N200" s="87"/>
      <c r="O200" s="86">
        <f>N200*G200</f>
        <v>0</v>
      </c>
      <c r="P200" s="87"/>
      <c r="Q200" s="325">
        <f>P200*G200</f>
        <v>0</v>
      </c>
      <c r="R200" s="87"/>
      <c r="S200" s="325">
        <f>R200*G200</f>
        <v>0</v>
      </c>
      <c r="U200" s="181"/>
      <c r="V200" s="188"/>
      <c r="W200" s="188"/>
      <c r="X200" s="189"/>
    </row>
    <row r="201" spans="1:24" ht="30" hidden="1" outlineLevel="1" x14ac:dyDescent="0.25">
      <c r="A201" s="170"/>
      <c r="B201" s="119" t="s">
        <v>155</v>
      </c>
      <c r="C201" s="83" t="s">
        <v>156</v>
      </c>
      <c r="D201" s="158"/>
      <c r="E201" s="158" t="s">
        <v>67</v>
      </c>
      <c r="F201" s="120" t="s">
        <v>67</v>
      </c>
      <c r="G201" s="147">
        <f>SUM(H201:L201)</f>
        <v>0</v>
      </c>
      <c r="H201" s="148"/>
      <c r="I201" s="149"/>
      <c r="J201" s="149"/>
      <c r="K201" s="149"/>
      <c r="L201" s="147"/>
      <c r="N201" s="87"/>
      <c r="O201" s="86">
        <f>N201*G201</f>
        <v>0</v>
      </c>
      <c r="P201" s="87"/>
      <c r="Q201" s="325">
        <f>P201*G201</f>
        <v>0</v>
      </c>
      <c r="R201" s="87"/>
      <c r="S201" s="325">
        <f>R201*G201</f>
        <v>0</v>
      </c>
      <c r="U201" s="181"/>
      <c r="V201" s="188"/>
      <c r="W201" s="188"/>
      <c r="X201" s="189"/>
    </row>
    <row r="202" spans="1:24" hidden="1" outlineLevel="1" x14ac:dyDescent="0.25">
      <c r="A202" s="170"/>
      <c r="B202" s="119" t="s">
        <v>318</v>
      </c>
      <c r="C202" s="83" t="s">
        <v>160</v>
      </c>
      <c r="D202" s="158"/>
      <c r="E202" s="158" t="s">
        <v>67</v>
      </c>
      <c r="F202" s="120" t="s">
        <v>67</v>
      </c>
      <c r="G202" s="147">
        <f>SUM(H202:L202)</f>
        <v>0</v>
      </c>
      <c r="H202" s="148"/>
      <c r="I202" s="149"/>
      <c r="J202" s="149"/>
      <c r="K202" s="149"/>
      <c r="L202" s="147"/>
      <c r="N202" s="87"/>
      <c r="O202" s="86">
        <f>N202*G202</f>
        <v>0</v>
      </c>
      <c r="P202" s="87"/>
      <c r="Q202" s="325">
        <f>P202*G202</f>
        <v>0</v>
      </c>
      <c r="R202" s="87"/>
      <c r="S202" s="325">
        <f>R202*G202</f>
        <v>0</v>
      </c>
      <c r="U202" s="181"/>
      <c r="V202" s="188"/>
      <c r="W202" s="188"/>
      <c r="X202" s="189"/>
    </row>
    <row r="203" spans="1:24" hidden="1" outlineLevel="1" x14ac:dyDescent="0.25">
      <c r="A203" s="170"/>
      <c r="B203" s="119" t="s">
        <v>161</v>
      </c>
      <c r="C203" s="83" t="s">
        <v>162</v>
      </c>
      <c r="D203" s="158"/>
      <c r="E203" s="158" t="s">
        <v>67</v>
      </c>
      <c r="F203" s="120" t="s">
        <v>67</v>
      </c>
      <c r="G203" s="147">
        <f>SUM(H203:L203)</f>
        <v>0</v>
      </c>
      <c r="H203" s="148"/>
      <c r="I203" s="149"/>
      <c r="J203" s="149"/>
      <c r="K203" s="149"/>
      <c r="L203" s="147"/>
      <c r="N203" s="87"/>
      <c r="O203" s="86">
        <f>N203*G203</f>
        <v>0</v>
      </c>
      <c r="P203" s="87"/>
      <c r="Q203" s="325">
        <f>P203*G203</f>
        <v>0</v>
      </c>
      <c r="R203" s="87"/>
      <c r="S203" s="325">
        <f>R203*G203</f>
        <v>0</v>
      </c>
      <c r="U203" s="181"/>
      <c r="V203" s="188"/>
      <c r="W203" s="188"/>
      <c r="X203" s="189"/>
    </row>
    <row r="204" spans="1:24" hidden="1" outlineLevel="1" x14ac:dyDescent="0.25">
      <c r="A204" s="170"/>
      <c r="B204" s="119"/>
      <c r="C204" s="83"/>
      <c r="D204" s="158"/>
      <c r="E204" s="158"/>
      <c r="F204" s="120"/>
      <c r="G204" s="147"/>
      <c r="H204" s="148"/>
      <c r="I204" s="150"/>
      <c r="J204" s="150"/>
      <c r="K204" s="150"/>
      <c r="L204" s="151"/>
      <c r="N204" s="87"/>
      <c r="O204" s="86"/>
      <c r="P204" s="87"/>
      <c r="Q204" s="325"/>
      <c r="R204" s="87"/>
      <c r="S204" s="325"/>
      <c r="U204" s="181"/>
      <c r="V204" s="188"/>
      <c r="W204" s="188"/>
      <c r="X204" s="189"/>
    </row>
    <row r="205" spans="1:24" ht="14.65" customHeight="1" collapsed="1" x14ac:dyDescent="0.25">
      <c r="A205" s="175"/>
      <c r="B205" s="125" t="s">
        <v>319</v>
      </c>
      <c r="C205" s="94"/>
      <c r="D205" s="157"/>
      <c r="E205" s="157"/>
      <c r="F205" s="82"/>
      <c r="G205" s="147"/>
      <c r="H205" s="148"/>
      <c r="I205" s="149"/>
      <c r="J205" s="149"/>
      <c r="K205" s="149"/>
      <c r="L205" s="147"/>
      <c r="N205" s="95"/>
      <c r="O205" s="86"/>
      <c r="P205" s="95"/>
      <c r="Q205" s="325"/>
      <c r="R205" s="95"/>
      <c r="S205" s="325"/>
      <c r="U205" s="181"/>
      <c r="V205" s="188"/>
      <c r="W205" s="188"/>
      <c r="X205" s="189"/>
    </row>
    <row r="206" spans="1:24" hidden="1" outlineLevel="1" x14ac:dyDescent="0.25">
      <c r="A206" s="170"/>
      <c r="B206" s="119" t="s">
        <v>320</v>
      </c>
      <c r="C206" s="83" t="s">
        <v>317</v>
      </c>
      <c r="D206" s="158"/>
      <c r="E206" s="158" t="s">
        <v>67</v>
      </c>
      <c r="F206" s="120" t="s">
        <v>67</v>
      </c>
      <c r="G206" s="147">
        <f>SUM(H206:L206)</f>
        <v>0</v>
      </c>
      <c r="H206" s="148"/>
      <c r="I206" s="150"/>
      <c r="J206" s="150"/>
      <c r="K206" s="150"/>
      <c r="L206" s="151"/>
      <c r="N206" s="87"/>
      <c r="O206" s="86">
        <f>N206*G206</f>
        <v>0</v>
      </c>
      <c r="P206" s="87"/>
      <c r="Q206" s="325">
        <f>P206*G206</f>
        <v>0</v>
      </c>
      <c r="R206" s="87"/>
      <c r="S206" s="325">
        <f>R206*G206</f>
        <v>0</v>
      </c>
      <c r="U206" s="181"/>
      <c r="V206" s="188"/>
      <c r="W206" s="188"/>
      <c r="X206" s="189"/>
    </row>
    <row r="207" spans="1:24" hidden="1" outlineLevel="1" x14ac:dyDescent="0.25">
      <c r="A207" s="170"/>
      <c r="B207" s="119" t="s">
        <v>235</v>
      </c>
      <c r="C207" s="83" t="s">
        <v>162</v>
      </c>
      <c r="D207" s="158"/>
      <c r="E207" s="158" t="s">
        <v>67</v>
      </c>
      <c r="F207" s="120" t="s">
        <v>67</v>
      </c>
      <c r="G207" s="147">
        <f>SUM(H207:L207)</f>
        <v>0</v>
      </c>
      <c r="H207" s="148"/>
      <c r="I207" s="150"/>
      <c r="J207" s="150"/>
      <c r="K207" s="150"/>
      <c r="L207" s="151"/>
      <c r="N207" s="87"/>
      <c r="O207" s="86">
        <f>N207*G207</f>
        <v>0</v>
      </c>
      <c r="P207" s="87"/>
      <c r="Q207" s="325">
        <f>P207*G207</f>
        <v>0</v>
      </c>
      <c r="R207" s="87"/>
      <c r="S207" s="325">
        <f>R207*G207</f>
        <v>0</v>
      </c>
      <c r="U207" s="181"/>
      <c r="V207" s="188"/>
      <c r="W207" s="188"/>
      <c r="X207" s="189"/>
    </row>
    <row r="208" spans="1:24" hidden="1" outlineLevel="1" x14ac:dyDescent="0.25">
      <c r="A208" s="170"/>
      <c r="B208" s="119"/>
      <c r="C208" s="83"/>
      <c r="D208" s="158"/>
      <c r="E208" s="158" t="s">
        <v>67</v>
      </c>
      <c r="F208" s="120" t="s">
        <v>67</v>
      </c>
      <c r="G208" s="147">
        <f>SUM(H208:L208)</f>
        <v>0</v>
      </c>
      <c r="H208" s="148"/>
      <c r="I208" s="150"/>
      <c r="J208" s="150"/>
      <c r="K208" s="150"/>
      <c r="L208" s="151"/>
      <c r="N208" s="87"/>
      <c r="O208" s="86">
        <f>N208*G208</f>
        <v>0</v>
      </c>
      <c r="P208" s="87"/>
      <c r="Q208" s="325">
        <f>P208*G208</f>
        <v>0</v>
      </c>
      <c r="R208" s="87"/>
      <c r="S208" s="325">
        <f>R208*G208</f>
        <v>0</v>
      </c>
      <c r="U208" s="181"/>
      <c r="V208" s="188"/>
      <c r="W208" s="188"/>
      <c r="X208" s="189"/>
    </row>
    <row r="209" spans="1:24" ht="14.65" customHeight="1" collapsed="1" x14ac:dyDescent="0.25">
      <c r="A209" s="175"/>
      <c r="B209" s="125" t="s">
        <v>321</v>
      </c>
      <c r="C209" s="94"/>
      <c r="D209" s="157"/>
      <c r="E209" s="157"/>
      <c r="F209" s="82"/>
      <c r="G209" s="147"/>
      <c r="H209" s="148"/>
      <c r="I209" s="149"/>
      <c r="J209" s="149"/>
      <c r="K209" s="149"/>
      <c r="L209" s="147"/>
      <c r="N209" s="95"/>
      <c r="O209" s="86"/>
      <c r="P209" s="95"/>
      <c r="Q209" s="325"/>
      <c r="R209" s="95"/>
      <c r="S209" s="325"/>
      <c r="U209" s="181"/>
      <c r="V209" s="188"/>
      <c r="W209" s="188"/>
      <c r="X209" s="189"/>
    </row>
    <row r="210" spans="1:24" hidden="1" outlineLevel="1" x14ac:dyDescent="0.25">
      <c r="A210" s="170"/>
      <c r="B210" s="119" t="s">
        <v>322</v>
      </c>
      <c r="C210" s="83" t="s">
        <v>323</v>
      </c>
      <c r="D210" s="158"/>
      <c r="E210" s="158" t="s">
        <v>67</v>
      </c>
      <c r="F210" s="120" t="s">
        <v>67</v>
      </c>
      <c r="G210" s="147">
        <f>SUM(H210:L210)</f>
        <v>0</v>
      </c>
      <c r="H210" s="148"/>
      <c r="I210" s="149"/>
      <c r="J210" s="149"/>
      <c r="K210" s="149"/>
      <c r="L210" s="147"/>
      <c r="N210" s="87"/>
      <c r="O210" s="86">
        <f>N210*G210</f>
        <v>0</v>
      </c>
      <c r="P210" s="87"/>
      <c r="Q210" s="325">
        <f>P210*G210</f>
        <v>0</v>
      </c>
      <c r="R210" s="87"/>
      <c r="S210" s="325">
        <f>R210*G210</f>
        <v>0</v>
      </c>
      <c r="U210" s="181"/>
      <c r="V210" s="188"/>
      <c r="W210" s="188"/>
      <c r="X210" s="189"/>
    </row>
    <row r="211" spans="1:24" hidden="1" outlineLevel="1" x14ac:dyDescent="0.25">
      <c r="A211" s="170"/>
      <c r="B211" s="119"/>
      <c r="C211" s="83"/>
      <c r="D211" s="158"/>
      <c r="E211" s="158" t="s">
        <v>67</v>
      </c>
      <c r="F211" s="120" t="s">
        <v>67</v>
      </c>
      <c r="G211" s="147">
        <f>SUM(H211:L211)</f>
        <v>0</v>
      </c>
      <c r="H211" s="148"/>
      <c r="I211" s="150"/>
      <c r="J211" s="150"/>
      <c r="K211" s="150"/>
      <c r="L211" s="151"/>
      <c r="N211" s="87"/>
      <c r="O211" s="86">
        <f>N211*G211</f>
        <v>0</v>
      </c>
      <c r="P211" s="87"/>
      <c r="Q211" s="325">
        <f>P211*G211</f>
        <v>0</v>
      </c>
      <c r="R211" s="87"/>
      <c r="S211" s="325">
        <f>R211*G211</f>
        <v>0</v>
      </c>
      <c r="U211" s="181"/>
      <c r="V211" s="188"/>
      <c r="W211" s="188"/>
      <c r="X211" s="189"/>
    </row>
    <row r="212" spans="1:24" ht="14.65" customHeight="1" collapsed="1" x14ac:dyDescent="0.25">
      <c r="A212" s="175"/>
      <c r="B212" s="125" t="s">
        <v>324</v>
      </c>
      <c r="C212" s="94"/>
      <c r="D212" s="157"/>
      <c r="E212" s="157"/>
      <c r="F212" s="82"/>
      <c r="G212" s="147"/>
      <c r="H212" s="148"/>
      <c r="I212" s="149"/>
      <c r="J212" s="149"/>
      <c r="K212" s="149"/>
      <c r="L212" s="147"/>
      <c r="N212" s="95"/>
      <c r="O212" s="86"/>
      <c r="P212" s="95"/>
      <c r="Q212" s="325"/>
      <c r="R212" s="95"/>
      <c r="S212" s="325"/>
      <c r="U212" s="181"/>
      <c r="V212" s="188"/>
      <c r="W212" s="188"/>
      <c r="X212" s="189"/>
    </row>
    <row r="213" spans="1:24" hidden="1" outlineLevel="1" x14ac:dyDescent="0.25">
      <c r="A213" s="170"/>
      <c r="B213" s="119" t="s">
        <v>325</v>
      </c>
      <c r="C213" s="83" t="s">
        <v>326</v>
      </c>
      <c r="D213" s="158"/>
      <c r="E213" s="158" t="s">
        <v>67</v>
      </c>
      <c r="F213" s="120" t="s">
        <v>67</v>
      </c>
      <c r="G213" s="147">
        <f>SUM(H213:L213)</f>
        <v>0</v>
      </c>
      <c r="H213" s="148"/>
      <c r="I213" s="149"/>
      <c r="J213" s="149"/>
      <c r="K213" s="149"/>
      <c r="L213" s="147"/>
      <c r="N213" s="87"/>
      <c r="O213" s="86">
        <f>N213*G213</f>
        <v>0</v>
      </c>
      <c r="P213" s="87"/>
      <c r="Q213" s="325">
        <f>P213*G213</f>
        <v>0</v>
      </c>
      <c r="R213" s="87"/>
      <c r="S213" s="325">
        <f>R213*G213</f>
        <v>0</v>
      </c>
      <c r="U213" s="181"/>
      <c r="V213" s="188"/>
      <c r="W213" s="188"/>
      <c r="X213" s="189"/>
    </row>
    <row r="214" spans="1:24" hidden="1" outlineLevel="1" x14ac:dyDescent="0.25">
      <c r="A214" s="170"/>
      <c r="B214" s="119" t="s">
        <v>327</v>
      </c>
      <c r="C214" s="83" t="s">
        <v>328</v>
      </c>
      <c r="D214" s="158"/>
      <c r="E214" s="158" t="s">
        <v>67</v>
      </c>
      <c r="F214" s="120" t="s">
        <v>67</v>
      </c>
      <c r="G214" s="147">
        <f>SUM(H214:L214)</f>
        <v>0</v>
      </c>
      <c r="H214" s="148"/>
      <c r="I214" s="150"/>
      <c r="J214" s="150"/>
      <c r="K214" s="150"/>
      <c r="L214" s="151"/>
      <c r="N214" s="87"/>
      <c r="O214" s="86">
        <f>N214*G214</f>
        <v>0</v>
      </c>
      <c r="P214" s="87"/>
      <c r="Q214" s="325">
        <f>P214*G214</f>
        <v>0</v>
      </c>
      <c r="R214" s="87"/>
      <c r="S214" s="325">
        <f>R214*G214</f>
        <v>0</v>
      </c>
      <c r="U214" s="181"/>
      <c r="V214" s="188"/>
      <c r="W214" s="188"/>
      <c r="X214" s="189"/>
    </row>
    <row r="215" spans="1:24" hidden="1" outlineLevel="1" x14ac:dyDescent="0.25">
      <c r="A215" s="170"/>
      <c r="B215" s="119" t="s">
        <v>329</v>
      </c>
      <c r="C215" s="83" t="s">
        <v>330</v>
      </c>
      <c r="D215" s="158"/>
      <c r="E215" s="158" t="s">
        <v>67</v>
      </c>
      <c r="F215" s="120" t="s">
        <v>67</v>
      </c>
      <c r="G215" s="147">
        <f>SUM(H215:L215)</f>
        <v>0</v>
      </c>
      <c r="H215" s="148"/>
      <c r="I215" s="150"/>
      <c r="J215" s="150"/>
      <c r="K215" s="150"/>
      <c r="L215" s="151"/>
      <c r="N215" s="87"/>
      <c r="O215" s="86">
        <f>N215*G215</f>
        <v>0</v>
      </c>
      <c r="P215" s="87"/>
      <c r="Q215" s="325">
        <f>P215*G215</f>
        <v>0</v>
      </c>
      <c r="R215" s="87"/>
      <c r="S215" s="325">
        <f>R215*G215</f>
        <v>0</v>
      </c>
      <c r="U215" s="181"/>
      <c r="V215" s="188"/>
      <c r="W215" s="188"/>
      <c r="X215" s="189"/>
    </row>
    <row r="216" spans="1:24" hidden="1" outlineLevel="1" x14ac:dyDescent="0.25">
      <c r="A216" s="170"/>
      <c r="B216" s="119"/>
      <c r="C216" s="83"/>
      <c r="D216" s="158"/>
      <c r="E216" s="158" t="s">
        <v>67</v>
      </c>
      <c r="F216" s="120" t="s">
        <v>67</v>
      </c>
      <c r="G216" s="147">
        <f>SUM(H216:L216)</f>
        <v>0</v>
      </c>
      <c r="H216" s="148"/>
      <c r="I216" s="150"/>
      <c r="J216" s="150"/>
      <c r="K216" s="150"/>
      <c r="L216" s="151"/>
      <c r="N216" s="87"/>
      <c r="O216" s="86">
        <f>N216*G216</f>
        <v>0</v>
      </c>
      <c r="P216" s="87"/>
      <c r="Q216" s="325">
        <f>P216*G216</f>
        <v>0</v>
      </c>
      <c r="R216" s="87"/>
      <c r="S216" s="325">
        <f>R216*G216</f>
        <v>0</v>
      </c>
      <c r="U216" s="181"/>
      <c r="V216" s="188"/>
      <c r="W216" s="188"/>
      <c r="X216" s="189"/>
    </row>
    <row r="217" spans="1:24" ht="14.65" customHeight="1" collapsed="1" x14ac:dyDescent="0.25">
      <c r="A217" s="175"/>
      <c r="B217" s="125" t="s">
        <v>331</v>
      </c>
      <c r="C217" s="94"/>
      <c r="D217" s="157"/>
      <c r="E217" s="157"/>
      <c r="F217" s="82"/>
      <c r="G217" s="147"/>
      <c r="H217" s="148"/>
      <c r="I217" s="149"/>
      <c r="J217" s="149"/>
      <c r="K217" s="149"/>
      <c r="L217" s="147"/>
      <c r="N217" s="95"/>
      <c r="O217" s="86"/>
      <c r="P217" s="95"/>
      <c r="Q217" s="325"/>
      <c r="R217" s="95"/>
      <c r="S217" s="325"/>
      <c r="U217" s="181"/>
      <c r="V217" s="188"/>
      <c r="W217" s="188"/>
      <c r="X217" s="189"/>
    </row>
    <row r="218" spans="1:24" hidden="1" outlineLevel="1" x14ac:dyDescent="0.25">
      <c r="A218" s="170"/>
      <c r="B218" s="119" t="s">
        <v>332</v>
      </c>
      <c r="C218" s="102" t="s">
        <v>333</v>
      </c>
      <c r="D218" s="163"/>
      <c r="E218" s="158" t="s">
        <v>67</v>
      </c>
      <c r="F218" s="120" t="s">
        <v>67</v>
      </c>
      <c r="G218" s="147">
        <f t="shared" ref="G218:G223" si="49">SUM(H218:L218)</f>
        <v>0</v>
      </c>
      <c r="H218" s="148"/>
      <c r="I218" s="149"/>
      <c r="J218" s="149"/>
      <c r="K218" s="149"/>
      <c r="L218" s="147"/>
      <c r="N218" s="87"/>
      <c r="O218" s="86">
        <f t="shared" ref="O218:O223" si="50">N218*G218</f>
        <v>0</v>
      </c>
      <c r="P218" s="87"/>
      <c r="Q218" s="325">
        <f t="shared" ref="Q218:Q223" si="51">P218*G218</f>
        <v>0</v>
      </c>
      <c r="R218" s="87"/>
      <c r="S218" s="325">
        <f t="shared" ref="S218:S223" si="52">R218*G218</f>
        <v>0</v>
      </c>
      <c r="U218" s="181"/>
      <c r="V218" s="188"/>
      <c r="W218" s="188"/>
      <c r="X218" s="189"/>
    </row>
    <row r="219" spans="1:24" hidden="1" outlineLevel="1" x14ac:dyDescent="0.25">
      <c r="A219" s="170"/>
      <c r="B219" s="119" t="s">
        <v>334</v>
      </c>
      <c r="C219" s="102" t="s">
        <v>335</v>
      </c>
      <c r="D219" s="163"/>
      <c r="E219" s="158" t="s">
        <v>67</v>
      </c>
      <c r="F219" s="120" t="s">
        <v>67</v>
      </c>
      <c r="G219" s="147">
        <f t="shared" si="49"/>
        <v>0</v>
      </c>
      <c r="H219" s="148"/>
      <c r="I219" s="149"/>
      <c r="J219" s="149"/>
      <c r="K219" s="149"/>
      <c r="L219" s="147"/>
      <c r="N219" s="87"/>
      <c r="O219" s="86">
        <f t="shared" si="50"/>
        <v>0</v>
      </c>
      <c r="P219" s="87"/>
      <c r="Q219" s="325">
        <f t="shared" si="51"/>
        <v>0</v>
      </c>
      <c r="R219" s="87"/>
      <c r="S219" s="325">
        <f t="shared" si="52"/>
        <v>0</v>
      </c>
      <c r="U219" s="181"/>
      <c r="V219" s="188"/>
      <c r="W219" s="188"/>
      <c r="X219" s="189"/>
    </row>
    <row r="220" spans="1:24" hidden="1" outlineLevel="1" x14ac:dyDescent="0.25">
      <c r="A220" s="170"/>
      <c r="B220" s="119" t="s">
        <v>336</v>
      </c>
      <c r="C220" s="102" t="s">
        <v>337</v>
      </c>
      <c r="D220" s="163"/>
      <c r="E220" s="158" t="s">
        <v>67</v>
      </c>
      <c r="F220" s="120" t="s">
        <v>67</v>
      </c>
      <c r="G220" s="147">
        <f t="shared" si="49"/>
        <v>0</v>
      </c>
      <c r="H220" s="148"/>
      <c r="I220" s="149"/>
      <c r="J220" s="149"/>
      <c r="K220" s="149"/>
      <c r="L220" s="147"/>
      <c r="N220" s="87"/>
      <c r="O220" s="86">
        <f t="shared" si="50"/>
        <v>0</v>
      </c>
      <c r="P220" s="87"/>
      <c r="Q220" s="325">
        <f t="shared" si="51"/>
        <v>0</v>
      </c>
      <c r="R220" s="87"/>
      <c r="S220" s="325">
        <f t="shared" si="52"/>
        <v>0</v>
      </c>
      <c r="U220" s="181"/>
      <c r="V220" s="188"/>
      <c r="W220" s="188"/>
      <c r="X220" s="189"/>
    </row>
    <row r="221" spans="1:24" hidden="1" outlineLevel="1" x14ac:dyDescent="0.25">
      <c r="A221" s="170"/>
      <c r="B221" s="119" t="s">
        <v>338</v>
      </c>
      <c r="C221" s="102" t="s">
        <v>339</v>
      </c>
      <c r="D221" s="163"/>
      <c r="E221" s="158" t="s">
        <v>67</v>
      </c>
      <c r="F221" s="120" t="s">
        <v>67</v>
      </c>
      <c r="G221" s="147">
        <f t="shared" si="49"/>
        <v>0</v>
      </c>
      <c r="H221" s="148"/>
      <c r="I221" s="149"/>
      <c r="J221" s="149"/>
      <c r="K221" s="149"/>
      <c r="L221" s="147"/>
      <c r="N221" s="87"/>
      <c r="O221" s="86">
        <f t="shared" si="50"/>
        <v>0</v>
      </c>
      <c r="P221" s="87"/>
      <c r="Q221" s="325">
        <f t="shared" si="51"/>
        <v>0</v>
      </c>
      <c r="R221" s="87"/>
      <c r="S221" s="325">
        <f t="shared" si="52"/>
        <v>0</v>
      </c>
      <c r="U221" s="181"/>
      <c r="V221" s="188"/>
      <c r="W221" s="188"/>
      <c r="X221" s="189"/>
    </row>
    <row r="222" spans="1:24" hidden="1" outlineLevel="1" x14ac:dyDescent="0.25">
      <c r="A222" s="170"/>
      <c r="B222" s="119" t="s">
        <v>340</v>
      </c>
      <c r="C222" s="102" t="s">
        <v>341</v>
      </c>
      <c r="D222" s="163"/>
      <c r="E222" s="158" t="s">
        <v>67</v>
      </c>
      <c r="F222" s="120" t="s">
        <v>67</v>
      </c>
      <c r="G222" s="147">
        <f t="shared" si="49"/>
        <v>0</v>
      </c>
      <c r="H222" s="148"/>
      <c r="I222" s="149"/>
      <c r="J222" s="149"/>
      <c r="K222" s="149"/>
      <c r="L222" s="147"/>
      <c r="N222" s="87"/>
      <c r="O222" s="86">
        <f t="shared" si="50"/>
        <v>0</v>
      </c>
      <c r="P222" s="87"/>
      <c r="Q222" s="325">
        <f t="shared" si="51"/>
        <v>0</v>
      </c>
      <c r="R222" s="87"/>
      <c r="S222" s="325">
        <f t="shared" si="52"/>
        <v>0</v>
      </c>
      <c r="U222" s="181"/>
      <c r="V222" s="188"/>
      <c r="W222" s="188"/>
      <c r="X222" s="189"/>
    </row>
    <row r="223" spans="1:24" hidden="1" outlineLevel="1" x14ac:dyDescent="0.25">
      <c r="A223" s="170"/>
      <c r="B223" s="119" t="s">
        <v>342</v>
      </c>
      <c r="C223" s="102" t="s">
        <v>343</v>
      </c>
      <c r="D223" s="163"/>
      <c r="E223" s="158" t="s">
        <v>67</v>
      </c>
      <c r="F223" s="120" t="s">
        <v>67</v>
      </c>
      <c r="G223" s="147">
        <f t="shared" si="49"/>
        <v>0</v>
      </c>
      <c r="H223" s="148"/>
      <c r="I223" s="149"/>
      <c r="J223" s="149"/>
      <c r="K223" s="149"/>
      <c r="L223" s="147"/>
      <c r="N223" s="87"/>
      <c r="O223" s="86">
        <f t="shared" si="50"/>
        <v>0</v>
      </c>
      <c r="P223" s="87"/>
      <c r="Q223" s="325">
        <f t="shared" si="51"/>
        <v>0</v>
      </c>
      <c r="R223" s="87"/>
      <c r="S223" s="325">
        <f t="shared" si="52"/>
        <v>0</v>
      </c>
      <c r="U223" s="181"/>
      <c r="V223" s="188"/>
      <c r="W223" s="188"/>
      <c r="X223" s="189"/>
    </row>
    <row r="224" spans="1:24" ht="14.65" customHeight="1" collapsed="1" x14ac:dyDescent="0.25">
      <c r="A224" s="169"/>
      <c r="B224" s="118" t="s">
        <v>344</v>
      </c>
      <c r="C224" s="94"/>
      <c r="D224" s="157"/>
      <c r="E224" s="157"/>
      <c r="F224" s="82"/>
      <c r="G224" s="147"/>
      <c r="H224" s="148"/>
      <c r="I224" s="149"/>
      <c r="J224" s="149"/>
      <c r="K224" s="149"/>
      <c r="L224" s="147"/>
      <c r="N224" s="95"/>
      <c r="O224" s="86"/>
      <c r="P224" s="95"/>
      <c r="Q224" s="325"/>
      <c r="R224" s="95"/>
      <c r="S224" s="325"/>
      <c r="U224" s="181"/>
      <c r="V224" s="188"/>
      <c r="W224" s="188"/>
      <c r="X224" s="189"/>
    </row>
    <row r="225" spans="1:24" hidden="1" outlineLevel="1" x14ac:dyDescent="0.25">
      <c r="A225" s="170"/>
      <c r="B225" s="119" t="s">
        <v>345</v>
      </c>
      <c r="C225" s="99"/>
      <c r="D225" s="164"/>
      <c r="E225" s="158"/>
      <c r="F225" s="120" t="s">
        <v>67</v>
      </c>
      <c r="G225" s="147">
        <f>SUM(H225:L225)</f>
        <v>0</v>
      </c>
      <c r="H225" s="148"/>
      <c r="I225" s="150"/>
      <c r="J225" s="150"/>
      <c r="K225" s="150"/>
      <c r="L225" s="151"/>
      <c r="N225" s="87"/>
      <c r="O225" s="86">
        <f>N225*G225</f>
        <v>0</v>
      </c>
      <c r="P225" s="87"/>
      <c r="Q225" s="325">
        <f>P225*G225</f>
        <v>0</v>
      </c>
      <c r="R225" s="87"/>
      <c r="S225" s="325">
        <f>R225*G225</f>
        <v>0</v>
      </c>
      <c r="U225" s="181"/>
      <c r="V225" s="188"/>
      <c r="W225" s="188"/>
      <c r="X225" s="189"/>
    </row>
    <row r="226" spans="1:24" hidden="1" outlineLevel="1" x14ac:dyDescent="0.25">
      <c r="A226" s="170"/>
      <c r="B226" s="119" t="s">
        <v>346</v>
      </c>
      <c r="C226" s="99"/>
      <c r="D226" s="164"/>
      <c r="E226" s="158"/>
      <c r="F226" s="120" t="s">
        <v>67</v>
      </c>
      <c r="G226" s="147">
        <f>SUM(H226:L226)</f>
        <v>0</v>
      </c>
      <c r="H226" s="148"/>
      <c r="I226" s="150"/>
      <c r="J226" s="150"/>
      <c r="K226" s="150"/>
      <c r="L226" s="151"/>
      <c r="N226" s="87"/>
      <c r="O226" s="86">
        <f>N226*G226</f>
        <v>0</v>
      </c>
      <c r="P226" s="87"/>
      <c r="Q226" s="325">
        <f>P226*G226</f>
        <v>0</v>
      </c>
      <c r="R226" s="87"/>
      <c r="S226" s="325">
        <f>R226*G226</f>
        <v>0</v>
      </c>
      <c r="U226" s="181"/>
      <c r="V226" s="188"/>
      <c r="W226" s="188"/>
      <c r="X226" s="189"/>
    </row>
    <row r="227" spans="1:24" hidden="1" outlineLevel="1" x14ac:dyDescent="0.25">
      <c r="A227" s="170"/>
      <c r="B227" s="119" t="s">
        <v>347</v>
      </c>
      <c r="C227" s="100"/>
      <c r="D227" s="165"/>
      <c r="E227" s="158"/>
      <c r="F227" s="120" t="s">
        <v>67</v>
      </c>
      <c r="G227" s="147">
        <f>SUM(H227:L227)</f>
        <v>0</v>
      </c>
      <c r="H227" s="148"/>
      <c r="I227" s="150"/>
      <c r="J227" s="150"/>
      <c r="K227" s="150"/>
      <c r="L227" s="151"/>
      <c r="N227" s="87"/>
      <c r="O227" s="86">
        <f>N227*G227</f>
        <v>0</v>
      </c>
      <c r="P227" s="87"/>
      <c r="Q227" s="325">
        <f>P227*G227</f>
        <v>0</v>
      </c>
      <c r="R227" s="87"/>
      <c r="S227" s="325">
        <f>R227*G227</f>
        <v>0</v>
      </c>
      <c r="U227" s="181"/>
      <c r="V227" s="188"/>
      <c r="W227" s="188"/>
      <c r="X227" s="189"/>
    </row>
    <row r="228" spans="1:24" ht="30" hidden="1" outlineLevel="1" x14ac:dyDescent="0.25">
      <c r="A228" s="170"/>
      <c r="B228" s="119" t="s">
        <v>348</v>
      </c>
      <c r="C228" s="100"/>
      <c r="D228" s="165"/>
      <c r="E228" s="158"/>
      <c r="F228" s="120" t="s">
        <v>67</v>
      </c>
      <c r="G228" s="147">
        <f>SUM(H228:L228)</f>
        <v>0</v>
      </c>
      <c r="H228" s="148"/>
      <c r="I228" s="150"/>
      <c r="J228" s="150"/>
      <c r="K228" s="150"/>
      <c r="L228" s="151"/>
      <c r="N228" s="87"/>
      <c r="O228" s="86">
        <f>N228*G228</f>
        <v>0</v>
      </c>
      <c r="P228" s="87"/>
      <c r="Q228" s="325">
        <f>P228*G228</f>
        <v>0</v>
      </c>
      <c r="R228" s="87"/>
      <c r="S228" s="325">
        <f>R228*G228</f>
        <v>0</v>
      </c>
      <c r="U228" s="181"/>
      <c r="V228" s="188"/>
      <c r="W228" s="188"/>
      <c r="X228" s="189"/>
    </row>
    <row r="229" spans="1:24" ht="14.65" customHeight="1" collapsed="1" x14ac:dyDescent="0.25">
      <c r="A229" s="169"/>
      <c r="B229" s="118" t="s">
        <v>349</v>
      </c>
      <c r="C229" s="94"/>
      <c r="D229" s="157"/>
      <c r="E229" s="157"/>
      <c r="F229" s="82"/>
      <c r="G229" s="147"/>
      <c r="H229" s="148"/>
      <c r="I229" s="149"/>
      <c r="J229" s="149"/>
      <c r="K229" s="149"/>
      <c r="L229" s="147"/>
      <c r="N229" s="95"/>
      <c r="O229" s="86"/>
      <c r="P229" s="95"/>
      <c r="Q229" s="325"/>
      <c r="R229" s="95"/>
      <c r="S229" s="325"/>
      <c r="U229" s="181"/>
      <c r="V229" s="188"/>
      <c r="W229" s="188"/>
      <c r="X229" s="189"/>
    </row>
    <row r="230" spans="1:24" hidden="1" outlineLevel="1" x14ac:dyDescent="0.25">
      <c r="A230" s="170"/>
      <c r="B230" s="119" t="s">
        <v>350</v>
      </c>
      <c r="C230" s="103"/>
      <c r="D230" s="159"/>
      <c r="E230" s="158"/>
      <c r="F230" s="120" t="s">
        <v>67</v>
      </c>
      <c r="G230" s="147">
        <f>SUM(H230:L230)</f>
        <v>0</v>
      </c>
      <c r="H230" s="148"/>
      <c r="I230" s="150"/>
      <c r="J230" s="150"/>
      <c r="K230" s="150"/>
      <c r="L230" s="151"/>
      <c r="N230" s="87"/>
      <c r="O230" s="86">
        <f>N230*G230</f>
        <v>0</v>
      </c>
      <c r="P230" s="87"/>
      <c r="Q230" s="325">
        <f>P230*G230</f>
        <v>0</v>
      </c>
      <c r="R230" s="87"/>
      <c r="S230" s="325">
        <f>R230*G230</f>
        <v>0</v>
      </c>
      <c r="U230" s="181"/>
      <c r="V230" s="188"/>
      <c r="W230" s="188"/>
      <c r="X230" s="189"/>
    </row>
    <row r="231" spans="1:24" hidden="1" outlineLevel="1" x14ac:dyDescent="0.25">
      <c r="A231" s="170"/>
      <c r="B231" s="119" t="s">
        <v>351</v>
      </c>
      <c r="C231" s="103"/>
      <c r="D231" s="159"/>
      <c r="E231" s="158"/>
      <c r="F231" s="120" t="s">
        <v>67</v>
      </c>
      <c r="G231" s="147"/>
      <c r="H231" s="148"/>
      <c r="I231" s="150"/>
      <c r="J231" s="150"/>
      <c r="K231" s="150"/>
      <c r="L231" s="151"/>
      <c r="N231" s="87"/>
      <c r="O231" s="86"/>
      <c r="P231" s="87"/>
      <c r="Q231" s="325"/>
      <c r="R231" s="87"/>
      <c r="S231" s="325"/>
      <c r="U231" s="181"/>
      <c r="V231" s="188"/>
      <c r="W231" s="188"/>
      <c r="X231" s="189"/>
    </row>
    <row r="232" spans="1:24" hidden="1" outlineLevel="1" x14ac:dyDescent="0.25">
      <c r="A232" s="170"/>
      <c r="B232" s="119" t="s">
        <v>352</v>
      </c>
      <c r="C232" s="103"/>
      <c r="D232" s="159"/>
      <c r="E232" s="158"/>
      <c r="F232" s="120" t="s">
        <v>67</v>
      </c>
      <c r="G232" s="147"/>
      <c r="H232" s="148"/>
      <c r="I232" s="150"/>
      <c r="J232" s="150"/>
      <c r="K232" s="150"/>
      <c r="L232" s="151"/>
      <c r="N232" s="87"/>
      <c r="O232" s="86"/>
      <c r="P232" s="87"/>
      <c r="Q232" s="325"/>
      <c r="R232" s="87"/>
      <c r="S232" s="325"/>
      <c r="U232" s="181"/>
      <c r="V232" s="188"/>
      <c r="W232" s="188"/>
      <c r="X232" s="189"/>
    </row>
    <row r="233" spans="1:24" hidden="1" outlineLevel="1" x14ac:dyDescent="0.25">
      <c r="A233" s="170"/>
      <c r="B233" s="119" t="s">
        <v>353</v>
      </c>
      <c r="C233" s="83"/>
      <c r="D233" s="158"/>
      <c r="E233" s="158"/>
      <c r="F233" s="120" t="s">
        <v>67</v>
      </c>
      <c r="G233" s="147">
        <f>SUM(H233:L233)</f>
        <v>0</v>
      </c>
      <c r="H233" s="148"/>
      <c r="I233" s="150"/>
      <c r="J233" s="150"/>
      <c r="K233" s="150"/>
      <c r="L233" s="151"/>
      <c r="N233" s="87"/>
      <c r="O233" s="86">
        <f>N233*G233</f>
        <v>0</v>
      </c>
      <c r="P233" s="87"/>
      <c r="Q233" s="325">
        <f>P233*G233</f>
        <v>0</v>
      </c>
      <c r="R233" s="87"/>
      <c r="S233" s="325">
        <f>R233*G233</f>
        <v>0</v>
      </c>
      <c r="U233" s="181"/>
      <c r="V233" s="188"/>
      <c r="W233" s="188"/>
      <c r="X233" s="189"/>
    </row>
    <row r="234" spans="1:24" hidden="1" outlineLevel="1" x14ac:dyDescent="0.25">
      <c r="A234" s="170"/>
      <c r="B234" s="119" t="s">
        <v>354</v>
      </c>
      <c r="C234" s="102"/>
      <c r="D234" s="163"/>
      <c r="E234" s="158"/>
      <c r="F234" s="120" t="s">
        <v>67</v>
      </c>
      <c r="G234" s="147">
        <f>SUM(H234:L234)</f>
        <v>0</v>
      </c>
      <c r="H234" s="148"/>
      <c r="I234" s="150"/>
      <c r="J234" s="150"/>
      <c r="K234" s="150"/>
      <c r="L234" s="151"/>
      <c r="N234" s="87"/>
      <c r="O234" s="86">
        <f>N234*G234</f>
        <v>0</v>
      </c>
      <c r="P234" s="87"/>
      <c r="Q234" s="325">
        <f>P234*G234</f>
        <v>0</v>
      </c>
      <c r="R234" s="87"/>
      <c r="S234" s="325">
        <f>R234*G234</f>
        <v>0</v>
      </c>
      <c r="U234" s="181"/>
      <c r="V234" s="188"/>
      <c r="W234" s="188"/>
      <c r="X234" s="189"/>
    </row>
    <row r="235" spans="1:24" hidden="1" outlineLevel="1" x14ac:dyDescent="0.25">
      <c r="A235" s="170"/>
      <c r="B235" s="119" t="s">
        <v>355</v>
      </c>
      <c r="C235" s="102"/>
      <c r="D235" s="163"/>
      <c r="E235" s="158"/>
      <c r="F235" s="120" t="s">
        <v>67</v>
      </c>
      <c r="G235" s="147"/>
      <c r="H235" s="148"/>
      <c r="I235" s="150"/>
      <c r="J235" s="150"/>
      <c r="K235" s="150"/>
      <c r="L235" s="151"/>
      <c r="N235" s="87"/>
      <c r="O235" s="86"/>
      <c r="P235" s="87"/>
      <c r="Q235" s="325"/>
      <c r="R235" s="87"/>
      <c r="S235" s="325"/>
      <c r="U235" s="181"/>
      <c r="V235" s="188"/>
      <c r="W235" s="188"/>
      <c r="X235" s="189"/>
    </row>
    <row r="236" spans="1:24" ht="30" hidden="1" outlineLevel="1" x14ac:dyDescent="0.25">
      <c r="A236" s="170"/>
      <c r="B236" s="119" t="s">
        <v>356</v>
      </c>
      <c r="C236" s="100"/>
      <c r="D236" s="165"/>
      <c r="E236" s="158"/>
      <c r="F236" s="120" t="s">
        <v>67</v>
      </c>
      <c r="G236" s="147">
        <f>SUM(H236:L236)</f>
        <v>0</v>
      </c>
      <c r="H236" s="148"/>
      <c r="I236" s="150"/>
      <c r="J236" s="150"/>
      <c r="K236" s="150"/>
      <c r="L236" s="151"/>
      <c r="N236" s="87"/>
      <c r="O236" s="86">
        <f>N236*G236</f>
        <v>0</v>
      </c>
      <c r="P236" s="87"/>
      <c r="Q236" s="325">
        <f>P236*G236</f>
        <v>0</v>
      </c>
      <c r="R236" s="87"/>
      <c r="S236" s="325">
        <f>R236*G236</f>
        <v>0</v>
      </c>
      <c r="U236" s="181"/>
      <c r="V236" s="188"/>
      <c r="W236" s="188"/>
      <c r="X236" s="189"/>
    </row>
    <row r="237" spans="1:24" ht="14.65" customHeight="1" collapsed="1" x14ac:dyDescent="0.25">
      <c r="A237" s="169"/>
      <c r="B237" s="118" t="s">
        <v>357</v>
      </c>
      <c r="C237" s="94"/>
      <c r="D237" s="157"/>
      <c r="E237" s="157"/>
      <c r="F237" s="82"/>
      <c r="G237" s="147"/>
      <c r="H237" s="148"/>
      <c r="I237" s="149"/>
      <c r="J237" s="149"/>
      <c r="K237" s="149"/>
      <c r="L237" s="147"/>
      <c r="N237" s="95"/>
      <c r="O237" s="86"/>
      <c r="P237" s="95"/>
      <c r="Q237" s="325"/>
      <c r="R237" s="95"/>
      <c r="S237" s="325"/>
      <c r="U237" s="181"/>
      <c r="V237" s="188"/>
      <c r="W237" s="188"/>
      <c r="X237" s="189"/>
    </row>
    <row r="238" spans="1:24" hidden="1" outlineLevel="1" x14ac:dyDescent="0.25">
      <c r="A238" s="170"/>
      <c r="B238" s="119" t="s">
        <v>358</v>
      </c>
      <c r="C238" s="102"/>
      <c r="D238" s="163"/>
      <c r="E238" s="158"/>
      <c r="F238" s="120" t="s">
        <v>67</v>
      </c>
      <c r="G238" s="147">
        <f>SUM(H238:L238)</f>
        <v>0</v>
      </c>
      <c r="H238" s="148"/>
      <c r="I238" s="150"/>
      <c r="J238" s="150"/>
      <c r="K238" s="150"/>
      <c r="L238" s="151"/>
      <c r="N238" s="87"/>
      <c r="O238" s="86">
        <f>N238*G238</f>
        <v>0</v>
      </c>
      <c r="P238" s="87"/>
      <c r="Q238" s="325">
        <f>P238*G238</f>
        <v>0</v>
      </c>
      <c r="R238" s="87"/>
      <c r="S238" s="325">
        <f>R238*G238</f>
        <v>0</v>
      </c>
      <c r="U238" s="181"/>
      <c r="V238" s="188"/>
      <c r="W238" s="188"/>
      <c r="X238" s="189"/>
    </row>
    <row r="239" spans="1:24" hidden="1" outlineLevel="1" x14ac:dyDescent="0.25">
      <c r="A239" s="170"/>
      <c r="B239" s="119" t="s">
        <v>359</v>
      </c>
      <c r="C239" s="102"/>
      <c r="D239" s="163"/>
      <c r="E239" s="158"/>
      <c r="F239" s="120" t="s">
        <v>67</v>
      </c>
      <c r="G239" s="147">
        <f>SUM(H239:L239)</f>
        <v>0</v>
      </c>
      <c r="H239" s="148"/>
      <c r="I239" s="150"/>
      <c r="J239" s="150"/>
      <c r="K239" s="150"/>
      <c r="L239" s="151"/>
      <c r="N239" s="87"/>
      <c r="O239" s="86">
        <f>N239*G239</f>
        <v>0</v>
      </c>
      <c r="P239" s="87"/>
      <c r="Q239" s="325">
        <f>P239*G239</f>
        <v>0</v>
      </c>
      <c r="R239" s="87"/>
      <c r="S239" s="325">
        <f>R239*G239</f>
        <v>0</v>
      </c>
      <c r="U239" s="181"/>
      <c r="V239" s="188"/>
      <c r="W239" s="188"/>
      <c r="X239" s="189"/>
    </row>
    <row r="240" spans="1:24" hidden="1" outlineLevel="1" x14ac:dyDescent="0.25">
      <c r="A240" s="170"/>
      <c r="B240" s="119" t="s">
        <v>360</v>
      </c>
      <c r="C240" s="102"/>
      <c r="D240" s="163"/>
      <c r="E240" s="158"/>
      <c r="F240" s="120" t="s">
        <v>67</v>
      </c>
      <c r="G240" s="147">
        <f>SUM(H240:L240)</f>
        <v>0</v>
      </c>
      <c r="H240" s="148"/>
      <c r="I240" s="150"/>
      <c r="J240" s="150"/>
      <c r="K240" s="150"/>
      <c r="L240" s="151"/>
      <c r="N240" s="87"/>
      <c r="O240" s="86">
        <f>N240*G240</f>
        <v>0</v>
      </c>
      <c r="P240" s="87"/>
      <c r="Q240" s="325">
        <f>P240*G240</f>
        <v>0</v>
      </c>
      <c r="R240" s="87"/>
      <c r="S240" s="325">
        <f>R240*G240</f>
        <v>0</v>
      </c>
      <c r="U240" s="181"/>
      <c r="V240" s="188"/>
      <c r="W240" s="188"/>
      <c r="X240" s="189"/>
    </row>
    <row r="241" spans="1:24" ht="30" hidden="1" outlineLevel="1" x14ac:dyDescent="0.25">
      <c r="A241" s="170"/>
      <c r="B241" s="119" t="s">
        <v>361</v>
      </c>
      <c r="C241" s="102"/>
      <c r="D241" s="163"/>
      <c r="E241" s="158"/>
      <c r="F241" s="120" t="s">
        <v>67</v>
      </c>
      <c r="G241" s="147">
        <f>SUM(H241:L241)</f>
        <v>0</v>
      </c>
      <c r="H241" s="148"/>
      <c r="I241" s="150"/>
      <c r="J241" s="150"/>
      <c r="K241" s="150"/>
      <c r="L241" s="151"/>
      <c r="N241" s="87"/>
      <c r="O241" s="86">
        <f>N241*G241</f>
        <v>0</v>
      </c>
      <c r="P241" s="87"/>
      <c r="Q241" s="325">
        <f>P241*G241</f>
        <v>0</v>
      </c>
      <c r="R241" s="87"/>
      <c r="S241" s="325">
        <f>R241*G241</f>
        <v>0</v>
      </c>
      <c r="U241" s="181"/>
      <c r="V241" s="188"/>
      <c r="W241" s="188"/>
      <c r="X241" s="189"/>
    </row>
    <row r="242" spans="1:24" ht="14.65" customHeight="1" collapsed="1" x14ac:dyDescent="0.25">
      <c r="A242" s="170"/>
      <c r="B242" s="118" t="s">
        <v>362</v>
      </c>
      <c r="C242" s="94"/>
      <c r="D242" s="157"/>
      <c r="E242" s="157"/>
      <c r="F242" s="82"/>
      <c r="G242" s="147"/>
      <c r="H242" s="148"/>
      <c r="I242" s="149"/>
      <c r="J242" s="149"/>
      <c r="K242" s="149"/>
      <c r="L242" s="147"/>
      <c r="N242" s="95"/>
      <c r="O242" s="86"/>
      <c r="P242" s="95"/>
      <c r="Q242" s="325"/>
      <c r="R242" s="95"/>
      <c r="S242" s="325"/>
      <c r="U242" s="181"/>
      <c r="V242" s="188"/>
      <c r="W242" s="188"/>
      <c r="X242" s="189"/>
    </row>
    <row r="243" spans="1:24" hidden="1" outlineLevel="1" x14ac:dyDescent="0.25">
      <c r="A243" s="170"/>
      <c r="B243" s="119" t="s">
        <v>363</v>
      </c>
      <c r="C243" s="98"/>
      <c r="D243" s="166"/>
      <c r="E243" s="158"/>
      <c r="F243" s="120" t="s">
        <v>67</v>
      </c>
      <c r="G243" s="147">
        <f>SUM(H243:L243)</f>
        <v>0</v>
      </c>
      <c r="H243" s="148"/>
      <c r="I243" s="150"/>
      <c r="J243" s="150"/>
      <c r="K243" s="150"/>
      <c r="L243" s="151"/>
      <c r="N243" s="87"/>
      <c r="O243" s="86">
        <f>N243*G243</f>
        <v>0</v>
      </c>
      <c r="P243" s="87"/>
      <c r="Q243" s="325">
        <f>P243*G243</f>
        <v>0</v>
      </c>
      <c r="R243" s="87"/>
      <c r="S243" s="325">
        <f>R243*G243</f>
        <v>0</v>
      </c>
      <c r="U243" s="181"/>
      <c r="V243" s="188"/>
      <c r="W243" s="188"/>
      <c r="X243" s="189"/>
    </row>
    <row r="244" spans="1:24" hidden="1" outlineLevel="1" x14ac:dyDescent="0.25">
      <c r="A244" s="170"/>
      <c r="B244" s="119"/>
      <c r="C244" s="102"/>
      <c r="D244" s="163"/>
      <c r="E244" s="158"/>
      <c r="F244" s="120" t="s">
        <v>67</v>
      </c>
      <c r="G244" s="147">
        <f>SUM(H244:L244)</f>
        <v>0</v>
      </c>
      <c r="H244" s="148"/>
      <c r="I244" s="150"/>
      <c r="J244" s="150"/>
      <c r="K244" s="150"/>
      <c r="L244" s="151"/>
      <c r="N244" s="87"/>
      <c r="O244" s="86">
        <f>N244*G244</f>
        <v>0</v>
      </c>
      <c r="P244" s="87"/>
      <c r="Q244" s="325">
        <f>P244*G244</f>
        <v>0</v>
      </c>
      <c r="R244" s="87"/>
      <c r="S244" s="325">
        <f>R244*G244</f>
        <v>0</v>
      </c>
      <c r="U244" s="181"/>
      <c r="V244" s="188"/>
      <c r="W244" s="188"/>
      <c r="X244" s="189"/>
    </row>
    <row r="245" spans="1:24" s="60" customFormat="1" ht="19.5" collapsed="1" thickBot="1" x14ac:dyDescent="0.3">
      <c r="A245" s="176"/>
      <c r="B245" s="126" t="s">
        <v>364</v>
      </c>
      <c r="C245" s="88"/>
      <c r="D245" s="167"/>
      <c r="E245" s="167"/>
      <c r="F245" s="89"/>
      <c r="G245" s="152"/>
      <c r="H245" s="355"/>
      <c r="I245" s="356"/>
      <c r="J245" s="356"/>
      <c r="K245" s="356"/>
      <c r="L245" s="357"/>
      <c r="M245" s="106"/>
      <c r="N245" s="90"/>
      <c r="O245" s="327">
        <f>SUM(O6:O244)</f>
        <v>0</v>
      </c>
      <c r="P245" s="90"/>
      <c r="Q245" s="327">
        <f>SUM(Q6:Q244)</f>
        <v>0</v>
      </c>
      <c r="R245" s="91"/>
      <c r="S245" s="327">
        <f>SUM(S6:S244)</f>
        <v>0</v>
      </c>
      <c r="U245" s="182"/>
      <c r="V245" s="190"/>
      <c r="W245" s="190"/>
      <c r="X245" s="191"/>
    </row>
    <row r="246" spans="1:24" x14ac:dyDescent="0.25">
      <c r="G246" s="153"/>
      <c r="H246" s="153"/>
      <c r="I246" s="153"/>
      <c r="J246" s="153"/>
      <c r="K246" s="153"/>
      <c r="L246" s="153"/>
      <c r="S246" s="92"/>
    </row>
    <row r="247" spans="1:24" x14ac:dyDescent="0.25">
      <c r="A247" s="178"/>
      <c r="B247" s="93"/>
      <c r="G247" s="153"/>
      <c r="H247" s="153"/>
      <c r="I247" s="153"/>
      <c r="J247" s="153"/>
      <c r="K247" s="153"/>
      <c r="L247" s="153"/>
    </row>
    <row r="248" spans="1:24" x14ac:dyDescent="0.25">
      <c r="G248" s="153"/>
      <c r="H248" s="153"/>
      <c r="I248" s="153"/>
      <c r="J248" s="153"/>
      <c r="K248" s="153"/>
      <c r="L248" s="153"/>
    </row>
    <row r="249" spans="1:24" x14ac:dyDescent="0.25">
      <c r="G249" s="153"/>
      <c r="H249" s="153"/>
      <c r="I249" s="153"/>
      <c r="J249" s="153"/>
      <c r="K249" s="153"/>
      <c r="L249" s="153"/>
    </row>
    <row r="250" spans="1:24" x14ac:dyDescent="0.25">
      <c r="G250" s="153"/>
      <c r="H250" s="153"/>
      <c r="I250" s="153"/>
      <c r="J250" s="153"/>
      <c r="K250" s="153"/>
      <c r="L250" s="153"/>
    </row>
    <row r="251" spans="1:24" ht="47.25" customHeight="1" x14ac:dyDescent="0.25">
      <c r="G251" s="153"/>
      <c r="H251" s="153"/>
      <c r="I251" s="153"/>
      <c r="J251" s="153"/>
      <c r="K251" s="153"/>
      <c r="L251" s="153"/>
    </row>
    <row r="252" spans="1:24" x14ac:dyDescent="0.25">
      <c r="G252" s="153"/>
      <c r="H252" s="153"/>
      <c r="I252" s="153"/>
      <c r="J252" s="153"/>
      <c r="K252" s="153"/>
      <c r="L252" s="153"/>
    </row>
    <row r="253" spans="1:24" x14ac:dyDescent="0.25">
      <c r="G253" s="153"/>
      <c r="H253" s="153"/>
      <c r="I253" s="153"/>
      <c r="J253" s="153"/>
      <c r="K253" s="153"/>
      <c r="L253" s="153"/>
    </row>
    <row r="254" spans="1:24" x14ac:dyDescent="0.25">
      <c r="G254" s="153"/>
      <c r="H254" s="153"/>
      <c r="I254" s="153"/>
      <c r="J254" s="153"/>
      <c r="K254" s="153"/>
      <c r="L254" s="153"/>
    </row>
    <row r="255" spans="1:24" x14ac:dyDescent="0.25">
      <c r="G255" s="153"/>
      <c r="H255" s="153"/>
      <c r="I255" s="153"/>
      <c r="J255" s="153"/>
      <c r="K255" s="153"/>
      <c r="L255" s="153"/>
    </row>
    <row r="256" spans="1:24" x14ac:dyDescent="0.25">
      <c r="G256" s="153"/>
      <c r="H256" s="153"/>
      <c r="I256" s="153"/>
      <c r="J256" s="153"/>
      <c r="K256" s="153"/>
      <c r="L256" s="153"/>
    </row>
    <row r="257" spans="7:12" x14ac:dyDescent="0.25">
      <c r="G257" s="153"/>
      <c r="H257" s="153"/>
      <c r="I257" s="153"/>
      <c r="J257" s="153"/>
      <c r="K257" s="153"/>
      <c r="L257" s="153"/>
    </row>
    <row r="258" spans="7:12" x14ac:dyDescent="0.25">
      <c r="G258" s="153"/>
      <c r="H258" s="153"/>
      <c r="I258" s="153"/>
      <c r="J258" s="153"/>
      <c r="K258" s="153"/>
      <c r="L258" s="153"/>
    </row>
    <row r="259" spans="7:12" x14ac:dyDescent="0.25">
      <c r="G259" s="153"/>
      <c r="H259" s="153"/>
      <c r="I259" s="153"/>
      <c r="J259" s="153"/>
      <c r="K259" s="153"/>
      <c r="L259" s="153"/>
    </row>
    <row r="260" spans="7:12" x14ac:dyDescent="0.25">
      <c r="G260" s="153"/>
      <c r="H260" s="153"/>
      <c r="I260" s="153"/>
      <c r="J260" s="153"/>
      <c r="K260" s="153"/>
      <c r="L260" s="153"/>
    </row>
    <row r="261" spans="7:12" x14ac:dyDescent="0.25">
      <c r="G261" s="153"/>
      <c r="H261" s="153"/>
      <c r="I261" s="153"/>
      <c r="J261" s="153"/>
      <c r="K261" s="153"/>
      <c r="L261" s="153"/>
    </row>
    <row r="262" spans="7:12" x14ac:dyDescent="0.25">
      <c r="G262" s="153"/>
      <c r="H262" s="153"/>
      <c r="I262" s="153"/>
      <c r="J262" s="153"/>
      <c r="K262" s="153"/>
      <c r="L262" s="153"/>
    </row>
    <row r="263" spans="7:12" x14ac:dyDescent="0.25">
      <c r="G263" s="153"/>
      <c r="H263" s="153"/>
      <c r="I263" s="153"/>
      <c r="J263" s="153"/>
      <c r="K263" s="153"/>
      <c r="L263" s="153"/>
    </row>
    <row r="264" spans="7:12" x14ac:dyDescent="0.25">
      <c r="G264" s="153"/>
      <c r="H264" s="153"/>
      <c r="I264" s="153"/>
      <c r="J264" s="153"/>
      <c r="K264" s="153"/>
      <c r="L264" s="153"/>
    </row>
    <row r="265" spans="7:12" x14ac:dyDescent="0.25">
      <c r="G265" s="153"/>
      <c r="H265" s="153"/>
      <c r="I265" s="153"/>
      <c r="J265" s="153"/>
      <c r="K265" s="153"/>
      <c r="L265" s="153"/>
    </row>
    <row r="266" spans="7:12" x14ac:dyDescent="0.25">
      <c r="G266" s="153"/>
      <c r="H266" s="153"/>
      <c r="I266" s="153"/>
      <c r="J266" s="153"/>
      <c r="K266" s="153"/>
      <c r="L266" s="153"/>
    </row>
    <row r="267" spans="7:12" x14ac:dyDescent="0.25">
      <c r="G267" s="153"/>
      <c r="H267" s="153"/>
      <c r="I267" s="153"/>
      <c r="J267" s="153"/>
      <c r="K267" s="153"/>
      <c r="L267" s="153"/>
    </row>
    <row r="268" spans="7:12" x14ac:dyDescent="0.25">
      <c r="G268" s="153"/>
      <c r="H268" s="153"/>
      <c r="I268" s="153"/>
      <c r="J268" s="153"/>
      <c r="K268" s="153"/>
      <c r="L268" s="153"/>
    </row>
    <row r="269" spans="7:12" x14ac:dyDescent="0.25">
      <c r="G269" s="153"/>
      <c r="H269" s="153"/>
      <c r="I269" s="153"/>
      <c r="J269" s="153"/>
      <c r="K269" s="153"/>
      <c r="L269" s="153"/>
    </row>
    <row r="270" spans="7:12" x14ac:dyDescent="0.25">
      <c r="G270" s="153"/>
      <c r="H270" s="153"/>
      <c r="I270" s="153"/>
      <c r="J270" s="153"/>
      <c r="K270" s="153"/>
      <c r="L270" s="153"/>
    </row>
    <row r="271" spans="7:12" x14ac:dyDescent="0.25">
      <c r="G271" s="153"/>
      <c r="H271" s="153"/>
      <c r="I271" s="153"/>
      <c r="J271" s="153"/>
      <c r="K271" s="153"/>
      <c r="L271" s="153"/>
    </row>
    <row r="272" spans="7:12" x14ac:dyDescent="0.25">
      <c r="G272" s="153"/>
      <c r="H272" s="153"/>
      <c r="I272" s="153"/>
      <c r="J272" s="153"/>
      <c r="K272" s="153"/>
      <c r="L272" s="153"/>
    </row>
    <row r="273" spans="7:12" x14ac:dyDescent="0.25">
      <c r="G273" s="153"/>
      <c r="H273" s="153"/>
      <c r="I273" s="153"/>
      <c r="J273" s="153"/>
      <c r="K273" s="153"/>
      <c r="L273" s="153"/>
    </row>
    <row r="274" spans="7:12" x14ac:dyDescent="0.25">
      <c r="G274" s="153"/>
      <c r="H274" s="153"/>
      <c r="I274" s="153"/>
      <c r="J274" s="153"/>
      <c r="K274" s="153"/>
      <c r="L274" s="153"/>
    </row>
    <row r="275" spans="7:12" x14ac:dyDescent="0.25">
      <c r="G275" s="153"/>
      <c r="H275" s="153"/>
      <c r="I275" s="153"/>
      <c r="J275" s="153"/>
      <c r="K275" s="153"/>
      <c r="L275" s="153"/>
    </row>
    <row r="276" spans="7:12" x14ac:dyDescent="0.25">
      <c r="G276" s="153"/>
      <c r="H276" s="153"/>
      <c r="I276" s="153"/>
      <c r="J276" s="153"/>
      <c r="K276" s="153"/>
      <c r="L276" s="153"/>
    </row>
    <row r="277" spans="7:12" x14ac:dyDescent="0.25">
      <c r="G277" s="153"/>
      <c r="H277" s="153"/>
      <c r="I277" s="153"/>
      <c r="J277" s="153"/>
      <c r="K277" s="153"/>
      <c r="L277" s="153"/>
    </row>
    <row r="278" spans="7:12" x14ac:dyDescent="0.25">
      <c r="G278" s="153"/>
      <c r="H278" s="153"/>
      <c r="I278" s="153"/>
      <c r="J278" s="153"/>
      <c r="K278" s="153"/>
      <c r="L278" s="153"/>
    </row>
    <row r="279" spans="7:12" x14ac:dyDescent="0.25">
      <c r="G279" s="153"/>
      <c r="H279" s="153"/>
      <c r="I279" s="153"/>
      <c r="J279" s="153"/>
      <c r="K279" s="153"/>
      <c r="L279" s="153"/>
    </row>
    <row r="280" spans="7:12" x14ac:dyDescent="0.25">
      <c r="G280" s="153"/>
      <c r="H280" s="153"/>
      <c r="I280" s="153"/>
      <c r="J280" s="153"/>
      <c r="K280" s="153"/>
      <c r="L280" s="153"/>
    </row>
    <row r="281" spans="7:12" x14ac:dyDescent="0.25">
      <c r="G281" s="153"/>
      <c r="H281" s="153"/>
      <c r="I281" s="153"/>
      <c r="J281" s="153"/>
      <c r="K281" s="153"/>
      <c r="L281" s="153"/>
    </row>
    <row r="282" spans="7:12" x14ac:dyDescent="0.25">
      <c r="G282" s="153"/>
      <c r="H282" s="153"/>
      <c r="I282" s="153"/>
      <c r="J282" s="153"/>
      <c r="K282" s="153"/>
      <c r="L282" s="153"/>
    </row>
    <row r="283" spans="7:12" x14ac:dyDescent="0.25">
      <c r="G283" s="153"/>
      <c r="H283" s="153"/>
      <c r="I283" s="153"/>
      <c r="J283" s="153"/>
      <c r="K283" s="153"/>
      <c r="L283" s="153"/>
    </row>
    <row r="284" spans="7:12" x14ac:dyDescent="0.25">
      <c r="G284" s="153"/>
      <c r="H284" s="153"/>
      <c r="I284" s="153"/>
      <c r="J284" s="153"/>
      <c r="K284" s="153"/>
      <c r="L284" s="153"/>
    </row>
    <row r="285" spans="7:12" x14ac:dyDescent="0.25">
      <c r="G285" s="153"/>
      <c r="H285" s="153"/>
      <c r="I285" s="153"/>
      <c r="J285" s="153"/>
      <c r="K285" s="153"/>
      <c r="L285" s="153"/>
    </row>
    <row r="286" spans="7:12" x14ac:dyDescent="0.25">
      <c r="G286" s="153"/>
      <c r="H286" s="153"/>
      <c r="I286" s="153"/>
      <c r="J286" s="153"/>
      <c r="K286" s="153"/>
      <c r="L286" s="153"/>
    </row>
    <row r="287" spans="7:12" x14ac:dyDescent="0.25">
      <c r="G287" s="153"/>
      <c r="H287" s="153"/>
      <c r="I287" s="153"/>
      <c r="J287" s="153"/>
      <c r="K287" s="153"/>
      <c r="L287" s="153"/>
    </row>
    <row r="288" spans="7:12" x14ac:dyDescent="0.25">
      <c r="G288" s="153"/>
      <c r="H288" s="153"/>
      <c r="I288" s="153"/>
      <c r="J288" s="153"/>
      <c r="K288" s="153"/>
      <c r="L288" s="153"/>
    </row>
    <row r="289" spans="7:12" x14ac:dyDescent="0.25">
      <c r="G289" s="153"/>
      <c r="H289" s="153"/>
      <c r="I289" s="153"/>
      <c r="J289" s="153"/>
      <c r="K289" s="153"/>
      <c r="L289" s="153"/>
    </row>
    <row r="290" spans="7:12" x14ac:dyDescent="0.25">
      <c r="G290" s="153"/>
      <c r="H290" s="153"/>
      <c r="I290" s="153"/>
      <c r="J290" s="153"/>
      <c r="K290" s="153"/>
      <c r="L290" s="153"/>
    </row>
    <row r="291" spans="7:12" x14ac:dyDescent="0.25">
      <c r="G291" s="153"/>
      <c r="H291" s="153"/>
      <c r="I291" s="153"/>
      <c r="J291" s="153"/>
      <c r="K291" s="153"/>
      <c r="L291" s="153"/>
    </row>
    <row r="292" spans="7:12" x14ac:dyDescent="0.25">
      <c r="G292" s="153"/>
      <c r="H292" s="153"/>
      <c r="I292" s="153"/>
      <c r="J292" s="153"/>
      <c r="K292" s="153"/>
      <c r="L292" s="153"/>
    </row>
    <row r="293" spans="7:12" x14ac:dyDescent="0.25">
      <c r="G293" s="153"/>
      <c r="H293" s="153"/>
      <c r="I293" s="153"/>
      <c r="J293" s="153"/>
      <c r="K293" s="153"/>
      <c r="L293" s="153"/>
    </row>
    <row r="294" spans="7:12" x14ac:dyDescent="0.25">
      <c r="G294" s="153"/>
      <c r="H294" s="153"/>
      <c r="I294" s="153"/>
      <c r="J294" s="153"/>
      <c r="K294" s="153"/>
      <c r="L294" s="153"/>
    </row>
    <row r="295" spans="7:12" x14ac:dyDescent="0.25">
      <c r="G295" s="153"/>
      <c r="H295" s="153"/>
      <c r="I295" s="153"/>
      <c r="J295" s="153"/>
      <c r="K295" s="153"/>
      <c r="L295" s="153"/>
    </row>
    <row r="296" spans="7:12" x14ac:dyDescent="0.25">
      <c r="G296" s="153"/>
      <c r="H296" s="153"/>
      <c r="I296" s="153"/>
      <c r="J296" s="153"/>
      <c r="K296" s="153"/>
      <c r="L296" s="153"/>
    </row>
    <row r="297" spans="7:12" x14ac:dyDescent="0.25">
      <c r="G297" s="153"/>
      <c r="H297" s="153"/>
      <c r="I297" s="153"/>
      <c r="J297" s="153"/>
      <c r="K297" s="153"/>
      <c r="L297" s="153"/>
    </row>
    <row r="298" spans="7:12" x14ac:dyDescent="0.25">
      <c r="G298" s="153"/>
      <c r="H298" s="153"/>
      <c r="I298" s="153"/>
      <c r="J298" s="153"/>
      <c r="K298" s="153"/>
      <c r="L298" s="153"/>
    </row>
    <row r="299" spans="7:12" x14ac:dyDescent="0.25">
      <c r="G299" s="153"/>
      <c r="H299" s="153"/>
      <c r="I299" s="153"/>
      <c r="J299" s="153"/>
      <c r="K299" s="153"/>
      <c r="L299" s="153"/>
    </row>
    <row r="300" spans="7:12" x14ac:dyDescent="0.25">
      <c r="G300" s="153"/>
      <c r="H300" s="153"/>
      <c r="I300" s="153"/>
      <c r="J300" s="153"/>
      <c r="K300" s="153"/>
      <c r="L300" s="153"/>
    </row>
    <row r="301" spans="7:12" x14ac:dyDescent="0.25">
      <c r="G301" s="153"/>
      <c r="H301" s="153"/>
      <c r="I301" s="153"/>
      <c r="J301" s="153"/>
      <c r="K301" s="153"/>
      <c r="L301" s="153"/>
    </row>
    <row r="302" spans="7:12" x14ac:dyDescent="0.25">
      <c r="G302" s="153"/>
      <c r="H302" s="153"/>
      <c r="I302" s="153"/>
      <c r="J302" s="153"/>
      <c r="K302" s="153"/>
      <c r="L302" s="153"/>
    </row>
    <row r="303" spans="7:12" x14ac:dyDescent="0.25">
      <c r="G303" s="153"/>
      <c r="H303" s="153"/>
      <c r="I303" s="153"/>
      <c r="J303" s="153"/>
      <c r="K303" s="153"/>
      <c r="L303" s="153"/>
    </row>
    <row r="304" spans="7:12" x14ac:dyDescent="0.25">
      <c r="G304" s="153"/>
      <c r="H304" s="153"/>
      <c r="I304" s="153"/>
      <c r="J304" s="153"/>
      <c r="K304" s="153"/>
      <c r="L304" s="153"/>
    </row>
    <row r="305" spans="7:12" x14ac:dyDescent="0.25">
      <c r="G305" s="153"/>
      <c r="H305" s="153"/>
      <c r="I305" s="153"/>
      <c r="J305" s="153"/>
      <c r="K305" s="153"/>
      <c r="L305" s="153"/>
    </row>
    <row r="306" spans="7:12" x14ac:dyDescent="0.25">
      <c r="G306" s="153"/>
      <c r="H306" s="153"/>
      <c r="I306" s="153"/>
      <c r="J306" s="153"/>
      <c r="K306" s="153"/>
      <c r="L306" s="153"/>
    </row>
    <row r="307" spans="7:12" x14ac:dyDescent="0.25">
      <c r="G307" s="153"/>
      <c r="H307" s="153"/>
      <c r="I307" s="153"/>
      <c r="J307" s="153"/>
      <c r="K307" s="153"/>
      <c r="L307" s="153"/>
    </row>
    <row r="308" spans="7:12" x14ac:dyDescent="0.25">
      <c r="G308" s="153"/>
      <c r="H308" s="153"/>
      <c r="I308" s="153"/>
      <c r="J308" s="153"/>
      <c r="K308" s="153"/>
      <c r="L308" s="153"/>
    </row>
    <row r="309" spans="7:12" x14ac:dyDescent="0.25">
      <c r="G309" s="153"/>
      <c r="H309" s="153"/>
      <c r="I309" s="153"/>
      <c r="J309" s="153"/>
      <c r="K309" s="153"/>
      <c r="L309" s="153"/>
    </row>
    <row r="310" spans="7:12" x14ac:dyDescent="0.25">
      <c r="G310" s="153"/>
      <c r="H310" s="153"/>
      <c r="I310" s="153"/>
      <c r="J310" s="153"/>
      <c r="K310" s="153"/>
      <c r="L310" s="153"/>
    </row>
    <row r="311" spans="7:12" x14ac:dyDescent="0.25">
      <c r="G311" s="153"/>
      <c r="H311" s="153"/>
      <c r="I311" s="153"/>
      <c r="J311" s="153"/>
      <c r="K311" s="153"/>
      <c r="L311" s="153"/>
    </row>
    <row r="312" spans="7:12" x14ac:dyDescent="0.25">
      <c r="G312" s="153"/>
      <c r="H312" s="153"/>
      <c r="I312" s="153"/>
      <c r="J312" s="153"/>
      <c r="K312" s="153"/>
      <c r="L312" s="153"/>
    </row>
    <row r="313" spans="7:12" x14ac:dyDescent="0.25">
      <c r="G313" s="153"/>
      <c r="H313" s="153"/>
      <c r="I313" s="153"/>
      <c r="J313" s="153"/>
      <c r="K313" s="153"/>
      <c r="L313" s="153"/>
    </row>
    <row r="314" spans="7:12" x14ac:dyDescent="0.25">
      <c r="G314" s="153"/>
      <c r="H314" s="153"/>
      <c r="I314" s="153"/>
      <c r="J314" s="153"/>
      <c r="K314" s="153"/>
      <c r="L314" s="153"/>
    </row>
    <row r="315" spans="7:12" x14ac:dyDescent="0.25">
      <c r="G315" s="153"/>
      <c r="H315" s="153"/>
      <c r="I315" s="153"/>
      <c r="J315" s="153"/>
      <c r="K315" s="153"/>
      <c r="L315" s="153"/>
    </row>
    <row r="316" spans="7:12" x14ac:dyDescent="0.25">
      <c r="G316" s="153"/>
      <c r="H316" s="153"/>
      <c r="I316" s="153"/>
      <c r="J316" s="153"/>
      <c r="K316" s="153"/>
      <c r="L316" s="153"/>
    </row>
    <row r="317" spans="7:12" x14ac:dyDescent="0.25">
      <c r="G317" s="153"/>
      <c r="H317" s="153"/>
      <c r="I317" s="153"/>
      <c r="J317" s="153"/>
      <c r="K317" s="153"/>
      <c r="L317" s="153"/>
    </row>
    <row r="318" spans="7:12" x14ac:dyDescent="0.25">
      <c r="G318" s="153"/>
      <c r="H318" s="153"/>
      <c r="I318" s="153"/>
      <c r="J318" s="153"/>
      <c r="K318" s="153"/>
      <c r="L318" s="153"/>
    </row>
    <row r="319" spans="7:12" x14ac:dyDescent="0.25">
      <c r="G319" s="153"/>
      <c r="H319" s="153"/>
      <c r="I319" s="153"/>
      <c r="J319" s="153"/>
      <c r="K319" s="153"/>
      <c r="L319" s="153"/>
    </row>
    <row r="320" spans="7:12" x14ac:dyDescent="0.25">
      <c r="G320" s="153"/>
      <c r="H320" s="153"/>
      <c r="I320" s="153"/>
      <c r="J320" s="153"/>
      <c r="K320" s="153"/>
      <c r="L320" s="153"/>
    </row>
    <row r="321" spans="7:12" x14ac:dyDescent="0.25">
      <c r="G321" s="153"/>
      <c r="H321" s="153"/>
      <c r="I321" s="153"/>
      <c r="J321" s="153"/>
      <c r="K321" s="153"/>
      <c r="L321" s="153"/>
    </row>
    <row r="322" spans="7:12" x14ac:dyDescent="0.25">
      <c r="G322" s="153"/>
      <c r="H322" s="153"/>
      <c r="I322" s="153"/>
      <c r="J322" s="153"/>
      <c r="K322" s="153"/>
      <c r="L322" s="153"/>
    </row>
    <row r="323" spans="7:12" x14ac:dyDescent="0.25">
      <c r="G323" s="153"/>
      <c r="H323" s="153"/>
      <c r="I323" s="153"/>
      <c r="J323" s="153"/>
      <c r="K323" s="153"/>
      <c r="L323" s="153"/>
    </row>
    <row r="324" spans="7:12" x14ac:dyDescent="0.25">
      <c r="G324" s="153"/>
      <c r="H324" s="153"/>
      <c r="I324" s="153"/>
      <c r="J324" s="153"/>
      <c r="K324" s="153"/>
      <c r="L324" s="153"/>
    </row>
    <row r="325" spans="7:12" x14ac:dyDescent="0.25">
      <c r="G325" s="153"/>
      <c r="H325" s="153"/>
      <c r="I325" s="153"/>
      <c r="J325" s="153"/>
      <c r="K325" s="153"/>
      <c r="L325" s="153"/>
    </row>
    <row r="326" spans="7:12" x14ac:dyDescent="0.25">
      <c r="G326" s="153"/>
      <c r="H326" s="153"/>
      <c r="I326" s="153"/>
      <c r="J326" s="153"/>
      <c r="K326" s="153"/>
      <c r="L326" s="153"/>
    </row>
    <row r="327" spans="7:12" x14ac:dyDescent="0.25">
      <c r="G327" s="153"/>
      <c r="H327" s="153"/>
      <c r="I327" s="153"/>
      <c r="J327" s="153"/>
      <c r="K327" s="153"/>
      <c r="L327" s="153"/>
    </row>
    <row r="328" spans="7:12" x14ac:dyDescent="0.25">
      <c r="G328" s="153"/>
      <c r="H328" s="153"/>
      <c r="I328" s="153"/>
      <c r="J328" s="153"/>
      <c r="K328" s="153"/>
      <c r="L328" s="153"/>
    </row>
    <row r="329" spans="7:12" x14ac:dyDescent="0.25">
      <c r="G329" s="153"/>
      <c r="H329" s="153"/>
      <c r="I329" s="153"/>
      <c r="J329" s="153"/>
      <c r="K329" s="153"/>
      <c r="L329" s="153"/>
    </row>
    <row r="330" spans="7:12" x14ac:dyDescent="0.25">
      <c r="G330" s="153"/>
      <c r="H330" s="153"/>
      <c r="I330" s="153"/>
      <c r="J330" s="153"/>
      <c r="K330" s="153"/>
      <c r="L330" s="153"/>
    </row>
    <row r="331" spans="7:12" x14ac:dyDescent="0.25">
      <c r="G331" s="153"/>
      <c r="H331" s="153"/>
      <c r="I331" s="153"/>
      <c r="J331" s="153"/>
      <c r="K331" s="153"/>
      <c r="L331" s="153"/>
    </row>
    <row r="332" spans="7:12" x14ac:dyDescent="0.25">
      <c r="G332" s="153"/>
      <c r="H332" s="153"/>
      <c r="I332" s="153"/>
      <c r="J332" s="153"/>
      <c r="K332" s="153"/>
      <c r="L332" s="153"/>
    </row>
    <row r="333" spans="7:12" x14ac:dyDescent="0.25">
      <c r="G333" s="153"/>
      <c r="H333" s="153"/>
      <c r="I333" s="153"/>
      <c r="J333" s="153"/>
      <c r="K333" s="153"/>
      <c r="L333" s="153"/>
    </row>
    <row r="334" spans="7:12" x14ac:dyDescent="0.25">
      <c r="G334" s="153"/>
      <c r="H334" s="153"/>
      <c r="I334" s="153"/>
      <c r="J334" s="153"/>
      <c r="K334" s="153"/>
      <c r="L334" s="153"/>
    </row>
    <row r="335" spans="7:12" x14ac:dyDescent="0.25">
      <c r="G335" s="153"/>
      <c r="H335" s="153"/>
      <c r="I335" s="153"/>
      <c r="J335" s="153"/>
      <c r="K335" s="153"/>
      <c r="L335" s="153"/>
    </row>
    <row r="336" spans="7:12" x14ac:dyDescent="0.25">
      <c r="G336" s="153"/>
      <c r="H336" s="153"/>
      <c r="I336" s="153"/>
      <c r="J336" s="153"/>
      <c r="K336" s="153"/>
      <c r="L336" s="153"/>
    </row>
    <row r="337" spans="7:12" x14ac:dyDescent="0.25">
      <c r="G337" s="153"/>
      <c r="H337" s="153"/>
      <c r="I337" s="153"/>
      <c r="J337" s="153"/>
      <c r="K337" s="153"/>
      <c r="L337" s="153"/>
    </row>
    <row r="338" spans="7:12" x14ac:dyDescent="0.25">
      <c r="G338" s="153"/>
      <c r="H338" s="153"/>
      <c r="I338" s="153"/>
      <c r="J338" s="153"/>
      <c r="K338" s="153"/>
      <c r="L338" s="153"/>
    </row>
    <row r="339" spans="7:12" x14ac:dyDescent="0.25">
      <c r="G339" s="153"/>
      <c r="H339" s="153"/>
      <c r="I339" s="153"/>
      <c r="J339" s="153"/>
      <c r="K339" s="153"/>
      <c r="L339" s="153"/>
    </row>
    <row r="340" spans="7:12" x14ac:dyDescent="0.25">
      <c r="G340" s="153"/>
      <c r="H340" s="153"/>
      <c r="I340" s="153"/>
      <c r="J340" s="153"/>
      <c r="K340" s="153"/>
      <c r="L340" s="153"/>
    </row>
    <row r="341" spans="7:12" x14ac:dyDescent="0.25">
      <c r="G341" s="153"/>
      <c r="H341" s="153"/>
      <c r="I341" s="153"/>
      <c r="J341" s="153"/>
      <c r="K341" s="153"/>
      <c r="L341" s="153"/>
    </row>
    <row r="342" spans="7:12" x14ac:dyDescent="0.25">
      <c r="G342" s="153"/>
      <c r="H342" s="153"/>
      <c r="I342" s="153"/>
      <c r="J342" s="153"/>
      <c r="K342" s="153"/>
      <c r="L342" s="153"/>
    </row>
    <row r="343" spans="7:12" x14ac:dyDescent="0.25">
      <c r="G343" s="153"/>
      <c r="H343" s="153"/>
      <c r="I343" s="153"/>
      <c r="J343" s="153"/>
      <c r="K343" s="153"/>
      <c r="L343" s="153"/>
    </row>
    <row r="344" spans="7:12" x14ac:dyDescent="0.25">
      <c r="G344" s="153"/>
      <c r="H344" s="153"/>
      <c r="I344" s="153"/>
      <c r="J344" s="153"/>
      <c r="K344" s="153"/>
      <c r="L344" s="153"/>
    </row>
    <row r="345" spans="7:12" x14ac:dyDescent="0.25">
      <c r="G345" s="153"/>
      <c r="H345" s="153"/>
      <c r="I345" s="153"/>
      <c r="J345" s="153"/>
      <c r="K345" s="153"/>
      <c r="L345" s="153"/>
    </row>
    <row r="346" spans="7:12" x14ac:dyDescent="0.25">
      <c r="G346" s="153"/>
      <c r="H346" s="153"/>
      <c r="I346" s="153"/>
      <c r="J346" s="153"/>
      <c r="K346" s="153"/>
      <c r="L346" s="153"/>
    </row>
    <row r="347" spans="7:12" x14ac:dyDescent="0.25">
      <c r="G347" s="153"/>
      <c r="H347" s="153"/>
      <c r="I347" s="153"/>
      <c r="J347" s="153"/>
      <c r="K347" s="153"/>
      <c r="L347" s="153"/>
    </row>
    <row r="348" spans="7:12" x14ac:dyDescent="0.25">
      <c r="G348" s="153"/>
      <c r="H348" s="153"/>
      <c r="I348" s="153"/>
      <c r="J348" s="153"/>
      <c r="K348" s="153"/>
      <c r="L348" s="153"/>
    </row>
    <row r="349" spans="7:12" x14ac:dyDescent="0.25">
      <c r="G349" s="153"/>
      <c r="H349" s="153"/>
      <c r="I349" s="153"/>
      <c r="J349" s="153"/>
      <c r="K349" s="153"/>
      <c r="L349" s="153"/>
    </row>
    <row r="350" spans="7:12" x14ac:dyDescent="0.25">
      <c r="G350" s="153"/>
      <c r="H350" s="153"/>
      <c r="I350" s="153"/>
      <c r="J350" s="153"/>
      <c r="K350" s="153"/>
      <c r="L350" s="153"/>
    </row>
    <row r="351" spans="7:12" x14ac:dyDescent="0.25">
      <c r="G351" s="153"/>
      <c r="H351" s="153"/>
      <c r="I351" s="153"/>
      <c r="J351" s="153"/>
      <c r="K351" s="153"/>
      <c r="L351" s="153"/>
    </row>
    <row r="352" spans="7:12" x14ac:dyDescent="0.25">
      <c r="G352" s="153"/>
      <c r="H352" s="153"/>
      <c r="I352" s="153"/>
      <c r="J352" s="153"/>
      <c r="K352" s="153"/>
      <c r="L352" s="153"/>
    </row>
    <row r="353" spans="7:12" x14ac:dyDescent="0.25">
      <c r="G353" s="153"/>
      <c r="H353" s="153"/>
      <c r="I353" s="153"/>
      <c r="J353" s="153"/>
      <c r="K353" s="153"/>
      <c r="L353" s="153"/>
    </row>
    <row r="354" spans="7:12" x14ac:dyDescent="0.25">
      <c r="G354" s="153"/>
      <c r="H354" s="153"/>
      <c r="I354" s="153"/>
      <c r="J354" s="153"/>
      <c r="K354" s="153"/>
      <c r="L354" s="153"/>
    </row>
    <row r="355" spans="7:12" x14ac:dyDescent="0.25">
      <c r="G355" s="153"/>
      <c r="H355" s="153"/>
      <c r="I355" s="153"/>
      <c r="J355" s="153"/>
      <c r="K355" s="153"/>
      <c r="L355" s="153"/>
    </row>
    <row r="356" spans="7:12" x14ac:dyDescent="0.25">
      <c r="G356" s="153"/>
      <c r="H356" s="153"/>
      <c r="I356" s="153"/>
      <c r="J356" s="153"/>
      <c r="K356" s="153"/>
      <c r="L356" s="153"/>
    </row>
    <row r="357" spans="7:12" x14ac:dyDescent="0.25">
      <c r="G357" s="153"/>
      <c r="H357" s="153"/>
      <c r="I357" s="153"/>
      <c r="J357" s="153"/>
      <c r="K357" s="153"/>
      <c r="L357" s="153"/>
    </row>
    <row r="358" spans="7:12" x14ac:dyDescent="0.25">
      <c r="G358" s="153"/>
      <c r="H358" s="153"/>
      <c r="I358" s="153"/>
      <c r="J358" s="153"/>
      <c r="K358" s="153"/>
      <c r="L358" s="153"/>
    </row>
    <row r="359" spans="7:12" x14ac:dyDescent="0.25">
      <c r="G359" s="153"/>
      <c r="H359" s="153"/>
      <c r="I359" s="153"/>
      <c r="J359" s="153"/>
      <c r="K359" s="153"/>
      <c r="L359" s="153"/>
    </row>
    <row r="360" spans="7:12" x14ac:dyDescent="0.25">
      <c r="G360" s="153"/>
      <c r="H360" s="153"/>
      <c r="I360" s="153"/>
      <c r="J360" s="153"/>
      <c r="K360" s="153"/>
      <c r="L360" s="153"/>
    </row>
    <row r="361" spans="7:12" x14ac:dyDescent="0.25">
      <c r="G361" s="153"/>
      <c r="H361" s="153"/>
      <c r="I361" s="153"/>
      <c r="J361" s="153"/>
      <c r="K361" s="153"/>
      <c r="L361" s="153"/>
    </row>
    <row r="362" spans="7:12" x14ac:dyDescent="0.25">
      <c r="G362" s="153"/>
      <c r="H362" s="153"/>
      <c r="I362" s="153"/>
      <c r="J362" s="153"/>
      <c r="K362" s="153"/>
      <c r="L362" s="153"/>
    </row>
    <row r="363" spans="7:12" x14ac:dyDescent="0.25">
      <c r="G363" s="153"/>
      <c r="H363" s="153"/>
      <c r="I363" s="153"/>
      <c r="J363" s="153"/>
      <c r="K363" s="153"/>
      <c r="L363" s="153"/>
    </row>
    <row r="364" spans="7:12" x14ac:dyDescent="0.25">
      <c r="G364" s="153"/>
      <c r="H364" s="153"/>
      <c r="I364" s="153"/>
      <c r="J364" s="153"/>
      <c r="K364" s="153"/>
      <c r="L364" s="153"/>
    </row>
    <row r="365" spans="7:12" x14ac:dyDescent="0.25">
      <c r="G365" s="153"/>
      <c r="H365" s="153"/>
      <c r="I365" s="153"/>
      <c r="J365" s="153"/>
      <c r="K365" s="153"/>
      <c r="L365" s="153"/>
    </row>
    <row r="366" spans="7:12" x14ac:dyDescent="0.25">
      <c r="G366" s="153"/>
      <c r="H366" s="153"/>
      <c r="I366" s="153"/>
      <c r="J366" s="153"/>
      <c r="K366" s="153"/>
      <c r="L366" s="153"/>
    </row>
    <row r="367" spans="7:12" x14ac:dyDescent="0.25">
      <c r="G367" s="153"/>
      <c r="H367" s="153"/>
      <c r="I367" s="153"/>
      <c r="J367" s="153"/>
      <c r="K367" s="153"/>
      <c r="L367" s="153"/>
    </row>
    <row r="368" spans="7:12" x14ac:dyDescent="0.25">
      <c r="G368" s="153"/>
      <c r="H368" s="153"/>
      <c r="I368" s="153"/>
      <c r="J368" s="153"/>
      <c r="K368" s="153"/>
      <c r="L368" s="153"/>
    </row>
    <row r="369" spans="7:12" x14ac:dyDescent="0.25">
      <c r="G369" s="153"/>
      <c r="H369" s="153"/>
      <c r="I369" s="153"/>
      <c r="J369" s="153"/>
      <c r="K369" s="153"/>
      <c r="L369" s="153"/>
    </row>
    <row r="370" spans="7:12" x14ac:dyDescent="0.25">
      <c r="G370" s="153"/>
      <c r="H370" s="153"/>
      <c r="I370" s="153"/>
      <c r="J370" s="153"/>
      <c r="K370" s="153"/>
      <c r="L370" s="153"/>
    </row>
    <row r="371" spans="7:12" x14ac:dyDescent="0.25">
      <c r="G371" s="153"/>
      <c r="H371" s="153"/>
      <c r="I371" s="153"/>
      <c r="J371" s="153"/>
      <c r="K371" s="153"/>
      <c r="L371" s="153"/>
    </row>
    <row r="372" spans="7:12" x14ac:dyDescent="0.25">
      <c r="G372" s="153"/>
      <c r="H372" s="153"/>
      <c r="I372" s="153"/>
      <c r="J372" s="153"/>
      <c r="K372" s="153"/>
      <c r="L372" s="153"/>
    </row>
    <row r="373" spans="7:12" x14ac:dyDescent="0.25">
      <c r="G373" s="153"/>
      <c r="H373" s="153"/>
      <c r="I373" s="153"/>
      <c r="J373" s="153"/>
      <c r="K373" s="153"/>
      <c r="L373" s="153"/>
    </row>
    <row r="374" spans="7:12" x14ac:dyDescent="0.25">
      <c r="G374" s="153"/>
      <c r="H374" s="153"/>
      <c r="I374" s="153"/>
      <c r="J374" s="153"/>
      <c r="K374" s="153"/>
      <c r="L374" s="153"/>
    </row>
    <row r="375" spans="7:12" x14ac:dyDescent="0.25">
      <c r="G375" s="153"/>
      <c r="H375" s="153"/>
      <c r="I375" s="153"/>
      <c r="J375" s="153"/>
      <c r="K375" s="153"/>
      <c r="L375" s="153"/>
    </row>
    <row r="376" spans="7:12" x14ac:dyDescent="0.25">
      <c r="G376" s="153"/>
      <c r="H376" s="153"/>
      <c r="I376" s="153"/>
      <c r="J376" s="153"/>
      <c r="K376" s="153"/>
      <c r="L376" s="153"/>
    </row>
    <row r="377" spans="7:12" x14ac:dyDescent="0.25">
      <c r="G377" s="153"/>
      <c r="H377" s="153"/>
      <c r="I377" s="153"/>
      <c r="J377" s="153"/>
      <c r="K377" s="153"/>
      <c r="L377" s="153"/>
    </row>
    <row r="378" spans="7:12" x14ac:dyDescent="0.25">
      <c r="G378" s="153"/>
      <c r="H378" s="153"/>
      <c r="I378" s="153"/>
      <c r="J378" s="153"/>
      <c r="K378" s="153"/>
      <c r="L378" s="153"/>
    </row>
    <row r="379" spans="7:12" x14ac:dyDescent="0.25">
      <c r="G379" s="153"/>
      <c r="H379" s="153"/>
      <c r="I379" s="153"/>
      <c r="J379" s="153"/>
      <c r="K379" s="153"/>
      <c r="L379" s="153"/>
    </row>
    <row r="380" spans="7:12" x14ac:dyDescent="0.25">
      <c r="G380" s="153"/>
      <c r="H380" s="153"/>
      <c r="I380" s="153"/>
      <c r="J380" s="153"/>
      <c r="K380" s="153"/>
      <c r="L380" s="153"/>
    </row>
    <row r="381" spans="7:12" x14ac:dyDescent="0.25">
      <c r="G381" s="153"/>
      <c r="H381" s="153"/>
      <c r="I381" s="153"/>
      <c r="J381" s="153"/>
      <c r="K381" s="153"/>
      <c r="L381" s="153"/>
    </row>
    <row r="382" spans="7:12" x14ac:dyDescent="0.25">
      <c r="G382" s="153"/>
      <c r="H382" s="153"/>
      <c r="I382" s="153"/>
      <c r="J382" s="153"/>
      <c r="K382" s="153"/>
      <c r="L382" s="153"/>
    </row>
    <row r="383" spans="7:12" x14ac:dyDescent="0.25">
      <c r="G383" s="153"/>
      <c r="H383" s="153"/>
      <c r="I383" s="153"/>
      <c r="J383" s="153"/>
      <c r="K383" s="153"/>
      <c r="L383" s="153"/>
    </row>
    <row r="384" spans="7:12" x14ac:dyDescent="0.25">
      <c r="G384" s="153"/>
      <c r="H384" s="153"/>
      <c r="I384" s="153"/>
      <c r="J384" s="153"/>
      <c r="K384" s="153"/>
      <c r="L384" s="153"/>
    </row>
    <row r="385" spans="7:12" x14ac:dyDescent="0.25">
      <c r="G385" s="153"/>
      <c r="H385" s="153"/>
      <c r="I385" s="153"/>
      <c r="J385" s="153"/>
      <c r="K385" s="153"/>
      <c r="L385" s="153"/>
    </row>
    <row r="386" spans="7:12" x14ac:dyDescent="0.25">
      <c r="G386" s="153"/>
      <c r="H386" s="153"/>
      <c r="I386" s="153"/>
      <c r="J386" s="153"/>
      <c r="K386" s="153"/>
      <c r="L386" s="153"/>
    </row>
    <row r="387" spans="7:12" x14ac:dyDescent="0.25">
      <c r="G387" s="153"/>
      <c r="H387" s="153"/>
      <c r="I387" s="153"/>
      <c r="J387" s="153"/>
      <c r="K387" s="153"/>
      <c r="L387" s="153"/>
    </row>
    <row r="388" spans="7:12" x14ac:dyDescent="0.25">
      <c r="G388" s="153"/>
      <c r="H388" s="153"/>
      <c r="I388" s="153"/>
      <c r="J388" s="153"/>
      <c r="K388" s="153"/>
      <c r="L388" s="153"/>
    </row>
    <row r="389" spans="7:12" x14ac:dyDescent="0.25">
      <c r="G389" s="153"/>
      <c r="H389" s="153"/>
      <c r="I389" s="153"/>
      <c r="J389" s="153"/>
      <c r="K389" s="153"/>
      <c r="L389" s="153"/>
    </row>
    <row r="390" spans="7:12" x14ac:dyDescent="0.25">
      <c r="G390" s="153"/>
      <c r="H390" s="153"/>
      <c r="I390" s="153"/>
      <c r="J390" s="153"/>
      <c r="K390" s="153"/>
      <c r="L390" s="153"/>
    </row>
    <row r="391" spans="7:12" x14ac:dyDescent="0.25">
      <c r="G391" s="153"/>
      <c r="H391" s="153"/>
      <c r="I391" s="153"/>
      <c r="J391" s="153"/>
      <c r="K391" s="153"/>
      <c r="L391" s="153"/>
    </row>
    <row r="392" spans="7:12" x14ac:dyDescent="0.25">
      <c r="G392" s="153"/>
      <c r="H392" s="153"/>
      <c r="I392" s="153"/>
      <c r="J392" s="153"/>
      <c r="K392" s="153"/>
      <c r="L392" s="153"/>
    </row>
    <row r="393" spans="7:12" x14ac:dyDescent="0.25">
      <c r="G393" s="153"/>
      <c r="H393" s="153"/>
      <c r="I393" s="153"/>
      <c r="J393" s="153"/>
      <c r="K393" s="153"/>
      <c r="L393" s="153"/>
    </row>
    <row r="394" spans="7:12" x14ac:dyDescent="0.25">
      <c r="G394" s="153"/>
      <c r="H394" s="153"/>
      <c r="I394" s="153"/>
      <c r="J394" s="153"/>
      <c r="K394" s="153"/>
      <c r="L394" s="153"/>
    </row>
    <row r="395" spans="7:12" x14ac:dyDescent="0.25">
      <c r="G395" s="153"/>
      <c r="H395" s="153"/>
      <c r="I395" s="153"/>
      <c r="J395" s="153"/>
      <c r="K395" s="153"/>
      <c r="L395" s="153"/>
    </row>
    <row r="396" spans="7:12" x14ac:dyDescent="0.25">
      <c r="G396" s="153"/>
      <c r="H396" s="153"/>
      <c r="I396" s="153"/>
      <c r="J396" s="153"/>
      <c r="K396" s="153"/>
      <c r="L396" s="153"/>
    </row>
    <row r="397" spans="7:12" x14ac:dyDescent="0.25">
      <c r="G397" s="153"/>
      <c r="H397" s="153"/>
      <c r="I397" s="153"/>
      <c r="J397" s="153"/>
      <c r="K397" s="153"/>
      <c r="L397" s="153"/>
    </row>
    <row r="398" spans="7:12" x14ac:dyDescent="0.25">
      <c r="G398" s="153"/>
      <c r="H398" s="153"/>
      <c r="I398" s="153"/>
      <c r="J398" s="153"/>
      <c r="K398" s="153"/>
      <c r="L398" s="153"/>
    </row>
    <row r="399" spans="7:12" x14ac:dyDescent="0.25">
      <c r="G399" s="153"/>
      <c r="H399" s="153"/>
      <c r="I399" s="153"/>
      <c r="J399" s="153"/>
      <c r="K399" s="153"/>
      <c r="L399" s="153"/>
    </row>
    <row r="400" spans="7:12" x14ac:dyDescent="0.25">
      <c r="G400" s="153"/>
      <c r="H400" s="153"/>
      <c r="I400" s="153"/>
      <c r="J400" s="153"/>
      <c r="K400" s="153"/>
      <c r="L400" s="153"/>
    </row>
    <row r="401" spans="7:12" x14ac:dyDescent="0.25">
      <c r="G401" s="153"/>
      <c r="H401" s="153"/>
      <c r="I401" s="153"/>
      <c r="J401" s="153"/>
      <c r="K401" s="153"/>
      <c r="L401" s="153"/>
    </row>
    <row r="402" spans="7:12" x14ac:dyDescent="0.25">
      <c r="G402" s="153"/>
      <c r="H402" s="153"/>
      <c r="I402" s="153"/>
      <c r="J402" s="153"/>
      <c r="K402" s="153"/>
      <c r="L402" s="153"/>
    </row>
    <row r="403" spans="7:12" x14ac:dyDescent="0.25">
      <c r="G403" s="153"/>
      <c r="H403" s="153"/>
      <c r="I403" s="153"/>
      <c r="J403" s="153"/>
      <c r="K403" s="153"/>
      <c r="L403" s="153"/>
    </row>
    <row r="404" spans="7:12" x14ac:dyDescent="0.25">
      <c r="G404" s="153"/>
      <c r="H404" s="153"/>
      <c r="I404" s="153"/>
      <c r="J404" s="153"/>
      <c r="K404" s="153"/>
      <c r="L404" s="153"/>
    </row>
    <row r="405" spans="7:12" x14ac:dyDescent="0.25">
      <c r="G405" s="153"/>
      <c r="H405" s="153"/>
      <c r="I405" s="153"/>
      <c r="J405" s="153"/>
      <c r="K405" s="153"/>
      <c r="L405" s="153"/>
    </row>
    <row r="406" spans="7:12" x14ac:dyDescent="0.25">
      <c r="G406" s="153"/>
      <c r="H406" s="153"/>
      <c r="I406" s="153"/>
      <c r="J406" s="153"/>
      <c r="K406" s="153"/>
      <c r="L406" s="153"/>
    </row>
    <row r="407" spans="7:12" x14ac:dyDescent="0.25">
      <c r="G407" s="153"/>
      <c r="H407" s="153"/>
      <c r="I407" s="153"/>
      <c r="J407" s="153"/>
      <c r="K407" s="153"/>
      <c r="L407" s="153"/>
    </row>
    <row r="408" spans="7:12" x14ac:dyDescent="0.25">
      <c r="G408" s="153"/>
      <c r="H408" s="153"/>
      <c r="I408" s="153"/>
      <c r="J408" s="153"/>
      <c r="K408" s="153"/>
      <c r="L408" s="153"/>
    </row>
    <row r="409" spans="7:12" x14ac:dyDescent="0.25">
      <c r="G409" s="153"/>
      <c r="H409" s="153"/>
      <c r="I409" s="153"/>
      <c r="J409" s="153"/>
      <c r="K409" s="153"/>
      <c r="L409" s="153"/>
    </row>
    <row r="410" spans="7:12" x14ac:dyDescent="0.25">
      <c r="G410" s="153"/>
      <c r="H410" s="153"/>
      <c r="I410" s="153"/>
      <c r="J410" s="153"/>
      <c r="K410" s="153"/>
      <c r="L410" s="153"/>
    </row>
    <row r="411" spans="7:12" x14ac:dyDescent="0.25">
      <c r="G411" s="153"/>
      <c r="H411" s="153"/>
      <c r="I411" s="153"/>
      <c r="J411" s="153"/>
      <c r="K411" s="153"/>
      <c r="L411" s="153"/>
    </row>
    <row r="412" spans="7:12" x14ac:dyDescent="0.25">
      <c r="G412" s="153"/>
      <c r="H412" s="153"/>
      <c r="I412" s="153"/>
      <c r="J412" s="153"/>
      <c r="K412" s="153"/>
      <c r="L412" s="153"/>
    </row>
    <row r="413" spans="7:12" x14ac:dyDescent="0.25">
      <c r="G413" s="153"/>
      <c r="H413" s="153"/>
      <c r="I413" s="153"/>
      <c r="J413" s="153"/>
      <c r="K413" s="153"/>
      <c r="L413" s="153"/>
    </row>
    <row r="414" spans="7:12" x14ac:dyDescent="0.25">
      <c r="G414" s="153"/>
      <c r="H414" s="153"/>
      <c r="I414" s="153"/>
      <c r="J414" s="153"/>
      <c r="K414" s="153"/>
      <c r="L414" s="153"/>
    </row>
    <row r="415" spans="7:12" x14ac:dyDescent="0.25">
      <c r="G415" s="153"/>
      <c r="H415" s="153"/>
      <c r="I415" s="153"/>
      <c r="J415" s="153"/>
      <c r="K415" s="153"/>
      <c r="L415" s="153"/>
    </row>
    <row r="416" spans="7:12" x14ac:dyDescent="0.25">
      <c r="G416" s="153"/>
      <c r="H416" s="153"/>
      <c r="I416" s="153"/>
      <c r="J416" s="153"/>
      <c r="K416" s="153"/>
      <c r="L416" s="153"/>
    </row>
    <row r="417" spans="7:12" x14ac:dyDescent="0.25">
      <c r="G417" s="153"/>
      <c r="H417" s="153"/>
      <c r="I417" s="153"/>
      <c r="J417" s="153"/>
      <c r="K417" s="153"/>
      <c r="L417" s="153"/>
    </row>
    <row r="418" spans="7:12" x14ac:dyDescent="0.25">
      <c r="G418" s="153"/>
      <c r="H418" s="153"/>
      <c r="I418" s="153"/>
      <c r="J418" s="153"/>
      <c r="K418" s="153"/>
      <c r="L418" s="153"/>
    </row>
    <row r="419" spans="7:12" x14ac:dyDescent="0.25">
      <c r="G419" s="153"/>
      <c r="H419" s="153"/>
      <c r="I419" s="153"/>
      <c r="J419" s="153"/>
      <c r="K419" s="153"/>
      <c r="L419" s="153"/>
    </row>
    <row r="420" spans="7:12" x14ac:dyDescent="0.25">
      <c r="G420" s="153"/>
      <c r="H420" s="153"/>
      <c r="I420" s="153"/>
      <c r="J420" s="153"/>
      <c r="K420" s="153"/>
      <c r="L420" s="153"/>
    </row>
    <row r="421" spans="7:12" x14ac:dyDescent="0.25">
      <c r="G421" s="153"/>
      <c r="H421" s="153"/>
      <c r="I421" s="153"/>
      <c r="J421" s="153"/>
      <c r="K421" s="153"/>
      <c r="L421" s="153"/>
    </row>
    <row r="422" spans="7:12" x14ac:dyDescent="0.25">
      <c r="G422" s="153"/>
      <c r="H422" s="153"/>
      <c r="I422" s="153"/>
      <c r="J422" s="153"/>
      <c r="K422" s="153"/>
      <c r="L422" s="153"/>
    </row>
    <row r="423" spans="7:12" x14ac:dyDescent="0.25">
      <c r="G423" s="153"/>
      <c r="H423" s="153"/>
      <c r="I423" s="153"/>
      <c r="J423" s="153"/>
      <c r="K423" s="153"/>
      <c r="L423" s="153"/>
    </row>
    <row r="424" spans="7:12" x14ac:dyDescent="0.25">
      <c r="G424" s="153"/>
      <c r="H424" s="153"/>
      <c r="I424" s="153"/>
      <c r="J424" s="153"/>
      <c r="K424" s="153"/>
      <c r="L424" s="153"/>
    </row>
    <row r="425" spans="7:12" x14ac:dyDescent="0.25">
      <c r="G425" s="153"/>
      <c r="H425" s="153"/>
      <c r="I425" s="153"/>
      <c r="J425" s="153"/>
      <c r="K425" s="153"/>
      <c r="L425" s="153"/>
    </row>
    <row r="426" spans="7:12" x14ac:dyDescent="0.25">
      <c r="G426" s="153"/>
      <c r="H426" s="153"/>
      <c r="I426" s="153"/>
      <c r="J426" s="153"/>
      <c r="K426" s="153"/>
      <c r="L426" s="153"/>
    </row>
    <row r="427" spans="7:12" x14ac:dyDescent="0.25">
      <c r="G427" s="153"/>
      <c r="H427" s="153"/>
      <c r="I427" s="153"/>
      <c r="J427" s="153"/>
      <c r="K427" s="153"/>
      <c r="L427" s="153"/>
    </row>
    <row r="428" spans="7:12" x14ac:dyDescent="0.25">
      <c r="G428" s="153"/>
      <c r="H428" s="153"/>
      <c r="I428" s="153"/>
      <c r="J428" s="153"/>
      <c r="K428" s="153"/>
      <c r="L428" s="153"/>
    </row>
    <row r="429" spans="7:12" x14ac:dyDescent="0.25">
      <c r="G429" s="153"/>
      <c r="H429" s="153"/>
      <c r="I429" s="153"/>
      <c r="J429" s="153"/>
      <c r="K429" s="153"/>
      <c r="L429" s="153"/>
    </row>
    <row r="430" spans="7:12" x14ac:dyDescent="0.25">
      <c r="G430" s="153"/>
      <c r="H430" s="153"/>
      <c r="I430" s="153"/>
      <c r="J430" s="153"/>
      <c r="K430" s="153"/>
      <c r="L430" s="153"/>
    </row>
    <row r="431" spans="7:12" x14ac:dyDescent="0.25">
      <c r="G431" s="153"/>
      <c r="H431" s="153"/>
      <c r="I431" s="153"/>
      <c r="J431" s="153"/>
      <c r="K431" s="153"/>
      <c r="L431" s="153"/>
    </row>
    <row r="432" spans="7:12" x14ac:dyDescent="0.25">
      <c r="G432" s="153"/>
      <c r="H432" s="153"/>
      <c r="I432" s="153"/>
      <c r="J432" s="153"/>
      <c r="K432" s="153"/>
      <c r="L432" s="153"/>
    </row>
    <row r="433" spans="7:12" x14ac:dyDescent="0.25">
      <c r="G433" s="153"/>
      <c r="H433" s="153"/>
      <c r="I433" s="153"/>
      <c r="J433" s="153"/>
      <c r="K433" s="153"/>
      <c r="L433" s="153"/>
    </row>
    <row r="434" spans="7:12" x14ac:dyDescent="0.25">
      <c r="G434" s="153"/>
      <c r="H434" s="153"/>
      <c r="I434" s="153"/>
      <c r="J434" s="153"/>
      <c r="K434" s="153"/>
      <c r="L434" s="153"/>
    </row>
    <row r="435" spans="7:12" x14ac:dyDescent="0.25">
      <c r="G435" s="153"/>
      <c r="H435" s="153"/>
      <c r="I435" s="153"/>
      <c r="J435" s="153"/>
      <c r="K435" s="153"/>
      <c r="L435" s="153"/>
    </row>
    <row r="436" spans="7:12" x14ac:dyDescent="0.25">
      <c r="G436" s="153"/>
      <c r="H436" s="153"/>
      <c r="I436" s="153"/>
      <c r="J436" s="153"/>
      <c r="K436" s="153"/>
      <c r="L436" s="153"/>
    </row>
    <row r="437" spans="7:12" x14ac:dyDescent="0.25">
      <c r="G437" s="153"/>
      <c r="H437" s="153"/>
      <c r="I437" s="153"/>
      <c r="J437" s="153"/>
      <c r="K437" s="153"/>
      <c r="L437" s="153"/>
    </row>
    <row r="438" spans="7:12" x14ac:dyDescent="0.25">
      <c r="G438" s="153"/>
      <c r="H438" s="153"/>
      <c r="I438" s="153"/>
      <c r="J438" s="153"/>
      <c r="K438" s="153"/>
      <c r="L438" s="153"/>
    </row>
    <row r="439" spans="7:12" x14ac:dyDescent="0.25">
      <c r="G439" s="153"/>
      <c r="H439" s="153"/>
      <c r="I439" s="153"/>
      <c r="J439" s="153"/>
      <c r="K439" s="153"/>
      <c r="L439" s="153"/>
    </row>
    <row r="440" spans="7:12" x14ac:dyDescent="0.25">
      <c r="G440" s="153"/>
      <c r="H440" s="153"/>
      <c r="I440" s="153"/>
      <c r="J440" s="153"/>
      <c r="K440" s="153"/>
      <c r="L440" s="153"/>
    </row>
    <row r="441" spans="7:12" x14ac:dyDescent="0.25">
      <c r="G441" s="153"/>
      <c r="H441" s="153"/>
      <c r="I441" s="153"/>
      <c r="J441" s="153"/>
      <c r="K441" s="153"/>
      <c r="L441" s="153"/>
    </row>
    <row r="442" spans="7:12" x14ac:dyDescent="0.25">
      <c r="G442" s="153"/>
      <c r="H442" s="153"/>
      <c r="I442" s="153"/>
      <c r="J442" s="153"/>
      <c r="K442" s="153"/>
      <c r="L442" s="153"/>
    </row>
    <row r="443" spans="7:12" x14ac:dyDescent="0.25">
      <c r="G443" s="153"/>
      <c r="H443" s="153"/>
      <c r="I443" s="153"/>
      <c r="J443" s="153"/>
      <c r="K443" s="153"/>
      <c r="L443" s="153"/>
    </row>
    <row r="444" spans="7:12" x14ac:dyDescent="0.25">
      <c r="G444" s="153"/>
      <c r="H444" s="153"/>
      <c r="I444" s="153"/>
      <c r="J444" s="153"/>
      <c r="K444" s="153"/>
      <c r="L444" s="153"/>
    </row>
    <row r="445" spans="7:12" x14ac:dyDescent="0.25">
      <c r="G445" s="153"/>
      <c r="H445" s="153"/>
      <c r="I445" s="153"/>
      <c r="J445" s="153"/>
      <c r="K445" s="153"/>
      <c r="L445" s="153"/>
    </row>
    <row r="446" spans="7:12" x14ac:dyDescent="0.25">
      <c r="G446" s="153"/>
      <c r="H446" s="153"/>
      <c r="I446" s="153"/>
      <c r="J446" s="153"/>
      <c r="K446" s="153"/>
      <c r="L446" s="153"/>
    </row>
    <row r="447" spans="7:12" x14ac:dyDescent="0.25">
      <c r="G447" s="153"/>
      <c r="H447" s="153"/>
      <c r="I447" s="153"/>
      <c r="J447" s="153"/>
      <c r="K447" s="153"/>
      <c r="L447" s="153"/>
    </row>
    <row r="448" spans="7:12" x14ac:dyDescent="0.25">
      <c r="G448" s="153"/>
      <c r="H448" s="153"/>
      <c r="I448" s="153"/>
      <c r="J448" s="153"/>
      <c r="K448" s="153"/>
      <c r="L448" s="153"/>
    </row>
    <row r="449" spans="7:12" x14ac:dyDescent="0.25">
      <c r="G449" s="153"/>
      <c r="H449" s="153"/>
      <c r="I449" s="153"/>
      <c r="J449" s="153"/>
      <c r="K449" s="153"/>
      <c r="L449" s="153"/>
    </row>
    <row r="450" spans="7:12" x14ac:dyDescent="0.25">
      <c r="G450" s="153"/>
      <c r="H450" s="153"/>
      <c r="I450" s="153"/>
      <c r="J450" s="153"/>
      <c r="K450" s="153"/>
      <c r="L450" s="153"/>
    </row>
    <row r="451" spans="7:12" x14ac:dyDescent="0.25">
      <c r="G451" s="153"/>
      <c r="H451" s="153"/>
      <c r="I451" s="153"/>
      <c r="J451" s="153"/>
      <c r="K451" s="153"/>
      <c r="L451" s="153"/>
    </row>
    <row r="452" spans="7:12" x14ac:dyDescent="0.25">
      <c r="G452" s="153"/>
      <c r="H452" s="153"/>
      <c r="I452" s="153"/>
      <c r="J452" s="153"/>
      <c r="K452" s="153"/>
      <c r="L452" s="153"/>
    </row>
    <row r="453" spans="7:12" x14ac:dyDescent="0.25">
      <c r="G453" s="153"/>
      <c r="H453" s="153"/>
      <c r="I453" s="153"/>
      <c r="J453" s="153"/>
      <c r="K453" s="153"/>
      <c r="L453" s="153"/>
    </row>
    <row r="454" spans="7:12" x14ac:dyDescent="0.25">
      <c r="G454" s="153"/>
      <c r="H454" s="153"/>
      <c r="I454" s="153"/>
      <c r="J454" s="153"/>
      <c r="K454" s="153"/>
      <c r="L454" s="153"/>
    </row>
    <row r="455" spans="7:12" x14ac:dyDescent="0.25">
      <c r="G455" s="153"/>
      <c r="H455" s="153"/>
      <c r="I455" s="153"/>
      <c r="J455" s="153"/>
      <c r="K455" s="153"/>
      <c r="L455" s="153"/>
    </row>
    <row r="456" spans="7:12" x14ac:dyDescent="0.25">
      <c r="G456" s="153"/>
      <c r="H456" s="153"/>
      <c r="I456" s="153"/>
      <c r="J456" s="153"/>
      <c r="K456" s="153"/>
      <c r="L456" s="153"/>
    </row>
    <row r="457" spans="7:12" x14ac:dyDescent="0.25">
      <c r="G457" s="153"/>
      <c r="H457" s="153"/>
      <c r="I457" s="153"/>
      <c r="J457" s="153"/>
      <c r="K457" s="153"/>
      <c r="L457" s="153"/>
    </row>
    <row r="458" spans="7:12" x14ac:dyDescent="0.25">
      <c r="G458" s="153"/>
      <c r="H458" s="153"/>
      <c r="I458" s="153"/>
      <c r="J458" s="153"/>
      <c r="K458" s="153"/>
      <c r="L458" s="153"/>
    </row>
    <row r="459" spans="7:12" x14ac:dyDescent="0.25">
      <c r="G459" s="153"/>
      <c r="H459" s="153"/>
      <c r="I459" s="153"/>
      <c r="J459" s="153"/>
      <c r="K459" s="153"/>
      <c r="L459" s="153"/>
    </row>
    <row r="460" spans="7:12" x14ac:dyDescent="0.25">
      <c r="G460" s="153"/>
      <c r="H460" s="153"/>
      <c r="I460" s="153"/>
      <c r="J460" s="153"/>
      <c r="K460" s="153"/>
      <c r="L460" s="153"/>
    </row>
    <row r="461" spans="7:12" x14ac:dyDescent="0.25">
      <c r="G461" s="153"/>
      <c r="H461" s="153"/>
      <c r="I461" s="153"/>
      <c r="J461" s="153"/>
      <c r="K461" s="153"/>
      <c r="L461" s="153"/>
    </row>
    <row r="462" spans="7:12" x14ac:dyDescent="0.25">
      <c r="G462" s="153"/>
      <c r="H462" s="153"/>
      <c r="I462" s="153"/>
      <c r="J462" s="153"/>
      <c r="K462" s="153"/>
      <c r="L462" s="153"/>
    </row>
    <row r="463" spans="7:12" x14ac:dyDescent="0.25">
      <c r="G463" s="153"/>
      <c r="H463" s="153"/>
      <c r="I463" s="153"/>
      <c r="J463" s="153"/>
      <c r="K463" s="153"/>
      <c r="L463" s="153"/>
    </row>
    <row r="464" spans="7:12" x14ac:dyDescent="0.25">
      <c r="G464" s="153"/>
      <c r="H464" s="153"/>
      <c r="I464" s="153"/>
      <c r="J464" s="153"/>
      <c r="K464" s="153"/>
      <c r="L464" s="153"/>
    </row>
    <row r="465" spans="7:12" x14ac:dyDescent="0.25">
      <c r="G465" s="153"/>
      <c r="H465" s="153"/>
      <c r="I465" s="153"/>
      <c r="J465" s="153"/>
      <c r="K465" s="153"/>
      <c r="L465" s="153"/>
    </row>
    <row r="466" spans="7:12" x14ac:dyDescent="0.25">
      <c r="G466" s="153"/>
      <c r="H466" s="153"/>
      <c r="I466" s="153"/>
      <c r="J466" s="153"/>
      <c r="K466" s="153"/>
      <c r="L466" s="153"/>
    </row>
    <row r="467" spans="7:12" x14ac:dyDescent="0.25">
      <c r="G467" s="153"/>
      <c r="H467" s="153"/>
      <c r="I467" s="153"/>
      <c r="J467" s="153"/>
      <c r="K467" s="153"/>
      <c r="L467" s="153"/>
    </row>
    <row r="468" spans="7:12" x14ac:dyDescent="0.25">
      <c r="G468" s="153"/>
      <c r="H468" s="153"/>
      <c r="I468" s="153"/>
      <c r="J468" s="153"/>
      <c r="K468" s="153"/>
      <c r="L468" s="153"/>
    </row>
    <row r="469" spans="7:12" x14ac:dyDescent="0.25">
      <c r="G469" s="153"/>
      <c r="H469" s="153"/>
      <c r="I469" s="153"/>
      <c r="J469" s="153"/>
      <c r="K469" s="153"/>
      <c r="L469" s="153"/>
    </row>
    <row r="470" spans="7:12" x14ac:dyDescent="0.25">
      <c r="G470" s="153"/>
      <c r="H470" s="153"/>
      <c r="I470" s="153"/>
      <c r="J470" s="153"/>
      <c r="K470" s="153"/>
      <c r="L470" s="153"/>
    </row>
    <row r="471" spans="7:12" x14ac:dyDescent="0.25">
      <c r="G471" s="153"/>
      <c r="H471" s="153"/>
      <c r="I471" s="153"/>
      <c r="J471" s="153"/>
      <c r="K471" s="153"/>
      <c r="L471" s="153"/>
    </row>
    <row r="472" spans="7:12" x14ac:dyDescent="0.25">
      <c r="G472" s="153"/>
      <c r="H472" s="153"/>
      <c r="I472" s="153"/>
      <c r="J472" s="153"/>
      <c r="K472" s="153"/>
      <c r="L472" s="153"/>
    </row>
    <row r="473" spans="7:12" x14ac:dyDescent="0.25">
      <c r="G473" s="153"/>
      <c r="H473" s="153"/>
      <c r="I473" s="153"/>
      <c r="J473" s="153"/>
      <c r="K473" s="153"/>
      <c r="L473" s="153"/>
    </row>
    <row r="474" spans="7:12" x14ac:dyDescent="0.25">
      <c r="G474" s="153"/>
      <c r="H474" s="153"/>
      <c r="I474" s="153"/>
      <c r="J474" s="153"/>
      <c r="K474" s="153"/>
      <c r="L474" s="153"/>
    </row>
    <row r="475" spans="7:12" x14ac:dyDescent="0.25">
      <c r="G475" s="153"/>
      <c r="H475" s="153"/>
      <c r="I475" s="153"/>
      <c r="J475" s="153"/>
      <c r="K475" s="153"/>
      <c r="L475" s="153"/>
    </row>
    <row r="476" spans="7:12" x14ac:dyDescent="0.25">
      <c r="G476" s="153"/>
      <c r="H476" s="153"/>
      <c r="I476" s="153"/>
      <c r="J476" s="153"/>
      <c r="K476" s="153"/>
      <c r="L476" s="153"/>
    </row>
    <row r="477" spans="7:12" x14ac:dyDescent="0.25">
      <c r="G477" s="153"/>
      <c r="H477" s="153"/>
      <c r="I477" s="153"/>
      <c r="J477" s="153"/>
      <c r="K477" s="153"/>
      <c r="L477" s="153"/>
    </row>
    <row r="478" spans="7:12" x14ac:dyDescent="0.25">
      <c r="G478" s="153"/>
      <c r="H478" s="153"/>
      <c r="I478" s="153"/>
      <c r="J478" s="153"/>
      <c r="K478" s="153"/>
      <c r="L478" s="153"/>
    </row>
    <row r="479" spans="7:12" x14ac:dyDescent="0.25">
      <c r="G479" s="153"/>
      <c r="H479" s="153"/>
      <c r="I479" s="153"/>
      <c r="J479" s="153"/>
      <c r="K479" s="153"/>
      <c r="L479" s="153"/>
    </row>
    <row r="480" spans="7:12" x14ac:dyDescent="0.25">
      <c r="G480" s="153"/>
      <c r="H480" s="153"/>
      <c r="I480" s="153"/>
      <c r="J480" s="153"/>
      <c r="K480" s="153"/>
      <c r="L480" s="153"/>
    </row>
    <row r="481" spans="7:12" x14ac:dyDescent="0.25">
      <c r="G481" s="153"/>
      <c r="H481" s="153"/>
      <c r="I481" s="153"/>
      <c r="J481" s="153"/>
      <c r="K481" s="153"/>
      <c r="L481" s="153"/>
    </row>
    <row r="482" spans="7:12" x14ac:dyDescent="0.25">
      <c r="G482" s="153"/>
      <c r="H482" s="153"/>
      <c r="I482" s="153"/>
      <c r="J482" s="153"/>
      <c r="K482" s="153"/>
      <c r="L482" s="153"/>
    </row>
    <row r="483" spans="7:12" x14ac:dyDescent="0.25">
      <c r="G483" s="153"/>
      <c r="H483" s="153"/>
      <c r="I483" s="153"/>
      <c r="J483" s="153"/>
      <c r="K483" s="153"/>
      <c r="L483" s="153"/>
    </row>
    <row r="484" spans="7:12" x14ac:dyDescent="0.25">
      <c r="G484" s="153"/>
      <c r="H484" s="153"/>
      <c r="I484" s="153"/>
      <c r="J484" s="153"/>
      <c r="K484" s="153"/>
      <c r="L484" s="153"/>
    </row>
    <row r="485" spans="7:12" x14ac:dyDescent="0.25">
      <c r="G485" s="153"/>
      <c r="H485" s="153"/>
      <c r="I485" s="153"/>
      <c r="J485" s="153"/>
      <c r="K485" s="153"/>
      <c r="L485" s="153"/>
    </row>
    <row r="486" spans="7:12" x14ac:dyDescent="0.25">
      <c r="G486" s="153"/>
      <c r="H486" s="153"/>
      <c r="I486" s="153"/>
      <c r="J486" s="153"/>
      <c r="K486" s="153"/>
      <c r="L486" s="153"/>
    </row>
    <row r="487" spans="7:12" x14ac:dyDescent="0.25">
      <c r="G487" s="153"/>
      <c r="H487" s="153"/>
      <c r="I487" s="153"/>
      <c r="J487" s="153"/>
      <c r="K487" s="153"/>
      <c r="L487" s="153"/>
    </row>
    <row r="488" spans="7:12" x14ac:dyDescent="0.25">
      <c r="G488" s="153"/>
      <c r="H488" s="153"/>
      <c r="I488" s="153"/>
      <c r="J488" s="153"/>
      <c r="K488" s="153"/>
      <c r="L488" s="153"/>
    </row>
    <row r="489" spans="7:12" x14ac:dyDescent="0.25">
      <c r="G489" s="153"/>
      <c r="H489" s="153"/>
      <c r="I489" s="153"/>
      <c r="J489" s="153"/>
      <c r="K489" s="153"/>
      <c r="L489" s="153"/>
    </row>
    <row r="490" spans="7:12" x14ac:dyDescent="0.25">
      <c r="G490" s="153"/>
      <c r="H490" s="153"/>
      <c r="I490" s="153"/>
      <c r="J490" s="153"/>
      <c r="K490" s="153"/>
      <c r="L490" s="153"/>
    </row>
    <row r="491" spans="7:12" x14ac:dyDescent="0.25">
      <c r="G491" s="153"/>
      <c r="H491" s="153"/>
      <c r="I491" s="153"/>
      <c r="J491" s="153"/>
      <c r="K491" s="153"/>
      <c r="L491" s="153"/>
    </row>
    <row r="492" spans="7:12" x14ac:dyDescent="0.25">
      <c r="G492" s="153"/>
      <c r="H492" s="153"/>
      <c r="I492" s="153"/>
      <c r="J492" s="153"/>
      <c r="K492" s="153"/>
      <c r="L492" s="153"/>
    </row>
    <row r="493" spans="7:12" x14ac:dyDescent="0.25">
      <c r="G493" s="153"/>
      <c r="H493" s="153"/>
      <c r="I493" s="153"/>
      <c r="J493" s="153"/>
      <c r="K493" s="153"/>
      <c r="L493" s="153"/>
    </row>
    <row r="494" spans="7:12" x14ac:dyDescent="0.25">
      <c r="G494" s="153"/>
      <c r="H494" s="153"/>
      <c r="I494" s="153"/>
      <c r="J494" s="153"/>
      <c r="K494" s="153"/>
      <c r="L494" s="153"/>
    </row>
    <row r="495" spans="7:12" x14ac:dyDescent="0.25">
      <c r="G495" s="153"/>
      <c r="H495" s="153"/>
      <c r="I495" s="153"/>
      <c r="J495" s="153"/>
      <c r="K495" s="153"/>
      <c r="L495" s="153"/>
    </row>
    <row r="496" spans="7:12" x14ac:dyDescent="0.25">
      <c r="G496" s="153"/>
      <c r="H496" s="153"/>
      <c r="I496" s="153"/>
      <c r="J496" s="153"/>
      <c r="K496" s="153"/>
      <c r="L496" s="153"/>
    </row>
    <row r="497" spans="7:12" x14ac:dyDescent="0.25">
      <c r="G497" s="153"/>
      <c r="H497" s="153"/>
      <c r="I497" s="153"/>
      <c r="J497" s="153"/>
      <c r="K497" s="153"/>
      <c r="L497" s="153"/>
    </row>
    <row r="498" spans="7:12" x14ac:dyDescent="0.25">
      <c r="G498" s="153"/>
      <c r="H498" s="153"/>
      <c r="I498" s="153"/>
      <c r="J498" s="153"/>
      <c r="K498" s="153"/>
      <c r="L498" s="153"/>
    </row>
    <row r="499" spans="7:12" x14ac:dyDescent="0.25">
      <c r="G499" s="153"/>
      <c r="H499" s="153"/>
      <c r="I499" s="153"/>
      <c r="J499" s="153"/>
      <c r="K499" s="153"/>
      <c r="L499" s="153"/>
    </row>
    <row r="500" spans="7:12" x14ac:dyDescent="0.25">
      <c r="G500" s="153"/>
      <c r="H500" s="153"/>
      <c r="I500" s="153"/>
      <c r="J500" s="153"/>
      <c r="K500" s="153"/>
      <c r="L500" s="153"/>
    </row>
    <row r="501" spans="7:12" x14ac:dyDescent="0.25">
      <c r="G501" s="153"/>
      <c r="H501" s="153"/>
      <c r="I501" s="153"/>
      <c r="J501" s="153"/>
      <c r="K501" s="153"/>
      <c r="L501" s="153"/>
    </row>
    <row r="502" spans="7:12" x14ac:dyDescent="0.25">
      <c r="G502" s="153"/>
      <c r="H502" s="153"/>
      <c r="I502" s="153"/>
      <c r="J502" s="153"/>
      <c r="K502" s="153"/>
      <c r="L502" s="153"/>
    </row>
    <row r="503" spans="7:12" x14ac:dyDescent="0.25">
      <c r="G503" s="153"/>
      <c r="H503" s="153"/>
      <c r="I503" s="153"/>
      <c r="J503" s="153"/>
      <c r="K503" s="153"/>
      <c r="L503" s="153"/>
    </row>
    <row r="504" spans="7:12" x14ac:dyDescent="0.25">
      <c r="G504" s="153"/>
      <c r="H504" s="153"/>
      <c r="I504" s="153"/>
      <c r="J504" s="153"/>
      <c r="K504" s="153"/>
      <c r="L504" s="153"/>
    </row>
    <row r="505" spans="7:12" x14ac:dyDescent="0.25">
      <c r="G505" s="153"/>
      <c r="H505" s="153"/>
      <c r="I505" s="153"/>
      <c r="J505" s="153"/>
      <c r="K505" s="153"/>
      <c r="L505" s="153"/>
    </row>
    <row r="506" spans="7:12" x14ac:dyDescent="0.25">
      <c r="G506" s="153"/>
      <c r="H506" s="153"/>
      <c r="I506" s="153"/>
      <c r="J506" s="153"/>
      <c r="K506" s="153"/>
      <c r="L506" s="153"/>
    </row>
    <row r="507" spans="7:12" x14ac:dyDescent="0.25">
      <c r="G507" s="153"/>
      <c r="H507" s="153"/>
      <c r="I507" s="153"/>
      <c r="J507" s="153"/>
      <c r="K507" s="153"/>
      <c r="L507" s="153"/>
    </row>
    <row r="508" spans="7:12" x14ac:dyDescent="0.25">
      <c r="G508" s="153"/>
      <c r="H508" s="153"/>
      <c r="I508" s="153"/>
      <c r="J508" s="153"/>
      <c r="K508" s="153"/>
      <c r="L508" s="153"/>
    </row>
    <row r="509" spans="7:12" x14ac:dyDescent="0.25">
      <c r="G509" s="153"/>
      <c r="H509" s="153"/>
      <c r="I509" s="153"/>
      <c r="J509" s="153"/>
      <c r="K509" s="153"/>
      <c r="L509" s="153"/>
    </row>
    <row r="510" spans="7:12" x14ac:dyDescent="0.25">
      <c r="G510" s="153"/>
      <c r="H510" s="153"/>
      <c r="I510" s="153"/>
      <c r="J510" s="153"/>
      <c r="K510" s="153"/>
      <c r="L510" s="153"/>
    </row>
    <row r="511" spans="7:12" x14ac:dyDescent="0.25">
      <c r="G511" s="153"/>
      <c r="H511" s="153"/>
      <c r="I511" s="153"/>
      <c r="J511" s="153"/>
      <c r="K511" s="153"/>
      <c r="L511" s="153"/>
    </row>
    <row r="512" spans="7:12" x14ac:dyDescent="0.25">
      <c r="G512" s="153"/>
      <c r="H512" s="153"/>
      <c r="I512" s="153"/>
      <c r="J512" s="153"/>
      <c r="K512" s="153"/>
      <c r="L512" s="153"/>
    </row>
    <row r="513" spans="7:12" x14ac:dyDescent="0.25">
      <c r="G513" s="153"/>
      <c r="H513" s="153"/>
      <c r="I513" s="153"/>
      <c r="J513" s="153"/>
      <c r="K513" s="153"/>
      <c r="L513" s="153"/>
    </row>
    <row r="514" spans="7:12" x14ac:dyDescent="0.25">
      <c r="G514" s="153"/>
      <c r="H514" s="153"/>
      <c r="I514" s="153"/>
      <c r="J514" s="153"/>
      <c r="K514" s="153"/>
      <c r="L514" s="153"/>
    </row>
    <row r="515" spans="7:12" x14ac:dyDescent="0.25">
      <c r="G515" s="153"/>
      <c r="H515" s="153"/>
      <c r="I515" s="153"/>
      <c r="J515" s="153"/>
      <c r="K515" s="153"/>
      <c r="L515" s="153"/>
    </row>
    <row r="516" spans="7:12" x14ac:dyDescent="0.25">
      <c r="G516" s="153"/>
      <c r="H516" s="153"/>
      <c r="I516" s="153"/>
      <c r="J516" s="153"/>
      <c r="K516" s="153"/>
      <c r="L516" s="153"/>
    </row>
    <row r="517" spans="7:12" x14ac:dyDescent="0.25">
      <c r="G517" s="153"/>
      <c r="H517" s="153"/>
      <c r="I517" s="153"/>
      <c r="J517" s="153"/>
      <c r="K517" s="153"/>
      <c r="L517" s="153"/>
    </row>
    <row r="518" spans="7:12" x14ac:dyDescent="0.25">
      <c r="G518" s="153"/>
      <c r="H518" s="153"/>
      <c r="I518" s="153"/>
      <c r="J518" s="153"/>
      <c r="K518" s="153"/>
      <c r="L518" s="153"/>
    </row>
    <row r="519" spans="7:12" x14ac:dyDescent="0.25">
      <c r="G519" s="153"/>
      <c r="H519" s="153"/>
      <c r="I519" s="153"/>
      <c r="J519" s="153"/>
      <c r="K519" s="153"/>
      <c r="L519" s="153"/>
    </row>
    <row r="520" spans="7:12" x14ac:dyDescent="0.25">
      <c r="G520" s="153"/>
      <c r="H520" s="153"/>
      <c r="I520" s="153"/>
      <c r="J520" s="153"/>
      <c r="K520" s="153"/>
      <c r="L520" s="153"/>
    </row>
    <row r="521" spans="7:12" x14ac:dyDescent="0.25">
      <c r="G521" s="153"/>
      <c r="H521" s="153"/>
      <c r="I521" s="153"/>
      <c r="J521" s="153"/>
      <c r="K521" s="153"/>
      <c r="L521" s="153"/>
    </row>
    <row r="522" spans="7:12" x14ac:dyDescent="0.25">
      <c r="G522" s="153"/>
      <c r="H522" s="153"/>
      <c r="I522" s="153"/>
      <c r="J522" s="153"/>
      <c r="K522" s="153"/>
      <c r="L522" s="153"/>
    </row>
    <row r="523" spans="7:12" x14ac:dyDescent="0.25">
      <c r="G523" s="153"/>
      <c r="H523" s="153"/>
      <c r="I523" s="153"/>
      <c r="J523" s="153"/>
      <c r="K523" s="153"/>
      <c r="L523" s="153"/>
    </row>
    <row r="524" spans="7:12" x14ac:dyDescent="0.25">
      <c r="G524" s="153"/>
      <c r="H524" s="153"/>
      <c r="I524" s="153"/>
      <c r="J524" s="153"/>
      <c r="K524" s="153"/>
      <c r="L524" s="153"/>
    </row>
    <row r="525" spans="7:12" x14ac:dyDescent="0.25">
      <c r="G525" s="153"/>
      <c r="H525" s="153"/>
      <c r="I525" s="153"/>
      <c r="J525" s="153"/>
      <c r="K525" s="153"/>
      <c r="L525" s="153"/>
    </row>
    <row r="526" spans="7:12" x14ac:dyDescent="0.25">
      <c r="G526" s="153"/>
      <c r="H526" s="153"/>
      <c r="I526" s="153"/>
      <c r="J526" s="153"/>
      <c r="K526" s="153"/>
      <c r="L526" s="153"/>
    </row>
    <row r="527" spans="7:12" x14ac:dyDescent="0.25">
      <c r="G527" s="153"/>
      <c r="H527" s="153"/>
      <c r="I527" s="153"/>
      <c r="J527" s="153"/>
      <c r="K527" s="153"/>
      <c r="L527" s="153"/>
    </row>
    <row r="528" spans="7:12" x14ac:dyDescent="0.25">
      <c r="G528" s="153"/>
      <c r="H528" s="153"/>
      <c r="I528" s="153"/>
      <c r="J528" s="153"/>
      <c r="K528" s="153"/>
      <c r="L528" s="153"/>
    </row>
    <row r="529" spans="7:12" x14ac:dyDescent="0.25">
      <c r="G529" s="153"/>
      <c r="H529" s="153"/>
      <c r="I529" s="153"/>
      <c r="J529" s="153"/>
      <c r="K529" s="153"/>
      <c r="L529" s="153"/>
    </row>
    <row r="530" spans="7:12" x14ac:dyDescent="0.25">
      <c r="G530" s="153"/>
      <c r="H530" s="153"/>
      <c r="I530" s="153"/>
      <c r="J530" s="153"/>
      <c r="K530" s="153"/>
      <c r="L530" s="153"/>
    </row>
    <row r="531" spans="7:12" x14ac:dyDescent="0.25">
      <c r="G531" s="153"/>
      <c r="H531" s="153"/>
      <c r="I531" s="153"/>
      <c r="J531" s="153"/>
      <c r="K531" s="153"/>
      <c r="L531" s="153"/>
    </row>
    <row r="532" spans="7:12" x14ac:dyDescent="0.25">
      <c r="G532" s="153"/>
      <c r="H532" s="153"/>
      <c r="I532" s="153"/>
      <c r="J532" s="153"/>
      <c r="K532" s="153"/>
      <c r="L532" s="153"/>
    </row>
    <row r="533" spans="7:12" x14ac:dyDescent="0.25">
      <c r="G533" s="153"/>
      <c r="H533" s="153"/>
      <c r="I533" s="153"/>
      <c r="J533" s="153"/>
      <c r="K533" s="153"/>
      <c r="L533" s="153"/>
    </row>
    <row r="534" spans="7:12" x14ac:dyDescent="0.25">
      <c r="G534" s="153"/>
      <c r="H534" s="153"/>
      <c r="I534" s="153"/>
      <c r="J534" s="153"/>
      <c r="K534" s="153"/>
      <c r="L534" s="153"/>
    </row>
    <row r="535" spans="7:12" x14ac:dyDescent="0.25">
      <c r="G535" s="153"/>
      <c r="H535" s="153"/>
      <c r="I535" s="153"/>
      <c r="J535" s="153"/>
      <c r="K535" s="153"/>
      <c r="L535" s="153"/>
    </row>
    <row r="536" spans="7:12" x14ac:dyDescent="0.25">
      <c r="G536" s="153"/>
      <c r="H536" s="153"/>
      <c r="I536" s="153"/>
      <c r="J536" s="153"/>
      <c r="K536" s="153"/>
      <c r="L536" s="153"/>
    </row>
    <row r="537" spans="7:12" x14ac:dyDescent="0.25">
      <c r="G537" s="153"/>
      <c r="H537" s="153"/>
      <c r="I537" s="153"/>
      <c r="J537" s="153"/>
      <c r="K537" s="153"/>
      <c r="L537" s="153"/>
    </row>
    <row r="538" spans="7:12" x14ac:dyDescent="0.25">
      <c r="G538" s="153"/>
      <c r="H538" s="153"/>
      <c r="I538" s="153"/>
      <c r="J538" s="153"/>
      <c r="K538" s="153"/>
      <c r="L538" s="153"/>
    </row>
    <row r="539" spans="7:12" x14ac:dyDescent="0.25">
      <c r="G539" s="153"/>
      <c r="H539" s="153"/>
      <c r="I539" s="153"/>
      <c r="J539" s="153"/>
      <c r="K539" s="153"/>
      <c r="L539" s="153"/>
    </row>
    <row r="540" spans="7:12" x14ac:dyDescent="0.25">
      <c r="G540" s="153"/>
      <c r="H540" s="153"/>
      <c r="I540" s="153"/>
      <c r="J540" s="153"/>
      <c r="K540" s="153"/>
      <c r="L540" s="153"/>
    </row>
    <row r="541" spans="7:12" x14ac:dyDescent="0.25">
      <c r="G541" s="153"/>
      <c r="H541" s="153"/>
      <c r="I541" s="153"/>
      <c r="J541" s="153"/>
      <c r="K541" s="153"/>
      <c r="L541" s="153"/>
    </row>
    <row r="542" spans="7:12" x14ac:dyDescent="0.25">
      <c r="G542" s="153"/>
      <c r="H542" s="153"/>
      <c r="I542" s="153"/>
      <c r="J542" s="153"/>
      <c r="K542" s="153"/>
      <c r="L542" s="153"/>
    </row>
    <row r="543" spans="7:12" x14ac:dyDescent="0.25">
      <c r="G543" s="153"/>
      <c r="H543" s="153"/>
      <c r="I543" s="153"/>
      <c r="J543" s="153"/>
      <c r="K543" s="153"/>
      <c r="L543" s="153"/>
    </row>
    <row r="544" spans="7:12" x14ac:dyDescent="0.25">
      <c r="G544" s="153"/>
      <c r="H544" s="153"/>
      <c r="I544" s="153"/>
      <c r="J544" s="153"/>
      <c r="K544" s="153"/>
      <c r="L544" s="153"/>
    </row>
    <row r="545" spans="7:12" x14ac:dyDescent="0.25">
      <c r="G545" s="153"/>
      <c r="H545" s="153"/>
      <c r="I545" s="153"/>
      <c r="J545" s="153"/>
      <c r="K545" s="153"/>
      <c r="L545" s="153"/>
    </row>
    <row r="546" spans="7:12" x14ac:dyDescent="0.25">
      <c r="G546" s="153"/>
      <c r="H546" s="153"/>
      <c r="I546" s="153"/>
      <c r="J546" s="153"/>
      <c r="K546" s="153"/>
      <c r="L546" s="153"/>
    </row>
    <row r="547" spans="7:12" x14ac:dyDescent="0.25">
      <c r="G547" s="153"/>
      <c r="H547" s="153"/>
      <c r="I547" s="153"/>
      <c r="J547" s="153"/>
      <c r="K547" s="153"/>
      <c r="L547" s="153"/>
    </row>
    <row r="548" spans="7:12" x14ac:dyDescent="0.25">
      <c r="G548" s="153"/>
      <c r="H548" s="153"/>
      <c r="I548" s="153"/>
      <c r="J548" s="153"/>
      <c r="K548" s="153"/>
      <c r="L548" s="153"/>
    </row>
    <row r="549" spans="7:12" x14ac:dyDescent="0.25">
      <c r="G549" s="153"/>
      <c r="H549" s="153"/>
      <c r="I549" s="153"/>
      <c r="J549" s="153"/>
      <c r="K549" s="153"/>
      <c r="L549" s="153"/>
    </row>
    <row r="550" spans="7:12" x14ac:dyDescent="0.25">
      <c r="G550" s="153"/>
      <c r="H550" s="153"/>
      <c r="I550" s="153"/>
      <c r="J550" s="153"/>
      <c r="K550" s="153"/>
      <c r="L550" s="153"/>
    </row>
    <row r="551" spans="7:12" x14ac:dyDescent="0.25">
      <c r="G551" s="153"/>
      <c r="H551" s="153"/>
      <c r="I551" s="153"/>
      <c r="J551" s="153"/>
      <c r="K551" s="153"/>
      <c r="L551" s="153"/>
    </row>
    <row r="552" spans="7:12" x14ac:dyDescent="0.25">
      <c r="G552" s="153"/>
      <c r="H552" s="153"/>
      <c r="I552" s="153"/>
      <c r="J552" s="153"/>
      <c r="K552" s="153"/>
      <c r="L552" s="153"/>
    </row>
    <row r="553" spans="7:12" x14ac:dyDescent="0.25">
      <c r="G553" s="153"/>
      <c r="H553" s="153"/>
      <c r="I553" s="153"/>
      <c r="J553" s="153"/>
      <c r="K553" s="153"/>
      <c r="L553" s="153"/>
    </row>
    <row r="554" spans="7:12" x14ac:dyDescent="0.25">
      <c r="G554" s="153"/>
      <c r="H554" s="153"/>
      <c r="I554" s="153"/>
      <c r="J554" s="153"/>
      <c r="K554" s="153"/>
      <c r="L554" s="153"/>
    </row>
    <row r="555" spans="7:12" x14ac:dyDescent="0.25">
      <c r="G555" s="153"/>
      <c r="H555" s="153"/>
      <c r="I555" s="153"/>
      <c r="J555" s="153"/>
      <c r="K555" s="153"/>
      <c r="L555" s="153"/>
    </row>
    <row r="556" spans="7:12" x14ac:dyDescent="0.25">
      <c r="G556" s="153"/>
      <c r="H556" s="153"/>
      <c r="I556" s="153"/>
      <c r="J556" s="153"/>
      <c r="K556" s="153"/>
      <c r="L556" s="153"/>
    </row>
    <row r="557" spans="7:12" x14ac:dyDescent="0.25">
      <c r="G557" s="153"/>
      <c r="H557" s="153"/>
      <c r="I557" s="153"/>
      <c r="J557" s="153"/>
      <c r="K557" s="153"/>
      <c r="L557" s="153"/>
    </row>
    <row r="558" spans="7:12" x14ac:dyDescent="0.25">
      <c r="G558" s="153"/>
      <c r="H558" s="153"/>
      <c r="I558" s="153"/>
      <c r="J558" s="153"/>
      <c r="K558" s="153"/>
      <c r="L558" s="153"/>
    </row>
    <row r="559" spans="7:12" x14ac:dyDescent="0.25">
      <c r="G559" s="153"/>
      <c r="H559" s="153"/>
      <c r="I559" s="153"/>
      <c r="J559" s="153"/>
      <c r="K559" s="153"/>
      <c r="L559" s="153"/>
    </row>
    <row r="560" spans="7:12" x14ac:dyDescent="0.25">
      <c r="G560" s="153"/>
      <c r="H560" s="153"/>
      <c r="I560" s="153"/>
      <c r="J560" s="153"/>
      <c r="K560" s="153"/>
      <c r="L560" s="153"/>
    </row>
    <row r="561" spans="7:12" x14ac:dyDescent="0.25">
      <c r="G561" s="153"/>
      <c r="H561" s="153"/>
      <c r="I561" s="153"/>
      <c r="J561" s="153"/>
      <c r="K561" s="153"/>
      <c r="L561" s="153"/>
    </row>
    <row r="562" spans="7:12" x14ac:dyDescent="0.25">
      <c r="G562" s="153"/>
      <c r="H562" s="153"/>
      <c r="I562" s="153"/>
      <c r="J562" s="153"/>
      <c r="K562" s="153"/>
      <c r="L562" s="153"/>
    </row>
    <row r="563" spans="7:12" x14ac:dyDescent="0.25">
      <c r="G563" s="153"/>
      <c r="H563" s="153"/>
      <c r="I563" s="153"/>
      <c r="J563" s="153"/>
      <c r="K563" s="153"/>
      <c r="L563" s="153"/>
    </row>
    <row r="564" spans="7:12" x14ac:dyDescent="0.25">
      <c r="G564" s="153"/>
      <c r="H564" s="153"/>
      <c r="I564" s="153"/>
      <c r="J564" s="153"/>
      <c r="K564" s="153"/>
      <c r="L564" s="153"/>
    </row>
    <row r="565" spans="7:12" x14ac:dyDescent="0.25">
      <c r="G565" s="153"/>
      <c r="H565" s="153"/>
      <c r="I565" s="153"/>
      <c r="J565" s="153"/>
      <c r="K565" s="153"/>
      <c r="L565" s="153"/>
    </row>
    <row r="566" spans="7:12" x14ac:dyDescent="0.25">
      <c r="G566" s="153"/>
      <c r="H566" s="153"/>
      <c r="I566" s="153"/>
      <c r="J566" s="153"/>
      <c r="K566" s="153"/>
      <c r="L566" s="153"/>
    </row>
    <row r="567" spans="7:12" x14ac:dyDescent="0.25">
      <c r="G567" s="153"/>
      <c r="H567" s="153"/>
      <c r="I567" s="153"/>
      <c r="J567" s="153"/>
      <c r="K567" s="153"/>
      <c r="L567" s="153"/>
    </row>
    <row r="568" spans="7:12" x14ac:dyDescent="0.25">
      <c r="G568" s="153"/>
      <c r="H568" s="153"/>
      <c r="I568" s="153"/>
      <c r="J568" s="153"/>
      <c r="K568" s="153"/>
      <c r="L568" s="153"/>
    </row>
    <row r="569" spans="7:12" x14ac:dyDescent="0.25">
      <c r="G569" s="153"/>
      <c r="H569" s="153"/>
      <c r="I569" s="153"/>
      <c r="J569" s="153"/>
      <c r="K569" s="153"/>
      <c r="L569" s="153"/>
    </row>
    <row r="570" spans="7:12" x14ac:dyDescent="0.25">
      <c r="G570" s="153"/>
      <c r="H570" s="153"/>
      <c r="I570" s="153"/>
      <c r="J570" s="153"/>
      <c r="K570" s="153"/>
      <c r="L570" s="153"/>
    </row>
    <row r="571" spans="7:12" x14ac:dyDescent="0.25">
      <c r="G571" s="153"/>
      <c r="H571" s="153"/>
      <c r="I571" s="153"/>
      <c r="J571" s="153"/>
      <c r="K571" s="153"/>
      <c r="L571" s="153"/>
    </row>
    <row r="572" spans="7:12" x14ac:dyDescent="0.25">
      <c r="G572" s="153"/>
      <c r="H572" s="153"/>
      <c r="I572" s="153"/>
      <c r="J572" s="153"/>
      <c r="K572" s="153"/>
      <c r="L572" s="153"/>
    </row>
    <row r="573" spans="7:12" x14ac:dyDescent="0.25">
      <c r="G573" s="153"/>
      <c r="H573" s="153"/>
      <c r="I573" s="153"/>
      <c r="J573" s="153"/>
      <c r="K573" s="153"/>
      <c r="L573" s="153"/>
    </row>
    <row r="574" spans="7:12" x14ac:dyDescent="0.25">
      <c r="G574" s="153"/>
      <c r="H574" s="153"/>
      <c r="I574" s="153"/>
      <c r="J574" s="153"/>
      <c r="K574" s="153"/>
      <c r="L574" s="153"/>
    </row>
    <row r="575" spans="7:12" x14ac:dyDescent="0.25">
      <c r="G575" s="153"/>
      <c r="H575" s="153"/>
      <c r="I575" s="153"/>
      <c r="J575" s="153"/>
      <c r="K575" s="153"/>
      <c r="L575" s="153"/>
    </row>
    <row r="576" spans="7:12" x14ac:dyDescent="0.25">
      <c r="G576" s="153"/>
      <c r="H576" s="153"/>
      <c r="I576" s="153"/>
      <c r="J576" s="153"/>
      <c r="K576" s="153"/>
      <c r="L576" s="153"/>
    </row>
    <row r="577" spans="7:12" x14ac:dyDescent="0.25">
      <c r="G577" s="153"/>
      <c r="H577" s="153"/>
      <c r="I577" s="153"/>
      <c r="J577" s="153"/>
      <c r="K577" s="153"/>
      <c r="L577" s="153"/>
    </row>
    <row r="578" spans="7:12" x14ac:dyDescent="0.25">
      <c r="G578" s="153"/>
      <c r="H578" s="153"/>
      <c r="I578" s="153"/>
      <c r="J578" s="153"/>
      <c r="K578" s="153"/>
      <c r="L578" s="153"/>
    </row>
    <row r="579" spans="7:12" x14ac:dyDescent="0.25">
      <c r="G579" s="153"/>
      <c r="H579" s="153"/>
      <c r="I579" s="153"/>
      <c r="J579" s="153"/>
      <c r="K579" s="153"/>
      <c r="L579" s="153"/>
    </row>
    <row r="580" spans="7:12" x14ac:dyDescent="0.25">
      <c r="G580" s="153"/>
      <c r="H580" s="153"/>
      <c r="I580" s="153"/>
      <c r="J580" s="153"/>
      <c r="K580" s="153"/>
      <c r="L580" s="153"/>
    </row>
    <row r="581" spans="7:12" x14ac:dyDescent="0.25">
      <c r="G581" s="153"/>
      <c r="H581" s="153"/>
      <c r="I581" s="153"/>
      <c r="J581" s="153"/>
      <c r="K581" s="153"/>
      <c r="L581" s="153"/>
    </row>
    <row r="582" spans="7:12" x14ac:dyDescent="0.25">
      <c r="G582" s="153"/>
      <c r="H582" s="153"/>
      <c r="I582" s="153"/>
      <c r="J582" s="153"/>
      <c r="K582" s="153"/>
      <c r="L582" s="153"/>
    </row>
    <row r="583" spans="7:12" x14ac:dyDescent="0.25">
      <c r="G583" s="153"/>
      <c r="H583" s="153"/>
      <c r="I583" s="153"/>
      <c r="J583" s="153"/>
      <c r="K583" s="153"/>
      <c r="L583" s="153"/>
    </row>
    <row r="584" spans="7:12" x14ac:dyDescent="0.25">
      <c r="G584" s="153"/>
      <c r="H584" s="153"/>
      <c r="I584" s="153"/>
      <c r="J584" s="153"/>
      <c r="K584" s="153"/>
      <c r="L584" s="153"/>
    </row>
    <row r="585" spans="7:12" x14ac:dyDescent="0.25">
      <c r="G585" s="153"/>
      <c r="H585" s="153"/>
      <c r="I585" s="153"/>
      <c r="J585" s="153"/>
      <c r="K585" s="153"/>
      <c r="L585" s="153"/>
    </row>
    <row r="586" spans="7:12" x14ac:dyDescent="0.25">
      <c r="G586" s="153"/>
      <c r="H586" s="153"/>
      <c r="I586" s="153"/>
      <c r="J586" s="153"/>
      <c r="K586" s="153"/>
      <c r="L586" s="153"/>
    </row>
    <row r="587" spans="7:12" x14ac:dyDescent="0.25">
      <c r="G587" s="153"/>
      <c r="H587" s="153"/>
      <c r="I587" s="153"/>
      <c r="J587" s="153"/>
      <c r="K587" s="153"/>
      <c r="L587" s="153"/>
    </row>
    <row r="588" spans="7:12" x14ac:dyDescent="0.25">
      <c r="G588" s="153"/>
      <c r="H588" s="153"/>
      <c r="I588" s="153"/>
      <c r="J588" s="153"/>
      <c r="K588" s="153"/>
      <c r="L588" s="153"/>
    </row>
    <row r="589" spans="7:12" x14ac:dyDescent="0.25">
      <c r="G589" s="153"/>
      <c r="H589" s="153"/>
      <c r="I589" s="153"/>
      <c r="J589" s="153"/>
      <c r="K589" s="153"/>
      <c r="L589" s="153"/>
    </row>
    <row r="590" spans="7:12" x14ac:dyDescent="0.25">
      <c r="G590" s="153"/>
      <c r="H590" s="153"/>
      <c r="I590" s="153"/>
      <c r="J590" s="153"/>
      <c r="K590" s="153"/>
      <c r="L590" s="153"/>
    </row>
    <row r="591" spans="7:12" x14ac:dyDescent="0.25">
      <c r="G591" s="153"/>
      <c r="H591" s="153"/>
      <c r="I591" s="153"/>
      <c r="J591" s="153"/>
      <c r="K591" s="153"/>
      <c r="L591" s="153"/>
    </row>
    <row r="592" spans="7:12" x14ac:dyDescent="0.25">
      <c r="G592" s="153"/>
      <c r="H592" s="153"/>
      <c r="I592" s="153"/>
      <c r="J592" s="153"/>
      <c r="K592" s="153"/>
      <c r="L592" s="153"/>
    </row>
    <row r="593" spans="7:12" x14ac:dyDescent="0.25">
      <c r="G593" s="153"/>
      <c r="H593" s="153"/>
      <c r="I593" s="153"/>
      <c r="J593" s="153"/>
      <c r="K593" s="153"/>
      <c r="L593" s="153"/>
    </row>
    <row r="594" spans="7:12" x14ac:dyDescent="0.25">
      <c r="G594" s="153"/>
      <c r="H594" s="153"/>
      <c r="I594" s="153"/>
      <c r="J594" s="153"/>
      <c r="K594" s="153"/>
      <c r="L594" s="153"/>
    </row>
    <row r="595" spans="7:12" x14ac:dyDescent="0.25">
      <c r="G595" s="153"/>
      <c r="H595" s="153"/>
      <c r="I595" s="153"/>
      <c r="J595" s="153"/>
      <c r="K595" s="153"/>
      <c r="L595" s="153"/>
    </row>
    <row r="596" spans="7:12" x14ac:dyDescent="0.25">
      <c r="G596" s="153"/>
      <c r="H596" s="153"/>
      <c r="I596" s="153"/>
      <c r="J596" s="153"/>
      <c r="K596" s="153"/>
      <c r="L596" s="153"/>
    </row>
    <row r="597" spans="7:12" x14ac:dyDescent="0.25">
      <c r="G597" s="153"/>
      <c r="H597" s="153"/>
      <c r="I597" s="153"/>
      <c r="J597" s="153"/>
      <c r="K597" s="153"/>
      <c r="L597" s="153"/>
    </row>
    <row r="598" spans="7:12" x14ac:dyDescent="0.25">
      <c r="G598" s="153"/>
      <c r="H598" s="153"/>
      <c r="I598" s="153"/>
      <c r="J598" s="153"/>
      <c r="K598" s="153"/>
      <c r="L598" s="153"/>
    </row>
    <row r="599" spans="7:12" x14ac:dyDescent="0.25">
      <c r="G599" s="153"/>
      <c r="H599" s="153"/>
      <c r="I599" s="153"/>
      <c r="J599" s="153"/>
      <c r="K599" s="153"/>
      <c r="L599" s="153"/>
    </row>
    <row r="600" spans="7:12" x14ac:dyDescent="0.25">
      <c r="G600" s="153"/>
      <c r="H600" s="153"/>
      <c r="I600" s="153"/>
      <c r="J600" s="153"/>
      <c r="K600" s="153"/>
      <c r="L600" s="153"/>
    </row>
    <row r="601" spans="7:12" x14ac:dyDescent="0.25">
      <c r="G601" s="153"/>
      <c r="H601" s="153"/>
      <c r="I601" s="153"/>
      <c r="J601" s="153"/>
      <c r="K601" s="153"/>
      <c r="L601" s="153"/>
    </row>
    <row r="602" spans="7:12" x14ac:dyDescent="0.25">
      <c r="G602" s="153"/>
      <c r="H602" s="153"/>
      <c r="I602" s="153"/>
      <c r="J602" s="153"/>
      <c r="K602" s="153"/>
      <c r="L602" s="153"/>
    </row>
    <row r="603" spans="7:12" x14ac:dyDescent="0.25">
      <c r="G603" s="153"/>
      <c r="H603" s="153"/>
      <c r="I603" s="153"/>
      <c r="J603" s="153"/>
      <c r="K603" s="153"/>
      <c r="L603" s="153"/>
    </row>
    <row r="604" spans="7:12" x14ac:dyDescent="0.25">
      <c r="G604" s="153"/>
      <c r="H604" s="153"/>
      <c r="I604" s="153"/>
      <c r="J604" s="153"/>
      <c r="K604" s="153"/>
      <c r="L604" s="153"/>
    </row>
    <row r="605" spans="7:12" x14ac:dyDescent="0.25">
      <c r="G605" s="153"/>
      <c r="H605" s="153"/>
      <c r="I605" s="153"/>
      <c r="J605" s="153"/>
      <c r="K605" s="153"/>
      <c r="L605" s="153"/>
    </row>
    <row r="606" spans="7:12" x14ac:dyDescent="0.25">
      <c r="G606" s="153"/>
      <c r="H606" s="153"/>
      <c r="I606" s="153"/>
      <c r="J606" s="153"/>
      <c r="K606" s="153"/>
      <c r="L606" s="153"/>
    </row>
    <row r="607" spans="7:12" x14ac:dyDescent="0.25">
      <c r="G607" s="153"/>
      <c r="H607" s="153"/>
      <c r="I607" s="153"/>
      <c r="J607" s="153"/>
      <c r="K607" s="153"/>
      <c r="L607" s="153"/>
    </row>
    <row r="608" spans="7:12" x14ac:dyDescent="0.25">
      <c r="G608" s="153"/>
      <c r="H608" s="153"/>
      <c r="I608" s="153"/>
      <c r="J608" s="153"/>
      <c r="K608" s="153"/>
      <c r="L608" s="153"/>
    </row>
    <row r="609" spans="7:12" x14ac:dyDescent="0.25">
      <c r="G609" s="153"/>
      <c r="H609" s="153"/>
      <c r="I609" s="153"/>
      <c r="J609" s="153"/>
      <c r="K609" s="153"/>
      <c r="L609" s="153"/>
    </row>
    <row r="610" spans="7:12" x14ac:dyDescent="0.25">
      <c r="G610" s="153"/>
      <c r="H610" s="153"/>
      <c r="I610" s="153"/>
      <c r="J610" s="153"/>
      <c r="K610" s="153"/>
      <c r="L610" s="153"/>
    </row>
    <row r="611" spans="7:12" x14ac:dyDescent="0.25">
      <c r="G611" s="153"/>
      <c r="H611" s="153"/>
      <c r="I611" s="153"/>
      <c r="J611" s="153"/>
      <c r="K611" s="153"/>
      <c r="L611" s="153"/>
    </row>
    <row r="612" spans="7:12" x14ac:dyDescent="0.25">
      <c r="G612" s="153"/>
      <c r="H612" s="153"/>
      <c r="I612" s="153"/>
      <c r="J612" s="153"/>
      <c r="K612" s="153"/>
      <c r="L612" s="153"/>
    </row>
    <row r="613" spans="7:12" x14ac:dyDescent="0.25">
      <c r="G613" s="153"/>
      <c r="H613" s="153"/>
      <c r="I613" s="153"/>
      <c r="J613" s="153"/>
      <c r="K613" s="153"/>
      <c r="L613" s="153"/>
    </row>
    <row r="614" spans="7:12" x14ac:dyDescent="0.25">
      <c r="G614" s="153"/>
      <c r="H614" s="153"/>
      <c r="I614" s="153"/>
      <c r="J614" s="153"/>
      <c r="K614" s="153"/>
      <c r="L614" s="153"/>
    </row>
    <row r="615" spans="7:12" x14ac:dyDescent="0.25">
      <c r="G615" s="153"/>
      <c r="H615" s="153"/>
      <c r="I615" s="153"/>
      <c r="J615" s="153"/>
      <c r="K615" s="153"/>
      <c r="L615" s="153"/>
    </row>
    <row r="616" spans="7:12" x14ac:dyDescent="0.25">
      <c r="G616" s="153"/>
      <c r="H616" s="153"/>
      <c r="I616" s="153"/>
      <c r="J616" s="153"/>
      <c r="K616" s="153"/>
      <c r="L616" s="153"/>
    </row>
    <row r="617" spans="7:12" x14ac:dyDescent="0.25">
      <c r="G617" s="153"/>
      <c r="H617" s="153"/>
      <c r="I617" s="153"/>
      <c r="J617" s="153"/>
      <c r="K617" s="153"/>
      <c r="L617" s="153"/>
    </row>
    <row r="618" spans="7:12" x14ac:dyDescent="0.25">
      <c r="G618" s="153"/>
      <c r="H618" s="153"/>
      <c r="I618" s="153"/>
      <c r="J618" s="153"/>
      <c r="K618" s="153"/>
      <c r="L618" s="153"/>
    </row>
    <row r="619" spans="7:12" x14ac:dyDescent="0.25">
      <c r="G619" s="153"/>
      <c r="H619" s="153"/>
      <c r="I619" s="153"/>
      <c r="J619" s="153"/>
      <c r="K619" s="153"/>
      <c r="L619" s="153"/>
    </row>
    <row r="620" spans="7:12" x14ac:dyDescent="0.25">
      <c r="G620" s="153"/>
      <c r="H620" s="153"/>
      <c r="I620" s="153"/>
      <c r="J620" s="153"/>
      <c r="K620" s="153"/>
      <c r="L620" s="153"/>
    </row>
    <row r="621" spans="7:12" x14ac:dyDescent="0.25">
      <c r="G621" s="153"/>
      <c r="H621" s="153"/>
      <c r="I621" s="153"/>
      <c r="J621" s="153"/>
      <c r="K621" s="153"/>
      <c r="L621" s="153"/>
    </row>
    <row r="622" spans="7:12" x14ac:dyDescent="0.25">
      <c r="G622" s="153"/>
      <c r="H622" s="153"/>
      <c r="I622" s="153"/>
      <c r="J622" s="153"/>
      <c r="K622" s="153"/>
      <c r="L622" s="153"/>
    </row>
    <row r="623" spans="7:12" x14ac:dyDescent="0.25">
      <c r="G623" s="153"/>
      <c r="H623" s="153"/>
      <c r="I623" s="153"/>
      <c r="J623" s="153"/>
      <c r="K623" s="153"/>
      <c r="L623" s="153"/>
    </row>
    <row r="624" spans="7:12" x14ac:dyDescent="0.25">
      <c r="G624" s="153"/>
      <c r="H624" s="153"/>
      <c r="I624" s="153"/>
      <c r="J624" s="153"/>
      <c r="K624" s="153"/>
      <c r="L624" s="153"/>
    </row>
    <row r="625" spans="7:12" x14ac:dyDescent="0.25">
      <c r="G625" s="153"/>
      <c r="H625" s="153"/>
      <c r="I625" s="153"/>
      <c r="J625" s="153"/>
      <c r="K625" s="153"/>
      <c r="L625" s="153"/>
    </row>
    <row r="626" spans="7:12" x14ac:dyDescent="0.25">
      <c r="G626" s="153"/>
      <c r="H626" s="153"/>
      <c r="I626" s="153"/>
      <c r="J626" s="153"/>
      <c r="K626" s="153"/>
      <c r="L626" s="153"/>
    </row>
    <row r="627" spans="7:12" x14ac:dyDescent="0.25">
      <c r="G627" s="153"/>
      <c r="H627" s="153"/>
      <c r="I627" s="153"/>
      <c r="J627" s="153"/>
      <c r="K627" s="153"/>
      <c r="L627" s="153"/>
    </row>
    <row r="628" spans="7:12" x14ac:dyDescent="0.25">
      <c r="G628" s="153"/>
      <c r="H628" s="153"/>
      <c r="I628" s="153"/>
      <c r="J628" s="153"/>
      <c r="K628" s="153"/>
      <c r="L628" s="153"/>
    </row>
    <row r="629" spans="7:12" x14ac:dyDescent="0.25">
      <c r="G629" s="153"/>
      <c r="H629" s="153"/>
      <c r="I629" s="153"/>
      <c r="J629" s="153"/>
      <c r="K629" s="153"/>
      <c r="L629" s="153"/>
    </row>
    <row r="630" spans="7:12" x14ac:dyDescent="0.25">
      <c r="G630" s="153"/>
      <c r="H630" s="153"/>
      <c r="I630" s="153"/>
      <c r="J630" s="153"/>
      <c r="K630" s="153"/>
      <c r="L630" s="153"/>
    </row>
    <row r="631" spans="7:12" x14ac:dyDescent="0.25">
      <c r="G631" s="153"/>
      <c r="H631" s="153"/>
      <c r="I631" s="153"/>
      <c r="J631" s="153"/>
      <c r="K631" s="153"/>
      <c r="L631" s="153"/>
    </row>
    <row r="632" spans="7:12" x14ac:dyDescent="0.25">
      <c r="G632" s="153"/>
      <c r="H632" s="153"/>
      <c r="I632" s="153"/>
      <c r="J632" s="153"/>
      <c r="K632" s="153"/>
      <c r="L632" s="153"/>
    </row>
    <row r="633" spans="7:12" x14ac:dyDescent="0.25">
      <c r="G633" s="153"/>
      <c r="H633" s="153"/>
      <c r="I633" s="153"/>
      <c r="J633" s="153"/>
      <c r="K633" s="153"/>
      <c r="L633" s="153"/>
    </row>
    <row r="634" spans="7:12" x14ac:dyDescent="0.25">
      <c r="G634" s="153"/>
      <c r="H634" s="153"/>
      <c r="I634" s="153"/>
      <c r="J634" s="153"/>
      <c r="K634" s="153"/>
      <c r="L634" s="153"/>
    </row>
    <row r="635" spans="7:12" x14ac:dyDescent="0.25">
      <c r="G635" s="153"/>
      <c r="H635" s="153"/>
      <c r="I635" s="153"/>
      <c r="J635" s="153"/>
      <c r="K635" s="153"/>
      <c r="L635" s="153"/>
    </row>
    <row r="636" spans="7:12" x14ac:dyDescent="0.25">
      <c r="G636" s="153"/>
      <c r="H636" s="153"/>
      <c r="I636" s="153"/>
      <c r="J636" s="153"/>
      <c r="K636" s="153"/>
      <c r="L636" s="153"/>
    </row>
    <row r="637" spans="7:12" x14ac:dyDescent="0.25">
      <c r="G637" s="153"/>
      <c r="H637" s="153"/>
      <c r="I637" s="153"/>
      <c r="J637" s="153"/>
      <c r="K637" s="153"/>
      <c r="L637" s="153"/>
    </row>
    <row r="638" spans="7:12" x14ac:dyDescent="0.25">
      <c r="G638" s="153"/>
      <c r="H638" s="153"/>
      <c r="I638" s="153"/>
      <c r="J638" s="153"/>
      <c r="K638" s="153"/>
      <c r="L638" s="153"/>
    </row>
    <row r="639" spans="7:12" x14ac:dyDescent="0.25">
      <c r="G639" s="153"/>
      <c r="H639" s="153"/>
      <c r="I639" s="153"/>
      <c r="J639" s="153"/>
      <c r="K639" s="153"/>
      <c r="L639" s="153"/>
    </row>
    <row r="640" spans="7:12" x14ac:dyDescent="0.25">
      <c r="G640" s="153"/>
      <c r="H640" s="153"/>
      <c r="I640" s="153"/>
      <c r="J640" s="153"/>
      <c r="K640" s="153"/>
      <c r="L640" s="153"/>
    </row>
    <row r="641" spans="7:12" x14ac:dyDescent="0.25">
      <c r="G641" s="153"/>
      <c r="H641" s="153"/>
      <c r="I641" s="153"/>
      <c r="J641" s="153"/>
      <c r="K641" s="153"/>
      <c r="L641" s="153"/>
    </row>
    <row r="642" spans="7:12" x14ac:dyDescent="0.25">
      <c r="G642" s="153"/>
      <c r="H642" s="153"/>
      <c r="I642" s="153"/>
      <c r="J642" s="153"/>
      <c r="K642" s="153"/>
      <c r="L642" s="153"/>
    </row>
    <row r="643" spans="7:12" x14ac:dyDescent="0.25">
      <c r="G643" s="153"/>
      <c r="H643" s="153"/>
      <c r="I643" s="153"/>
      <c r="J643" s="153"/>
      <c r="K643" s="153"/>
      <c r="L643" s="153"/>
    </row>
    <row r="644" spans="7:12" x14ac:dyDescent="0.25">
      <c r="G644" s="153"/>
      <c r="H644" s="153"/>
      <c r="I644" s="153"/>
      <c r="J644" s="153"/>
      <c r="K644" s="153"/>
      <c r="L644" s="153"/>
    </row>
    <row r="645" spans="7:12" x14ac:dyDescent="0.25">
      <c r="G645" s="153"/>
      <c r="H645" s="153"/>
      <c r="I645" s="153"/>
      <c r="J645" s="153"/>
      <c r="K645" s="153"/>
      <c r="L645" s="153"/>
    </row>
    <row r="646" spans="7:12" x14ac:dyDescent="0.25">
      <c r="G646" s="153"/>
      <c r="H646" s="153"/>
      <c r="I646" s="153"/>
      <c r="J646" s="153"/>
      <c r="K646" s="153"/>
      <c r="L646" s="153"/>
    </row>
    <row r="647" spans="7:12" x14ac:dyDescent="0.25">
      <c r="G647" s="153"/>
      <c r="H647" s="153"/>
      <c r="I647" s="153"/>
      <c r="J647" s="153"/>
      <c r="K647" s="153"/>
      <c r="L647" s="153"/>
    </row>
    <row r="648" spans="7:12" x14ac:dyDescent="0.25">
      <c r="G648" s="153"/>
      <c r="H648" s="153"/>
      <c r="I648" s="153"/>
      <c r="J648" s="153"/>
      <c r="K648" s="153"/>
      <c r="L648" s="153"/>
    </row>
    <row r="649" spans="7:12" x14ac:dyDescent="0.25">
      <c r="G649" s="153"/>
      <c r="H649" s="153"/>
      <c r="I649" s="153"/>
      <c r="J649" s="153"/>
      <c r="K649" s="153"/>
      <c r="L649" s="153"/>
    </row>
    <row r="650" spans="7:12" x14ac:dyDescent="0.25">
      <c r="G650" s="153"/>
      <c r="H650" s="153"/>
      <c r="I650" s="153"/>
      <c r="J650" s="153"/>
      <c r="K650" s="153"/>
      <c r="L650" s="153"/>
    </row>
    <row r="651" spans="7:12" x14ac:dyDescent="0.25">
      <c r="G651" s="153"/>
      <c r="H651" s="153"/>
      <c r="I651" s="153"/>
      <c r="J651" s="153"/>
      <c r="K651" s="153"/>
      <c r="L651" s="153"/>
    </row>
    <row r="652" spans="7:12" x14ac:dyDescent="0.25">
      <c r="G652" s="153"/>
      <c r="H652" s="153"/>
      <c r="I652" s="153"/>
      <c r="J652" s="153"/>
      <c r="K652" s="153"/>
      <c r="L652" s="153"/>
    </row>
    <row r="653" spans="7:12" x14ac:dyDescent="0.25">
      <c r="G653" s="153"/>
      <c r="H653" s="153"/>
      <c r="I653" s="153"/>
      <c r="J653" s="153"/>
      <c r="K653" s="153"/>
      <c r="L653" s="153"/>
    </row>
    <row r="654" spans="7:12" x14ac:dyDescent="0.25">
      <c r="G654" s="153"/>
      <c r="H654" s="153"/>
      <c r="I654" s="153"/>
      <c r="J654" s="153"/>
      <c r="K654" s="153"/>
      <c r="L654" s="153"/>
    </row>
    <row r="655" spans="7:12" x14ac:dyDescent="0.25">
      <c r="G655" s="153"/>
      <c r="H655" s="153"/>
      <c r="I655" s="153"/>
      <c r="J655" s="153"/>
      <c r="K655" s="153"/>
      <c r="L655" s="153"/>
    </row>
    <row r="656" spans="7:12" x14ac:dyDescent="0.25">
      <c r="G656" s="153"/>
      <c r="H656" s="153"/>
      <c r="I656" s="153"/>
      <c r="J656" s="153"/>
      <c r="K656" s="153"/>
      <c r="L656" s="153"/>
    </row>
    <row r="657" spans="7:12" x14ac:dyDescent="0.25">
      <c r="G657" s="153"/>
      <c r="H657" s="153"/>
      <c r="I657" s="153"/>
      <c r="J657" s="153"/>
      <c r="K657" s="153"/>
      <c r="L657" s="153"/>
    </row>
    <row r="658" spans="7:12" x14ac:dyDescent="0.25">
      <c r="G658" s="153"/>
      <c r="H658" s="153"/>
      <c r="I658" s="153"/>
      <c r="J658" s="153"/>
      <c r="K658" s="153"/>
      <c r="L658" s="153"/>
    </row>
    <row r="659" spans="7:12" x14ac:dyDescent="0.25">
      <c r="G659" s="153"/>
      <c r="H659" s="153"/>
      <c r="I659" s="153"/>
      <c r="J659" s="153"/>
      <c r="K659" s="153"/>
      <c r="L659" s="153"/>
    </row>
    <row r="660" spans="7:12" x14ac:dyDescent="0.25">
      <c r="G660" s="153"/>
      <c r="H660" s="153"/>
      <c r="I660" s="153"/>
      <c r="J660" s="153"/>
      <c r="K660" s="153"/>
      <c r="L660" s="153"/>
    </row>
    <row r="661" spans="7:12" x14ac:dyDescent="0.25">
      <c r="G661" s="153"/>
      <c r="H661" s="153"/>
      <c r="I661" s="153"/>
      <c r="J661" s="153"/>
      <c r="K661" s="153"/>
      <c r="L661" s="153"/>
    </row>
    <row r="662" spans="7:12" x14ac:dyDescent="0.25">
      <c r="G662" s="153"/>
      <c r="H662" s="153"/>
      <c r="I662" s="153"/>
      <c r="J662" s="153"/>
      <c r="K662" s="153"/>
      <c r="L662" s="153"/>
    </row>
    <row r="663" spans="7:12" x14ac:dyDescent="0.25">
      <c r="G663" s="153"/>
      <c r="H663" s="153"/>
      <c r="I663" s="153"/>
      <c r="J663" s="153"/>
      <c r="K663" s="153"/>
      <c r="L663" s="153"/>
    </row>
    <row r="664" spans="7:12" x14ac:dyDescent="0.25">
      <c r="G664" s="153"/>
      <c r="H664" s="153"/>
      <c r="I664" s="153"/>
      <c r="J664" s="153"/>
      <c r="K664" s="153"/>
      <c r="L664" s="153"/>
    </row>
    <row r="665" spans="7:12" x14ac:dyDescent="0.25">
      <c r="G665" s="153"/>
      <c r="H665" s="153"/>
      <c r="I665" s="153"/>
      <c r="J665" s="153"/>
      <c r="K665" s="153"/>
      <c r="L665" s="153"/>
    </row>
    <row r="666" spans="7:12" x14ac:dyDescent="0.25">
      <c r="G666" s="153"/>
      <c r="H666" s="153"/>
      <c r="I666" s="153"/>
      <c r="J666" s="153"/>
      <c r="K666" s="153"/>
      <c r="L666" s="153"/>
    </row>
    <row r="667" spans="7:12" x14ac:dyDescent="0.25">
      <c r="G667" s="153"/>
      <c r="H667" s="153"/>
      <c r="I667" s="153"/>
      <c r="J667" s="153"/>
      <c r="K667" s="153"/>
      <c r="L667" s="153"/>
    </row>
    <row r="668" spans="7:12" x14ac:dyDescent="0.25">
      <c r="G668" s="153"/>
      <c r="H668" s="153"/>
      <c r="I668" s="153"/>
      <c r="J668" s="153"/>
      <c r="K668" s="153"/>
      <c r="L668" s="153"/>
    </row>
    <row r="669" spans="7:12" x14ac:dyDescent="0.25">
      <c r="G669" s="153"/>
      <c r="H669" s="153"/>
      <c r="I669" s="153"/>
      <c r="J669" s="153"/>
      <c r="K669" s="153"/>
      <c r="L669" s="153"/>
    </row>
    <row r="670" spans="7:12" x14ac:dyDescent="0.25">
      <c r="G670" s="153"/>
      <c r="H670" s="153"/>
      <c r="I670" s="153"/>
      <c r="J670" s="153"/>
      <c r="K670" s="153"/>
      <c r="L670" s="153"/>
    </row>
    <row r="671" spans="7:12" x14ac:dyDescent="0.25">
      <c r="G671" s="153"/>
      <c r="H671" s="153"/>
      <c r="I671" s="153"/>
      <c r="J671" s="153"/>
      <c r="K671" s="153"/>
      <c r="L671" s="153"/>
    </row>
    <row r="672" spans="7:12" x14ac:dyDescent="0.25">
      <c r="G672" s="153"/>
      <c r="H672" s="153"/>
      <c r="I672" s="153"/>
      <c r="J672" s="153"/>
      <c r="K672" s="153"/>
      <c r="L672" s="153"/>
    </row>
    <row r="673" spans="7:12" x14ac:dyDescent="0.25">
      <c r="G673" s="153"/>
      <c r="H673" s="153"/>
      <c r="I673" s="153"/>
      <c r="J673" s="153"/>
      <c r="K673" s="153"/>
      <c r="L673" s="153"/>
    </row>
    <row r="674" spans="7:12" x14ac:dyDescent="0.25">
      <c r="G674" s="153"/>
      <c r="H674" s="153"/>
      <c r="I674" s="153"/>
      <c r="J674" s="153"/>
      <c r="K674" s="153"/>
      <c r="L674" s="153"/>
    </row>
    <row r="675" spans="7:12" x14ac:dyDescent="0.25">
      <c r="G675" s="153"/>
      <c r="H675" s="153"/>
      <c r="I675" s="153"/>
      <c r="J675" s="153"/>
      <c r="K675" s="153"/>
      <c r="L675" s="153"/>
    </row>
    <row r="676" spans="7:12" x14ac:dyDescent="0.25">
      <c r="G676" s="153"/>
      <c r="H676" s="153"/>
      <c r="I676" s="153"/>
      <c r="J676" s="153"/>
      <c r="K676" s="153"/>
      <c r="L676" s="153"/>
    </row>
    <row r="677" spans="7:12" x14ac:dyDescent="0.25">
      <c r="G677" s="153"/>
      <c r="H677" s="153"/>
      <c r="I677" s="153"/>
      <c r="J677" s="153"/>
      <c r="K677" s="153"/>
      <c r="L677" s="153"/>
    </row>
    <row r="678" spans="7:12" x14ac:dyDescent="0.25">
      <c r="G678" s="153"/>
      <c r="H678" s="153"/>
      <c r="I678" s="153"/>
      <c r="J678" s="153"/>
      <c r="K678" s="153"/>
      <c r="L678" s="153"/>
    </row>
    <row r="679" spans="7:12" x14ac:dyDescent="0.25">
      <c r="G679" s="153"/>
      <c r="H679" s="153"/>
      <c r="I679" s="153"/>
      <c r="J679" s="153"/>
      <c r="K679" s="153"/>
      <c r="L679" s="153"/>
    </row>
    <row r="680" spans="7:12" x14ac:dyDescent="0.25">
      <c r="G680" s="153"/>
      <c r="H680" s="153"/>
      <c r="I680" s="153"/>
      <c r="J680" s="153"/>
      <c r="K680" s="153"/>
      <c r="L680" s="153"/>
    </row>
    <row r="681" spans="7:12" x14ac:dyDescent="0.25">
      <c r="G681" s="153"/>
      <c r="H681" s="153"/>
      <c r="I681" s="153"/>
      <c r="J681" s="153"/>
      <c r="K681" s="153"/>
      <c r="L681" s="153"/>
    </row>
    <row r="682" spans="7:12" x14ac:dyDescent="0.25">
      <c r="G682" s="153"/>
      <c r="H682" s="153"/>
      <c r="I682" s="153"/>
      <c r="J682" s="153"/>
      <c r="K682" s="153"/>
      <c r="L682" s="153"/>
    </row>
    <row r="683" spans="7:12" x14ac:dyDescent="0.25">
      <c r="G683" s="153"/>
      <c r="H683" s="153"/>
      <c r="I683" s="153"/>
      <c r="J683" s="153"/>
      <c r="K683" s="153"/>
      <c r="L683" s="153"/>
    </row>
    <row r="684" spans="7:12" x14ac:dyDescent="0.25">
      <c r="G684" s="153"/>
      <c r="H684" s="153"/>
      <c r="I684" s="153"/>
      <c r="J684" s="153"/>
      <c r="K684" s="153"/>
      <c r="L684" s="153"/>
    </row>
    <row r="685" spans="7:12" x14ac:dyDescent="0.25">
      <c r="G685" s="153"/>
      <c r="H685" s="153"/>
      <c r="I685" s="153"/>
      <c r="J685" s="153"/>
      <c r="K685" s="153"/>
      <c r="L685" s="153"/>
    </row>
    <row r="686" spans="7:12" x14ac:dyDescent="0.25">
      <c r="G686" s="153"/>
      <c r="H686" s="153"/>
      <c r="I686" s="153"/>
      <c r="J686" s="153"/>
      <c r="K686" s="153"/>
      <c r="L686" s="153"/>
    </row>
    <row r="687" spans="7:12" x14ac:dyDescent="0.25">
      <c r="G687" s="153"/>
      <c r="H687" s="153"/>
      <c r="I687" s="153"/>
      <c r="J687" s="153"/>
      <c r="K687" s="153"/>
      <c r="L687" s="153"/>
    </row>
    <row r="688" spans="7:12" x14ac:dyDescent="0.25">
      <c r="G688" s="153"/>
      <c r="H688" s="153"/>
      <c r="I688" s="153"/>
      <c r="J688" s="153"/>
      <c r="K688" s="153"/>
      <c r="L688" s="153"/>
    </row>
    <row r="689" spans="7:12" x14ac:dyDescent="0.25">
      <c r="G689" s="153"/>
      <c r="H689" s="153"/>
      <c r="I689" s="153"/>
      <c r="J689" s="153"/>
      <c r="K689" s="153"/>
      <c r="L689" s="153"/>
    </row>
    <row r="690" spans="7:12" x14ac:dyDescent="0.25">
      <c r="G690" s="153"/>
      <c r="H690" s="153"/>
      <c r="I690" s="153"/>
      <c r="J690" s="153"/>
      <c r="K690" s="153"/>
      <c r="L690" s="153"/>
    </row>
    <row r="691" spans="7:12" x14ac:dyDescent="0.25">
      <c r="G691" s="153"/>
      <c r="H691" s="153"/>
      <c r="I691" s="153"/>
      <c r="J691" s="153"/>
      <c r="K691" s="153"/>
      <c r="L691" s="153"/>
    </row>
    <row r="692" spans="7:12" x14ac:dyDescent="0.25">
      <c r="G692" s="153"/>
      <c r="H692" s="153"/>
      <c r="I692" s="153"/>
      <c r="J692" s="153"/>
      <c r="K692" s="153"/>
      <c r="L692" s="153"/>
    </row>
    <row r="693" spans="7:12" x14ac:dyDescent="0.25">
      <c r="G693" s="153"/>
      <c r="H693" s="153"/>
      <c r="I693" s="153"/>
      <c r="J693" s="153"/>
      <c r="K693" s="153"/>
      <c r="L693" s="153"/>
    </row>
    <row r="694" spans="7:12" x14ac:dyDescent="0.25">
      <c r="G694" s="153"/>
      <c r="H694" s="153"/>
      <c r="I694" s="153"/>
      <c r="J694" s="153"/>
      <c r="K694" s="153"/>
      <c r="L694" s="153"/>
    </row>
    <row r="695" spans="7:12" x14ac:dyDescent="0.25">
      <c r="G695" s="153"/>
      <c r="H695" s="153"/>
      <c r="I695" s="153"/>
      <c r="J695" s="153"/>
      <c r="K695" s="153"/>
      <c r="L695" s="153"/>
    </row>
    <row r="696" spans="7:12" x14ac:dyDescent="0.25">
      <c r="G696" s="153"/>
      <c r="H696" s="153"/>
      <c r="I696" s="153"/>
      <c r="J696" s="153"/>
      <c r="K696" s="153"/>
      <c r="L696" s="153"/>
    </row>
    <row r="697" spans="7:12" x14ac:dyDescent="0.25">
      <c r="G697" s="153"/>
      <c r="H697" s="153"/>
      <c r="I697" s="153"/>
      <c r="J697" s="153"/>
      <c r="K697" s="153"/>
      <c r="L697" s="153"/>
    </row>
    <row r="698" spans="7:12" x14ac:dyDescent="0.25">
      <c r="G698" s="153"/>
      <c r="H698" s="153"/>
      <c r="I698" s="153"/>
      <c r="J698" s="153"/>
      <c r="K698" s="153"/>
      <c r="L698" s="153"/>
    </row>
    <row r="699" spans="7:12" x14ac:dyDescent="0.25">
      <c r="G699" s="153"/>
      <c r="H699" s="153"/>
      <c r="I699" s="153"/>
      <c r="J699" s="153"/>
      <c r="K699" s="153"/>
      <c r="L699" s="153"/>
    </row>
    <row r="700" spans="7:12" x14ac:dyDescent="0.25">
      <c r="G700" s="153"/>
      <c r="H700" s="153"/>
      <c r="I700" s="153"/>
      <c r="J700" s="153"/>
      <c r="K700" s="153"/>
      <c r="L700" s="153"/>
    </row>
    <row r="701" spans="7:12" x14ac:dyDescent="0.25">
      <c r="G701" s="153"/>
      <c r="H701" s="153"/>
      <c r="I701" s="153"/>
      <c r="J701" s="153"/>
      <c r="K701" s="153"/>
      <c r="L701" s="153"/>
    </row>
    <row r="702" spans="7:12" x14ac:dyDescent="0.25">
      <c r="G702" s="153"/>
      <c r="H702" s="153"/>
      <c r="I702" s="153"/>
      <c r="J702" s="153"/>
      <c r="K702" s="153"/>
      <c r="L702" s="153"/>
    </row>
    <row r="703" spans="7:12" x14ac:dyDescent="0.25">
      <c r="G703" s="153"/>
      <c r="H703" s="153"/>
      <c r="I703" s="153"/>
      <c r="J703" s="153"/>
      <c r="K703" s="153"/>
      <c r="L703" s="153"/>
    </row>
    <row r="704" spans="7:12" x14ac:dyDescent="0.25">
      <c r="G704" s="153"/>
      <c r="H704" s="153"/>
      <c r="I704" s="153"/>
      <c r="J704" s="153"/>
      <c r="K704" s="153"/>
      <c r="L704" s="153"/>
    </row>
    <row r="705" spans="7:12" x14ac:dyDescent="0.25">
      <c r="G705" s="153"/>
      <c r="H705" s="153"/>
      <c r="I705" s="153"/>
      <c r="J705" s="153"/>
      <c r="K705" s="153"/>
      <c r="L705" s="153"/>
    </row>
    <row r="706" spans="7:12" x14ac:dyDescent="0.25">
      <c r="G706" s="153"/>
      <c r="H706" s="153"/>
      <c r="I706" s="153"/>
      <c r="J706" s="153"/>
      <c r="K706" s="153"/>
      <c r="L706" s="153"/>
    </row>
    <row r="707" spans="7:12" x14ac:dyDescent="0.25">
      <c r="G707" s="153"/>
      <c r="H707" s="153"/>
      <c r="I707" s="153"/>
      <c r="J707" s="153"/>
      <c r="K707" s="153"/>
      <c r="L707" s="153"/>
    </row>
    <row r="708" spans="7:12" x14ac:dyDescent="0.25">
      <c r="G708" s="153"/>
      <c r="H708" s="153"/>
      <c r="I708" s="153"/>
      <c r="J708" s="153"/>
      <c r="K708" s="153"/>
      <c r="L708" s="153"/>
    </row>
    <row r="709" spans="7:12" x14ac:dyDescent="0.25">
      <c r="G709" s="153"/>
      <c r="H709" s="153"/>
      <c r="I709" s="153"/>
      <c r="J709" s="153"/>
      <c r="K709" s="153"/>
      <c r="L709" s="153"/>
    </row>
    <row r="710" spans="7:12" x14ac:dyDescent="0.25">
      <c r="G710" s="153"/>
      <c r="H710" s="153"/>
      <c r="I710" s="153"/>
      <c r="J710" s="153"/>
      <c r="K710" s="153"/>
      <c r="L710" s="153"/>
    </row>
    <row r="711" spans="7:12" x14ac:dyDescent="0.25">
      <c r="G711" s="153"/>
      <c r="H711" s="153"/>
      <c r="I711" s="153"/>
      <c r="J711" s="153"/>
      <c r="K711" s="153"/>
      <c r="L711" s="153"/>
    </row>
    <row r="712" spans="7:12" x14ac:dyDescent="0.25">
      <c r="G712" s="153"/>
      <c r="H712" s="153"/>
      <c r="I712" s="153"/>
      <c r="J712" s="153"/>
      <c r="K712" s="153"/>
      <c r="L712" s="153"/>
    </row>
    <row r="713" spans="7:12" x14ac:dyDescent="0.25">
      <c r="G713" s="153"/>
      <c r="H713" s="153"/>
      <c r="I713" s="153"/>
      <c r="J713" s="153"/>
      <c r="K713" s="153"/>
      <c r="L713" s="153"/>
    </row>
    <row r="714" spans="7:12" x14ac:dyDescent="0.25">
      <c r="G714" s="153"/>
      <c r="H714" s="153"/>
      <c r="I714" s="153"/>
      <c r="J714" s="153"/>
      <c r="K714" s="153"/>
      <c r="L714" s="153"/>
    </row>
    <row r="715" spans="7:12" x14ac:dyDescent="0.25">
      <c r="G715" s="153"/>
      <c r="H715" s="153"/>
      <c r="I715" s="153"/>
      <c r="J715" s="153"/>
      <c r="K715" s="153"/>
      <c r="L715" s="153"/>
    </row>
    <row r="716" spans="7:12" x14ac:dyDescent="0.25">
      <c r="G716" s="153"/>
      <c r="H716" s="153"/>
      <c r="I716" s="153"/>
      <c r="J716" s="153"/>
      <c r="K716" s="153"/>
      <c r="L716" s="153"/>
    </row>
    <row r="717" spans="7:12" x14ac:dyDescent="0.25">
      <c r="G717" s="153"/>
      <c r="H717" s="153"/>
      <c r="I717" s="153"/>
      <c r="J717" s="153"/>
      <c r="K717" s="153"/>
      <c r="L717" s="153"/>
    </row>
    <row r="718" spans="7:12" x14ac:dyDescent="0.25">
      <c r="G718" s="153"/>
      <c r="H718" s="153"/>
      <c r="I718" s="153"/>
      <c r="J718" s="153"/>
      <c r="K718" s="153"/>
      <c r="L718" s="153"/>
    </row>
    <row r="719" spans="7:12" x14ac:dyDescent="0.25">
      <c r="G719" s="153"/>
      <c r="H719" s="153"/>
      <c r="I719" s="153"/>
      <c r="J719" s="153"/>
      <c r="K719" s="153"/>
      <c r="L719" s="153"/>
    </row>
    <row r="720" spans="7:12" x14ac:dyDescent="0.25">
      <c r="G720" s="153"/>
      <c r="H720" s="153"/>
      <c r="I720" s="153"/>
      <c r="J720" s="153"/>
      <c r="K720" s="153"/>
      <c r="L720" s="153"/>
    </row>
    <row r="721" spans="7:12" x14ac:dyDescent="0.25">
      <c r="G721" s="153"/>
      <c r="H721" s="153"/>
      <c r="I721" s="153"/>
      <c r="J721" s="153"/>
      <c r="K721" s="153"/>
      <c r="L721" s="153"/>
    </row>
    <row r="722" spans="7:12" x14ac:dyDescent="0.25">
      <c r="G722" s="153"/>
      <c r="H722" s="153"/>
      <c r="I722" s="153"/>
      <c r="J722" s="153"/>
      <c r="K722" s="153"/>
      <c r="L722" s="153"/>
    </row>
    <row r="723" spans="7:12" x14ac:dyDescent="0.25">
      <c r="G723" s="153"/>
      <c r="H723" s="153"/>
      <c r="I723" s="153"/>
      <c r="J723" s="153"/>
      <c r="K723" s="153"/>
      <c r="L723" s="153"/>
    </row>
    <row r="724" spans="7:12" x14ac:dyDescent="0.25">
      <c r="G724" s="153"/>
      <c r="H724" s="153"/>
      <c r="I724" s="153"/>
      <c r="J724" s="153"/>
      <c r="K724" s="153"/>
      <c r="L724" s="153"/>
    </row>
    <row r="725" spans="7:12" x14ac:dyDescent="0.25">
      <c r="G725" s="153"/>
      <c r="H725" s="153"/>
      <c r="I725" s="153"/>
      <c r="J725" s="153"/>
      <c r="K725" s="153"/>
      <c r="L725" s="153"/>
    </row>
    <row r="726" spans="7:12" x14ac:dyDescent="0.25">
      <c r="G726" s="153"/>
      <c r="H726" s="153"/>
      <c r="I726" s="153"/>
      <c r="J726" s="153"/>
      <c r="K726" s="153"/>
      <c r="L726" s="153"/>
    </row>
    <row r="727" spans="7:12" x14ac:dyDescent="0.25">
      <c r="G727" s="153"/>
      <c r="H727" s="153"/>
      <c r="I727" s="153"/>
      <c r="J727" s="153"/>
      <c r="K727" s="153"/>
      <c r="L727" s="153"/>
    </row>
    <row r="728" spans="7:12" x14ac:dyDescent="0.25">
      <c r="G728" s="153"/>
      <c r="H728" s="153"/>
      <c r="I728" s="153"/>
      <c r="J728" s="153"/>
      <c r="K728" s="153"/>
      <c r="L728" s="153"/>
    </row>
    <row r="729" spans="7:12" x14ac:dyDescent="0.25">
      <c r="G729" s="153"/>
      <c r="H729" s="153"/>
      <c r="I729" s="153"/>
      <c r="J729" s="153"/>
      <c r="K729" s="153"/>
      <c r="L729" s="153"/>
    </row>
    <row r="730" spans="7:12" x14ac:dyDescent="0.25">
      <c r="G730" s="153"/>
      <c r="H730" s="153"/>
      <c r="I730" s="153"/>
      <c r="J730" s="153"/>
      <c r="K730" s="153"/>
      <c r="L730" s="153"/>
    </row>
    <row r="731" spans="7:12" x14ac:dyDescent="0.25">
      <c r="G731" s="153"/>
      <c r="H731" s="153"/>
      <c r="I731" s="153"/>
      <c r="J731" s="153"/>
      <c r="K731" s="153"/>
      <c r="L731" s="153"/>
    </row>
    <row r="732" spans="7:12" x14ac:dyDescent="0.25">
      <c r="G732" s="153"/>
      <c r="H732" s="153"/>
      <c r="I732" s="153"/>
      <c r="J732" s="153"/>
      <c r="K732" s="153"/>
      <c r="L732" s="153"/>
    </row>
    <row r="733" spans="7:12" x14ac:dyDescent="0.25">
      <c r="G733" s="153"/>
      <c r="H733" s="153"/>
      <c r="I733" s="153"/>
      <c r="J733" s="153"/>
      <c r="K733" s="153"/>
      <c r="L733" s="153"/>
    </row>
    <row r="734" spans="7:12" x14ac:dyDescent="0.25">
      <c r="G734" s="153"/>
      <c r="H734" s="153"/>
      <c r="I734" s="153"/>
      <c r="J734" s="153"/>
      <c r="K734" s="153"/>
      <c r="L734" s="153"/>
    </row>
    <row r="735" spans="7:12" x14ac:dyDescent="0.25">
      <c r="G735" s="153"/>
      <c r="H735" s="153"/>
      <c r="I735" s="153"/>
      <c r="J735" s="153"/>
      <c r="K735" s="153"/>
      <c r="L735" s="153"/>
    </row>
    <row r="736" spans="7:12" x14ac:dyDescent="0.25">
      <c r="G736" s="153"/>
      <c r="H736" s="153"/>
      <c r="I736" s="153"/>
      <c r="J736" s="153"/>
      <c r="K736" s="153"/>
      <c r="L736" s="153"/>
    </row>
    <row r="737" spans="7:12" x14ac:dyDescent="0.25">
      <c r="G737" s="153"/>
      <c r="H737" s="153"/>
      <c r="I737" s="153"/>
      <c r="J737" s="153"/>
      <c r="K737" s="153"/>
      <c r="L737" s="153"/>
    </row>
    <row r="738" spans="7:12" x14ac:dyDescent="0.25">
      <c r="G738" s="153"/>
      <c r="H738" s="153"/>
      <c r="I738" s="153"/>
      <c r="J738" s="153"/>
      <c r="K738" s="153"/>
      <c r="L738" s="153"/>
    </row>
    <row r="739" spans="7:12" x14ac:dyDescent="0.25">
      <c r="G739" s="153"/>
      <c r="H739" s="153"/>
      <c r="I739" s="153"/>
      <c r="J739" s="153"/>
      <c r="K739" s="153"/>
      <c r="L739" s="153"/>
    </row>
  </sheetData>
  <dataConsolidate function="average" topLabels="1">
    <dataRefs count="4">
      <dataRef ref="C7" sheet="Cost of Equipment"/>
      <dataRef ref="C8" sheet="Cost of Equipment"/>
      <dataRef ref="C8:C16" sheet="Cost of Equipment"/>
      <dataRef ref="C9:C17" sheet="Cost of Equipment"/>
    </dataRefs>
  </dataConsolidate>
  <mergeCells count="18">
    <mergeCell ref="H245:L245"/>
    <mergeCell ref="B2:B4"/>
    <mergeCell ref="C2:C4"/>
    <mergeCell ref="F2:F4"/>
    <mergeCell ref="E2:E4"/>
    <mergeCell ref="G2:G4"/>
    <mergeCell ref="H3:H4"/>
    <mergeCell ref="H2:L2"/>
    <mergeCell ref="I3:I4"/>
    <mergeCell ref="J3:J4"/>
    <mergeCell ref="K3:K4"/>
    <mergeCell ref="L3:L4"/>
    <mergeCell ref="N2:O3"/>
    <mergeCell ref="P2:Q3"/>
    <mergeCell ref="R2:S3"/>
    <mergeCell ref="U2:X3"/>
    <mergeCell ref="A2:A4"/>
    <mergeCell ref="D2:D4"/>
  </mergeCells>
  <phoneticPr fontId="12" type="noConversion"/>
  <pageMargins left="0.7" right="0.7" top="0.75" bottom="0.75" header="0.3" footer="0.3"/>
  <pageSetup paperSize="9" scale="2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CCCFF"/>
  </sheetPr>
  <dimension ref="B1:I36"/>
  <sheetViews>
    <sheetView zoomScaleNormal="100" workbookViewId="0">
      <selection activeCell="K22" sqref="K22"/>
    </sheetView>
  </sheetViews>
  <sheetFormatPr defaultColWidth="8.85546875" defaultRowHeight="15" x14ac:dyDescent="0.25"/>
  <cols>
    <col min="1" max="1" width="3.140625" style="3" customWidth="1"/>
    <col min="2" max="2" width="54.28515625" style="3" customWidth="1"/>
    <col min="3" max="3" width="10.5703125" style="3" bestFit="1" customWidth="1"/>
    <col min="4" max="4" width="5.7109375" style="192" customWidth="1"/>
    <col min="5" max="5" width="8.85546875" style="30" customWidth="1"/>
    <col min="6" max="6" width="12.28515625" style="3" customWidth="1"/>
    <col min="7" max="7" width="45.28515625" style="3" bestFit="1" customWidth="1"/>
    <col min="8" max="8" width="47.28515625" style="3" customWidth="1"/>
    <col min="9" max="16384" width="8.85546875" style="3"/>
  </cols>
  <sheetData>
    <row r="1" spans="2:9" ht="21" x14ac:dyDescent="0.25">
      <c r="B1" s="20" t="s">
        <v>365</v>
      </c>
      <c r="C1" s="20"/>
    </row>
    <row r="2" spans="2:9" s="5" customFormat="1" ht="30" x14ac:dyDescent="0.25">
      <c r="B2" s="17" t="s">
        <v>8</v>
      </c>
      <c r="C2" s="17" t="s">
        <v>366</v>
      </c>
      <c r="D2" s="193" t="s">
        <v>53</v>
      </c>
      <c r="E2" s="17" t="s">
        <v>367</v>
      </c>
      <c r="F2" s="17" t="s">
        <v>9</v>
      </c>
      <c r="G2" s="17" t="s">
        <v>368</v>
      </c>
    </row>
    <row r="3" spans="2:9" s="5" customFormat="1" ht="15.75" x14ac:dyDescent="0.25">
      <c r="B3" s="376" t="s">
        <v>369</v>
      </c>
      <c r="C3" s="376"/>
      <c r="D3" s="376"/>
      <c r="E3" s="376"/>
      <c r="F3" s="376"/>
      <c r="G3" s="376"/>
    </row>
    <row r="4" spans="2:9" ht="45" x14ac:dyDescent="0.25">
      <c r="B4" s="328" t="s">
        <v>370</v>
      </c>
      <c r="C4" s="19" t="s">
        <v>371</v>
      </c>
      <c r="D4" s="194"/>
      <c r="E4" s="41">
        <f>Summary!C41</f>
        <v>0</v>
      </c>
      <c r="F4" s="19">
        <f t="shared" ref="F4:F11" si="0">E4*D4</f>
        <v>0</v>
      </c>
      <c r="G4" s="19" t="s">
        <v>372</v>
      </c>
    </row>
    <row r="5" spans="2:9" x14ac:dyDescent="0.25">
      <c r="B5" s="328" t="s">
        <v>373</v>
      </c>
      <c r="C5" s="19" t="s">
        <v>371</v>
      </c>
      <c r="D5" s="194"/>
      <c r="E5" s="41">
        <f>Summary!C41</f>
        <v>0</v>
      </c>
      <c r="F5" s="19">
        <f t="shared" si="0"/>
        <v>0</v>
      </c>
      <c r="G5" s="19"/>
    </row>
    <row r="6" spans="2:9" x14ac:dyDescent="0.25">
      <c r="B6" s="328" t="s">
        <v>374</v>
      </c>
      <c r="C6" s="19" t="s">
        <v>371</v>
      </c>
      <c r="D6" s="194"/>
      <c r="E6" s="41">
        <f>Summary!C41</f>
        <v>0</v>
      </c>
      <c r="F6" s="19">
        <f t="shared" si="0"/>
        <v>0</v>
      </c>
      <c r="G6" s="19" t="s">
        <v>375</v>
      </c>
      <c r="H6" s="24"/>
      <c r="I6" s="24"/>
    </row>
    <row r="7" spans="2:9" ht="30" x14ac:dyDescent="0.25">
      <c r="B7" s="328" t="s">
        <v>376</v>
      </c>
      <c r="C7" s="19" t="s">
        <v>371</v>
      </c>
      <c r="D7" s="194"/>
      <c r="E7" s="41">
        <f>Summary!C41</f>
        <v>0</v>
      </c>
      <c r="F7" s="19">
        <f t="shared" si="0"/>
        <v>0</v>
      </c>
      <c r="G7" s="19" t="s">
        <v>377</v>
      </c>
      <c r="H7" s="24"/>
      <c r="I7" s="24"/>
    </row>
    <row r="8" spans="2:9" ht="60" x14ac:dyDescent="0.25">
      <c r="B8" s="328" t="s">
        <v>378</v>
      </c>
      <c r="C8" s="19" t="s">
        <v>371</v>
      </c>
      <c r="D8" s="194"/>
      <c r="E8" s="41">
        <f>Summary!C41</f>
        <v>0</v>
      </c>
      <c r="F8" s="19">
        <f t="shared" si="0"/>
        <v>0</v>
      </c>
      <c r="G8" s="19" t="s">
        <v>379</v>
      </c>
    </row>
    <row r="9" spans="2:9" ht="30" x14ac:dyDescent="0.25">
      <c r="B9" s="328" t="s">
        <v>380</v>
      </c>
      <c r="C9" s="19" t="s">
        <v>371</v>
      </c>
      <c r="D9" s="194"/>
      <c r="E9" s="41">
        <f>Summary!C41</f>
        <v>0</v>
      </c>
      <c r="F9" s="19">
        <f t="shared" si="0"/>
        <v>0</v>
      </c>
      <c r="G9" s="19"/>
      <c r="I9" s="24"/>
    </row>
    <row r="10" spans="2:9" x14ac:dyDescent="0.25">
      <c r="B10" s="328" t="s">
        <v>381</v>
      </c>
      <c r="C10" s="19" t="s">
        <v>371</v>
      </c>
      <c r="D10" s="194"/>
      <c r="E10" s="41">
        <f>Summary!C41</f>
        <v>0</v>
      </c>
      <c r="F10" s="19">
        <f t="shared" si="0"/>
        <v>0</v>
      </c>
      <c r="G10" s="19"/>
      <c r="I10" s="24"/>
    </row>
    <row r="11" spans="2:9" x14ac:dyDescent="0.25">
      <c r="B11" s="328" t="s">
        <v>382</v>
      </c>
      <c r="C11" s="19" t="s">
        <v>371</v>
      </c>
      <c r="D11" s="194"/>
      <c r="E11" s="41">
        <f>Summary!C41</f>
        <v>0</v>
      </c>
      <c r="F11" s="19">
        <f t="shared" si="0"/>
        <v>0</v>
      </c>
      <c r="G11" s="19"/>
      <c r="I11" s="24"/>
    </row>
    <row r="13" spans="2:9" s="23" customFormat="1" ht="18.75" x14ac:dyDescent="0.3">
      <c r="B13" s="39" t="s">
        <v>364</v>
      </c>
      <c r="C13" s="39"/>
      <c r="D13" s="196"/>
      <c r="E13" s="40"/>
      <c r="F13" s="39">
        <f>SUM(F4:F11)</f>
        <v>0</v>
      </c>
    </row>
    <row r="14" spans="2:9" s="23" customFormat="1" ht="18.75" x14ac:dyDescent="0.3">
      <c r="B14" s="104"/>
      <c r="C14" s="39"/>
      <c r="D14" s="196"/>
      <c r="E14" s="40"/>
      <c r="F14" s="39"/>
    </row>
    <row r="15" spans="2:9" s="5" customFormat="1" ht="15.75" x14ac:dyDescent="0.25">
      <c r="B15" s="377" t="s">
        <v>16</v>
      </c>
      <c r="C15" s="378"/>
      <c r="D15" s="378"/>
      <c r="E15" s="378"/>
      <c r="F15" s="378"/>
      <c r="G15" s="379"/>
    </row>
    <row r="16" spans="2:9" x14ac:dyDescent="0.25">
      <c r="B16" s="328" t="s">
        <v>383</v>
      </c>
      <c r="C16" s="19" t="s">
        <v>384</v>
      </c>
      <c r="D16" s="194"/>
      <c r="E16" s="41">
        <v>0</v>
      </c>
      <c r="F16" s="19">
        <f t="shared" ref="F16" si="1">E16*D16</f>
        <v>0</v>
      </c>
      <c r="G16" s="19"/>
    </row>
    <row r="17" spans="2:9" x14ac:dyDescent="0.25">
      <c r="B17" s="328" t="s">
        <v>385</v>
      </c>
      <c r="C17" s="19" t="s">
        <v>384</v>
      </c>
      <c r="D17" s="194"/>
      <c r="E17" s="41">
        <v>0</v>
      </c>
      <c r="F17" s="19">
        <f t="shared" ref="F17:F25" si="2">E17*D17</f>
        <v>0</v>
      </c>
      <c r="G17" s="19"/>
    </row>
    <row r="18" spans="2:9" x14ac:dyDescent="0.25">
      <c r="B18" s="328" t="s">
        <v>386</v>
      </c>
      <c r="C18" s="19" t="s">
        <v>384</v>
      </c>
      <c r="D18" s="194"/>
      <c r="E18" s="41">
        <v>0</v>
      </c>
      <c r="F18" s="19">
        <f t="shared" si="2"/>
        <v>0</v>
      </c>
      <c r="G18" s="19"/>
      <c r="I18" s="24"/>
    </row>
    <row r="19" spans="2:9" ht="30" x14ac:dyDescent="0.25">
      <c r="B19" s="328" t="s">
        <v>387</v>
      </c>
      <c r="C19" s="19" t="s">
        <v>384</v>
      </c>
      <c r="D19" s="194"/>
      <c r="E19" s="41">
        <v>0</v>
      </c>
      <c r="F19" s="19">
        <f t="shared" si="2"/>
        <v>0</v>
      </c>
      <c r="G19" s="19" t="s">
        <v>388</v>
      </c>
      <c r="I19" s="24"/>
    </row>
    <row r="20" spans="2:9" ht="30" x14ac:dyDescent="0.25">
      <c r="B20" s="328" t="s">
        <v>389</v>
      </c>
      <c r="C20" s="19" t="s">
        <v>384</v>
      </c>
      <c r="D20" s="194"/>
      <c r="E20" s="41">
        <v>0</v>
      </c>
      <c r="F20" s="19">
        <f t="shared" si="2"/>
        <v>0</v>
      </c>
      <c r="G20" s="19"/>
      <c r="I20" s="24"/>
    </row>
    <row r="21" spans="2:9" x14ac:dyDescent="0.25">
      <c r="B21" s="328" t="s">
        <v>390</v>
      </c>
      <c r="C21" s="19" t="s">
        <v>384</v>
      </c>
      <c r="D21" s="194"/>
      <c r="E21" s="41">
        <v>0</v>
      </c>
      <c r="F21" s="19">
        <f t="shared" si="2"/>
        <v>0</v>
      </c>
      <c r="G21" s="19"/>
      <c r="I21" s="24"/>
    </row>
    <row r="22" spans="2:9" x14ac:dyDescent="0.25">
      <c r="B22" s="328" t="s">
        <v>391</v>
      </c>
      <c r="C22" s="19" t="s">
        <v>384</v>
      </c>
      <c r="D22" s="194"/>
      <c r="E22" s="41">
        <v>0</v>
      </c>
      <c r="F22" s="19">
        <f t="shared" si="2"/>
        <v>0</v>
      </c>
      <c r="G22" s="19"/>
      <c r="I22" s="24"/>
    </row>
    <row r="23" spans="2:9" ht="30" x14ac:dyDescent="0.25">
      <c r="B23" s="328" t="s">
        <v>392</v>
      </c>
      <c r="C23" s="19" t="s">
        <v>384</v>
      </c>
      <c r="D23" s="194"/>
      <c r="E23" s="41">
        <v>0</v>
      </c>
      <c r="F23" s="19">
        <f t="shared" si="2"/>
        <v>0</v>
      </c>
      <c r="G23" s="68" t="s">
        <v>393</v>
      </c>
      <c r="I23" s="24"/>
    </row>
    <row r="24" spans="2:9" ht="30" x14ac:dyDescent="0.25">
      <c r="B24" s="328" t="s">
        <v>394</v>
      </c>
      <c r="C24" s="19" t="s">
        <v>384</v>
      </c>
      <c r="D24" s="194"/>
      <c r="E24" s="41">
        <v>0</v>
      </c>
      <c r="F24" s="19">
        <f t="shared" si="2"/>
        <v>0</v>
      </c>
      <c r="G24" s="19" t="s">
        <v>395</v>
      </c>
    </row>
    <row r="25" spans="2:9" x14ac:dyDescent="0.25">
      <c r="B25" s="328" t="s">
        <v>396</v>
      </c>
      <c r="C25" s="19" t="s">
        <v>384</v>
      </c>
      <c r="D25" s="194"/>
      <c r="E25" s="41">
        <v>0</v>
      </c>
      <c r="F25" s="19">
        <f t="shared" si="2"/>
        <v>0</v>
      </c>
      <c r="G25" s="19" t="s">
        <v>396</v>
      </c>
    </row>
    <row r="26" spans="2:9" ht="30" x14ac:dyDescent="0.25">
      <c r="B26" s="68" t="s">
        <v>397</v>
      </c>
      <c r="C26" s="68" t="s">
        <v>384</v>
      </c>
      <c r="D26" s="194"/>
      <c r="E26" s="69">
        <v>0</v>
      </c>
      <c r="F26" s="68">
        <f t="shared" ref="F26:F27" si="3">E26*D26</f>
        <v>0</v>
      </c>
      <c r="G26" s="68" t="s">
        <v>393</v>
      </c>
      <c r="I26" s="24"/>
    </row>
    <row r="27" spans="2:9" ht="30" x14ac:dyDescent="0.25">
      <c r="B27" s="68" t="s">
        <v>398</v>
      </c>
      <c r="C27" s="68" t="s">
        <v>384</v>
      </c>
      <c r="D27" s="195"/>
      <c r="E27" s="69">
        <v>0</v>
      </c>
      <c r="F27" s="68">
        <f t="shared" si="3"/>
        <v>0</v>
      </c>
      <c r="G27" s="68" t="s">
        <v>399</v>
      </c>
      <c r="I27" s="24"/>
    </row>
    <row r="28" spans="2:9" ht="30" x14ac:dyDescent="0.25">
      <c r="B28" s="68" t="s">
        <v>400</v>
      </c>
      <c r="C28" s="68" t="s">
        <v>384</v>
      </c>
      <c r="D28" s="195"/>
      <c r="E28" s="69">
        <v>0</v>
      </c>
      <c r="F28" s="68">
        <f>E28*D28</f>
        <v>0</v>
      </c>
      <c r="G28" s="68" t="s">
        <v>401</v>
      </c>
      <c r="I28" s="24"/>
    </row>
    <row r="29" spans="2:9" x14ac:dyDescent="0.25">
      <c r="B29" s="68" t="s">
        <v>402</v>
      </c>
      <c r="C29" s="68" t="s">
        <v>384</v>
      </c>
      <c r="D29" s="195"/>
      <c r="E29" s="69">
        <v>0</v>
      </c>
      <c r="F29" s="68">
        <f t="shared" ref="F29:F32" si="4">E29*D29</f>
        <v>0</v>
      </c>
      <c r="G29" s="68" t="s">
        <v>403</v>
      </c>
      <c r="I29" s="24"/>
    </row>
    <row r="30" spans="2:9" x14ac:dyDescent="0.25">
      <c r="B30" s="68" t="s">
        <v>404</v>
      </c>
      <c r="C30" s="68" t="s">
        <v>384</v>
      </c>
      <c r="D30" s="195"/>
      <c r="E30" s="69">
        <v>0</v>
      </c>
      <c r="F30" s="68">
        <f t="shared" si="4"/>
        <v>0</v>
      </c>
      <c r="G30" s="68" t="s">
        <v>403</v>
      </c>
      <c r="I30" s="24"/>
    </row>
    <row r="31" spans="2:9" ht="30" x14ac:dyDescent="0.25">
      <c r="B31" s="68" t="s">
        <v>400</v>
      </c>
      <c r="C31" s="68" t="s">
        <v>384</v>
      </c>
      <c r="D31" s="195"/>
      <c r="E31" s="69">
        <v>0</v>
      </c>
      <c r="F31" s="68">
        <f>E31*D31</f>
        <v>0</v>
      </c>
      <c r="G31" s="68" t="s">
        <v>401</v>
      </c>
      <c r="I31" s="24"/>
    </row>
    <row r="32" spans="2:9" ht="30" x14ac:dyDescent="0.25">
      <c r="B32" s="68" t="s">
        <v>398</v>
      </c>
      <c r="C32" s="68" t="s">
        <v>384</v>
      </c>
      <c r="D32" s="195"/>
      <c r="E32" s="69">
        <v>0</v>
      </c>
      <c r="F32" s="68">
        <f t="shared" si="4"/>
        <v>0</v>
      </c>
      <c r="G32" s="68" t="s">
        <v>399</v>
      </c>
      <c r="I32" s="24"/>
    </row>
    <row r="34" spans="2:6" s="23" customFormat="1" ht="18.75" x14ac:dyDescent="0.3">
      <c r="B34" s="39" t="s">
        <v>364</v>
      </c>
      <c r="C34" s="39"/>
      <c r="D34" s="196"/>
      <c r="E34" s="40"/>
      <c r="F34" s="39">
        <f>SUM(F16:F32)</f>
        <v>0</v>
      </c>
    </row>
    <row r="36" spans="2:6" s="23" customFormat="1" ht="18.75" x14ac:dyDescent="0.3">
      <c r="D36" s="197"/>
      <c r="E36" s="31"/>
    </row>
  </sheetData>
  <mergeCells count="2">
    <mergeCell ref="B3:G3"/>
    <mergeCell ref="B15:G15"/>
  </mergeCells>
  <phoneticPr fontId="0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CCCFF"/>
  </sheetPr>
  <dimension ref="B1:H12"/>
  <sheetViews>
    <sheetView zoomScaleNormal="85" workbookViewId="0">
      <selection activeCell="G20" sqref="G20"/>
    </sheetView>
  </sheetViews>
  <sheetFormatPr defaultColWidth="8.85546875" defaultRowHeight="15" x14ac:dyDescent="0.25"/>
  <cols>
    <col min="1" max="1" width="8.85546875" style="24"/>
    <col min="2" max="2" width="5.140625" style="25" customWidth="1"/>
    <col min="3" max="3" width="42.140625" style="24" bestFit="1" customWidth="1"/>
    <col min="4" max="4" width="10.28515625" style="25" customWidth="1"/>
    <col min="5" max="5" width="4.140625" style="198" bestFit="1" customWidth="1"/>
    <col min="6" max="6" width="13.140625" style="25" customWidth="1"/>
    <col min="7" max="7" width="15.28515625" style="25" customWidth="1"/>
    <col min="8" max="8" width="34.5703125" style="18" customWidth="1"/>
    <col min="9" max="16384" width="8.85546875" style="24"/>
  </cols>
  <sheetData>
    <row r="1" spans="2:8" ht="21" x14ac:dyDescent="0.25">
      <c r="B1" s="32" t="s">
        <v>405</v>
      </c>
    </row>
    <row r="4" spans="2:8" s="26" customFormat="1" x14ac:dyDescent="0.25">
      <c r="B4" s="17" t="s">
        <v>406</v>
      </c>
      <c r="C4" s="21" t="s">
        <v>407</v>
      </c>
      <c r="D4" s="17" t="s">
        <v>366</v>
      </c>
      <c r="E4" s="193" t="s">
        <v>53</v>
      </c>
      <c r="F4" s="17" t="s">
        <v>408</v>
      </c>
      <c r="G4" s="17" t="s">
        <v>9</v>
      </c>
      <c r="H4" s="21" t="s">
        <v>409</v>
      </c>
    </row>
    <row r="5" spans="2:8" s="5" customFormat="1" ht="15.75" x14ac:dyDescent="0.25">
      <c r="B5" s="377" t="s">
        <v>19</v>
      </c>
      <c r="C5" s="378"/>
      <c r="D5" s="378"/>
      <c r="E5" s="378"/>
      <c r="F5" s="378"/>
      <c r="G5" s="378"/>
      <c r="H5" s="379"/>
    </row>
    <row r="6" spans="2:8" ht="31.5" customHeight="1" x14ac:dyDescent="0.25">
      <c r="B6" s="127">
        <v>1</v>
      </c>
      <c r="C6" s="19"/>
      <c r="D6" s="41" t="s">
        <v>371</v>
      </c>
      <c r="E6" s="194"/>
      <c r="F6" s="111">
        <v>750</v>
      </c>
      <c r="G6" s="41">
        <f>E6*F6</f>
        <v>0</v>
      </c>
      <c r="H6" s="19"/>
    </row>
    <row r="7" spans="2:8" s="29" customFormat="1" ht="18.75" x14ac:dyDescent="0.25">
      <c r="B7" s="27"/>
      <c r="C7" s="28" t="s">
        <v>410</v>
      </c>
      <c r="D7" s="27" t="s">
        <v>411</v>
      </c>
      <c r="E7" s="199" t="s">
        <v>411</v>
      </c>
      <c r="F7" s="27" t="s">
        <v>411</v>
      </c>
      <c r="G7" s="27">
        <f>SUM(G6:G6)</f>
        <v>0</v>
      </c>
      <c r="H7" s="28"/>
    </row>
    <row r="9" spans="2:8" s="26" customFormat="1" x14ac:dyDescent="0.25">
      <c r="B9" s="17" t="s">
        <v>406</v>
      </c>
      <c r="C9" s="21" t="s">
        <v>407</v>
      </c>
      <c r="D9" s="17" t="s">
        <v>366</v>
      </c>
      <c r="E9" s="193" t="s">
        <v>53</v>
      </c>
      <c r="F9" s="17" t="s">
        <v>408</v>
      </c>
      <c r="G9" s="17" t="s">
        <v>9</v>
      </c>
      <c r="H9" s="21" t="s">
        <v>409</v>
      </c>
    </row>
    <row r="10" spans="2:8" s="5" customFormat="1" ht="15.75" x14ac:dyDescent="0.25">
      <c r="B10" s="377" t="s">
        <v>20</v>
      </c>
      <c r="C10" s="378"/>
      <c r="D10" s="378"/>
      <c r="E10" s="378"/>
      <c r="F10" s="378"/>
      <c r="G10" s="378"/>
      <c r="H10" s="379"/>
    </row>
    <row r="11" spans="2:8" x14ac:dyDescent="0.25">
      <c r="B11" s="127">
        <v>1</v>
      </c>
      <c r="C11" s="19"/>
      <c r="D11" s="41" t="s">
        <v>384</v>
      </c>
      <c r="E11" s="194"/>
      <c r="F11" s="41"/>
      <c r="G11" s="41">
        <f>F11*E11</f>
        <v>0</v>
      </c>
      <c r="H11" s="19"/>
    </row>
    <row r="12" spans="2:8" s="29" customFormat="1" ht="18.75" x14ac:dyDescent="0.25">
      <c r="B12" s="27"/>
      <c r="C12" s="28" t="s">
        <v>410</v>
      </c>
      <c r="D12" s="27" t="s">
        <v>411</v>
      </c>
      <c r="E12" s="199" t="s">
        <v>411</v>
      </c>
      <c r="F12" s="27" t="s">
        <v>411</v>
      </c>
      <c r="G12" s="27">
        <f>SUM(G11:G11)</f>
        <v>0</v>
      </c>
      <c r="H12" s="28"/>
    </row>
  </sheetData>
  <mergeCells count="2">
    <mergeCell ref="B5:H5"/>
    <mergeCell ref="B10:H10"/>
  </mergeCell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CCCFF"/>
  </sheetPr>
  <dimension ref="B1:F27"/>
  <sheetViews>
    <sheetView zoomScale="85" zoomScaleNormal="85" workbookViewId="0">
      <selection activeCell="B8" sqref="B8"/>
    </sheetView>
  </sheetViews>
  <sheetFormatPr defaultRowHeight="15" outlineLevelCol="1" x14ac:dyDescent="0.25"/>
  <cols>
    <col min="2" max="2" width="44.85546875" customWidth="1"/>
    <col min="3" max="3" width="14.28515625" style="3" customWidth="1"/>
    <col min="4" max="4" width="14.28515625" style="192" customWidth="1"/>
    <col min="5" max="6" width="14.28515625" customWidth="1" outlineLevel="1"/>
  </cols>
  <sheetData>
    <row r="1" spans="2:6" ht="21.75" thickBot="1" x14ac:dyDescent="0.4">
      <c r="B1" s="2" t="s">
        <v>24</v>
      </c>
      <c r="C1" s="20"/>
    </row>
    <row r="2" spans="2:6" ht="15.75" customHeight="1" thickBot="1" x14ac:dyDescent="0.3">
      <c r="B2" s="380" t="s">
        <v>8</v>
      </c>
      <c r="C2" s="382" t="s">
        <v>412</v>
      </c>
      <c r="D2" s="383"/>
      <c r="E2" s="383"/>
      <c r="F2" s="384"/>
    </row>
    <row r="3" spans="2:6" ht="15.75" thickBot="1" x14ac:dyDescent="0.3">
      <c r="B3" s="381"/>
      <c r="C3" s="70" t="s">
        <v>366</v>
      </c>
      <c r="D3" s="200" t="s">
        <v>53</v>
      </c>
      <c r="E3" s="71" t="s">
        <v>367</v>
      </c>
      <c r="F3" s="72" t="s">
        <v>9</v>
      </c>
    </row>
    <row r="4" spans="2:6" ht="24.6" customHeight="1" x14ac:dyDescent="0.25">
      <c r="B4" s="76" t="s">
        <v>413</v>
      </c>
      <c r="C4" s="77" t="s">
        <v>371</v>
      </c>
      <c r="D4" s="195"/>
      <c r="E4" s="78">
        <f>Summary!C41</f>
        <v>0</v>
      </c>
      <c r="F4" s="79">
        <f>E4*D4</f>
        <v>0</v>
      </c>
    </row>
    <row r="5" spans="2:6" ht="24.6" customHeight="1" x14ac:dyDescent="0.25">
      <c r="B5" s="76" t="s">
        <v>414</v>
      </c>
      <c r="C5" s="77" t="s">
        <v>371</v>
      </c>
      <c r="D5" s="195"/>
      <c r="E5" s="78">
        <f>Summary!C41</f>
        <v>0</v>
      </c>
      <c r="F5" s="79">
        <f>E5*D5</f>
        <v>0</v>
      </c>
    </row>
    <row r="6" spans="2:6" ht="32.65" customHeight="1" x14ac:dyDescent="0.25">
      <c r="B6" s="76" t="s">
        <v>415</v>
      </c>
      <c r="C6" s="77" t="s">
        <v>384</v>
      </c>
      <c r="D6" s="195"/>
      <c r="E6" s="78">
        <v>0</v>
      </c>
      <c r="F6" s="79">
        <f>E6*D6</f>
        <v>0</v>
      </c>
    </row>
    <row r="7" spans="2:6" s="1" customFormat="1" ht="15.75" x14ac:dyDescent="0.25">
      <c r="B7" s="64"/>
      <c r="C7" s="80"/>
      <c r="D7" s="201"/>
      <c r="E7" s="64" t="s">
        <v>411</v>
      </c>
    </row>
    <row r="8" spans="2:6" ht="15.75" x14ac:dyDescent="0.25">
      <c r="B8" s="105" t="s">
        <v>364</v>
      </c>
      <c r="F8" s="64">
        <f>SUM(F4:F6)</f>
        <v>0</v>
      </c>
    </row>
    <row r="13" spans="2:6" ht="21.75" thickBot="1" x14ac:dyDescent="0.4">
      <c r="B13" s="2" t="s">
        <v>416</v>
      </c>
      <c r="C13" s="20"/>
    </row>
    <row r="14" spans="2:6" ht="15.75" customHeight="1" thickBot="1" x14ac:dyDescent="0.3">
      <c r="B14" s="380" t="s">
        <v>8</v>
      </c>
      <c r="C14" s="382" t="s">
        <v>417</v>
      </c>
      <c r="D14" s="383"/>
      <c r="E14" s="383"/>
      <c r="F14" s="384"/>
    </row>
    <row r="15" spans="2:6" ht="15.75" thickBot="1" x14ac:dyDescent="0.3">
      <c r="B15" s="381"/>
      <c r="C15" s="70" t="s">
        <v>366</v>
      </c>
      <c r="D15" s="200" t="s">
        <v>53</v>
      </c>
      <c r="E15" s="71" t="s">
        <v>367</v>
      </c>
      <c r="F15" s="72" t="s">
        <v>9</v>
      </c>
    </row>
    <row r="16" spans="2:6" x14ac:dyDescent="0.25">
      <c r="B16" s="73" t="s">
        <v>418</v>
      </c>
      <c r="C16" s="77" t="s">
        <v>371</v>
      </c>
      <c r="D16" s="202"/>
      <c r="E16" s="74">
        <f>Summary!C41</f>
        <v>0</v>
      </c>
      <c r="F16" s="75">
        <f t="shared" ref="F16:F22" si="0">E16*D16</f>
        <v>0</v>
      </c>
    </row>
    <row r="17" spans="2:6" ht="21.6" customHeight="1" x14ac:dyDescent="0.25">
      <c r="B17" s="76" t="s">
        <v>419</v>
      </c>
      <c r="C17" s="77" t="s">
        <v>371</v>
      </c>
      <c r="D17" s="195"/>
      <c r="E17" s="78">
        <f>Summary!C41</f>
        <v>0</v>
      </c>
      <c r="F17" s="79">
        <f t="shared" si="0"/>
        <v>0</v>
      </c>
    </row>
    <row r="18" spans="2:6" ht="21.6" customHeight="1" x14ac:dyDescent="0.25">
      <c r="B18" s="76" t="s">
        <v>420</v>
      </c>
      <c r="C18" s="77" t="s">
        <v>371</v>
      </c>
      <c r="D18" s="195"/>
      <c r="E18" s="78">
        <f>Summary!C41</f>
        <v>0</v>
      </c>
      <c r="F18" s="79">
        <f t="shared" si="0"/>
        <v>0</v>
      </c>
    </row>
    <row r="19" spans="2:6" ht="21.6" customHeight="1" x14ac:dyDescent="0.25">
      <c r="B19" s="76" t="s">
        <v>421</v>
      </c>
      <c r="C19" s="77" t="s">
        <v>384</v>
      </c>
      <c r="D19" s="195"/>
      <c r="E19" s="78">
        <f>Summary!C41</f>
        <v>0</v>
      </c>
      <c r="F19" s="79">
        <f t="shared" si="0"/>
        <v>0</v>
      </c>
    </row>
    <row r="20" spans="2:6" ht="21.6" customHeight="1" x14ac:dyDescent="0.25">
      <c r="B20" s="76" t="s">
        <v>422</v>
      </c>
      <c r="C20" s="77" t="s">
        <v>384</v>
      </c>
      <c r="D20" s="195"/>
      <c r="E20" s="78">
        <f>Summary!C41</f>
        <v>0</v>
      </c>
      <c r="F20" s="79">
        <f t="shared" si="0"/>
        <v>0</v>
      </c>
    </row>
    <row r="21" spans="2:6" ht="31.15" customHeight="1" x14ac:dyDescent="0.25">
      <c r="B21" s="76" t="s">
        <v>415</v>
      </c>
      <c r="C21" s="77" t="s">
        <v>384</v>
      </c>
      <c r="D21" s="195"/>
      <c r="E21" s="78">
        <f>Summary!C58+Summary!C59+Summary!C60*3</f>
        <v>0</v>
      </c>
      <c r="F21" s="79">
        <f t="shared" si="0"/>
        <v>0</v>
      </c>
    </row>
    <row r="22" spans="2:6" ht="31.15" customHeight="1" x14ac:dyDescent="0.25">
      <c r="B22" s="76" t="s">
        <v>423</v>
      </c>
      <c r="C22" s="77" t="s">
        <v>384</v>
      </c>
      <c r="D22" s="195"/>
      <c r="E22" s="78">
        <f>Summary!C59+Summary!C60+Summary!C61*3</f>
        <v>0</v>
      </c>
      <c r="F22" s="79">
        <f t="shared" si="0"/>
        <v>0</v>
      </c>
    </row>
    <row r="23" spans="2:6" s="1" customFormat="1" ht="15.75" x14ac:dyDescent="0.25">
      <c r="B23" s="64"/>
      <c r="C23" s="80"/>
      <c r="D23" s="201"/>
      <c r="E23" s="64" t="s">
        <v>411</v>
      </c>
    </row>
    <row r="24" spans="2:6" ht="15.75" x14ac:dyDescent="0.25">
      <c r="B24" s="105" t="s">
        <v>364</v>
      </c>
      <c r="F24" s="64">
        <f>SUM(F16:F21)</f>
        <v>0</v>
      </c>
    </row>
    <row r="27" spans="2:6" x14ac:dyDescent="0.25">
      <c r="E27" s="330" t="s">
        <v>424</v>
      </c>
    </row>
  </sheetData>
  <mergeCells count="4">
    <mergeCell ref="B14:B15"/>
    <mergeCell ref="C14:F14"/>
    <mergeCell ref="C2:F2"/>
    <mergeCell ref="B2:B3"/>
  </mergeCells>
  <phoneticPr fontId="0" type="noConversion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5114-0A71-4B40-AEFC-F002D9CA2380}">
  <sheetPr>
    <tabColor rgb="FFCCCCFF"/>
  </sheetPr>
  <dimension ref="B1:Q44"/>
  <sheetViews>
    <sheetView zoomScale="70" zoomScaleNormal="70" workbookViewId="0">
      <selection activeCell="E15" sqref="E15"/>
    </sheetView>
  </sheetViews>
  <sheetFormatPr defaultColWidth="8.85546875" defaultRowHeight="15" x14ac:dyDescent="0.25"/>
  <cols>
    <col min="1" max="1" width="8.85546875" style="284"/>
    <col min="2" max="2" width="5.140625" style="285" customWidth="1"/>
    <col min="3" max="3" width="44.5703125" style="284" customWidth="1"/>
    <col min="4" max="4" width="12.140625" style="285" customWidth="1"/>
    <col min="5" max="6" width="12.140625" style="286" customWidth="1"/>
    <col min="7" max="7" width="19.28515625" style="285" customWidth="1"/>
    <col min="8" max="8" width="17.140625" style="287" customWidth="1"/>
    <col min="9" max="10" width="16.140625" style="288" customWidth="1"/>
    <col min="11" max="11" width="19.140625" style="288" bestFit="1" customWidth="1"/>
    <col min="12" max="12" width="33.85546875" style="287" customWidth="1"/>
    <col min="13" max="14" width="20.28515625" style="287" customWidth="1"/>
    <col min="15" max="15" width="25.140625" style="283" bestFit="1" customWidth="1"/>
    <col min="16" max="17" width="25" style="284" customWidth="1"/>
    <col min="18" max="18" width="21" style="284" customWidth="1"/>
    <col min="19" max="19" width="11.5703125" style="284" customWidth="1"/>
    <col min="20" max="16384" width="8.85546875" style="284"/>
  </cols>
  <sheetData>
    <row r="1" spans="2:17" s="204" customFormat="1" ht="14.25" x14ac:dyDescent="0.25">
      <c r="B1" s="203"/>
      <c r="D1" s="203"/>
      <c r="E1" s="205"/>
      <c r="F1" s="205"/>
      <c r="G1" s="203"/>
      <c r="H1" s="206"/>
      <c r="I1" s="207"/>
      <c r="J1" s="207"/>
      <c r="K1" s="207"/>
      <c r="L1" s="206"/>
      <c r="M1" s="206"/>
      <c r="N1" s="206"/>
      <c r="O1" s="208"/>
    </row>
    <row r="2" spans="2:17" s="204" customFormat="1" ht="20.25" x14ac:dyDescent="0.25">
      <c r="B2" s="209" t="s">
        <v>425</v>
      </c>
      <c r="D2" s="203"/>
      <c r="E2" s="205"/>
      <c r="F2" s="205"/>
      <c r="G2" s="203"/>
      <c r="H2" s="206"/>
      <c r="I2" s="207"/>
      <c r="J2" s="207"/>
      <c r="K2" s="207"/>
      <c r="L2" s="206"/>
      <c r="M2" s="206"/>
      <c r="N2" s="206"/>
      <c r="O2" s="208"/>
    </row>
    <row r="3" spans="2:17" s="204" customFormat="1" x14ac:dyDescent="0.25">
      <c r="B3" s="210"/>
      <c r="C3" s="211"/>
      <c r="D3" s="203"/>
      <c r="E3" s="205"/>
      <c r="F3" s="205"/>
      <c r="G3" s="203"/>
      <c r="H3" s="206"/>
      <c r="I3" s="207"/>
      <c r="J3" s="207"/>
      <c r="K3" s="207"/>
      <c r="L3" s="206"/>
      <c r="M3" s="206"/>
      <c r="N3" s="206"/>
      <c r="O3" s="208"/>
    </row>
    <row r="4" spans="2:17" s="204" customFormat="1" thickBot="1" x14ac:dyDescent="0.3">
      <c r="B4" s="203"/>
      <c r="D4" s="203"/>
      <c r="E4" s="205"/>
      <c r="F4" s="205"/>
      <c r="G4" s="212"/>
      <c r="H4" s="213"/>
      <c r="I4" s="207"/>
      <c r="J4" s="207"/>
      <c r="K4" s="207"/>
      <c r="L4" s="206"/>
      <c r="M4" s="206"/>
      <c r="N4" s="206"/>
      <c r="O4" s="208"/>
    </row>
    <row r="5" spans="2:17" s="228" customFormat="1" ht="27.75" customHeight="1" x14ac:dyDescent="0.25">
      <c r="B5" s="214" t="s">
        <v>406</v>
      </c>
      <c r="C5" s="215" t="s">
        <v>426</v>
      </c>
      <c r="D5" s="216"/>
      <c r="E5" s="217"/>
      <c r="F5" s="218"/>
      <c r="G5" s="219"/>
      <c r="H5" s="220" t="s">
        <v>427</v>
      </c>
      <c r="I5" s="221"/>
      <c r="J5" s="221"/>
      <c r="K5" s="222"/>
      <c r="L5" s="223" t="s">
        <v>428</v>
      </c>
      <c r="M5" s="224"/>
      <c r="N5" s="225"/>
      <c r="O5" s="226" t="s">
        <v>429</v>
      </c>
      <c r="P5" s="216"/>
      <c r="Q5" s="227"/>
    </row>
    <row r="6" spans="2:17" s="228" customFormat="1" ht="45" x14ac:dyDescent="0.25">
      <c r="B6" s="229"/>
      <c r="C6" s="230" t="s">
        <v>430</v>
      </c>
      <c r="D6" s="231" t="s">
        <v>431</v>
      </c>
      <c r="E6" s="232" t="s">
        <v>432</v>
      </c>
      <c r="F6" s="233" t="s">
        <v>433</v>
      </c>
      <c r="G6" s="234" t="s">
        <v>434</v>
      </c>
      <c r="H6" s="235" t="s">
        <v>435</v>
      </c>
      <c r="I6" s="236" t="s">
        <v>436</v>
      </c>
      <c r="J6" s="237" t="s">
        <v>437</v>
      </c>
      <c r="K6" s="238" t="s">
        <v>438</v>
      </c>
      <c r="L6" s="239" t="s">
        <v>439</v>
      </c>
      <c r="M6" s="240" t="s">
        <v>440</v>
      </c>
      <c r="N6" s="241" t="s">
        <v>441</v>
      </c>
      <c r="O6" s="242" t="s">
        <v>442</v>
      </c>
      <c r="P6" s="231" t="s">
        <v>443</v>
      </c>
      <c r="Q6" s="243" t="s">
        <v>444</v>
      </c>
    </row>
    <row r="7" spans="2:17" s="204" customFormat="1" ht="14.25" x14ac:dyDescent="0.25">
      <c r="B7" s="244">
        <v>1</v>
      </c>
      <c r="C7" s="245"/>
      <c r="D7" s="246" t="s">
        <v>445</v>
      </c>
      <c r="E7" s="247">
        <v>0.2</v>
      </c>
      <c r="F7" s="248">
        <f>VLOOKUP(D7,$C$34:$D$37,2,FALSE)*E7</f>
        <v>4.0000000000000008E-2</v>
      </c>
      <c r="G7" s="249"/>
      <c r="H7" s="250"/>
      <c r="I7" s="251"/>
      <c r="J7" s="252">
        <f>+H7/(POWER(1+$D$23,I7/12))-H7</f>
        <v>0</v>
      </c>
      <c r="K7" s="253">
        <f>+J7*F7</f>
        <v>0</v>
      </c>
      <c r="L7" s="254"/>
      <c r="M7" s="255"/>
      <c r="N7" s="253">
        <f>F7*(M7)</f>
        <v>0</v>
      </c>
      <c r="O7" s="245"/>
      <c r="P7" s="256"/>
      <c r="Q7" s="257"/>
    </row>
    <row r="8" spans="2:17" s="204" customFormat="1" ht="14.25" x14ac:dyDescent="0.25">
      <c r="B8" s="244">
        <v>2</v>
      </c>
      <c r="C8" s="245"/>
      <c r="D8" s="246" t="s">
        <v>445</v>
      </c>
      <c r="E8" s="247">
        <v>0.2</v>
      </c>
      <c r="F8" s="248">
        <f>VLOOKUP(D8,$C$34:$D$37,2,FALSE)*E8</f>
        <v>4.0000000000000008E-2</v>
      </c>
      <c r="G8" s="249"/>
      <c r="H8" s="250"/>
      <c r="I8" s="251"/>
      <c r="J8" s="252">
        <f t="shared" ref="J8:J19" si="0">+H8/(POWER(1+$D$23,I8/12))-H8</f>
        <v>0</v>
      </c>
      <c r="K8" s="253">
        <f t="shared" ref="K8:K19" si="1">+J8*F8</f>
        <v>0</v>
      </c>
      <c r="L8" s="254"/>
      <c r="M8" s="255"/>
      <c r="N8" s="253">
        <f t="shared" ref="N8:N19" si="2">F8*(M8)</f>
        <v>0</v>
      </c>
      <c r="O8" s="245"/>
      <c r="P8" s="256"/>
      <c r="Q8" s="257"/>
    </row>
    <row r="9" spans="2:17" s="204" customFormat="1" ht="14.25" x14ac:dyDescent="0.25">
      <c r="B9" s="244">
        <v>3</v>
      </c>
      <c r="C9" s="245"/>
      <c r="D9" s="246" t="s">
        <v>446</v>
      </c>
      <c r="E9" s="247">
        <v>0.4</v>
      </c>
      <c r="F9" s="248">
        <f t="shared" ref="F9:F13" si="3">VLOOKUP(D9,$C$34:$D$37,2,FALSE)*E9</f>
        <v>0.16000000000000003</v>
      </c>
      <c r="G9" s="249"/>
      <c r="H9" s="250"/>
      <c r="I9" s="251"/>
      <c r="J9" s="252">
        <f t="shared" si="0"/>
        <v>0</v>
      </c>
      <c r="K9" s="253">
        <f t="shared" si="1"/>
        <v>0</v>
      </c>
      <c r="L9" s="254"/>
      <c r="M9" s="255"/>
      <c r="N9" s="253">
        <f t="shared" si="2"/>
        <v>0</v>
      </c>
      <c r="O9" s="245"/>
      <c r="P9" s="256"/>
      <c r="Q9" s="257"/>
    </row>
    <row r="10" spans="2:17" s="204" customFormat="1" ht="14.25" x14ac:dyDescent="0.25">
      <c r="B10" s="244">
        <v>4</v>
      </c>
      <c r="C10" s="245"/>
      <c r="D10" s="246" t="s">
        <v>445</v>
      </c>
      <c r="E10" s="247">
        <v>0.2</v>
      </c>
      <c r="F10" s="248">
        <f t="shared" si="3"/>
        <v>4.0000000000000008E-2</v>
      </c>
      <c r="G10" s="249"/>
      <c r="H10" s="250"/>
      <c r="I10" s="251"/>
      <c r="J10" s="252">
        <f t="shared" si="0"/>
        <v>0</v>
      </c>
      <c r="K10" s="253">
        <f t="shared" si="1"/>
        <v>0</v>
      </c>
      <c r="L10" s="254"/>
      <c r="M10" s="255"/>
      <c r="N10" s="253">
        <f t="shared" si="2"/>
        <v>0</v>
      </c>
      <c r="O10" s="245"/>
      <c r="P10" s="256"/>
      <c r="Q10" s="257"/>
    </row>
    <row r="11" spans="2:17" s="204" customFormat="1" ht="14.25" x14ac:dyDescent="0.25">
      <c r="B11" s="244">
        <v>5</v>
      </c>
      <c r="C11" s="245"/>
      <c r="D11" s="246" t="s">
        <v>447</v>
      </c>
      <c r="E11" s="247">
        <v>0.7</v>
      </c>
      <c r="F11" s="248">
        <f t="shared" si="3"/>
        <v>0.48999999999999994</v>
      </c>
      <c r="G11" s="249"/>
      <c r="H11" s="250"/>
      <c r="I11" s="251"/>
      <c r="J11" s="252">
        <f t="shared" si="0"/>
        <v>0</v>
      </c>
      <c r="K11" s="253">
        <f t="shared" si="1"/>
        <v>0</v>
      </c>
      <c r="L11" s="254"/>
      <c r="M11" s="255"/>
      <c r="N11" s="253">
        <f t="shared" si="2"/>
        <v>0</v>
      </c>
      <c r="O11" s="245"/>
      <c r="P11" s="256"/>
      <c r="Q11" s="257"/>
    </row>
    <row r="12" spans="2:17" s="204" customFormat="1" ht="14.25" x14ac:dyDescent="0.25">
      <c r="B12" s="244">
        <v>6</v>
      </c>
      <c r="C12" s="245"/>
      <c r="D12" s="246" t="s">
        <v>447</v>
      </c>
      <c r="E12" s="247">
        <v>0.7</v>
      </c>
      <c r="F12" s="248">
        <f t="shared" si="3"/>
        <v>0.48999999999999994</v>
      </c>
      <c r="G12" s="249"/>
      <c r="H12" s="250"/>
      <c r="I12" s="258"/>
      <c r="J12" s="252">
        <f t="shared" si="0"/>
        <v>0</v>
      </c>
      <c r="K12" s="253">
        <f t="shared" si="1"/>
        <v>0</v>
      </c>
      <c r="L12" s="254"/>
      <c r="M12" s="255"/>
      <c r="N12" s="253">
        <f t="shared" si="2"/>
        <v>0</v>
      </c>
      <c r="O12" s="245"/>
      <c r="P12" s="256"/>
      <c r="Q12" s="257"/>
    </row>
    <row r="13" spans="2:17" s="204" customFormat="1" ht="14.25" x14ac:dyDescent="0.25">
      <c r="B13" s="244">
        <v>7</v>
      </c>
      <c r="C13" s="245"/>
      <c r="D13" s="246" t="s">
        <v>446</v>
      </c>
      <c r="E13" s="247">
        <v>0.4</v>
      </c>
      <c r="F13" s="248">
        <f t="shared" si="3"/>
        <v>0.16000000000000003</v>
      </c>
      <c r="G13" s="249"/>
      <c r="H13" s="250"/>
      <c r="I13" s="258"/>
      <c r="J13" s="252">
        <f t="shared" si="0"/>
        <v>0</v>
      </c>
      <c r="K13" s="253">
        <f t="shared" si="1"/>
        <v>0</v>
      </c>
      <c r="L13" s="254"/>
      <c r="M13" s="255"/>
      <c r="N13" s="253">
        <f t="shared" si="2"/>
        <v>0</v>
      </c>
      <c r="O13" s="245"/>
      <c r="P13" s="256"/>
      <c r="Q13" s="257"/>
    </row>
    <row r="14" spans="2:17" s="204" customFormat="1" ht="14.25" x14ac:dyDescent="0.25">
      <c r="B14" s="244">
        <v>8</v>
      </c>
      <c r="C14" s="245"/>
      <c r="D14" s="246" t="s">
        <v>447</v>
      </c>
      <c r="E14" s="247">
        <v>0.7</v>
      </c>
      <c r="F14" s="248">
        <f>VLOOKUP(D14,$C$34:$D$37,2,FALSE)*E14</f>
        <v>0.48999999999999994</v>
      </c>
      <c r="G14" s="249"/>
      <c r="H14" s="250"/>
      <c r="I14" s="258"/>
      <c r="J14" s="252">
        <f t="shared" si="0"/>
        <v>0</v>
      </c>
      <c r="K14" s="253">
        <f t="shared" si="1"/>
        <v>0</v>
      </c>
      <c r="L14" s="254"/>
      <c r="M14" s="255"/>
      <c r="N14" s="253">
        <f t="shared" si="2"/>
        <v>0</v>
      </c>
      <c r="O14" s="245"/>
      <c r="P14" s="256"/>
      <c r="Q14" s="257"/>
    </row>
    <row r="15" spans="2:17" s="204" customFormat="1" ht="14.25" x14ac:dyDescent="0.25">
      <c r="B15" s="244">
        <v>9</v>
      </c>
      <c r="C15" s="245"/>
      <c r="D15" s="246"/>
      <c r="E15" s="247"/>
      <c r="F15" s="259"/>
      <c r="G15" s="249"/>
      <c r="H15" s="250"/>
      <c r="I15" s="258"/>
      <c r="J15" s="252">
        <f t="shared" si="0"/>
        <v>0</v>
      </c>
      <c r="K15" s="253">
        <f t="shared" si="1"/>
        <v>0</v>
      </c>
      <c r="L15" s="254"/>
      <c r="M15" s="255"/>
      <c r="N15" s="253">
        <f t="shared" si="2"/>
        <v>0</v>
      </c>
      <c r="O15" s="245"/>
      <c r="P15" s="256"/>
      <c r="Q15" s="257"/>
    </row>
    <row r="16" spans="2:17" s="204" customFormat="1" ht="14.25" x14ac:dyDescent="0.25">
      <c r="B16" s="244">
        <v>10</v>
      </c>
      <c r="C16" s="245"/>
      <c r="D16" s="246"/>
      <c r="E16" s="247"/>
      <c r="F16" s="259"/>
      <c r="G16" s="249"/>
      <c r="H16" s="250"/>
      <c r="I16" s="258"/>
      <c r="J16" s="252">
        <f t="shared" si="0"/>
        <v>0</v>
      </c>
      <c r="K16" s="253">
        <f t="shared" si="1"/>
        <v>0</v>
      </c>
      <c r="L16" s="254"/>
      <c r="M16" s="255"/>
      <c r="N16" s="253">
        <f t="shared" si="2"/>
        <v>0</v>
      </c>
      <c r="O16" s="245"/>
      <c r="P16" s="256"/>
      <c r="Q16" s="257"/>
    </row>
    <row r="17" spans="2:17" s="204" customFormat="1" ht="14.25" x14ac:dyDescent="0.25">
      <c r="B17" s="244">
        <v>11</v>
      </c>
      <c r="C17" s="245"/>
      <c r="D17" s="246"/>
      <c r="E17" s="247"/>
      <c r="F17" s="259"/>
      <c r="G17" s="249"/>
      <c r="H17" s="250"/>
      <c r="I17" s="258"/>
      <c r="J17" s="252">
        <f t="shared" si="0"/>
        <v>0</v>
      </c>
      <c r="K17" s="253">
        <f t="shared" si="1"/>
        <v>0</v>
      </c>
      <c r="L17" s="254"/>
      <c r="M17" s="255"/>
      <c r="N17" s="253">
        <f t="shared" si="2"/>
        <v>0</v>
      </c>
      <c r="O17" s="245"/>
      <c r="P17" s="256"/>
      <c r="Q17" s="257"/>
    </row>
    <row r="18" spans="2:17" s="204" customFormat="1" ht="14.25" x14ac:dyDescent="0.25">
      <c r="B18" s="244">
        <v>12</v>
      </c>
      <c r="C18" s="245"/>
      <c r="D18" s="246"/>
      <c r="E18" s="247"/>
      <c r="F18" s="259"/>
      <c r="G18" s="249"/>
      <c r="H18" s="250"/>
      <c r="I18" s="258"/>
      <c r="J18" s="252">
        <f t="shared" si="0"/>
        <v>0</v>
      </c>
      <c r="K18" s="253">
        <f t="shared" si="1"/>
        <v>0</v>
      </c>
      <c r="L18" s="254"/>
      <c r="M18" s="255"/>
      <c r="N18" s="253">
        <f t="shared" si="2"/>
        <v>0</v>
      </c>
      <c r="O18" s="245"/>
      <c r="P18" s="256"/>
      <c r="Q18" s="257"/>
    </row>
    <row r="19" spans="2:17" s="204" customFormat="1" thickBot="1" x14ac:dyDescent="0.3">
      <c r="B19" s="260">
        <v>13</v>
      </c>
      <c r="C19" s="261"/>
      <c r="D19" s="262"/>
      <c r="E19" s="263"/>
      <c r="F19" s="264"/>
      <c r="G19" s="265"/>
      <c r="H19" s="266"/>
      <c r="I19" s="267"/>
      <c r="J19" s="268">
        <f t="shared" si="0"/>
        <v>0</v>
      </c>
      <c r="K19" s="269">
        <f t="shared" si="1"/>
        <v>0</v>
      </c>
      <c r="L19" s="270"/>
      <c r="M19" s="271"/>
      <c r="N19" s="269">
        <f t="shared" si="2"/>
        <v>0</v>
      </c>
      <c r="O19" s="261"/>
      <c r="P19" s="272"/>
      <c r="Q19" s="273"/>
    </row>
    <row r="20" spans="2:17" s="278" customFormat="1" ht="33.75" customHeight="1" x14ac:dyDescent="0.25">
      <c r="B20" s="274"/>
      <c r="C20" s="275" t="s">
        <v>448</v>
      </c>
      <c r="D20" s="276" t="s">
        <v>411</v>
      </c>
      <c r="E20" s="277" t="s">
        <v>411</v>
      </c>
      <c r="F20" s="277"/>
      <c r="G20" s="276"/>
      <c r="J20" s="279" t="s">
        <v>449</v>
      </c>
      <c r="K20" s="280">
        <f>SUM(K7:K19)</f>
        <v>0</v>
      </c>
      <c r="L20" s="280"/>
      <c r="M20" s="281" t="s">
        <v>450</v>
      </c>
      <c r="N20" s="280">
        <f>SUM(N7:N19)</f>
        <v>0</v>
      </c>
      <c r="O20" s="282"/>
    </row>
    <row r="22" spans="2:17" ht="15.75" thickBot="1" x14ac:dyDescent="0.3">
      <c r="B22" s="283"/>
      <c r="L22" s="289"/>
      <c r="M22" s="289"/>
      <c r="N22" s="289"/>
    </row>
    <row r="23" spans="2:17" ht="15.75" thickBot="1" x14ac:dyDescent="0.3">
      <c r="C23" s="290" t="s">
        <v>451</v>
      </c>
      <c r="D23" s="291">
        <v>0.1</v>
      </c>
      <c r="L23" s="286"/>
      <c r="O23" s="292"/>
    </row>
    <row r="25" spans="2:17" x14ac:dyDescent="0.25">
      <c r="C25" s="293" t="s">
        <v>452</v>
      </c>
    </row>
    <row r="26" spans="2:17" x14ac:dyDescent="0.25">
      <c r="C26" s="294" t="s">
        <v>453</v>
      </c>
    </row>
    <row r="27" spans="2:17" x14ac:dyDescent="0.25">
      <c r="C27" s="295" t="s">
        <v>454</v>
      </c>
    </row>
    <row r="28" spans="2:17" x14ac:dyDescent="0.25">
      <c r="C28" s="296" t="s">
        <v>455</v>
      </c>
    </row>
    <row r="29" spans="2:17" x14ac:dyDescent="0.25">
      <c r="C29" s="296" t="s">
        <v>456</v>
      </c>
    </row>
    <row r="30" spans="2:17" x14ac:dyDescent="0.25">
      <c r="C30" s="295" t="s">
        <v>457</v>
      </c>
    </row>
    <row r="31" spans="2:17" ht="15.75" thickBot="1" x14ac:dyDescent="0.3">
      <c r="D31" s="284"/>
      <c r="E31" s="284"/>
      <c r="F31" s="284"/>
      <c r="G31" s="284"/>
      <c r="H31" s="284"/>
      <c r="I31" s="284"/>
      <c r="J31" s="284"/>
      <c r="K31" s="284"/>
    </row>
    <row r="32" spans="2:17" ht="15.75" thickBot="1" x14ac:dyDescent="0.3">
      <c r="C32" s="297" t="s">
        <v>458</v>
      </c>
      <c r="D32" s="283"/>
      <c r="E32" s="298"/>
      <c r="F32" s="298"/>
      <c r="G32" s="284"/>
      <c r="H32" s="289"/>
      <c r="I32" s="299"/>
      <c r="J32" s="299"/>
      <c r="K32" s="299"/>
    </row>
    <row r="33" spans="3:11" x14ac:dyDescent="0.25">
      <c r="C33" s="300" t="s">
        <v>459</v>
      </c>
      <c r="D33" s="301"/>
      <c r="E33" s="302">
        <v>0.1</v>
      </c>
      <c r="F33" s="302">
        <v>0.3</v>
      </c>
      <c r="G33" s="302">
        <v>0.5</v>
      </c>
      <c r="H33" s="302">
        <v>0.7</v>
      </c>
      <c r="I33" s="303">
        <v>0.9</v>
      </c>
      <c r="J33" s="304"/>
      <c r="K33" s="304"/>
    </row>
    <row r="34" spans="3:11" x14ac:dyDescent="0.25">
      <c r="C34" s="305" t="s">
        <v>445</v>
      </c>
      <c r="D34" s="306">
        <v>0.2</v>
      </c>
      <c r="E34" s="307">
        <f>$D34*E$33</f>
        <v>2.0000000000000004E-2</v>
      </c>
      <c r="F34" s="307">
        <f>$D$34*F$33</f>
        <v>0.06</v>
      </c>
      <c r="G34" s="308">
        <f>$D$34*G$33</f>
        <v>0.1</v>
      </c>
      <c r="H34" s="308">
        <f>$D$34*H$33</f>
        <v>0.13999999999999999</v>
      </c>
      <c r="I34" s="309">
        <f>$D$34*I$33</f>
        <v>0.18000000000000002</v>
      </c>
      <c r="J34" s="310"/>
      <c r="K34" s="310"/>
    </row>
    <row r="35" spans="3:11" ht="18.75" customHeight="1" x14ac:dyDescent="0.25">
      <c r="C35" s="305" t="s">
        <v>446</v>
      </c>
      <c r="D35" s="306">
        <v>0.4</v>
      </c>
      <c r="E35" s="307">
        <f>$D35*E$33</f>
        <v>4.0000000000000008E-2</v>
      </c>
      <c r="F35" s="308">
        <f t="shared" ref="F35:I37" si="4">$D35*F$33</f>
        <v>0.12</v>
      </c>
      <c r="G35" s="308">
        <f t="shared" si="4"/>
        <v>0.2</v>
      </c>
      <c r="H35" s="308">
        <f t="shared" si="4"/>
        <v>0.27999999999999997</v>
      </c>
      <c r="I35" s="311">
        <f t="shared" si="4"/>
        <v>0.36000000000000004</v>
      </c>
      <c r="J35" s="312"/>
      <c r="K35" s="312"/>
    </row>
    <row r="36" spans="3:11" x14ac:dyDescent="0.25">
      <c r="C36" s="305" t="s">
        <v>447</v>
      </c>
      <c r="D36" s="313">
        <v>0.7</v>
      </c>
      <c r="E36" s="307">
        <f>$D36*E$33</f>
        <v>6.9999999999999993E-2</v>
      </c>
      <c r="F36" s="308">
        <f t="shared" si="4"/>
        <v>0.21</v>
      </c>
      <c r="G36" s="314">
        <f t="shared" si="4"/>
        <v>0.35</v>
      </c>
      <c r="H36" s="314">
        <f t="shared" si="4"/>
        <v>0.48999999999999994</v>
      </c>
      <c r="I36" s="315">
        <f t="shared" si="4"/>
        <v>0.63</v>
      </c>
      <c r="J36" s="316"/>
      <c r="K36" s="316"/>
    </row>
    <row r="37" spans="3:11" ht="15.75" thickBot="1" x14ac:dyDescent="0.3">
      <c r="C37" s="317" t="s">
        <v>460</v>
      </c>
      <c r="D37" s="318">
        <v>0.9</v>
      </c>
      <c r="E37" s="319">
        <f>$D37*E$33</f>
        <v>9.0000000000000011E-2</v>
      </c>
      <c r="F37" s="320">
        <f t="shared" si="4"/>
        <v>0.27</v>
      </c>
      <c r="G37" s="321">
        <f t="shared" si="4"/>
        <v>0.45</v>
      </c>
      <c r="H37" s="322">
        <f t="shared" si="4"/>
        <v>0.63</v>
      </c>
      <c r="I37" s="323">
        <f t="shared" si="4"/>
        <v>0.81</v>
      </c>
      <c r="J37" s="316"/>
      <c r="K37" s="316"/>
    </row>
    <row r="44" spans="3:11" x14ac:dyDescent="0.25">
      <c r="K44"/>
    </row>
  </sheetData>
  <dataValidations count="2">
    <dataValidation type="list" allowBlank="1" showInputMessage="1" showErrorMessage="1" sqref="P7:P19" xr:uid="{095EC8C6-EC7B-4928-AAFC-E4889E6F62BC}">
      <formula1>$C$26:$C$30</formula1>
    </dataValidation>
    <dataValidation type="list" allowBlank="1" showInputMessage="1" showErrorMessage="1" sqref="D7:D19" xr:uid="{23227383-672C-4DFE-A3BF-359912656536}">
      <formula1>$C$34:$C$37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A4BC-61A9-45DA-A0EA-E2F15979CCA2}">
  <dimension ref="A1"/>
  <sheetViews>
    <sheetView workbookViewId="0">
      <selection activeCell="C42" sqref="C42"/>
    </sheetView>
  </sheetViews>
  <sheetFormatPr defaultColWidth="8.7109375" defaultRowHeight="15" x14ac:dyDescent="0.25"/>
  <cols>
    <col min="1" max="1" width="5.140625" style="3" customWidth="1"/>
    <col min="2" max="2" width="25.28515625" style="3" customWidth="1"/>
    <col min="3" max="3" width="94.28515625" style="3" customWidth="1"/>
    <col min="4" max="16384" width="8.7109375" style="3"/>
  </cols>
  <sheetData/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71AB7-8E72-4698-BE51-DD19FDFD351D}">
  <dimension ref="A1"/>
  <sheetViews>
    <sheetView workbookViewId="0">
      <selection activeCell="P31" sqref="P31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EBD7-45F6-4780-A55B-9C34D4E1202D}">
  <dimension ref="A1"/>
  <sheetViews>
    <sheetView workbookViewId="0">
      <selection activeCell="R33" sqref="R3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TaxCatchAll xmlns="76b17b52-2ea8-417e-af34-2abddcf6e21c" xsi:nil="true"/>
    <lcf76f155ced4ddcb4097134ff3c332f xmlns="3f079671-9b2e-44d0-a764-2abbf4c7a61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5CB23322ACEB419941CDD90F38D031" ma:contentTypeVersion="18" ma:contentTypeDescription="Create a new document." ma:contentTypeScope="" ma:versionID="15ff0dd745eb16b45bd6e898ab71a69f">
  <xsd:schema xmlns:xsd="http://www.w3.org/2001/XMLSchema" xmlns:xs="http://www.w3.org/2001/XMLSchema" xmlns:p="http://schemas.microsoft.com/office/2006/metadata/properties" xmlns:ns2="3f079671-9b2e-44d0-a764-2abbf4c7a613" xmlns:ns3="62823e53-b58e-4b54-a080-e5af38572482" xmlns:ns4="76b17b52-2ea8-417e-af34-2abddcf6e21c" targetNamespace="http://schemas.microsoft.com/office/2006/metadata/properties" ma:root="true" ma:fieldsID="a659bbcde8de02a4427bfe7765ab8cbe" ns2:_="" ns3:_="" ns4:_="">
    <xsd:import namespace="3f079671-9b2e-44d0-a764-2abbf4c7a613"/>
    <xsd:import namespace="62823e53-b58e-4b54-a080-e5af38572482"/>
    <xsd:import namespace="76b17b52-2ea8-417e-af34-2abddcf6e2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079671-9b2e-44d0-a764-2abbf4c7a6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feff8e1-76d1-4a2b-9023-5fe34d71b8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23e53-b58e-4b54-a080-e5af3857248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b17b52-2ea8-417e-af34-2abddcf6e21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159587f-7caf-46f3-bfed-d4844463e176}" ma:internalName="TaxCatchAll" ma:showField="CatchAllData" ma:web="62823e53-b58e-4b54-a080-e5af385724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3895AF-F0A8-4629-9D22-B13E318101C9}">
  <ds:schemaRefs>
    <ds:schemaRef ds:uri="http://schemas.microsoft.com/office/2006/metadata/properties"/>
    <ds:schemaRef ds:uri="76b17b52-2ea8-417e-af34-2abddcf6e21c"/>
    <ds:schemaRef ds:uri="3f079671-9b2e-44d0-a764-2abbf4c7a613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B38C006-9B26-4FAC-90B6-7499F7316E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749FA3-B42D-4B5B-A4E2-21E03C7B60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079671-9b2e-44d0-a764-2abbf4c7a613"/>
    <ds:schemaRef ds:uri="62823e53-b58e-4b54-a080-e5af38572482"/>
    <ds:schemaRef ds:uri="76b17b52-2ea8-417e-af34-2abddcf6e2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Summary</vt:lpstr>
      <vt:lpstr>Cost of Equipment</vt:lpstr>
      <vt:lpstr>Cost of Services</vt:lpstr>
      <vt:lpstr>Cost of Development Estimation</vt:lpstr>
      <vt:lpstr>Cost of Maintenance</vt:lpstr>
      <vt:lpstr>Costs of Risks</vt:lpstr>
      <vt:lpstr>PC Spec</vt:lpstr>
      <vt:lpstr>Rack Spec</vt:lpstr>
      <vt:lpstr>Materials</vt:lpstr>
      <vt:lpstr>FAT Materials</vt:lpstr>
      <vt:lpstr>'Cost of Equipment'!Criteria</vt:lpstr>
      <vt:lpstr>'Cost of Equipment'!Radar_Subsystem_GEM</vt:lpstr>
    </vt:vector>
  </TitlesOfParts>
  <Manager>Aleksandr Krivoshlykov</Manager>
  <Company>Wartsila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Scope_of_supply</dc:title>
  <dc:subject>KPA Mombasa port</dc:subject>
  <dc:creator>Anatolii Zhilin</dc:creator>
  <cp:keywords/>
  <dc:description>881006-01</dc:description>
  <cp:lastModifiedBy>Zhilin, Anatolii (External)</cp:lastModifiedBy>
  <cp:revision/>
  <dcterms:created xsi:type="dcterms:W3CDTF">2009-04-16T13:01:07Z</dcterms:created>
  <dcterms:modified xsi:type="dcterms:W3CDTF">2024-01-30T18:40:27Z</dcterms:modified>
  <cp:category>General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0x010100AB5CB23322ACEB419941CDD90F38D031</vt:lpwstr>
  </property>
  <property fmtid="{D5CDD505-2E9C-101B-9397-08002B2CF9AE}" pid="3" name="TaxKeyword">
    <vt:lpwstr/>
  </property>
  <property fmtid="{D5CDD505-2E9C-101B-9397-08002B2CF9AE}" pid="4" name="PublishingRollupImage">
    <vt:lpwstr/>
  </property>
  <property fmtid="{D5CDD505-2E9C-101B-9397-08002B2CF9AE}" pid="5" name="Security code">
    <vt:lpwstr>Internal</vt:lpwstr>
  </property>
  <property fmtid="{D5CDD505-2E9C-101B-9397-08002B2CF9AE}" pid="6" name="Language">
    <vt:lpwstr>English</vt:lpwstr>
  </property>
  <property fmtid="{D5CDD505-2E9C-101B-9397-08002B2CF9AE}" pid="7" name="URL">
    <vt:lpwstr/>
  </property>
  <property fmtid="{D5CDD505-2E9C-101B-9397-08002B2CF9AE}" pid="8" name="Developer">
    <vt:lpwstr/>
  </property>
  <property fmtid="{D5CDD505-2E9C-101B-9397-08002B2CF9AE}" pid="9" name="PublishingContactEmail">
    <vt:lpwstr/>
  </property>
  <property fmtid="{D5CDD505-2E9C-101B-9397-08002B2CF9AE}" pid="10" name="Language2">
    <vt:lpwstr>49;#English|879c0af9-51d8-4ed0-8cd7-32e3772f98e1</vt:lpwstr>
  </property>
  <property fmtid="{D5CDD505-2E9C-101B-9397-08002B2CF9AE}" pid="11" name="Scope20">
    <vt:lpwstr>28;#Transas|3a0eaee7-d364-4e21-ae5a-fe142529fa45</vt:lpwstr>
  </property>
  <property fmtid="{D5CDD505-2E9C-101B-9397-08002B2CF9AE}" pid="12" name="Key">
    <vt:lpwstr/>
  </property>
  <property fmtid="{D5CDD505-2E9C-101B-9397-08002B2CF9AE}" pid="13" name="Process20">
    <vt:lpwstr>6;#Commercial Project Management|22b0b6e2-f2dc-452a-bdf7-89aff41fa8b1</vt:lpwstr>
  </property>
  <property fmtid="{D5CDD505-2E9C-101B-9397-08002B2CF9AE}" pid="14" name="Document Type2">
    <vt:lpwstr>146;#Form/Template|bb94df94-4176-40fd-b045-5b264d5f9393</vt:lpwstr>
  </property>
  <property fmtid="{D5CDD505-2E9C-101B-9397-08002B2CF9AE}" pid="15" name="Process2">
    <vt:lpwstr>15;#;#16;#</vt:lpwstr>
  </property>
  <property fmtid="{D5CDD505-2E9C-101B-9397-08002B2CF9AE}" pid="16" name="Audience">
    <vt:lpwstr/>
  </property>
  <property fmtid="{D5CDD505-2E9C-101B-9397-08002B2CF9AE}" pid="17" name="Scope2">
    <vt:lpwstr>20</vt:lpwstr>
  </property>
  <property fmtid="{D5CDD505-2E9C-101B-9397-08002B2CF9AE}" pid="18" name="_dlc_DocIdItemGuid">
    <vt:lpwstr>00ab110f-7c90-4a40-bf24-f86cb9586eb7</vt:lpwstr>
  </property>
  <property fmtid="{D5CDD505-2E9C-101B-9397-08002B2CF9AE}" pid="19" name="Editor0">
    <vt:lpwstr/>
  </property>
  <property fmtid="{D5CDD505-2E9C-101B-9397-08002B2CF9AE}" pid="20" name="Division">
    <vt:lpwstr>N/A</vt:lpwstr>
  </property>
  <property fmtid="{D5CDD505-2E9C-101B-9397-08002B2CF9AE}" pid="21" name="ArchiveFolder">
    <vt:lpwstr>, </vt:lpwstr>
  </property>
  <property fmtid="{D5CDD505-2E9C-101B-9397-08002B2CF9AE}" pid="22" name="PublishingContactPicture">
    <vt:lpwstr/>
  </property>
  <property fmtid="{D5CDD505-2E9C-101B-9397-08002B2CF9AE}" pid="23" name="RedirectURL">
    <vt:lpwstr/>
  </property>
  <property fmtid="{D5CDD505-2E9C-101B-9397-08002B2CF9AE}" pid="24" name="PublishingContactName">
    <vt:lpwstr/>
  </property>
  <property fmtid="{D5CDD505-2E9C-101B-9397-08002B2CF9AE}" pid="25" name="_docset_NoMedatataSyncRequired">
    <vt:lpwstr>False</vt:lpwstr>
  </property>
  <property fmtid="{D5CDD505-2E9C-101B-9397-08002B2CF9AE}" pid="26" name="Comments">
    <vt:lpwstr/>
  </property>
  <property fmtid="{D5CDD505-2E9C-101B-9397-08002B2CF9AE}" pid="27" name="Solution">
    <vt:lpwstr/>
  </property>
  <property fmtid="{D5CDD505-2E9C-101B-9397-08002B2CF9AE}" pid="28" name="Order">
    <vt:r8>500</vt:r8>
  </property>
  <property fmtid="{D5CDD505-2E9C-101B-9397-08002B2CF9AE}" pid="29" name="MediaServiceImageTags">
    <vt:lpwstr/>
  </property>
</Properties>
</file>