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ustom\Desktop\Uni repositories\Tankerfield\docs\Balance\"/>
    </mc:Choice>
  </mc:AlternateContent>
  <bookViews>
    <workbookView xWindow="0" yWindow="0" windowWidth="28800" windowHeight="12330"/>
  </bookViews>
  <sheets>
    <sheet name="Hoja1" sheetId="1" r:id="rId1"/>
    <sheet name="Hoja3 (2)" sheetId="4" r:id="rId2"/>
    <sheet name="Hoja3" sheetId="3" r:id="rId3"/>
    <sheet name="Hoja5" sheetId="5" r:id="rId4"/>
  </sheets>
  <definedNames>
    <definedName name="base_damage">Hoja1!$E$3</definedName>
    <definedName name="brute_life_multiplier">Hoja1!$M$2</definedName>
    <definedName name="explosion_shot_base">Hoja1!$G$3</definedName>
    <definedName name="hits_1_round_behind">Hoja1!$M$1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" i="1"/>
  <c r="C3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  <c r="P3" i="1" l="1"/>
  <c r="P4" i="1" s="1"/>
  <c r="P2" i="1"/>
  <c r="H3" i="5" l="1"/>
  <c r="H5" i="5"/>
  <c r="H6" i="5" l="1"/>
  <c r="H9" i="5" s="1"/>
  <c r="E3" i="1" l="1"/>
  <c r="E4" i="1" l="1"/>
  <c r="G4" i="1" s="1"/>
  <c r="G3" i="1"/>
  <c r="E37" i="1"/>
  <c r="G37" i="1" s="1"/>
  <c r="E38" i="1"/>
  <c r="G38" i="1" s="1"/>
  <c r="E39" i="1"/>
  <c r="G39" i="1" s="1"/>
  <c r="E34" i="1"/>
  <c r="G34" i="1" s="1"/>
  <c r="E57" i="1"/>
  <c r="G57" i="1" s="1"/>
  <c r="E58" i="1"/>
  <c r="G58" i="1" s="1"/>
  <c r="E59" i="1"/>
  <c r="G59" i="1" s="1"/>
  <c r="E7" i="1"/>
  <c r="G7" i="1" s="1"/>
  <c r="E51" i="1"/>
  <c r="G51" i="1" s="1"/>
  <c r="E45" i="1"/>
  <c r="G45" i="1" s="1"/>
  <c r="E46" i="1"/>
  <c r="G46" i="1" s="1"/>
  <c r="E47" i="1"/>
  <c r="G47" i="1" s="1"/>
  <c r="E8" i="1"/>
  <c r="G8" i="1" s="1"/>
  <c r="E31" i="1"/>
  <c r="G31" i="1" s="1"/>
  <c r="E17" i="1"/>
  <c r="G17" i="1" s="1"/>
  <c r="E44" i="1"/>
  <c r="G44" i="1" s="1"/>
  <c r="E42" i="1"/>
  <c r="G42" i="1" s="1"/>
  <c r="E16" i="1"/>
  <c r="G16" i="1" s="1"/>
  <c r="E14" i="1"/>
  <c r="G14" i="1" s="1"/>
  <c r="E53" i="1"/>
  <c r="G53" i="1" s="1"/>
  <c r="E54" i="1"/>
  <c r="G54" i="1" s="1"/>
  <c r="E55" i="1"/>
  <c r="G55" i="1" s="1"/>
  <c r="E10" i="1"/>
  <c r="G10" i="1" s="1"/>
  <c r="E23" i="1"/>
  <c r="G23" i="1" s="1"/>
  <c r="E24" i="1"/>
  <c r="G24" i="1" s="1"/>
  <c r="E25" i="1"/>
  <c r="G25" i="1" s="1"/>
  <c r="E15" i="1"/>
  <c r="G15" i="1" s="1"/>
  <c r="E33" i="1"/>
  <c r="G33" i="1" s="1"/>
  <c r="E61" i="1"/>
  <c r="G61" i="1" s="1"/>
  <c r="E35" i="1"/>
  <c r="G35" i="1" s="1"/>
  <c r="E13" i="1"/>
  <c r="G13" i="1" s="1"/>
  <c r="E11" i="1"/>
  <c r="G11" i="1" s="1"/>
  <c r="E50" i="1"/>
  <c r="G50" i="1" s="1"/>
  <c r="E22" i="1"/>
  <c r="G22" i="1" s="1"/>
  <c r="E40" i="1"/>
  <c r="G40" i="1" s="1"/>
  <c r="E41" i="1"/>
  <c r="G41" i="1" s="1"/>
  <c r="E18" i="1"/>
  <c r="G18" i="1" s="1"/>
  <c r="E60" i="1"/>
  <c r="G60" i="1" s="1"/>
  <c r="E26" i="1"/>
  <c r="G26" i="1" s="1"/>
  <c r="E19" i="1"/>
  <c r="G19" i="1" s="1"/>
  <c r="E20" i="1"/>
  <c r="G20" i="1" s="1"/>
  <c r="E21" i="1"/>
  <c r="G21" i="1" s="1"/>
  <c r="E9" i="1"/>
  <c r="G9" i="1" s="1"/>
  <c r="E56" i="1"/>
  <c r="G56" i="1" s="1"/>
  <c r="E52" i="1"/>
  <c r="G52" i="1" s="1"/>
  <c r="E48" i="1"/>
  <c r="G48" i="1" s="1"/>
  <c r="E30" i="1"/>
  <c r="G30" i="1" s="1"/>
  <c r="E12" i="1"/>
  <c r="G12" i="1" s="1"/>
  <c r="E27" i="1"/>
  <c r="G27" i="1" s="1"/>
  <c r="E28" i="1"/>
  <c r="G28" i="1" s="1"/>
  <c r="E29" i="1"/>
  <c r="G29" i="1" s="1"/>
  <c r="E6" i="1"/>
  <c r="G6" i="1" s="1"/>
  <c r="E32" i="1"/>
  <c r="G32" i="1" s="1"/>
  <c r="E5" i="1"/>
  <c r="G5" i="1" s="1"/>
  <c r="E36" i="1"/>
  <c r="G36" i="1" s="1"/>
  <c r="E43" i="1"/>
  <c r="G43" i="1" s="1"/>
  <c r="E49" i="1"/>
  <c r="G49" i="1" s="1"/>
  <c r="B3" i="1"/>
  <c r="F4" i="1" l="1"/>
  <c r="H4" i="1"/>
  <c r="H3" i="1"/>
  <c r="F3" i="1"/>
  <c r="H5" i="1" l="1"/>
  <c r="F5" i="1"/>
  <c r="H6" i="1" l="1"/>
  <c r="F6" i="1"/>
  <c r="F7" i="1" l="1"/>
  <c r="H7" i="1"/>
  <c r="F8" i="1" l="1"/>
  <c r="H8" i="1"/>
  <c r="H9" i="1" l="1"/>
  <c r="F9" i="1"/>
  <c r="F10" i="1" l="1"/>
  <c r="H10" i="1"/>
  <c r="F11" i="1" l="1"/>
  <c r="H11" i="1"/>
  <c r="H12" i="1" l="1"/>
  <c r="F12" i="1"/>
  <c r="F13" i="1" l="1"/>
  <c r="H13" i="1"/>
  <c r="F14" i="1" l="1"/>
  <c r="H14" i="1"/>
  <c r="F15" i="1" l="1"/>
  <c r="H15" i="1"/>
  <c r="H16" i="1" l="1"/>
  <c r="F16" i="1"/>
  <c r="H17" i="1" l="1"/>
  <c r="F17" i="1"/>
  <c r="H18" i="1" l="1"/>
  <c r="F18" i="1"/>
  <c r="H19" i="1" l="1"/>
  <c r="F19" i="1"/>
  <c r="F20" i="1" l="1"/>
  <c r="H20" i="1"/>
  <c r="H21" i="1" l="1"/>
  <c r="F21" i="1"/>
  <c r="F22" i="1" l="1"/>
  <c r="H22" i="1"/>
  <c r="F23" i="1" l="1"/>
  <c r="H23" i="1"/>
  <c r="H24" i="1" l="1"/>
  <c r="F24" i="1"/>
  <c r="H25" i="1" l="1"/>
  <c r="F25" i="1"/>
  <c r="F26" i="1" l="1"/>
  <c r="H26" i="1"/>
  <c r="H27" i="1" l="1"/>
  <c r="F27" i="1"/>
  <c r="H28" i="1" l="1"/>
  <c r="F28" i="1"/>
  <c r="H29" i="1" l="1"/>
  <c r="F29" i="1"/>
  <c r="H30" i="1" l="1"/>
  <c r="F30" i="1"/>
  <c r="F31" i="1" l="1"/>
  <c r="H31" i="1"/>
  <c r="H32" i="1" l="1"/>
  <c r="F32" i="1"/>
  <c r="H33" i="1" l="1"/>
  <c r="F33" i="1"/>
  <c r="F34" i="1" l="1"/>
  <c r="H34" i="1"/>
  <c r="H35" i="1" l="1"/>
  <c r="F35" i="1"/>
  <c r="H36" i="1" l="1"/>
  <c r="F36" i="1"/>
  <c r="H37" i="1" l="1"/>
  <c r="F37" i="1"/>
  <c r="H38" i="1" l="1"/>
  <c r="F38" i="1"/>
  <c r="F39" i="1" l="1"/>
  <c r="H39" i="1"/>
  <c r="H40" i="1" l="1"/>
  <c r="F40" i="1"/>
  <c r="H41" i="1" l="1"/>
  <c r="F41" i="1"/>
  <c r="H42" i="1" l="1"/>
  <c r="F42" i="1"/>
  <c r="H43" i="1" l="1"/>
  <c r="F43" i="1"/>
  <c r="F44" i="1" l="1"/>
  <c r="H44" i="1"/>
  <c r="H45" i="1" l="1"/>
  <c r="F45" i="1"/>
  <c r="F46" i="1" l="1"/>
  <c r="H46" i="1"/>
  <c r="F47" i="1" l="1"/>
  <c r="H47" i="1"/>
  <c r="F48" i="1" l="1"/>
  <c r="H48" i="1"/>
  <c r="F49" i="1" l="1"/>
  <c r="H49" i="1"/>
  <c r="F50" i="1" l="1"/>
  <c r="H50" i="1"/>
  <c r="H51" i="1" l="1"/>
  <c r="F51" i="1"/>
  <c r="H52" i="1" l="1"/>
  <c r="F52" i="1"/>
  <c r="H53" i="1" l="1"/>
  <c r="F53" i="1"/>
  <c r="H54" i="1" l="1"/>
  <c r="F54" i="1"/>
  <c r="F55" i="1" l="1"/>
  <c r="H55" i="1"/>
  <c r="F56" i="1" l="1"/>
  <c r="H56" i="1"/>
  <c r="H57" i="1" l="1"/>
  <c r="F57" i="1"/>
  <c r="F58" i="1" l="1"/>
  <c r="H58" i="1"/>
  <c r="H59" i="1" l="1"/>
  <c r="F59" i="1"/>
  <c r="H60" i="1" l="1"/>
  <c r="F60" i="1"/>
  <c r="H61" i="1" l="1"/>
  <c r="F61" i="1"/>
</calcChain>
</file>

<file path=xl/sharedStrings.xml><?xml version="1.0" encoding="utf-8"?>
<sst xmlns="http://schemas.openxmlformats.org/spreadsheetml/2006/main" count="37" uniqueCount="32">
  <si>
    <t>round</t>
  </si>
  <si>
    <t>hits with weapon level 1</t>
  </si>
  <si>
    <t>hits to kill 1 round behind</t>
  </si>
  <si>
    <t>Number of enemies</t>
  </si>
  <si>
    <t>hits to take down with lvl 1 explosion shot</t>
  </si>
  <si>
    <t>Weapon</t>
  </si>
  <si>
    <t>Level</t>
  </si>
  <si>
    <t>Enemy</t>
  </si>
  <si>
    <t>Takes</t>
  </si>
  <si>
    <t>hits to kill</t>
  </si>
  <si>
    <t>ENEMY LIFE</t>
  </si>
  <si>
    <t>WEAPON DAMAGE</t>
  </si>
  <si>
    <t>double missile</t>
  </si>
  <si>
    <r>
      <t xml:space="preserve">weapon level </t>
    </r>
    <r>
      <rPr>
        <sz val="11"/>
        <color theme="1"/>
        <rFont val="Calibri"/>
        <family val="2"/>
      </rPr>
      <t xml:space="preserve">↓, enemy level → </t>
    </r>
  </si>
  <si>
    <t>NOTES</t>
  </si>
  <si>
    <t>In the middle, hits to take down that enemy</t>
  </si>
  <si>
    <t>basic weapon hits</t>
  </si>
  <si>
    <t>double missile hits</t>
  </si>
  <si>
    <t>Weapon level</t>
  </si>
  <si>
    <t>Enemy level</t>
  </si>
  <si>
    <t>hits</t>
  </si>
  <si>
    <t>tesla trooper life multiplier</t>
  </si>
  <si>
    <t>brute life multiplier</t>
  </si>
  <si>
    <t>Weapon type</t>
  </si>
  <si>
    <t>Enemy type</t>
  </si>
  <si>
    <t>Damage</t>
  </si>
  <si>
    <t>Enemy life</t>
  </si>
  <si>
    <t>Round</t>
  </si>
  <si>
    <t>Formula: Hits to kill</t>
  </si>
  <si>
    <t>tesla trooper</t>
  </si>
  <si>
    <t>average weapon</t>
  </si>
  <si>
    <t>brute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</si>
</sst>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0" xfId="1"/>
    <xf numFmtId="0" fontId="0" fillId="0" borderId="0" xfId="0" applyAlignment="1">
      <alignment horizontal="right"/>
    </xf>
    <xf numFmtId="0" fontId="3" fillId="0" borderId="0" xfId="0" applyFon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cool formula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Hoja1!$E$3:$E$12</c:f>
              <c:numCache>
                <c:formatCode>General</c:formatCode>
                <c:ptCount val="10"/>
                <c:pt idx="0">
                  <c:v>100</c:v>
                </c:pt>
                <c:pt idx="1">
                  <c:v>155</c:v>
                </c:pt>
                <c:pt idx="2">
                  <c:v>240.25000000000003</c:v>
                </c:pt>
                <c:pt idx="3">
                  <c:v>372.38750000000005</c:v>
                </c:pt>
                <c:pt idx="4">
                  <c:v>577.20062500000017</c:v>
                </c:pt>
                <c:pt idx="5">
                  <c:v>894.66096875000028</c:v>
                </c:pt>
                <c:pt idx="6">
                  <c:v>1386.7245015625006</c:v>
                </c:pt>
                <c:pt idx="7">
                  <c:v>2149.4229774218761</c:v>
                </c:pt>
                <c:pt idx="8">
                  <c:v>3331.605615003908</c:v>
                </c:pt>
                <c:pt idx="9">
                  <c:v>5163.9887032560582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2-4800-A2D4-542F1175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368207"/>
        <c:axId val="2122365711"/>
      </c:lineChart>
      <c:catAx>
        <c:axId val="212236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5711"/>
        <c:crosses val="autoZero"/>
        <c:auto val="1"/>
        <c:lblAlgn val="ctr"/>
        <c:lblOffset val="100"/>
        <c:noMultiLvlLbl val="0"/>
      </c:catAx>
      <c:valAx>
        <c:axId val="21223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10</xdr:row>
      <xdr:rowOff>123825</xdr:rowOff>
    </xdr:from>
    <xdr:to>
      <xdr:col>20</xdr:col>
      <xdr:colOff>495300</xdr:colOff>
      <xdr:row>25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workbookViewId="0">
      <selection activeCell="H28" sqref="H28"/>
    </sheetView>
  </sheetViews>
  <sheetFormatPr baseColWidth="10" defaultRowHeight="15" x14ac:dyDescent="0.25"/>
  <cols>
    <col min="2" max="2" width="11.85546875" bestFit="1" customWidth="1"/>
    <col min="3" max="4" width="11.85546875" customWidth="1"/>
    <col min="16" max="16" width="16.42578125" customWidth="1"/>
  </cols>
  <sheetData>
    <row r="1" spans="1:18" x14ac:dyDescent="0.25">
      <c r="B1" s="2" t="s">
        <v>10</v>
      </c>
      <c r="C1" s="2"/>
      <c r="E1" s="2" t="s">
        <v>11</v>
      </c>
      <c r="F1" s="2"/>
      <c r="G1" s="2"/>
      <c r="H1" s="2"/>
      <c r="J1" s="2" t="s">
        <v>3</v>
      </c>
      <c r="L1" s="2" t="s">
        <v>2</v>
      </c>
      <c r="M1">
        <v>1.55</v>
      </c>
      <c r="O1" s="2" t="s">
        <v>28</v>
      </c>
    </row>
    <row r="2" spans="1:18" x14ac:dyDescent="0.25">
      <c r="A2" s="1" t="s">
        <v>0</v>
      </c>
      <c r="B2" s="2" t="s">
        <v>29</v>
      </c>
      <c r="C2" s="2" t="s">
        <v>31</v>
      </c>
      <c r="E2" t="s">
        <v>30</v>
      </c>
      <c r="F2" t="s">
        <v>1</v>
      </c>
      <c r="G2" s="2" t="s">
        <v>12</v>
      </c>
      <c r="H2" t="s">
        <v>4</v>
      </c>
      <c r="L2" s="2" t="s">
        <v>22</v>
      </c>
      <c r="M2">
        <v>15</v>
      </c>
      <c r="O2" s="2" t="s">
        <v>5</v>
      </c>
      <c r="P2" t="str">
        <f>E2</f>
        <v>average weapon</v>
      </c>
      <c r="Q2" s="2" t="s">
        <v>6</v>
      </c>
      <c r="R2">
        <v>1</v>
      </c>
    </row>
    <row r="3" spans="1:18" x14ac:dyDescent="0.25">
      <c r="A3">
        <v>1</v>
      </c>
      <c r="B3">
        <f xml:space="preserve"> base_damage</f>
        <v>100</v>
      </c>
      <c r="C3">
        <f xml:space="preserve"> $B$3*brute_life_multiplier</f>
        <v>1500</v>
      </c>
      <c r="E3">
        <f xml:space="preserve"> 100</f>
        <v>100</v>
      </c>
      <c r="F3">
        <f t="shared" ref="F3:F34" si="0">ROUNDUP(B3/base_damage, 0)</f>
        <v>1</v>
      </c>
      <c r="G3">
        <f>base_damage/2</f>
        <v>50</v>
      </c>
      <c r="H3">
        <f t="shared" ref="H3:H34" si="1">ROUNDUP(B3/explosion_shot_base, 0)</f>
        <v>2</v>
      </c>
      <c r="O3" s="2" t="s">
        <v>7</v>
      </c>
      <c r="P3" t="str">
        <f>B2</f>
        <v>tesla trooper</v>
      </c>
      <c r="Q3" s="2" t="s">
        <v>27</v>
      </c>
      <c r="R3">
        <v>1</v>
      </c>
    </row>
    <row r="4" spans="1:18" x14ac:dyDescent="0.25">
      <c r="A4">
        <v>2</v>
      </c>
      <c r="B4">
        <f xml:space="preserve"> $B$3 * hits_1_round_behind ^ A3</f>
        <v>155</v>
      </c>
      <c r="C4">
        <f xml:space="preserve"> $B$3*hits_1_round_behind^A3*brute_life_multiplier</f>
        <v>2325</v>
      </c>
      <c r="E4">
        <f xml:space="preserve"> base_damage * hits_1_round_behind ^ A3</f>
        <v>155</v>
      </c>
      <c r="F4">
        <f t="shared" si="0"/>
        <v>2</v>
      </c>
      <c r="G4">
        <f>E4/2</f>
        <v>77.5</v>
      </c>
      <c r="H4">
        <f t="shared" si="1"/>
        <v>4</v>
      </c>
      <c r="O4" s="2" t="s">
        <v>8</v>
      </c>
      <c r="P4" t="str">
        <f ca="1">OFFSET(P2,1, 0)</f>
        <v>tesla trooper</v>
      </c>
      <c r="Q4" s="2" t="s">
        <v>9</v>
      </c>
    </row>
    <row r="5" spans="1:18" x14ac:dyDescent="0.25">
      <c r="A5">
        <v>3</v>
      </c>
      <c r="B5">
        <f xml:space="preserve"> $B$3 * hits_1_round_behind ^ A4</f>
        <v>240.25000000000003</v>
      </c>
      <c r="C5">
        <f xml:space="preserve"> $B$3*hits_1_round_behind^A4*brute_life_multiplier</f>
        <v>3603.7500000000005</v>
      </c>
      <c r="E5">
        <f xml:space="preserve"> base_damage * hits_1_round_behind ^ A4</f>
        <v>240.25000000000003</v>
      </c>
      <c r="F5">
        <f t="shared" si="0"/>
        <v>3</v>
      </c>
      <c r="G5">
        <f t="shared" ref="G5:G61" si="2">E5/2</f>
        <v>120.12500000000001</v>
      </c>
      <c r="H5">
        <f t="shared" si="1"/>
        <v>5</v>
      </c>
      <c r="P5" s="4"/>
    </row>
    <row r="6" spans="1:18" x14ac:dyDescent="0.25">
      <c r="A6">
        <v>4</v>
      </c>
      <c r="B6">
        <f xml:space="preserve"> $B$3 * hits_1_round_behind ^ A5</f>
        <v>372.38750000000005</v>
      </c>
      <c r="C6">
        <f xml:space="preserve"> $B$3*hits_1_round_behind^A5*brute_life_multiplier</f>
        <v>5585.8125000000009</v>
      </c>
      <c r="E6">
        <f xml:space="preserve"> base_damage * hits_1_round_behind ^ A5</f>
        <v>372.38750000000005</v>
      </c>
      <c r="F6">
        <f t="shared" si="0"/>
        <v>4</v>
      </c>
      <c r="G6">
        <f t="shared" si="2"/>
        <v>186.19375000000002</v>
      </c>
      <c r="H6">
        <f t="shared" si="1"/>
        <v>8</v>
      </c>
    </row>
    <row r="7" spans="1:18" x14ac:dyDescent="0.25">
      <c r="A7">
        <v>5</v>
      </c>
      <c r="B7">
        <f xml:space="preserve"> $B$3 * hits_1_round_behind ^ A6</f>
        <v>577.20062500000017</v>
      </c>
      <c r="C7">
        <f xml:space="preserve"> $B$3*hits_1_round_behind^A6*brute_life_multiplier</f>
        <v>8658.0093750000033</v>
      </c>
      <c r="E7">
        <f xml:space="preserve"> base_damage * hits_1_round_behind ^ A6</f>
        <v>577.20062500000017</v>
      </c>
      <c r="F7">
        <f t="shared" si="0"/>
        <v>6</v>
      </c>
      <c r="G7">
        <f t="shared" si="2"/>
        <v>288.60031250000009</v>
      </c>
      <c r="H7">
        <f t="shared" si="1"/>
        <v>12</v>
      </c>
    </row>
    <row r="8" spans="1:18" x14ac:dyDescent="0.25">
      <c r="A8">
        <v>6</v>
      </c>
      <c r="B8">
        <f xml:space="preserve"> $B$3 * hits_1_round_behind ^ A7</f>
        <v>894.66096875000028</v>
      </c>
      <c r="C8">
        <f xml:space="preserve"> $B$3*hits_1_round_behind^A7*brute_life_multiplier</f>
        <v>13419.914531250004</v>
      </c>
      <c r="E8">
        <f xml:space="preserve"> base_damage * hits_1_round_behind ^ A7</f>
        <v>894.66096875000028</v>
      </c>
      <c r="F8">
        <f t="shared" si="0"/>
        <v>9</v>
      </c>
      <c r="G8">
        <f t="shared" si="2"/>
        <v>447.33048437500014</v>
      </c>
      <c r="H8">
        <f t="shared" si="1"/>
        <v>18</v>
      </c>
    </row>
    <row r="9" spans="1:18" x14ac:dyDescent="0.25">
      <c r="A9">
        <v>7</v>
      </c>
      <c r="B9">
        <f xml:space="preserve"> $B$3 * hits_1_round_behind ^ A8</f>
        <v>1386.7245015625006</v>
      </c>
      <c r="C9">
        <f xml:space="preserve"> $B$3*hits_1_round_behind^A8*brute_life_multiplier</f>
        <v>20800.867523437508</v>
      </c>
      <c r="E9">
        <f xml:space="preserve"> base_damage * hits_1_round_behind ^ A8</f>
        <v>1386.7245015625006</v>
      </c>
      <c r="F9">
        <f t="shared" si="0"/>
        <v>14</v>
      </c>
      <c r="G9">
        <f t="shared" si="2"/>
        <v>693.36225078125028</v>
      </c>
      <c r="H9">
        <f t="shared" si="1"/>
        <v>28</v>
      </c>
    </row>
    <row r="10" spans="1:18" x14ac:dyDescent="0.25">
      <c r="A10">
        <v>8</v>
      </c>
      <c r="B10">
        <f xml:space="preserve"> $B$3 * hits_1_round_behind ^ A9</f>
        <v>2149.4229774218761</v>
      </c>
      <c r="C10">
        <f xml:space="preserve"> $B$3*hits_1_round_behind^A9*brute_life_multiplier</f>
        <v>32241.344661328141</v>
      </c>
      <c r="E10">
        <f xml:space="preserve"> base_damage * hits_1_round_behind ^ A9</f>
        <v>2149.4229774218761</v>
      </c>
      <c r="F10">
        <f t="shared" si="0"/>
        <v>22</v>
      </c>
      <c r="G10">
        <f t="shared" si="2"/>
        <v>1074.7114887109381</v>
      </c>
      <c r="H10">
        <f t="shared" si="1"/>
        <v>43</v>
      </c>
    </row>
    <row r="11" spans="1:18" x14ac:dyDescent="0.25">
      <c r="A11">
        <v>9</v>
      </c>
      <c r="B11">
        <f xml:space="preserve"> $B$3 * hits_1_round_behind ^ A10</f>
        <v>3331.605615003908</v>
      </c>
      <c r="C11">
        <f xml:space="preserve"> $B$3*hits_1_round_behind^A10*brute_life_multiplier</f>
        <v>49974.084225058621</v>
      </c>
      <c r="E11">
        <f xml:space="preserve"> base_damage * hits_1_round_behind ^ A10</f>
        <v>3331.605615003908</v>
      </c>
      <c r="F11">
        <f t="shared" si="0"/>
        <v>34</v>
      </c>
      <c r="G11">
        <f t="shared" si="2"/>
        <v>1665.802807501954</v>
      </c>
      <c r="H11">
        <f t="shared" si="1"/>
        <v>67</v>
      </c>
    </row>
    <row r="12" spans="1:18" x14ac:dyDescent="0.25">
      <c r="A12">
        <v>10</v>
      </c>
      <c r="B12">
        <f xml:space="preserve"> $B$3 * hits_1_round_behind ^ A11</f>
        <v>5163.9887032560582</v>
      </c>
      <c r="C12">
        <f xml:space="preserve"> $B$3*hits_1_round_behind^A11*brute_life_multiplier</f>
        <v>77459.830548840866</v>
      </c>
      <c r="E12">
        <f xml:space="preserve"> base_damage * hits_1_round_behind ^ A11</f>
        <v>5163.9887032560582</v>
      </c>
      <c r="F12">
        <f t="shared" si="0"/>
        <v>52</v>
      </c>
      <c r="G12">
        <f t="shared" si="2"/>
        <v>2581.9943516280291</v>
      </c>
      <c r="H12">
        <f t="shared" si="1"/>
        <v>104</v>
      </c>
    </row>
    <row r="13" spans="1:18" x14ac:dyDescent="0.25">
      <c r="A13">
        <v>11</v>
      </c>
      <c r="B13">
        <f xml:space="preserve"> $B$3 * hits_1_round_behind ^ A12</f>
        <v>8004.1824900468891</v>
      </c>
      <c r="C13">
        <f xml:space="preserve"> $B$3*hits_1_round_behind^A12*brute_life_multiplier</f>
        <v>120062.73735070333</v>
      </c>
      <c r="E13">
        <f xml:space="preserve"> base_damage * hits_1_round_behind ^ A12</f>
        <v>8004.1824900468891</v>
      </c>
      <c r="F13">
        <f t="shared" si="0"/>
        <v>81</v>
      </c>
      <c r="G13">
        <f t="shared" si="2"/>
        <v>4002.0912450234446</v>
      </c>
      <c r="H13">
        <f t="shared" si="1"/>
        <v>161</v>
      </c>
    </row>
    <row r="14" spans="1:18" x14ac:dyDescent="0.25">
      <c r="A14">
        <v>12</v>
      </c>
      <c r="B14">
        <f xml:space="preserve"> $B$3 * hits_1_round_behind ^ A13</f>
        <v>12406.482859572679</v>
      </c>
      <c r="C14">
        <f xml:space="preserve"> $B$3*hits_1_round_behind^A13*brute_life_multiplier</f>
        <v>186097.24289359018</v>
      </c>
      <c r="E14">
        <f xml:space="preserve"> base_damage * hits_1_round_behind ^ A13</f>
        <v>12406.482859572679</v>
      </c>
      <c r="F14">
        <f t="shared" si="0"/>
        <v>125</v>
      </c>
      <c r="G14">
        <f t="shared" si="2"/>
        <v>6203.2414297863397</v>
      </c>
      <c r="H14">
        <f t="shared" si="1"/>
        <v>249</v>
      </c>
    </row>
    <row r="15" spans="1:18" x14ac:dyDescent="0.25">
      <c r="A15">
        <v>13</v>
      </c>
      <c r="B15">
        <f xml:space="preserve"> $B$3 * hits_1_round_behind ^ A14</f>
        <v>19230.048432337655</v>
      </c>
      <c r="C15">
        <f xml:space="preserve"> $B$3*hits_1_round_behind^A14*brute_life_multiplier</f>
        <v>288450.72648506484</v>
      </c>
      <c r="E15">
        <f xml:space="preserve"> base_damage * hits_1_round_behind ^ A14</f>
        <v>19230.048432337655</v>
      </c>
      <c r="F15">
        <f t="shared" si="0"/>
        <v>193</v>
      </c>
      <c r="G15">
        <f t="shared" si="2"/>
        <v>9615.0242161688275</v>
      </c>
      <c r="H15">
        <f t="shared" si="1"/>
        <v>385</v>
      </c>
    </row>
    <row r="16" spans="1:18" x14ac:dyDescent="0.25">
      <c r="A16">
        <v>14</v>
      </c>
      <c r="B16">
        <f xml:space="preserve"> $B$3 * hits_1_round_behind ^ A15</f>
        <v>29806.57507012337</v>
      </c>
      <c r="C16">
        <f xml:space="preserve"> $B$3*hits_1_round_behind^A15*brute_life_multiplier</f>
        <v>447098.62605185056</v>
      </c>
      <c r="E16">
        <f xml:space="preserve"> base_damage * hits_1_round_behind ^ A15</f>
        <v>29806.57507012337</v>
      </c>
      <c r="F16">
        <f t="shared" si="0"/>
        <v>299</v>
      </c>
      <c r="G16">
        <f t="shared" si="2"/>
        <v>14903.287535061685</v>
      </c>
      <c r="H16">
        <f t="shared" si="1"/>
        <v>597</v>
      </c>
    </row>
    <row r="17" spans="1:8" x14ac:dyDescent="0.25">
      <c r="A17">
        <v>15</v>
      </c>
      <c r="B17">
        <f xml:space="preserve"> $B$3 * hits_1_round_behind ^ A16</f>
        <v>46200.191358691227</v>
      </c>
      <c r="C17">
        <f xml:space="preserve"> $B$3*hits_1_round_behind^A16*brute_life_multiplier</f>
        <v>693002.87038036843</v>
      </c>
      <c r="E17">
        <f xml:space="preserve"> base_damage * hits_1_round_behind ^ A16</f>
        <v>46200.191358691227</v>
      </c>
      <c r="F17">
        <f t="shared" si="0"/>
        <v>463</v>
      </c>
      <c r="G17">
        <f t="shared" si="2"/>
        <v>23100.095679345613</v>
      </c>
      <c r="H17">
        <f t="shared" si="1"/>
        <v>925</v>
      </c>
    </row>
    <row r="18" spans="1:8" x14ac:dyDescent="0.25">
      <c r="A18">
        <v>16</v>
      </c>
      <c r="B18">
        <f xml:space="preserve"> $B$3 * hits_1_round_behind ^ A17</f>
        <v>71610.296605971409</v>
      </c>
      <c r="C18">
        <f xml:space="preserve"> $B$3*hits_1_round_behind^A17*brute_life_multiplier</f>
        <v>1074154.4490895711</v>
      </c>
      <c r="E18">
        <f xml:space="preserve"> base_damage * hits_1_round_behind ^ A17</f>
        <v>71610.296605971409</v>
      </c>
      <c r="F18">
        <f t="shared" si="0"/>
        <v>717</v>
      </c>
      <c r="G18">
        <f t="shared" si="2"/>
        <v>35805.148302985705</v>
      </c>
      <c r="H18">
        <f t="shared" si="1"/>
        <v>1433</v>
      </c>
    </row>
    <row r="19" spans="1:8" x14ac:dyDescent="0.25">
      <c r="A19">
        <v>17</v>
      </c>
      <c r="B19">
        <f xml:space="preserve"> $B$3 * hits_1_round_behind ^ A18</f>
        <v>110995.95973925568</v>
      </c>
      <c r="C19">
        <f xml:space="preserve"> $B$3*hits_1_round_behind^A18*brute_life_multiplier</f>
        <v>1664939.3960888351</v>
      </c>
      <c r="E19">
        <f xml:space="preserve"> base_damage * hits_1_round_behind ^ A18</f>
        <v>110995.95973925568</v>
      </c>
      <c r="F19">
        <f t="shared" si="0"/>
        <v>1110</v>
      </c>
      <c r="G19">
        <f t="shared" si="2"/>
        <v>55497.979869627838</v>
      </c>
      <c r="H19">
        <f t="shared" si="1"/>
        <v>2220</v>
      </c>
    </row>
    <row r="20" spans="1:8" x14ac:dyDescent="0.25">
      <c r="A20">
        <v>18</v>
      </c>
      <c r="B20">
        <f xml:space="preserve"> $B$3 * hits_1_round_behind ^ A19</f>
        <v>172043.73759584629</v>
      </c>
      <c r="C20">
        <f xml:space="preserve"> $B$3*hits_1_round_behind^A19*brute_life_multiplier</f>
        <v>2580656.0639376943</v>
      </c>
      <c r="E20">
        <f xml:space="preserve"> base_damage * hits_1_round_behind ^ A19</f>
        <v>172043.73759584629</v>
      </c>
      <c r="F20">
        <f t="shared" si="0"/>
        <v>1721</v>
      </c>
      <c r="G20">
        <f t="shared" si="2"/>
        <v>86021.868797923147</v>
      </c>
      <c r="H20">
        <f t="shared" si="1"/>
        <v>3441</v>
      </c>
    </row>
    <row r="21" spans="1:8" x14ac:dyDescent="0.25">
      <c r="A21">
        <v>19</v>
      </c>
      <c r="B21">
        <f xml:space="preserve"> $B$3 * hits_1_round_behind ^ A20</f>
        <v>266667.79327356181</v>
      </c>
      <c r="C21">
        <f xml:space="preserve"> $B$3*hits_1_round_behind^A20*brute_life_multiplier</f>
        <v>4000016.8991034273</v>
      </c>
      <c r="E21">
        <f xml:space="preserve"> base_damage * hits_1_round_behind ^ A20</f>
        <v>266667.79327356181</v>
      </c>
      <c r="F21">
        <f t="shared" si="0"/>
        <v>2667</v>
      </c>
      <c r="G21">
        <f t="shared" si="2"/>
        <v>133333.8966367809</v>
      </c>
      <c r="H21">
        <f t="shared" si="1"/>
        <v>5334</v>
      </c>
    </row>
    <row r="22" spans="1:8" x14ac:dyDescent="0.25">
      <c r="A22">
        <v>20</v>
      </c>
      <c r="B22">
        <f xml:space="preserve"> $B$3 * hits_1_round_behind ^ A21</f>
        <v>413335.07957402081</v>
      </c>
      <c r="C22">
        <f xml:space="preserve"> $B$3*hits_1_round_behind^A21*brute_life_multiplier</f>
        <v>6200026.1936103124</v>
      </c>
      <c r="E22">
        <f xml:space="preserve"> base_damage * hits_1_round_behind ^ A21</f>
        <v>413335.07957402081</v>
      </c>
      <c r="F22">
        <f t="shared" si="0"/>
        <v>4134</v>
      </c>
      <c r="G22">
        <f t="shared" si="2"/>
        <v>206667.53978701041</v>
      </c>
      <c r="H22">
        <f t="shared" si="1"/>
        <v>8267</v>
      </c>
    </row>
    <row r="23" spans="1:8" x14ac:dyDescent="0.25">
      <c r="A23">
        <v>21</v>
      </c>
      <c r="B23">
        <f xml:space="preserve"> $B$3 * hits_1_round_behind ^ A22</f>
        <v>640669.37333973229</v>
      </c>
      <c r="C23">
        <f xml:space="preserve"> $B$3*hits_1_round_behind^A22*brute_life_multiplier</f>
        <v>9610040.6000959836</v>
      </c>
      <c r="E23">
        <f xml:space="preserve"> base_damage * hits_1_round_behind ^ A22</f>
        <v>640669.37333973229</v>
      </c>
      <c r="F23">
        <f t="shared" si="0"/>
        <v>6407</v>
      </c>
      <c r="G23">
        <f t="shared" si="2"/>
        <v>320334.68666986615</v>
      </c>
      <c r="H23">
        <f t="shared" si="1"/>
        <v>12814</v>
      </c>
    </row>
    <row r="24" spans="1:8" x14ac:dyDescent="0.25">
      <c r="A24">
        <v>22</v>
      </c>
      <c r="B24">
        <f xml:space="preserve"> $B$3 * hits_1_round_behind ^ A23</f>
        <v>993037.52867658518</v>
      </c>
      <c r="C24">
        <f xml:space="preserve"> $B$3*hits_1_round_behind^A23*brute_life_multiplier</f>
        <v>14895562.930148778</v>
      </c>
      <c r="E24">
        <f xml:space="preserve"> base_damage * hits_1_round_behind ^ A23</f>
        <v>993037.52867658518</v>
      </c>
      <c r="F24">
        <f t="shared" si="0"/>
        <v>9931</v>
      </c>
      <c r="G24">
        <f t="shared" si="2"/>
        <v>496518.76433829259</v>
      </c>
      <c r="H24">
        <f t="shared" si="1"/>
        <v>19861</v>
      </c>
    </row>
    <row r="25" spans="1:8" x14ac:dyDescent="0.25">
      <c r="A25">
        <v>23</v>
      </c>
      <c r="B25">
        <f xml:space="preserve"> $B$3 * hits_1_round_behind ^ A24</f>
        <v>1539208.169448707</v>
      </c>
      <c r="C25">
        <f xml:space="preserve"> $B$3*hits_1_round_behind^A24*brute_life_multiplier</f>
        <v>23088122.541730605</v>
      </c>
      <c r="E25">
        <f xml:space="preserve"> base_damage * hits_1_round_behind ^ A24</f>
        <v>1539208.169448707</v>
      </c>
      <c r="F25">
        <f t="shared" si="0"/>
        <v>15393</v>
      </c>
      <c r="G25">
        <f t="shared" si="2"/>
        <v>769604.08472435351</v>
      </c>
      <c r="H25">
        <f t="shared" si="1"/>
        <v>30785</v>
      </c>
    </row>
    <row r="26" spans="1:8" x14ac:dyDescent="0.25">
      <c r="A26">
        <v>24</v>
      </c>
      <c r="B26">
        <f xml:space="preserve"> $B$3 * hits_1_round_behind ^ A25</f>
        <v>2385772.662645496</v>
      </c>
      <c r="C26">
        <f xml:space="preserve"> $B$3*hits_1_round_behind^A25*brute_life_multiplier</f>
        <v>35786589.939682439</v>
      </c>
      <c r="E26">
        <f xml:space="preserve"> base_damage * hits_1_round_behind ^ A25</f>
        <v>2385772.662645496</v>
      </c>
      <c r="F26">
        <f t="shared" si="0"/>
        <v>23858</v>
      </c>
      <c r="G26">
        <f t="shared" si="2"/>
        <v>1192886.331322748</v>
      </c>
      <c r="H26">
        <f t="shared" si="1"/>
        <v>47716</v>
      </c>
    </row>
    <row r="27" spans="1:8" x14ac:dyDescent="0.25">
      <c r="A27">
        <v>25</v>
      </c>
      <c r="B27">
        <f xml:space="preserve"> $B$3 * hits_1_round_behind ^ A26</f>
        <v>3697947.6271005194</v>
      </c>
      <c r="C27">
        <f xml:space="preserve"> $B$3*hits_1_round_behind^A26*brute_life_multiplier</f>
        <v>55469214.40650779</v>
      </c>
      <c r="E27">
        <f xml:space="preserve"> base_damage * hits_1_round_behind ^ A26</f>
        <v>3697947.6271005194</v>
      </c>
      <c r="F27">
        <f t="shared" si="0"/>
        <v>36980</v>
      </c>
      <c r="G27">
        <f t="shared" si="2"/>
        <v>1848973.8135502597</v>
      </c>
      <c r="H27">
        <f t="shared" si="1"/>
        <v>73959</v>
      </c>
    </row>
    <row r="28" spans="1:8" x14ac:dyDescent="0.25">
      <c r="A28">
        <v>26</v>
      </c>
      <c r="B28">
        <f xml:space="preserve"> $B$3 * hits_1_round_behind ^ A27</f>
        <v>5731818.8220058056</v>
      </c>
      <c r="C28">
        <f xml:space="preserve"> $B$3*hits_1_round_behind^A27*brute_life_multiplier</f>
        <v>85977282.330087081</v>
      </c>
      <c r="E28">
        <f xml:space="preserve"> base_damage * hits_1_round_behind ^ A27</f>
        <v>5731818.8220058056</v>
      </c>
      <c r="F28">
        <f t="shared" si="0"/>
        <v>57319</v>
      </c>
      <c r="G28">
        <f t="shared" si="2"/>
        <v>2865909.4110029028</v>
      </c>
      <c r="H28">
        <f t="shared" si="1"/>
        <v>114637</v>
      </c>
    </row>
    <row r="29" spans="1:8" x14ac:dyDescent="0.25">
      <c r="A29">
        <v>27</v>
      </c>
      <c r="B29">
        <f xml:space="preserve"> $B$3 * hits_1_round_behind ^ A28</f>
        <v>8884319.1741089988</v>
      </c>
      <c r="C29">
        <f xml:space="preserve"> $B$3*hits_1_round_behind^A28*brute_life_multiplier</f>
        <v>133264787.61163498</v>
      </c>
      <c r="E29">
        <f xml:space="preserve"> base_damage * hits_1_round_behind ^ A28</f>
        <v>8884319.1741089988</v>
      </c>
      <c r="F29">
        <f t="shared" si="0"/>
        <v>88844</v>
      </c>
      <c r="G29">
        <f t="shared" si="2"/>
        <v>4442159.5870544994</v>
      </c>
      <c r="H29">
        <f t="shared" si="1"/>
        <v>177687</v>
      </c>
    </row>
    <row r="30" spans="1:8" x14ac:dyDescent="0.25">
      <c r="A30">
        <v>28</v>
      </c>
      <c r="B30">
        <f xml:space="preserve"> $B$3 * hits_1_round_behind ^ A29</f>
        <v>13770694.719868949</v>
      </c>
      <c r="C30">
        <f xml:space="preserve"> $B$3*hits_1_round_behind^A29*brute_life_multiplier</f>
        <v>206560420.79803422</v>
      </c>
      <c r="E30">
        <f xml:space="preserve"> base_damage * hits_1_round_behind ^ A29</f>
        <v>13770694.719868949</v>
      </c>
      <c r="F30">
        <f t="shared" si="0"/>
        <v>137707</v>
      </c>
      <c r="G30">
        <f t="shared" si="2"/>
        <v>6885347.3599344743</v>
      </c>
      <c r="H30">
        <f t="shared" si="1"/>
        <v>275414</v>
      </c>
    </row>
    <row r="31" spans="1:8" x14ac:dyDescent="0.25">
      <c r="A31">
        <v>29</v>
      </c>
      <c r="B31">
        <f xml:space="preserve"> $B$3 * hits_1_round_behind ^ A30</f>
        <v>21344576.815796874</v>
      </c>
      <c r="C31">
        <f xml:space="preserve"> $B$3*hits_1_round_behind^A30*brute_life_multiplier</f>
        <v>320168652.23695314</v>
      </c>
      <c r="E31">
        <f xml:space="preserve"> base_damage * hits_1_round_behind ^ A30</f>
        <v>21344576.815796874</v>
      </c>
      <c r="F31">
        <f t="shared" si="0"/>
        <v>213446</v>
      </c>
      <c r="G31">
        <f t="shared" si="2"/>
        <v>10672288.407898437</v>
      </c>
      <c r="H31">
        <f t="shared" si="1"/>
        <v>426892</v>
      </c>
    </row>
    <row r="32" spans="1:8" x14ac:dyDescent="0.25">
      <c r="A32">
        <v>30</v>
      </c>
      <c r="B32">
        <f xml:space="preserve"> $B$3 * hits_1_round_behind ^ A31</f>
        <v>33084094.064485155</v>
      </c>
      <c r="C32">
        <f xml:space="preserve"> $B$3*hits_1_round_behind^A31*brute_life_multiplier</f>
        <v>496261410.96727735</v>
      </c>
      <c r="E32">
        <f xml:space="preserve"> base_damage * hits_1_round_behind ^ A31</f>
        <v>33084094.064485155</v>
      </c>
      <c r="F32">
        <f t="shared" si="0"/>
        <v>330841</v>
      </c>
      <c r="G32">
        <f t="shared" si="2"/>
        <v>16542047.032242578</v>
      </c>
      <c r="H32">
        <f t="shared" si="1"/>
        <v>661682</v>
      </c>
    </row>
    <row r="33" spans="1:8" x14ac:dyDescent="0.25">
      <c r="A33">
        <v>31</v>
      </c>
      <c r="B33">
        <f xml:space="preserve"> $B$3 * hits_1_round_behind ^ A32</f>
        <v>51280345.799952</v>
      </c>
      <c r="C33">
        <f xml:space="preserve"> $B$3*hits_1_round_behind^A32*brute_life_multiplier</f>
        <v>769205186.99927998</v>
      </c>
      <c r="E33">
        <f xml:space="preserve"> base_damage * hits_1_round_behind ^ A32</f>
        <v>51280345.799952</v>
      </c>
      <c r="F33">
        <f t="shared" si="0"/>
        <v>512804</v>
      </c>
      <c r="G33">
        <f t="shared" si="2"/>
        <v>25640172.899976</v>
      </c>
      <c r="H33">
        <f t="shared" si="1"/>
        <v>1025607</v>
      </c>
    </row>
    <row r="34" spans="1:8" x14ac:dyDescent="0.25">
      <c r="A34">
        <v>32</v>
      </c>
      <c r="B34">
        <f xml:space="preserve"> $B$3 * hits_1_round_behind ^ A33</f>
        <v>79484535.989925608</v>
      </c>
      <c r="C34">
        <f xml:space="preserve"> $B$3*hits_1_round_behind^A33*brute_life_multiplier</f>
        <v>1192268039.8488841</v>
      </c>
      <c r="E34">
        <f xml:space="preserve"> base_damage * hits_1_round_behind ^ A33</f>
        <v>79484535.989925608</v>
      </c>
      <c r="F34">
        <f t="shared" si="0"/>
        <v>794846</v>
      </c>
      <c r="G34">
        <f t="shared" si="2"/>
        <v>39742267.994962804</v>
      </c>
      <c r="H34">
        <f t="shared" si="1"/>
        <v>1589691</v>
      </c>
    </row>
    <row r="35" spans="1:8" x14ac:dyDescent="0.25">
      <c r="A35">
        <v>33</v>
      </c>
      <c r="B35">
        <f xml:space="preserve"> $B$3 * hits_1_round_behind ^ A34</f>
        <v>123201030.78438467</v>
      </c>
      <c r="C35">
        <f xml:space="preserve"> $B$3*hits_1_round_behind^A34*brute_life_multiplier</f>
        <v>1848015461.76577</v>
      </c>
      <c r="E35">
        <f xml:space="preserve"> base_damage * hits_1_round_behind ^ A34</f>
        <v>123201030.78438467</v>
      </c>
      <c r="F35">
        <f t="shared" ref="F35:F61" si="3">ROUNDUP(B35/base_damage, 0)</f>
        <v>1232011</v>
      </c>
      <c r="G35">
        <f t="shared" si="2"/>
        <v>61600515.392192334</v>
      </c>
      <c r="H35">
        <f t="shared" ref="H35:H61" si="4">ROUNDUP(B35/explosion_shot_base, 0)</f>
        <v>2464021</v>
      </c>
    </row>
    <row r="36" spans="1:8" x14ac:dyDescent="0.25">
      <c r="A36">
        <v>34</v>
      </c>
      <c r="B36">
        <f xml:space="preserve"> $B$3 * hits_1_round_behind ^ A35</f>
        <v>190961597.71579626</v>
      </c>
      <c r="C36">
        <f xml:space="preserve"> $B$3*hits_1_round_behind^A35*brute_life_multiplier</f>
        <v>2864423965.7369437</v>
      </c>
      <c r="E36">
        <f t="shared" ref="E36:E61" si="5" xml:space="preserve"> base_damage * hits_1_round_behind ^ A35</f>
        <v>190961597.71579626</v>
      </c>
      <c r="F36">
        <f t="shared" si="3"/>
        <v>1909616</v>
      </c>
      <c r="G36">
        <f t="shared" si="2"/>
        <v>95480798.857898131</v>
      </c>
      <c r="H36">
        <f t="shared" si="4"/>
        <v>3819232</v>
      </c>
    </row>
    <row r="37" spans="1:8" x14ac:dyDescent="0.25">
      <c r="A37">
        <v>35</v>
      </c>
      <c r="B37">
        <f xml:space="preserve"> $B$3 * hits_1_round_behind ^ A36</f>
        <v>295990476.45948422</v>
      </c>
      <c r="C37">
        <f xml:space="preserve"> $B$3*hits_1_round_behind^A36*brute_life_multiplier</f>
        <v>4439857146.8922634</v>
      </c>
      <c r="E37">
        <f t="shared" si="5"/>
        <v>295990476.45948422</v>
      </c>
      <c r="F37">
        <f t="shared" si="3"/>
        <v>2959905</v>
      </c>
      <c r="G37">
        <f t="shared" si="2"/>
        <v>147995238.22974211</v>
      </c>
      <c r="H37">
        <f t="shared" si="4"/>
        <v>5919810</v>
      </c>
    </row>
    <row r="38" spans="1:8" x14ac:dyDescent="0.25">
      <c r="A38">
        <v>36</v>
      </c>
      <c r="B38">
        <f xml:space="preserve"> $B$3 * hits_1_round_behind ^ A37</f>
        <v>458785238.51220059</v>
      </c>
      <c r="C38">
        <f xml:space="preserve"> $B$3*hits_1_round_behind^A37*brute_life_multiplier</f>
        <v>6881778577.6830091</v>
      </c>
      <c r="E38">
        <f t="shared" si="5"/>
        <v>458785238.51220059</v>
      </c>
      <c r="F38">
        <f t="shared" si="3"/>
        <v>4587853</v>
      </c>
      <c r="G38">
        <f t="shared" si="2"/>
        <v>229392619.2561003</v>
      </c>
      <c r="H38">
        <f t="shared" si="4"/>
        <v>9175705</v>
      </c>
    </row>
    <row r="39" spans="1:8" x14ac:dyDescent="0.25">
      <c r="A39">
        <v>37</v>
      </c>
      <c r="B39">
        <f xml:space="preserve"> $B$3 * hits_1_round_behind ^ A38</f>
        <v>711117119.69391084</v>
      </c>
      <c r="C39">
        <f xml:space="preserve"> $B$3*hits_1_round_behind^A38*brute_life_multiplier</f>
        <v>10666756795.408663</v>
      </c>
      <c r="E39">
        <f t="shared" si="5"/>
        <v>711117119.69391084</v>
      </c>
      <c r="F39">
        <f t="shared" si="3"/>
        <v>7111172</v>
      </c>
      <c r="G39">
        <f t="shared" si="2"/>
        <v>355558559.84695542</v>
      </c>
      <c r="H39">
        <f t="shared" si="4"/>
        <v>14222343</v>
      </c>
    </row>
    <row r="40" spans="1:8" x14ac:dyDescent="0.25">
      <c r="A40">
        <v>38</v>
      </c>
      <c r="B40">
        <f xml:space="preserve"> $B$3 * hits_1_round_behind ^ A39</f>
        <v>1102231535.5255618</v>
      </c>
      <c r="C40">
        <f xml:space="preserve"> $B$3*hits_1_round_behind^A39*brute_life_multiplier</f>
        <v>16533473032.883427</v>
      </c>
      <c r="E40">
        <f t="shared" si="5"/>
        <v>1102231535.5255618</v>
      </c>
      <c r="F40">
        <f t="shared" si="3"/>
        <v>11022316</v>
      </c>
      <c r="G40">
        <f t="shared" si="2"/>
        <v>551115767.7627809</v>
      </c>
      <c r="H40">
        <f t="shared" si="4"/>
        <v>22044631</v>
      </c>
    </row>
    <row r="41" spans="1:8" x14ac:dyDescent="0.25">
      <c r="A41">
        <v>39</v>
      </c>
      <c r="B41">
        <f xml:space="preserve"> $B$3 * hits_1_round_behind ^ A40</f>
        <v>1708458880.0646212</v>
      </c>
      <c r="C41">
        <f xml:space="preserve"> $B$3*hits_1_round_behind^A40*brute_life_multiplier</f>
        <v>25626883200.969318</v>
      </c>
      <c r="E41">
        <f t="shared" si="5"/>
        <v>1708458880.0646212</v>
      </c>
      <c r="F41">
        <f t="shared" si="3"/>
        <v>17084589</v>
      </c>
      <c r="G41">
        <f t="shared" si="2"/>
        <v>854229440.03231061</v>
      </c>
      <c r="H41">
        <f t="shared" si="4"/>
        <v>34169178</v>
      </c>
    </row>
    <row r="42" spans="1:8" x14ac:dyDescent="0.25">
      <c r="A42">
        <v>40</v>
      </c>
      <c r="B42">
        <f xml:space="preserve"> $B$3 * hits_1_round_behind ^ A41</f>
        <v>2648111264.100163</v>
      </c>
      <c r="C42">
        <f xml:space="preserve"> $B$3*hits_1_round_behind^A41*brute_life_multiplier</f>
        <v>39721668961.502441</v>
      </c>
      <c r="E42">
        <f t="shared" si="5"/>
        <v>2648111264.100163</v>
      </c>
      <c r="F42">
        <f t="shared" si="3"/>
        <v>26481113</v>
      </c>
      <c r="G42">
        <f t="shared" si="2"/>
        <v>1324055632.0500815</v>
      </c>
      <c r="H42">
        <f t="shared" si="4"/>
        <v>52962226</v>
      </c>
    </row>
    <row r="43" spans="1:8" x14ac:dyDescent="0.25">
      <c r="A43">
        <v>41</v>
      </c>
      <c r="B43">
        <f xml:space="preserve"> $B$3 * hits_1_round_behind ^ A42</f>
        <v>4104572459.3552532</v>
      </c>
      <c r="C43">
        <f xml:space="preserve"> $B$3*hits_1_round_behind^A42*brute_life_multiplier</f>
        <v>61568586890.328796</v>
      </c>
      <c r="E43">
        <f t="shared" si="5"/>
        <v>4104572459.3552532</v>
      </c>
      <c r="F43">
        <f t="shared" si="3"/>
        <v>41045725</v>
      </c>
      <c r="G43">
        <f t="shared" si="2"/>
        <v>2052286229.6776266</v>
      </c>
      <c r="H43">
        <f t="shared" si="4"/>
        <v>82091450</v>
      </c>
    </row>
    <row r="44" spans="1:8" x14ac:dyDescent="0.25">
      <c r="A44">
        <v>42</v>
      </c>
      <c r="B44">
        <f xml:space="preserve"> $B$3 * hits_1_round_behind ^ A43</f>
        <v>6362087312.0006428</v>
      </c>
      <c r="C44">
        <f xml:space="preserve"> $B$3*hits_1_round_behind^A43*brute_life_multiplier</f>
        <v>95431309680.009644</v>
      </c>
      <c r="E44">
        <f t="shared" si="5"/>
        <v>6362087312.0006428</v>
      </c>
      <c r="F44">
        <f t="shared" si="3"/>
        <v>63620874</v>
      </c>
      <c r="G44">
        <f t="shared" si="2"/>
        <v>3181043656.0003214</v>
      </c>
      <c r="H44">
        <f t="shared" si="4"/>
        <v>127241747</v>
      </c>
    </row>
    <row r="45" spans="1:8" x14ac:dyDescent="0.25">
      <c r="A45">
        <v>43</v>
      </c>
      <c r="B45">
        <f xml:space="preserve"> $B$3 * hits_1_round_behind ^ A44</f>
        <v>9861235333.600996</v>
      </c>
      <c r="C45">
        <f xml:space="preserve"> $B$3*hits_1_round_behind^A44*brute_life_multiplier</f>
        <v>147918530004.01495</v>
      </c>
      <c r="E45">
        <f t="shared" si="5"/>
        <v>9861235333.600996</v>
      </c>
      <c r="F45">
        <f t="shared" si="3"/>
        <v>98612354</v>
      </c>
      <c r="G45">
        <f t="shared" si="2"/>
        <v>4930617666.800498</v>
      </c>
      <c r="H45">
        <f t="shared" si="4"/>
        <v>197224707</v>
      </c>
    </row>
    <row r="46" spans="1:8" x14ac:dyDescent="0.25">
      <c r="A46">
        <v>44</v>
      </c>
      <c r="B46">
        <f xml:space="preserve"> $B$3 * hits_1_round_behind ^ A45</f>
        <v>15284914767.081543</v>
      </c>
      <c r="C46">
        <f xml:space="preserve"> $B$3*hits_1_round_behind^A45*brute_life_multiplier</f>
        <v>229273721506.22314</v>
      </c>
      <c r="E46">
        <f t="shared" si="5"/>
        <v>15284914767.081543</v>
      </c>
      <c r="F46">
        <f t="shared" si="3"/>
        <v>152849148</v>
      </c>
      <c r="G46">
        <f t="shared" si="2"/>
        <v>7642457383.5407715</v>
      </c>
      <c r="H46">
        <f t="shared" si="4"/>
        <v>305698296</v>
      </c>
    </row>
    <row r="47" spans="1:8" x14ac:dyDescent="0.25">
      <c r="A47">
        <v>45</v>
      </c>
      <c r="B47">
        <f xml:space="preserve"> $B$3 * hits_1_round_behind ^ A46</f>
        <v>23691617888.976398</v>
      </c>
      <c r="C47">
        <f xml:space="preserve"> $B$3*hits_1_round_behind^A46*brute_life_multiplier</f>
        <v>355374268334.646</v>
      </c>
      <c r="E47">
        <f t="shared" si="5"/>
        <v>23691617888.976398</v>
      </c>
      <c r="F47">
        <f t="shared" si="3"/>
        <v>236916179</v>
      </c>
      <c r="G47">
        <f t="shared" si="2"/>
        <v>11845808944.488199</v>
      </c>
      <c r="H47">
        <f t="shared" si="4"/>
        <v>473832358</v>
      </c>
    </row>
    <row r="48" spans="1:8" x14ac:dyDescent="0.25">
      <c r="A48">
        <v>46</v>
      </c>
      <c r="B48">
        <f xml:space="preserve"> $B$3 * hits_1_round_behind ^ A47</f>
        <v>36722007727.913422</v>
      </c>
      <c r="C48">
        <f xml:space="preserve"> $B$3*hits_1_round_behind^A47*brute_life_multiplier</f>
        <v>550830115918.70129</v>
      </c>
      <c r="E48">
        <f t="shared" si="5"/>
        <v>36722007727.913422</v>
      </c>
      <c r="F48">
        <f t="shared" si="3"/>
        <v>367220078</v>
      </c>
      <c r="G48">
        <f t="shared" si="2"/>
        <v>18361003863.956711</v>
      </c>
      <c r="H48">
        <f t="shared" si="4"/>
        <v>734440155</v>
      </c>
    </row>
    <row r="49" spans="1:8" x14ac:dyDescent="0.25">
      <c r="A49">
        <v>47</v>
      </c>
      <c r="B49">
        <f xml:space="preserve"> $B$3 * hits_1_round_behind ^ A48</f>
        <v>56919111978.265808</v>
      </c>
      <c r="C49">
        <f xml:space="preserve"> $B$3*hits_1_round_behind^A48*brute_life_multiplier</f>
        <v>853786679673.98706</v>
      </c>
      <c r="E49">
        <f t="shared" si="5"/>
        <v>56919111978.265808</v>
      </c>
      <c r="F49">
        <f t="shared" si="3"/>
        <v>569191120</v>
      </c>
      <c r="G49">
        <f t="shared" si="2"/>
        <v>28459555989.132904</v>
      </c>
      <c r="H49">
        <f t="shared" si="4"/>
        <v>1138382240</v>
      </c>
    </row>
    <row r="50" spans="1:8" x14ac:dyDescent="0.25">
      <c r="A50">
        <v>48</v>
      </c>
      <c r="B50">
        <f xml:space="preserve"> $B$3 * hits_1_round_behind ^ A49</f>
        <v>88224623566.311996</v>
      </c>
      <c r="C50">
        <f xml:space="preserve"> $B$3*hits_1_round_behind^A49*brute_life_multiplier</f>
        <v>1323369353494.6799</v>
      </c>
      <c r="E50">
        <f t="shared" si="5"/>
        <v>88224623566.311996</v>
      </c>
      <c r="F50">
        <f t="shared" si="3"/>
        <v>882246236</v>
      </c>
      <c r="G50">
        <f t="shared" si="2"/>
        <v>44112311783.155998</v>
      </c>
      <c r="H50">
        <f t="shared" si="4"/>
        <v>1764492472</v>
      </c>
    </row>
    <row r="51" spans="1:8" x14ac:dyDescent="0.25">
      <c r="A51">
        <v>49</v>
      </c>
      <c r="B51">
        <f xml:space="preserve"> $B$3 * hits_1_round_behind ^ A50</f>
        <v>136748166527.78362</v>
      </c>
      <c r="C51">
        <f xml:space="preserve"> $B$3*hits_1_round_behind^A50*brute_life_multiplier</f>
        <v>2051222497916.7542</v>
      </c>
      <c r="E51">
        <f t="shared" si="5"/>
        <v>136748166527.78362</v>
      </c>
      <c r="F51">
        <f t="shared" si="3"/>
        <v>1367481666</v>
      </c>
      <c r="G51">
        <f t="shared" si="2"/>
        <v>68374083263.891808</v>
      </c>
      <c r="H51">
        <f t="shared" si="4"/>
        <v>2734963331</v>
      </c>
    </row>
    <row r="52" spans="1:8" x14ac:dyDescent="0.25">
      <c r="A52">
        <v>50</v>
      </c>
      <c r="B52">
        <f xml:space="preserve"> $B$3 * hits_1_round_behind ^ A51</f>
        <v>211959658118.06461</v>
      </c>
      <c r="C52">
        <f xml:space="preserve"> $B$3*hits_1_round_behind^A51*brute_life_multiplier</f>
        <v>3179394871770.9692</v>
      </c>
      <c r="E52">
        <f t="shared" si="5"/>
        <v>211959658118.06461</v>
      </c>
      <c r="F52">
        <f t="shared" si="3"/>
        <v>2119596582</v>
      </c>
      <c r="G52">
        <f t="shared" si="2"/>
        <v>105979829059.0323</v>
      </c>
      <c r="H52">
        <f t="shared" si="4"/>
        <v>4239193163</v>
      </c>
    </row>
    <row r="53" spans="1:8" x14ac:dyDescent="0.25">
      <c r="A53">
        <v>51</v>
      </c>
      <c r="B53">
        <f xml:space="preserve"> $B$3 * hits_1_round_behind ^ A52</f>
        <v>328537470083.00012</v>
      </c>
      <c r="C53">
        <f xml:space="preserve"> $B$3*hits_1_round_behind^A52*brute_life_multiplier</f>
        <v>4928062051245.002</v>
      </c>
      <c r="E53">
        <f t="shared" si="5"/>
        <v>328537470083.00012</v>
      </c>
      <c r="F53">
        <f t="shared" si="3"/>
        <v>3285374701</v>
      </c>
      <c r="G53">
        <f t="shared" si="2"/>
        <v>164268735041.50006</v>
      </c>
      <c r="H53">
        <f t="shared" si="4"/>
        <v>6570749402</v>
      </c>
    </row>
    <row r="54" spans="1:8" x14ac:dyDescent="0.25">
      <c r="A54">
        <v>52</v>
      </c>
      <c r="B54">
        <f xml:space="preserve"> $B$3 * hits_1_round_behind ^ A53</f>
        <v>509233078628.65027</v>
      </c>
      <c r="C54">
        <f xml:space="preserve"> $B$3*hits_1_round_behind^A53*brute_life_multiplier</f>
        <v>7638496179429.7539</v>
      </c>
      <c r="E54">
        <f t="shared" si="5"/>
        <v>509233078628.65027</v>
      </c>
      <c r="F54">
        <f t="shared" si="3"/>
        <v>5092330787</v>
      </c>
      <c r="G54">
        <f t="shared" si="2"/>
        <v>254616539314.32513</v>
      </c>
      <c r="H54">
        <f t="shared" si="4"/>
        <v>10184661573</v>
      </c>
    </row>
    <row r="55" spans="1:8" x14ac:dyDescent="0.25">
      <c r="A55">
        <v>53</v>
      </c>
      <c r="B55">
        <f xml:space="preserve"> $B$3 * hits_1_round_behind ^ A54</f>
        <v>789311271874.40796</v>
      </c>
      <c r="C55">
        <f xml:space="preserve"> $B$3*hits_1_round_behind^A54*brute_life_multiplier</f>
        <v>11839669078116.119</v>
      </c>
      <c r="E55">
        <f t="shared" si="5"/>
        <v>789311271874.40796</v>
      </c>
      <c r="F55">
        <f t="shared" si="3"/>
        <v>7893112719</v>
      </c>
      <c r="G55">
        <f t="shared" si="2"/>
        <v>394655635937.20398</v>
      </c>
      <c r="H55">
        <f t="shared" si="4"/>
        <v>15786225438</v>
      </c>
    </row>
    <row r="56" spans="1:8" x14ac:dyDescent="0.25">
      <c r="A56">
        <v>54</v>
      </c>
      <c r="B56">
        <f xml:space="preserve"> $B$3 * hits_1_round_behind ^ A55</f>
        <v>1223432471405.3323</v>
      </c>
      <c r="C56">
        <f xml:space="preserve"> $B$3*hits_1_round_behind^A55*brute_life_multiplier</f>
        <v>18351487071079.984</v>
      </c>
      <c r="E56">
        <f t="shared" si="5"/>
        <v>1223432471405.3323</v>
      </c>
      <c r="F56">
        <f t="shared" si="3"/>
        <v>12234324715</v>
      </c>
      <c r="G56">
        <f t="shared" si="2"/>
        <v>611716235702.66614</v>
      </c>
      <c r="H56">
        <f t="shared" si="4"/>
        <v>24468649429</v>
      </c>
    </row>
    <row r="57" spans="1:8" x14ac:dyDescent="0.25">
      <c r="A57">
        <v>55</v>
      </c>
      <c r="B57">
        <f xml:space="preserve"> $B$3 * hits_1_round_behind ^ A56</f>
        <v>1896320330678.2654</v>
      </c>
      <c r="C57">
        <f xml:space="preserve"> $B$3*hits_1_round_behind^A56*brute_life_multiplier</f>
        <v>28444804960173.98</v>
      </c>
      <c r="E57">
        <f t="shared" si="5"/>
        <v>1896320330678.2654</v>
      </c>
      <c r="F57">
        <f t="shared" si="3"/>
        <v>18963203307</v>
      </c>
      <c r="G57">
        <f t="shared" si="2"/>
        <v>948160165339.13269</v>
      </c>
      <c r="H57">
        <f t="shared" si="4"/>
        <v>37926406614</v>
      </c>
    </row>
    <row r="58" spans="1:8" x14ac:dyDescent="0.25">
      <c r="A58">
        <v>56</v>
      </c>
      <c r="B58">
        <f xml:space="preserve"> $B$3 * hits_1_round_behind ^ A57</f>
        <v>2939296512551.3115</v>
      </c>
      <c r="C58">
        <f xml:space="preserve"> $B$3*hits_1_round_behind^A57*brute_life_multiplier</f>
        <v>44089447688269.672</v>
      </c>
      <c r="E58">
        <f t="shared" si="5"/>
        <v>2939296512551.3115</v>
      </c>
      <c r="F58">
        <f t="shared" si="3"/>
        <v>29392965126</v>
      </c>
      <c r="G58">
        <f t="shared" si="2"/>
        <v>1469648256275.6558</v>
      </c>
      <c r="H58">
        <f t="shared" si="4"/>
        <v>58785930252</v>
      </c>
    </row>
    <row r="59" spans="1:8" x14ac:dyDescent="0.25">
      <c r="A59">
        <v>57</v>
      </c>
      <c r="B59">
        <f xml:space="preserve"> $B$3 * hits_1_round_behind ^ A58</f>
        <v>4555909594454.5332</v>
      </c>
      <c r="C59">
        <f xml:space="preserve"> $B$3*hits_1_round_behind^A58*brute_life_multiplier</f>
        <v>68338643916818</v>
      </c>
      <c r="E59">
        <f t="shared" si="5"/>
        <v>4555909594454.5332</v>
      </c>
      <c r="F59">
        <f t="shared" si="3"/>
        <v>45559095945</v>
      </c>
      <c r="G59">
        <f t="shared" si="2"/>
        <v>2277954797227.2666</v>
      </c>
      <c r="H59">
        <f t="shared" si="4"/>
        <v>91118191890</v>
      </c>
    </row>
    <row r="60" spans="1:8" x14ac:dyDescent="0.25">
      <c r="A60">
        <v>58</v>
      </c>
      <c r="B60">
        <f xml:space="preserve"> $B$3 * hits_1_round_behind ^ A59</f>
        <v>7061659871404.5273</v>
      </c>
      <c r="C60">
        <f xml:space="preserve"> $B$3*hits_1_round_behind^A59*brute_life_multiplier</f>
        <v>105924898071067.91</v>
      </c>
      <c r="E60">
        <f t="shared" si="5"/>
        <v>7061659871404.5273</v>
      </c>
      <c r="F60">
        <f t="shared" si="3"/>
        <v>70616598715</v>
      </c>
      <c r="G60">
        <f t="shared" si="2"/>
        <v>3530829935702.2637</v>
      </c>
      <c r="H60">
        <f t="shared" si="4"/>
        <v>141233197429</v>
      </c>
    </row>
    <row r="61" spans="1:8" x14ac:dyDescent="0.25">
      <c r="A61">
        <v>59</v>
      </c>
      <c r="B61">
        <f xml:space="preserve"> $B$3 * hits_1_round_behind ^ A60</f>
        <v>10945572800677.02</v>
      </c>
      <c r="C61">
        <f xml:space="preserve"> $B$3*hits_1_round_behind^A60*brute_life_multiplier</f>
        <v>164183592010155.28</v>
      </c>
      <c r="E61">
        <f t="shared" si="5"/>
        <v>10945572800677.02</v>
      </c>
      <c r="F61">
        <f t="shared" si="3"/>
        <v>109455728007</v>
      </c>
      <c r="G61">
        <f t="shared" si="2"/>
        <v>5472786400338.5098</v>
      </c>
      <c r="H61">
        <f t="shared" si="4"/>
        <v>218911456014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" sqref="B2"/>
    </sheetView>
  </sheetViews>
  <sheetFormatPr baseColWidth="10" defaultRowHeight="15" x14ac:dyDescent="0.25"/>
  <sheetData>
    <row r="1" spans="1:21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</row>
    <row r="4" spans="1:21" x14ac:dyDescent="0.25">
      <c r="A4">
        <v>3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</row>
    <row r="5" spans="1:21" x14ac:dyDescent="0.25">
      <c r="A5">
        <v>4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</row>
    <row r="6" spans="1:21" x14ac:dyDescent="0.25">
      <c r="A6">
        <v>5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</row>
    <row r="7" spans="1:21" x14ac:dyDescent="0.25">
      <c r="A7">
        <v>6</v>
      </c>
      <c r="G7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</row>
    <row r="8" spans="1:21" x14ac:dyDescent="0.25">
      <c r="A8">
        <v>7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  <c r="Q8">
        <v>10</v>
      </c>
      <c r="R8">
        <v>11</v>
      </c>
      <c r="S8">
        <v>12</v>
      </c>
      <c r="T8">
        <v>13</v>
      </c>
      <c r="U8">
        <v>14</v>
      </c>
    </row>
    <row r="9" spans="1:21" x14ac:dyDescent="0.25">
      <c r="A9">
        <v>8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  <c r="O9">
        <v>7</v>
      </c>
      <c r="P9">
        <v>8</v>
      </c>
      <c r="Q9">
        <v>9</v>
      </c>
      <c r="R9">
        <v>10</v>
      </c>
      <c r="S9">
        <v>11</v>
      </c>
      <c r="T9">
        <v>12</v>
      </c>
      <c r="U9">
        <v>13</v>
      </c>
    </row>
    <row r="10" spans="1:21" x14ac:dyDescent="0.25">
      <c r="A10">
        <v>9</v>
      </c>
      <c r="J10">
        <v>1</v>
      </c>
      <c r="K10">
        <v>2</v>
      </c>
      <c r="L10">
        <v>3</v>
      </c>
      <c r="M10">
        <v>4</v>
      </c>
      <c r="N10">
        <v>5</v>
      </c>
      <c r="O10">
        <v>6</v>
      </c>
      <c r="P10">
        <v>7</v>
      </c>
      <c r="Q10">
        <v>8</v>
      </c>
      <c r="R10">
        <v>9</v>
      </c>
      <c r="S10">
        <v>10</v>
      </c>
      <c r="T10">
        <v>11</v>
      </c>
      <c r="U10">
        <v>12</v>
      </c>
    </row>
    <row r="11" spans="1:21" x14ac:dyDescent="0.25">
      <c r="A11">
        <v>10</v>
      </c>
      <c r="K11">
        <v>1</v>
      </c>
      <c r="L11">
        <v>2</v>
      </c>
      <c r="M11">
        <v>3</v>
      </c>
      <c r="N11">
        <v>4</v>
      </c>
      <c r="O11">
        <v>5</v>
      </c>
      <c r="P11">
        <v>6</v>
      </c>
      <c r="Q11">
        <v>7</v>
      </c>
      <c r="R11">
        <v>8</v>
      </c>
      <c r="S11">
        <v>9</v>
      </c>
      <c r="T11">
        <v>10</v>
      </c>
      <c r="U11">
        <v>11</v>
      </c>
    </row>
    <row r="12" spans="1:21" x14ac:dyDescent="0.25">
      <c r="A12">
        <v>11</v>
      </c>
      <c r="L12">
        <v>1</v>
      </c>
      <c r="M12">
        <v>2</v>
      </c>
      <c r="N12">
        <v>3</v>
      </c>
      <c r="O12">
        <v>4</v>
      </c>
      <c r="P12">
        <v>5</v>
      </c>
      <c r="Q12">
        <v>6</v>
      </c>
      <c r="R12">
        <v>7</v>
      </c>
      <c r="S12">
        <v>8</v>
      </c>
      <c r="T12">
        <v>9</v>
      </c>
      <c r="U12">
        <v>10</v>
      </c>
    </row>
    <row r="13" spans="1:21" x14ac:dyDescent="0.25">
      <c r="A13">
        <v>12</v>
      </c>
      <c r="M13">
        <v>1</v>
      </c>
      <c r="N13">
        <v>2</v>
      </c>
      <c r="O13">
        <v>3</v>
      </c>
      <c r="P13">
        <v>4</v>
      </c>
      <c r="Q13">
        <v>5</v>
      </c>
      <c r="R13">
        <v>6</v>
      </c>
      <c r="S13">
        <v>7</v>
      </c>
      <c r="T13">
        <v>8</v>
      </c>
      <c r="U13">
        <v>9</v>
      </c>
    </row>
    <row r="14" spans="1:21" x14ac:dyDescent="0.25">
      <c r="A14">
        <v>13</v>
      </c>
      <c r="N14">
        <v>1</v>
      </c>
      <c r="O14">
        <v>2</v>
      </c>
      <c r="P14">
        <v>3</v>
      </c>
      <c r="Q14">
        <v>4</v>
      </c>
      <c r="R14">
        <v>5</v>
      </c>
      <c r="S14">
        <v>6</v>
      </c>
      <c r="T14">
        <v>7</v>
      </c>
      <c r="U14">
        <v>8</v>
      </c>
    </row>
    <row r="15" spans="1:21" x14ac:dyDescent="0.25">
      <c r="A15">
        <v>14</v>
      </c>
      <c r="O15">
        <v>1</v>
      </c>
      <c r="P15">
        <v>2</v>
      </c>
      <c r="Q15">
        <v>3</v>
      </c>
      <c r="R15">
        <v>4</v>
      </c>
      <c r="S15">
        <v>5</v>
      </c>
      <c r="T15">
        <v>6</v>
      </c>
      <c r="U15">
        <v>7</v>
      </c>
    </row>
    <row r="16" spans="1:21" x14ac:dyDescent="0.25">
      <c r="A16">
        <v>15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</row>
    <row r="17" spans="1:21" x14ac:dyDescent="0.25">
      <c r="A17">
        <v>16</v>
      </c>
      <c r="Q17">
        <v>1</v>
      </c>
      <c r="R17">
        <v>2</v>
      </c>
      <c r="S17">
        <v>3</v>
      </c>
      <c r="T17">
        <v>4</v>
      </c>
      <c r="U17">
        <v>5</v>
      </c>
    </row>
    <row r="18" spans="1:21" x14ac:dyDescent="0.25">
      <c r="A18">
        <v>17</v>
      </c>
      <c r="R18">
        <v>1</v>
      </c>
      <c r="S18">
        <v>2</v>
      </c>
      <c r="T18">
        <v>3</v>
      </c>
      <c r="U18">
        <v>4</v>
      </c>
    </row>
    <row r="19" spans="1:21" x14ac:dyDescent="0.25">
      <c r="A19">
        <v>18</v>
      </c>
      <c r="S19">
        <v>1</v>
      </c>
      <c r="T19">
        <v>2</v>
      </c>
      <c r="U19">
        <v>3</v>
      </c>
    </row>
    <row r="20" spans="1:21" x14ac:dyDescent="0.25">
      <c r="A20">
        <v>19</v>
      </c>
      <c r="T20">
        <v>1</v>
      </c>
      <c r="U20">
        <v>2</v>
      </c>
    </row>
    <row r="21" spans="1:21" x14ac:dyDescent="0.25">
      <c r="A21">
        <v>20</v>
      </c>
      <c r="U21">
        <v>1</v>
      </c>
    </row>
    <row r="23" spans="1:21" x14ac:dyDescent="0.25">
      <c r="A23" t="s">
        <v>14</v>
      </c>
    </row>
    <row r="24" spans="1:21" x14ac:dyDescent="0.25">
      <c r="A24" t="s">
        <v>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F3" sqref="F3"/>
    </sheetView>
  </sheetViews>
  <sheetFormatPr baseColWidth="10" defaultRowHeight="15" x14ac:dyDescent="0.25"/>
  <sheetData>
    <row r="1" spans="1:21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B3">
        <v>0.5</v>
      </c>
      <c r="C3">
        <v>1</v>
      </c>
      <c r="D3">
        <v>1.5</v>
      </c>
      <c r="E3">
        <v>2</v>
      </c>
      <c r="F3">
        <v>2.5</v>
      </c>
      <c r="G3">
        <v>3</v>
      </c>
      <c r="H3">
        <v>3.5</v>
      </c>
      <c r="I3">
        <v>4</v>
      </c>
      <c r="J3">
        <v>4.5</v>
      </c>
      <c r="K3">
        <v>5</v>
      </c>
      <c r="L3">
        <v>5.5</v>
      </c>
      <c r="M3">
        <v>6</v>
      </c>
      <c r="N3">
        <v>6.5</v>
      </c>
      <c r="O3">
        <v>7</v>
      </c>
      <c r="P3">
        <v>7.5</v>
      </c>
      <c r="Q3">
        <v>8</v>
      </c>
      <c r="R3">
        <v>8.5</v>
      </c>
      <c r="S3">
        <v>9</v>
      </c>
      <c r="T3">
        <v>9.5</v>
      </c>
      <c r="U3">
        <v>10</v>
      </c>
    </row>
    <row r="4" spans="1:21" x14ac:dyDescent="0.25">
      <c r="A4">
        <v>3</v>
      </c>
      <c r="D4">
        <v>1</v>
      </c>
    </row>
    <row r="5" spans="1:21" x14ac:dyDescent="0.25">
      <c r="A5">
        <v>4</v>
      </c>
      <c r="B5">
        <v>0.25</v>
      </c>
      <c r="C5">
        <v>0.5</v>
      </c>
      <c r="D5">
        <v>0.75</v>
      </c>
      <c r="E5">
        <v>1</v>
      </c>
      <c r="F5">
        <v>1.25</v>
      </c>
      <c r="G5">
        <v>1.5</v>
      </c>
      <c r="H5">
        <v>1.75</v>
      </c>
      <c r="I5">
        <v>2</v>
      </c>
      <c r="J5">
        <v>2.25</v>
      </c>
      <c r="K5">
        <v>2.5</v>
      </c>
      <c r="L5">
        <v>2.75</v>
      </c>
      <c r="M5">
        <v>3</v>
      </c>
      <c r="N5">
        <v>3.25</v>
      </c>
      <c r="O5">
        <v>3.5</v>
      </c>
      <c r="P5">
        <v>3.75</v>
      </c>
      <c r="Q5">
        <v>4</v>
      </c>
      <c r="R5">
        <v>4.25</v>
      </c>
      <c r="S5">
        <v>4.5</v>
      </c>
      <c r="T5">
        <v>4.75</v>
      </c>
      <c r="U5">
        <v>5</v>
      </c>
    </row>
    <row r="6" spans="1:21" x14ac:dyDescent="0.25">
      <c r="A6">
        <v>5</v>
      </c>
    </row>
    <row r="7" spans="1:21" x14ac:dyDescent="0.25">
      <c r="A7">
        <v>6</v>
      </c>
    </row>
    <row r="8" spans="1:21" x14ac:dyDescent="0.25">
      <c r="A8">
        <v>7</v>
      </c>
    </row>
    <row r="9" spans="1:21" x14ac:dyDescent="0.25">
      <c r="A9">
        <v>8</v>
      </c>
    </row>
    <row r="10" spans="1:21" x14ac:dyDescent="0.25">
      <c r="A10">
        <v>9</v>
      </c>
    </row>
    <row r="11" spans="1:21" x14ac:dyDescent="0.25">
      <c r="A11">
        <v>10</v>
      </c>
    </row>
    <row r="12" spans="1:21" x14ac:dyDescent="0.25">
      <c r="A12">
        <v>11</v>
      </c>
    </row>
    <row r="13" spans="1:21" x14ac:dyDescent="0.25">
      <c r="A13">
        <v>12</v>
      </c>
    </row>
    <row r="14" spans="1:21" x14ac:dyDescent="0.25">
      <c r="A14">
        <v>13</v>
      </c>
    </row>
    <row r="15" spans="1:21" x14ac:dyDescent="0.25">
      <c r="A15">
        <v>14</v>
      </c>
    </row>
    <row r="16" spans="1:2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3" spans="1:1" x14ac:dyDescent="0.25">
      <c r="A23" t="s">
        <v>14</v>
      </c>
    </row>
    <row r="24" spans="1:1" x14ac:dyDescent="0.25">
      <c r="A24" t="s">
        <v>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4" sqref="H4"/>
    </sheetView>
  </sheetViews>
  <sheetFormatPr baseColWidth="10" defaultRowHeight="15" x14ac:dyDescent="0.25"/>
  <sheetData>
    <row r="1" spans="1:9" x14ac:dyDescent="0.25">
      <c r="A1" t="s">
        <v>21</v>
      </c>
      <c r="B1" t="s">
        <v>22</v>
      </c>
      <c r="D1" t="s">
        <v>16</v>
      </c>
      <c r="E1" t="s">
        <v>17</v>
      </c>
    </row>
    <row r="2" spans="1:9" x14ac:dyDescent="0.25">
      <c r="A2">
        <v>1</v>
      </c>
      <c r="B2">
        <v>4</v>
      </c>
      <c r="D2">
        <v>1</v>
      </c>
      <c r="E2">
        <v>2</v>
      </c>
      <c r="G2" t="s">
        <v>18</v>
      </c>
      <c r="H2">
        <v>1</v>
      </c>
    </row>
    <row r="3" spans="1:9" x14ac:dyDescent="0.25">
      <c r="G3" t="s">
        <v>23</v>
      </c>
      <c r="H3" s="3">
        <f>D2</f>
        <v>1</v>
      </c>
    </row>
    <row r="4" spans="1:9" x14ac:dyDescent="0.25">
      <c r="G4" t="s">
        <v>19</v>
      </c>
      <c r="H4">
        <v>1</v>
      </c>
    </row>
    <row r="5" spans="1:9" x14ac:dyDescent="0.25">
      <c r="G5" t="s">
        <v>24</v>
      </c>
      <c r="H5">
        <f>A2</f>
        <v>1</v>
      </c>
    </row>
    <row r="6" spans="1:9" x14ac:dyDescent="0.25">
      <c r="G6" t="s">
        <v>8</v>
      </c>
      <c r="H6">
        <f>MAX(((H4-H2)+1 )*H3* H5, 1)</f>
        <v>1</v>
      </c>
      <c r="I6" t="s">
        <v>20</v>
      </c>
    </row>
    <row r="8" spans="1:9" x14ac:dyDescent="0.25">
      <c r="G8" t="s">
        <v>26</v>
      </c>
      <c r="H8">
        <v>1</v>
      </c>
    </row>
    <row r="9" spans="1:9" x14ac:dyDescent="0.25">
      <c r="G9" t="s">
        <v>25</v>
      </c>
      <c r="H9">
        <f xml:space="preserve"> H8 /H6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Hoja3 (2)</vt:lpstr>
      <vt:lpstr>Hoja3</vt:lpstr>
      <vt:lpstr>Hoja5</vt:lpstr>
      <vt:lpstr>base_damage</vt:lpstr>
      <vt:lpstr>brute_life_multiplier</vt:lpstr>
      <vt:lpstr>explosion_shot_base</vt:lpstr>
      <vt:lpstr>hits_1_round_behind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 Montagut</dc:creator>
  <cp:lastModifiedBy>Jaume Montagut</cp:lastModifiedBy>
  <dcterms:created xsi:type="dcterms:W3CDTF">2019-05-11T10:16:05Z</dcterms:created>
  <dcterms:modified xsi:type="dcterms:W3CDTF">2019-05-17T20:03:38Z</dcterms:modified>
</cp:coreProperties>
</file>