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1258f1b12570c828/Dokumenti/RTU/Bakalaura darbs/Analize/"/>
    </mc:Choice>
  </mc:AlternateContent>
  <xr:revisionPtr revIDLastSave="33" documentId="13_ncr:40009_{DC8C08E6-102E-4524-941B-64569B88F34C}" xr6:coauthVersionLast="47" xr6:coauthVersionMax="47" xr10:uidLastSave="{A2EDF7D4-6C73-41BD-92E6-080679A892F4}"/>
  <bookViews>
    <workbookView xWindow="-120" yWindow="-120" windowWidth="38640" windowHeight="21240" activeTab="2" xr2:uid="{00000000-000D-0000-FFFF-FFFF00000000}"/>
  </bookViews>
  <sheets>
    <sheet name="compare_results" sheetId="1" r:id="rId1"/>
    <sheet name="Full swing" sheetId="2" r:id="rId2"/>
    <sheet name="Putting" sheetId="5" r:id="rId3"/>
  </sheets>
  <definedNames>
    <definedName name="_xlnm._FilterDatabase" localSheetId="0" hidden="1">compare_results!$A$1:$H$461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7" i="5" l="1"/>
  <c r="T47" i="5" s="1"/>
  <c r="J72" i="5" s="1"/>
  <c r="R47" i="5"/>
  <c r="F72" i="5" s="1"/>
  <c r="J47" i="5"/>
  <c r="K47" i="5" s="1"/>
  <c r="H72" i="5" s="1"/>
  <c r="I47" i="5"/>
  <c r="S46" i="5"/>
  <c r="T46" i="5" s="1"/>
  <c r="J71" i="5" s="1"/>
  <c r="R46" i="5"/>
  <c r="F71" i="5" s="1"/>
  <c r="J46" i="5"/>
  <c r="K46" i="5" s="1"/>
  <c r="H71" i="5" s="1"/>
  <c r="I46" i="5"/>
  <c r="S45" i="5"/>
  <c r="T45" i="5" s="1"/>
  <c r="J70" i="5" s="1"/>
  <c r="R45" i="5"/>
  <c r="F70" i="5" s="1"/>
  <c r="J45" i="5"/>
  <c r="K45" i="5" s="1"/>
  <c r="H70" i="5" s="1"/>
  <c r="I45" i="5"/>
  <c r="D70" i="5" s="1"/>
  <c r="S44" i="5"/>
  <c r="T44" i="5" s="1"/>
  <c r="J69" i="5" s="1"/>
  <c r="R44" i="5"/>
  <c r="F69" i="5" s="1"/>
  <c r="J44" i="5"/>
  <c r="K44" i="5" s="1"/>
  <c r="H69" i="5" s="1"/>
  <c r="I44" i="5"/>
  <c r="S43" i="5"/>
  <c r="T43" i="5" s="1"/>
  <c r="J68" i="5" s="1"/>
  <c r="R43" i="5"/>
  <c r="F68" i="5" s="1"/>
  <c r="J43" i="5"/>
  <c r="K43" i="5" s="1"/>
  <c r="H68" i="5" s="1"/>
  <c r="I43" i="5"/>
  <c r="S42" i="5"/>
  <c r="T42" i="5" s="1"/>
  <c r="J67" i="5" s="1"/>
  <c r="R42" i="5"/>
  <c r="F67" i="5" s="1"/>
  <c r="J42" i="5"/>
  <c r="K42" i="5" s="1"/>
  <c r="H67" i="5" s="1"/>
  <c r="I42" i="5"/>
  <c r="S41" i="5"/>
  <c r="T41" i="5" s="1"/>
  <c r="J66" i="5" s="1"/>
  <c r="R41" i="5"/>
  <c r="F66" i="5" s="1"/>
  <c r="J41" i="5"/>
  <c r="K41" i="5" s="1"/>
  <c r="H66" i="5" s="1"/>
  <c r="I41" i="5"/>
  <c r="D66" i="5" s="1"/>
  <c r="S40" i="5"/>
  <c r="T40" i="5" s="1"/>
  <c r="J65" i="5" s="1"/>
  <c r="R40" i="5"/>
  <c r="F65" i="5" s="1"/>
  <c r="J40" i="5"/>
  <c r="K40" i="5" s="1"/>
  <c r="H65" i="5" s="1"/>
  <c r="I40" i="5"/>
  <c r="D65" i="5" s="1"/>
  <c r="S39" i="5"/>
  <c r="T39" i="5" s="1"/>
  <c r="J64" i="5" s="1"/>
  <c r="R39" i="5"/>
  <c r="F64" i="5" s="1"/>
  <c r="J39" i="5"/>
  <c r="K39" i="5" s="1"/>
  <c r="H64" i="5" s="1"/>
  <c r="I39" i="5"/>
  <c r="S38" i="5"/>
  <c r="T38" i="5" s="1"/>
  <c r="J63" i="5" s="1"/>
  <c r="R38" i="5"/>
  <c r="F63" i="5" s="1"/>
  <c r="J38" i="5"/>
  <c r="K38" i="5" s="1"/>
  <c r="H63" i="5" s="1"/>
  <c r="I38" i="5"/>
  <c r="S37" i="5"/>
  <c r="T37" i="5" s="1"/>
  <c r="J62" i="5" s="1"/>
  <c r="R37" i="5"/>
  <c r="F62" i="5" s="1"/>
  <c r="J37" i="5"/>
  <c r="K37" i="5" s="1"/>
  <c r="H62" i="5" s="1"/>
  <c r="I37" i="5"/>
  <c r="D62" i="5" s="1"/>
  <c r="S36" i="5"/>
  <c r="T36" i="5" s="1"/>
  <c r="J61" i="5" s="1"/>
  <c r="R36" i="5"/>
  <c r="F61" i="5" s="1"/>
  <c r="J36" i="5"/>
  <c r="K36" i="5" s="1"/>
  <c r="H61" i="5" s="1"/>
  <c r="I36" i="5"/>
  <c r="D61" i="5" s="1"/>
  <c r="S35" i="5"/>
  <c r="T35" i="5" s="1"/>
  <c r="J60" i="5" s="1"/>
  <c r="R35" i="5"/>
  <c r="F60" i="5" s="1"/>
  <c r="J35" i="5"/>
  <c r="K35" i="5" s="1"/>
  <c r="H60" i="5" s="1"/>
  <c r="I35" i="5"/>
  <c r="S34" i="5"/>
  <c r="T34" i="5" s="1"/>
  <c r="J59" i="5" s="1"/>
  <c r="R34" i="5"/>
  <c r="F59" i="5" s="1"/>
  <c r="J34" i="5"/>
  <c r="K34" i="5" s="1"/>
  <c r="H59" i="5" s="1"/>
  <c r="I34" i="5"/>
  <c r="S33" i="5"/>
  <c r="T33" i="5" s="1"/>
  <c r="J58" i="5" s="1"/>
  <c r="R33" i="5"/>
  <c r="F58" i="5" s="1"/>
  <c r="J33" i="5"/>
  <c r="K33" i="5" s="1"/>
  <c r="H58" i="5" s="1"/>
  <c r="I33" i="5"/>
  <c r="D58" i="5" s="1"/>
  <c r="S32" i="5"/>
  <c r="T32" i="5" s="1"/>
  <c r="J57" i="5" s="1"/>
  <c r="R32" i="5"/>
  <c r="F57" i="5" s="1"/>
  <c r="J32" i="5"/>
  <c r="K32" i="5" s="1"/>
  <c r="H57" i="5" s="1"/>
  <c r="I32" i="5"/>
  <c r="S31" i="5"/>
  <c r="T31" i="5" s="1"/>
  <c r="J56" i="5" s="1"/>
  <c r="R31" i="5"/>
  <c r="F56" i="5" s="1"/>
  <c r="J31" i="5"/>
  <c r="K31" i="5" s="1"/>
  <c r="H56" i="5" s="1"/>
  <c r="I31" i="5"/>
  <c r="S30" i="5"/>
  <c r="T30" i="5" s="1"/>
  <c r="J55" i="5" s="1"/>
  <c r="R30" i="5"/>
  <c r="F55" i="5" s="1"/>
  <c r="J30" i="5"/>
  <c r="K30" i="5" s="1"/>
  <c r="H55" i="5" s="1"/>
  <c r="I30" i="5"/>
  <c r="S29" i="5"/>
  <c r="T29" i="5" s="1"/>
  <c r="J54" i="5" s="1"/>
  <c r="R29" i="5"/>
  <c r="F54" i="5" s="1"/>
  <c r="J29" i="5"/>
  <c r="K29" i="5" s="1"/>
  <c r="H54" i="5" s="1"/>
  <c r="I29" i="5"/>
  <c r="D54" i="5" s="1"/>
  <c r="S28" i="5"/>
  <c r="T28" i="5" s="1"/>
  <c r="J53" i="5" s="1"/>
  <c r="R28" i="5"/>
  <c r="F53" i="5" s="1"/>
  <c r="J28" i="5"/>
  <c r="K28" i="5" s="1"/>
  <c r="H53" i="5" s="1"/>
  <c r="I28" i="5"/>
  <c r="D53" i="5" s="1"/>
  <c r="S27" i="5"/>
  <c r="T27" i="5" s="1"/>
  <c r="J52" i="5" s="1"/>
  <c r="R27" i="5"/>
  <c r="F52" i="5" s="1"/>
  <c r="J27" i="5"/>
  <c r="K27" i="5" s="1"/>
  <c r="H52" i="5" s="1"/>
  <c r="I27" i="5"/>
  <c r="S26" i="5"/>
  <c r="T26" i="5" s="1"/>
  <c r="J51" i="5" s="1"/>
  <c r="R26" i="5"/>
  <c r="F51" i="5" s="1"/>
  <c r="J26" i="5"/>
  <c r="K26" i="5" s="1"/>
  <c r="H51" i="5" s="1"/>
  <c r="I26" i="5"/>
  <c r="S25" i="5"/>
  <c r="T25" i="5" s="1"/>
  <c r="J50" i="5" s="1"/>
  <c r="R25" i="5"/>
  <c r="F50" i="5" s="1"/>
  <c r="J25" i="5"/>
  <c r="K25" i="5" s="1"/>
  <c r="H50" i="5" s="1"/>
  <c r="I25" i="5"/>
  <c r="D50" i="5" s="1"/>
  <c r="S24" i="5"/>
  <c r="T24" i="5" s="1"/>
  <c r="I72" i="5" s="1"/>
  <c r="R24" i="5"/>
  <c r="E72" i="5" s="1"/>
  <c r="J24" i="5"/>
  <c r="K24" i="5" s="1"/>
  <c r="G72" i="5" s="1"/>
  <c r="I24" i="5"/>
  <c r="C72" i="5" s="1"/>
  <c r="S23" i="5"/>
  <c r="T23" i="5" s="1"/>
  <c r="I71" i="5" s="1"/>
  <c r="R23" i="5"/>
  <c r="E71" i="5" s="1"/>
  <c r="J23" i="5"/>
  <c r="K23" i="5" s="1"/>
  <c r="G71" i="5" s="1"/>
  <c r="I23" i="5"/>
  <c r="C71" i="5" s="1"/>
  <c r="S22" i="5"/>
  <c r="T22" i="5" s="1"/>
  <c r="I70" i="5" s="1"/>
  <c r="R22" i="5"/>
  <c r="E70" i="5" s="1"/>
  <c r="J22" i="5"/>
  <c r="K22" i="5" s="1"/>
  <c r="G70" i="5" s="1"/>
  <c r="I22" i="5"/>
  <c r="C70" i="5" s="1"/>
  <c r="S21" i="5"/>
  <c r="T21" i="5" s="1"/>
  <c r="I69" i="5" s="1"/>
  <c r="R21" i="5"/>
  <c r="J21" i="5"/>
  <c r="K21" i="5" s="1"/>
  <c r="G69" i="5" s="1"/>
  <c r="I21" i="5"/>
  <c r="C69" i="5" s="1"/>
  <c r="S20" i="5"/>
  <c r="T20" i="5" s="1"/>
  <c r="I68" i="5" s="1"/>
  <c r="R20" i="5"/>
  <c r="E68" i="5" s="1"/>
  <c r="J20" i="5"/>
  <c r="K20" i="5" s="1"/>
  <c r="G68" i="5" s="1"/>
  <c r="I20" i="5"/>
  <c r="C68" i="5" s="1"/>
  <c r="S19" i="5"/>
  <c r="T19" i="5" s="1"/>
  <c r="I67" i="5" s="1"/>
  <c r="R19" i="5"/>
  <c r="E67" i="5" s="1"/>
  <c r="J19" i="5"/>
  <c r="K19" i="5" s="1"/>
  <c r="G67" i="5" s="1"/>
  <c r="I19" i="5"/>
  <c r="C67" i="5" s="1"/>
  <c r="S18" i="5"/>
  <c r="T18" i="5" s="1"/>
  <c r="I66" i="5" s="1"/>
  <c r="R18" i="5"/>
  <c r="E66" i="5" s="1"/>
  <c r="J18" i="5"/>
  <c r="K18" i="5" s="1"/>
  <c r="G66" i="5" s="1"/>
  <c r="I18" i="5"/>
  <c r="C66" i="5" s="1"/>
  <c r="S17" i="5"/>
  <c r="T17" i="5" s="1"/>
  <c r="I65" i="5" s="1"/>
  <c r="R17" i="5"/>
  <c r="J17" i="5"/>
  <c r="K17" i="5" s="1"/>
  <c r="G65" i="5" s="1"/>
  <c r="I17" i="5"/>
  <c r="C65" i="5" s="1"/>
  <c r="S16" i="5"/>
  <c r="T16" i="5" s="1"/>
  <c r="I64" i="5" s="1"/>
  <c r="R16" i="5"/>
  <c r="E64" i="5" s="1"/>
  <c r="J16" i="5"/>
  <c r="K16" i="5" s="1"/>
  <c r="G64" i="5" s="1"/>
  <c r="I16" i="5"/>
  <c r="C64" i="5" s="1"/>
  <c r="S15" i="5"/>
  <c r="T15" i="5" s="1"/>
  <c r="I63" i="5" s="1"/>
  <c r="R15" i="5"/>
  <c r="E63" i="5" s="1"/>
  <c r="J15" i="5"/>
  <c r="K15" i="5" s="1"/>
  <c r="G63" i="5" s="1"/>
  <c r="I15" i="5"/>
  <c r="C63" i="5" s="1"/>
  <c r="S14" i="5"/>
  <c r="T14" i="5" s="1"/>
  <c r="I62" i="5" s="1"/>
  <c r="R14" i="5"/>
  <c r="E62" i="5" s="1"/>
  <c r="J14" i="5"/>
  <c r="K14" i="5" s="1"/>
  <c r="G62" i="5" s="1"/>
  <c r="I14" i="5"/>
  <c r="C62" i="5" s="1"/>
  <c r="S13" i="5"/>
  <c r="T13" i="5" s="1"/>
  <c r="I61" i="5" s="1"/>
  <c r="R13" i="5"/>
  <c r="J13" i="5"/>
  <c r="K13" i="5" s="1"/>
  <c r="G61" i="5" s="1"/>
  <c r="I13" i="5"/>
  <c r="C61" i="5" s="1"/>
  <c r="S12" i="5"/>
  <c r="T12" i="5" s="1"/>
  <c r="I60" i="5" s="1"/>
  <c r="R12" i="5"/>
  <c r="E60" i="5" s="1"/>
  <c r="J12" i="5"/>
  <c r="K12" i="5" s="1"/>
  <c r="G60" i="5" s="1"/>
  <c r="I12" i="5"/>
  <c r="C60" i="5" s="1"/>
  <c r="S11" i="5"/>
  <c r="T11" i="5" s="1"/>
  <c r="I59" i="5" s="1"/>
  <c r="R11" i="5"/>
  <c r="E59" i="5" s="1"/>
  <c r="J11" i="5"/>
  <c r="K11" i="5" s="1"/>
  <c r="G59" i="5" s="1"/>
  <c r="I11" i="5"/>
  <c r="C59" i="5" s="1"/>
  <c r="S10" i="5"/>
  <c r="T10" i="5" s="1"/>
  <c r="I58" i="5" s="1"/>
  <c r="R10" i="5"/>
  <c r="E58" i="5" s="1"/>
  <c r="J10" i="5"/>
  <c r="K10" i="5" s="1"/>
  <c r="G58" i="5" s="1"/>
  <c r="I10" i="5"/>
  <c r="C58" i="5" s="1"/>
  <c r="S9" i="5"/>
  <c r="T9" i="5" s="1"/>
  <c r="I57" i="5" s="1"/>
  <c r="R9" i="5"/>
  <c r="U9" i="5" s="1"/>
  <c r="J9" i="5"/>
  <c r="K9" i="5" s="1"/>
  <c r="G57" i="5" s="1"/>
  <c r="I9" i="5"/>
  <c r="S8" i="5"/>
  <c r="T8" i="5" s="1"/>
  <c r="I56" i="5" s="1"/>
  <c r="R8" i="5"/>
  <c r="E56" i="5" s="1"/>
  <c r="J8" i="5"/>
  <c r="K8" i="5" s="1"/>
  <c r="G56" i="5" s="1"/>
  <c r="I8" i="5"/>
  <c r="C56" i="5" s="1"/>
  <c r="S7" i="5"/>
  <c r="T7" i="5" s="1"/>
  <c r="I55" i="5" s="1"/>
  <c r="R7" i="5"/>
  <c r="E55" i="5" s="1"/>
  <c r="J7" i="5"/>
  <c r="K7" i="5" s="1"/>
  <c r="G55" i="5" s="1"/>
  <c r="I7" i="5"/>
  <c r="C55" i="5" s="1"/>
  <c r="S6" i="5"/>
  <c r="T6" i="5" s="1"/>
  <c r="I54" i="5" s="1"/>
  <c r="R6" i="5"/>
  <c r="E54" i="5" s="1"/>
  <c r="J6" i="5"/>
  <c r="K6" i="5" s="1"/>
  <c r="G54" i="5" s="1"/>
  <c r="I6" i="5"/>
  <c r="C54" i="5" s="1"/>
  <c r="S5" i="5"/>
  <c r="T5" i="5" s="1"/>
  <c r="I53" i="5" s="1"/>
  <c r="R5" i="5"/>
  <c r="J5" i="5"/>
  <c r="K5" i="5" s="1"/>
  <c r="G53" i="5" s="1"/>
  <c r="I5" i="5"/>
  <c r="C53" i="5" s="1"/>
  <c r="S4" i="5"/>
  <c r="T4" i="5" s="1"/>
  <c r="I52" i="5" s="1"/>
  <c r="R4" i="5"/>
  <c r="E52" i="5" s="1"/>
  <c r="J4" i="5"/>
  <c r="K4" i="5" s="1"/>
  <c r="G52" i="5" s="1"/>
  <c r="I4" i="5"/>
  <c r="C52" i="5" s="1"/>
  <c r="S3" i="5"/>
  <c r="T3" i="5" s="1"/>
  <c r="I51" i="5" s="1"/>
  <c r="R3" i="5"/>
  <c r="E51" i="5" s="1"/>
  <c r="J3" i="5"/>
  <c r="K3" i="5" s="1"/>
  <c r="G51" i="5" s="1"/>
  <c r="I3" i="5"/>
  <c r="C51" i="5" s="1"/>
  <c r="S2" i="5"/>
  <c r="T2" i="5" s="1"/>
  <c r="I50" i="5" s="1"/>
  <c r="R2" i="5"/>
  <c r="E50" i="5" s="1"/>
  <c r="J2" i="5"/>
  <c r="K2" i="5" s="1"/>
  <c r="G50" i="5" s="1"/>
  <c r="I2" i="5"/>
  <c r="C50" i="5" s="1"/>
  <c r="S3" i="2"/>
  <c r="T3" i="2" s="1"/>
  <c r="I51" i="2" s="1"/>
  <c r="S4" i="2"/>
  <c r="T4" i="2" s="1"/>
  <c r="I52" i="2" s="1"/>
  <c r="S5" i="2"/>
  <c r="T5" i="2" s="1"/>
  <c r="I53" i="2" s="1"/>
  <c r="S6" i="2"/>
  <c r="T6" i="2" s="1"/>
  <c r="I54" i="2" s="1"/>
  <c r="S7" i="2"/>
  <c r="T7" i="2" s="1"/>
  <c r="I55" i="2" s="1"/>
  <c r="S8" i="2"/>
  <c r="T8" i="2" s="1"/>
  <c r="I56" i="2" s="1"/>
  <c r="S9" i="2"/>
  <c r="T9" i="2" s="1"/>
  <c r="I57" i="2" s="1"/>
  <c r="S10" i="2"/>
  <c r="T10" i="2" s="1"/>
  <c r="I58" i="2" s="1"/>
  <c r="S11" i="2"/>
  <c r="T11" i="2" s="1"/>
  <c r="I59" i="2" s="1"/>
  <c r="S12" i="2"/>
  <c r="T12" i="2" s="1"/>
  <c r="I60" i="2" s="1"/>
  <c r="S13" i="2"/>
  <c r="T13" i="2" s="1"/>
  <c r="I61" i="2" s="1"/>
  <c r="S14" i="2"/>
  <c r="T14" i="2" s="1"/>
  <c r="I62" i="2" s="1"/>
  <c r="S15" i="2"/>
  <c r="T15" i="2" s="1"/>
  <c r="I63" i="2" s="1"/>
  <c r="S16" i="2"/>
  <c r="T16" i="2" s="1"/>
  <c r="I64" i="2" s="1"/>
  <c r="S17" i="2"/>
  <c r="T17" i="2" s="1"/>
  <c r="I65" i="2" s="1"/>
  <c r="S18" i="2"/>
  <c r="T18" i="2" s="1"/>
  <c r="I66" i="2" s="1"/>
  <c r="S19" i="2"/>
  <c r="T19" i="2" s="1"/>
  <c r="I67" i="2" s="1"/>
  <c r="S20" i="2"/>
  <c r="T20" i="2" s="1"/>
  <c r="I68" i="2" s="1"/>
  <c r="S21" i="2"/>
  <c r="T21" i="2" s="1"/>
  <c r="I69" i="2" s="1"/>
  <c r="S22" i="2"/>
  <c r="T22" i="2" s="1"/>
  <c r="I70" i="2" s="1"/>
  <c r="S23" i="2"/>
  <c r="T23" i="2" s="1"/>
  <c r="I71" i="2" s="1"/>
  <c r="S24" i="2"/>
  <c r="T24" i="2" s="1"/>
  <c r="I72" i="2" s="1"/>
  <c r="S25" i="2"/>
  <c r="T25" i="2" s="1"/>
  <c r="J50" i="2" s="1"/>
  <c r="S26" i="2"/>
  <c r="T26" i="2" s="1"/>
  <c r="J51" i="2" s="1"/>
  <c r="S27" i="2"/>
  <c r="T27" i="2" s="1"/>
  <c r="J52" i="2" s="1"/>
  <c r="S28" i="2"/>
  <c r="T28" i="2" s="1"/>
  <c r="J53" i="2" s="1"/>
  <c r="S29" i="2"/>
  <c r="T29" i="2" s="1"/>
  <c r="J54" i="2" s="1"/>
  <c r="S30" i="2"/>
  <c r="T30" i="2" s="1"/>
  <c r="J55" i="2" s="1"/>
  <c r="S31" i="2"/>
  <c r="T31" i="2" s="1"/>
  <c r="J56" i="2" s="1"/>
  <c r="S32" i="2"/>
  <c r="T32" i="2" s="1"/>
  <c r="J57" i="2" s="1"/>
  <c r="S33" i="2"/>
  <c r="T33" i="2" s="1"/>
  <c r="J58" i="2" s="1"/>
  <c r="S34" i="2"/>
  <c r="T34" i="2" s="1"/>
  <c r="J59" i="2" s="1"/>
  <c r="S35" i="2"/>
  <c r="T35" i="2" s="1"/>
  <c r="J60" i="2" s="1"/>
  <c r="S36" i="2"/>
  <c r="T36" i="2" s="1"/>
  <c r="J61" i="2" s="1"/>
  <c r="S37" i="2"/>
  <c r="T37" i="2" s="1"/>
  <c r="J62" i="2" s="1"/>
  <c r="S38" i="2"/>
  <c r="T38" i="2" s="1"/>
  <c r="J63" i="2" s="1"/>
  <c r="S39" i="2"/>
  <c r="T39" i="2" s="1"/>
  <c r="J64" i="2" s="1"/>
  <c r="S40" i="2"/>
  <c r="T40" i="2" s="1"/>
  <c r="J65" i="2" s="1"/>
  <c r="S41" i="2"/>
  <c r="T41" i="2" s="1"/>
  <c r="J66" i="2" s="1"/>
  <c r="S42" i="2"/>
  <c r="T42" i="2" s="1"/>
  <c r="J67" i="2" s="1"/>
  <c r="S43" i="2"/>
  <c r="T43" i="2" s="1"/>
  <c r="J68" i="2" s="1"/>
  <c r="S44" i="2"/>
  <c r="T44" i="2" s="1"/>
  <c r="J69" i="2" s="1"/>
  <c r="S45" i="2"/>
  <c r="T45" i="2" s="1"/>
  <c r="J70" i="2" s="1"/>
  <c r="S46" i="2"/>
  <c r="T46" i="2" s="1"/>
  <c r="J71" i="2" s="1"/>
  <c r="S47" i="2"/>
  <c r="T47" i="2" s="1"/>
  <c r="J72" i="2" s="1"/>
  <c r="S2" i="2"/>
  <c r="T2" i="2" s="1"/>
  <c r="I50" i="2" s="1"/>
  <c r="J3" i="2"/>
  <c r="K3" i="2" s="1"/>
  <c r="G51" i="2" s="1"/>
  <c r="J4" i="2"/>
  <c r="K4" i="2" s="1"/>
  <c r="G52" i="2" s="1"/>
  <c r="J5" i="2"/>
  <c r="K5" i="2" s="1"/>
  <c r="G53" i="2" s="1"/>
  <c r="J6" i="2"/>
  <c r="K6" i="2" s="1"/>
  <c r="G54" i="2" s="1"/>
  <c r="J7" i="2"/>
  <c r="K7" i="2" s="1"/>
  <c r="G55" i="2" s="1"/>
  <c r="J8" i="2"/>
  <c r="K8" i="2" s="1"/>
  <c r="G56" i="2" s="1"/>
  <c r="J9" i="2"/>
  <c r="K9" i="2" s="1"/>
  <c r="G57" i="2" s="1"/>
  <c r="J10" i="2"/>
  <c r="K10" i="2" s="1"/>
  <c r="G58" i="2" s="1"/>
  <c r="J11" i="2"/>
  <c r="K11" i="2" s="1"/>
  <c r="G59" i="2" s="1"/>
  <c r="J12" i="2"/>
  <c r="K12" i="2" s="1"/>
  <c r="G60" i="2" s="1"/>
  <c r="J13" i="2"/>
  <c r="K13" i="2" s="1"/>
  <c r="G61" i="2" s="1"/>
  <c r="J14" i="2"/>
  <c r="K14" i="2" s="1"/>
  <c r="G62" i="2" s="1"/>
  <c r="J15" i="2"/>
  <c r="K15" i="2" s="1"/>
  <c r="G63" i="2" s="1"/>
  <c r="J16" i="2"/>
  <c r="K16" i="2" s="1"/>
  <c r="G64" i="2" s="1"/>
  <c r="J17" i="2"/>
  <c r="K17" i="2" s="1"/>
  <c r="G65" i="2" s="1"/>
  <c r="J18" i="2"/>
  <c r="K18" i="2" s="1"/>
  <c r="G66" i="2" s="1"/>
  <c r="J19" i="2"/>
  <c r="K19" i="2" s="1"/>
  <c r="G67" i="2" s="1"/>
  <c r="J20" i="2"/>
  <c r="K20" i="2" s="1"/>
  <c r="G68" i="2" s="1"/>
  <c r="J21" i="2"/>
  <c r="K21" i="2" s="1"/>
  <c r="G69" i="2" s="1"/>
  <c r="J22" i="2"/>
  <c r="K22" i="2" s="1"/>
  <c r="G70" i="2" s="1"/>
  <c r="J23" i="2"/>
  <c r="K23" i="2" s="1"/>
  <c r="G71" i="2" s="1"/>
  <c r="J24" i="2"/>
  <c r="K24" i="2" s="1"/>
  <c r="G72" i="2" s="1"/>
  <c r="J25" i="2"/>
  <c r="K25" i="2" s="1"/>
  <c r="H50" i="2" s="1"/>
  <c r="J26" i="2"/>
  <c r="K26" i="2" s="1"/>
  <c r="H51" i="2" s="1"/>
  <c r="J27" i="2"/>
  <c r="K27" i="2" s="1"/>
  <c r="H52" i="2" s="1"/>
  <c r="J28" i="2"/>
  <c r="K28" i="2" s="1"/>
  <c r="H53" i="2" s="1"/>
  <c r="J29" i="2"/>
  <c r="K29" i="2" s="1"/>
  <c r="H54" i="2" s="1"/>
  <c r="J30" i="2"/>
  <c r="K30" i="2" s="1"/>
  <c r="H55" i="2" s="1"/>
  <c r="J31" i="2"/>
  <c r="K31" i="2" s="1"/>
  <c r="H56" i="2" s="1"/>
  <c r="J32" i="2"/>
  <c r="K32" i="2" s="1"/>
  <c r="H57" i="2" s="1"/>
  <c r="J33" i="2"/>
  <c r="K33" i="2" s="1"/>
  <c r="H58" i="2" s="1"/>
  <c r="J34" i="2"/>
  <c r="K34" i="2" s="1"/>
  <c r="H59" i="2" s="1"/>
  <c r="J35" i="2"/>
  <c r="K35" i="2" s="1"/>
  <c r="H60" i="2" s="1"/>
  <c r="J36" i="2"/>
  <c r="K36" i="2" s="1"/>
  <c r="H61" i="2" s="1"/>
  <c r="J37" i="2"/>
  <c r="K37" i="2" s="1"/>
  <c r="H62" i="2" s="1"/>
  <c r="J38" i="2"/>
  <c r="K38" i="2" s="1"/>
  <c r="H63" i="2" s="1"/>
  <c r="J39" i="2"/>
  <c r="K39" i="2" s="1"/>
  <c r="H64" i="2" s="1"/>
  <c r="J40" i="2"/>
  <c r="K40" i="2" s="1"/>
  <c r="H65" i="2" s="1"/>
  <c r="J41" i="2"/>
  <c r="K41" i="2" s="1"/>
  <c r="H66" i="2" s="1"/>
  <c r="J42" i="2"/>
  <c r="K42" i="2" s="1"/>
  <c r="H67" i="2" s="1"/>
  <c r="J43" i="2"/>
  <c r="K43" i="2" s="1"/>
  <c r="H68" i="2" s="1"/>
  <c r="J44" i="2"/>
  <c r="K44" i="2" s="1"/>
  <c r="H69" i="2" s="1"/>
  <c r="J45" i="2"/>
  <c r="K45" i="2" s="1"/>
  <c r="H70" i="2" s="1"/>
  <c r="J46" i="2"/>
  <c r="K46" i="2" s="1"/>
  <c r="H71" i="2" s="1"/>
  <c r="J47" i="2"/>
  <c r="K47" i="2" s="1"/>
  <c r="H72" i="2" s="1"/>
  <c r="J2" i="2"/>
  <c r="K2" i="2" s="1"/>
  <c r="G50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2" i="2"/>
  <c r="C50" i="2" l="1"/>
  <c r="L2" i="2"/>
  <c r="D72" i="2"/>
  <c r="V47" i="2"/>
  <c r="L47" i="2"/>
  <c r="D71" i="2"/>
  <c r="V46" i="2"/>
  <c r="L46" i="2"/>
  <c r="D70" i="2"/>
  <c r="V45" i="2"/>
  <c r="L45" i="2"/>
  <c r="D69" i="2"/>
  <c r="V44" i="2"/>
  <c r="L44" i="2"/>
  <c r="D68" i="2"/>
  <c r="V43" i="2"/>
  <c r="L43" i="2"/>
  <c r="D67" i="2"/>
  <c r="V42" i="2"/>
  <c r="L42" i="2"/>
  <c r="D66" i="2"/>
  <c r="V41" i="2"/>
  <c r="L41" i="2"/>
  <c r="D65" i="2"/>
  <c r="V40" i="2"/>
  <c r="L40" i="2"/>
  <c r="D64" i="2"/>
  <c r="V39" i="2"/>
  <c r="L39" i="2"/>
  <c r="D63" i="2"/>
  <c r="V38" i="2"/>
  <c r="L38" i="2"/>
  <c r="D62" i="2"/>
  <c r="V37" i="2"/>
  <c r="L37" i="2"/>
  <c r="D61" i="2"/>
  <c r="V36" i="2"/>
  <c r="L36" i="2"/>
  <c r="D60" i="2"/>
  <c r="V35" i="2"/>
  <c r="L35" i="2"/>
  <c r="D59" i="2"/>
  <c r="V34" i="2"/>
  <c r="L34" i="2"/>
  <c r="D58" i="2"/>
  <c r="V33" i="2"/>
  <c r="L33" i="2"/>
  <c r="D57" i="2"/>
  <c r="V32" i="2"/>
  <c r="L32" i="2"/>
  <c r="D56" i="2"/>
  <c r="V31" i="2"/>
  <c r="L31" i="2"/>
  <c r="D55" i="2"/>
  <c r="V30" i="2"/>
  <c r="L30" i="2"/>
  <c r="D54" i="2"/>
  <c r="V29" i="2"/>
  <c r="L29" i="2"/>
  <c r="D53" i="2"/>
  <c r="V28" i="2"/>
  <c r="L28" i="2"/>
  <c r="D52" i="2"/>
  <c r="V27" i="2"/>
  <c r="L27" i="2"/>
  <c r="D51" i="2"/>
  <c r="V26" i="2"/>
  <c r="L26" i="2"/>
  <c r="D50" i="2"/>
  <c r="V25" i="2"/>
  <c r="V48" i="2" s="1"/>
  <c r="L25" i="2"/>
  <c r="C72" i="2"/>
  <c r="L24" i="2"/>
  <c r="C71" i="2"/>
  <c r="L23" i="2"/>
  <c r="C70" i="2"/>
  <c r="L22" i="2"/>
  <c r="C69" i="2"/>
  <c r="L21" i="2"/>
  <c r="C68" i="2"/>
  <c r="L20" i="2"/>
  <c r="C67" i="2"/>
  <c r="L19" i="2"/>
  <c r="C66" i="2"/>
  <c r="L18" i="2"/>
  <c r="C65" i="2"/>
  <c r="L17" i="2"/>
  <c r="C64" i="2"/>
  <c r="L16" i="2"/>
  <c r="C63" i="2"/>
  <c r="L15" i="2"/>
  <c r="C62" i="2"/>
  <c r="L14" i="2"/>
  <c r="C61" i="2"/>
  <c r="L13" i="2"/>
  <c r="C60" i="2"/>
  <c r="L12" i="2"/>
  <c r="C59" i="2"/>
  <c r="L11" i="2"/>
  <c r="C58" i="2"/>
  <c r="L10" i="2"/>
  <c r="C57" i="2"/>
  <c r="L9" i="2"/>
  <c r="C56" i="2"/>
  <c r="L8" i="2"/>
  <c r="C55" i="2"/>
  <c r="L7" i="2"/>
  <c r="C54" i="2"/>
  <c r="L6" i="2"/>
  <c r="C53" i="2"/>
  <c r="L5" i="2"/>
  <c r="C52" i="2"/>
  <c r="L4" i="2"/>
  <c r="C51" i="2"/>
  <c r="L3" i="2"/>
  <c r="E50" i="2"/>
  <c r="U2" i="2"/>
  <c r="F72" i="2"/>
  <c r="W47" i="2"/>
  <c r="U47" i="2"/>
  <c r="F71" i="2"/>
  <c r="W46" i="2"/>
  <c r="U46" i="2"/>
  <c r="F70" i="2"/>
  <c r="W45" i="2"/>
  <c r="U45" i="2"/>
  <c r="F69" i="2"/>
  <c r="W44" i="2"/>
  <c r="U44" i="2"/>
  <c r="F68" i="2"/>
  <c r="W43" i="2"/>
  <c r="U43" i="2"/>
  <c r="F67" i="2"/>
  <c r="W42" i="2"/>
  <c r="U42" i="2"/>
  <c r="F66" i="2"/>
  <c r="W41" i="2"/>
  <c r="U41" i="2"/>
  <c r="F65" i="2"/>
  <c r="W40" i="2"/>
  <c r="U40" i="2"/>
  <c r="F64" i="2"/>
  <c r="W39" i="2"/>
  <c r="U39" i="2"/>
  <c r="F63" i="2"/>
  <c r="W38" i="2"/>
  <c r="U38" i="2"/>
  <c r="F62" i="2"/>
  <c r="W37" i="2"/>
  <c r="U37" i="2"/>
  <c r="F61" i="2"/>
  <c r="W36" i="2"/>
  <c r="U36" i="2"/>
  <c r="F60" i="2"/>
  <c r="W35" i="2"/>
  <c r="U35" i="2"/>
  <c r="F59" i="2"/>
  <c r="W34" i="2"/>
  <c r="U34" i="2"/>
  <c r="F58" i="2"/>
  <c r="W33" i="2"/>
  <c r="U33" i="2"/>
  <c r="F57" i="2"/>
  <c r="W32" i="2"/>
  <c r="U32" i="2"/>
  <c r="F56" i="2"/>
  <c r="W31" i="2"/>
  <c r="U31" i="2"/>
  <c r="F55" i="2"/>
  <c r="W30" i="2"/>
  <c r="U30" i="2"/>
  <c r="F54" i="2"/>
  <c r="W29" i="2"/>
  <c r="U29" i="2"/>
  <c r="F53" i="2"/>
  <c r="W28" i="2"/>
  <c r="U28" i="2"/>
  <c r="F52" i="2"/>
  <c r="W27" i="2"/>
  <c r="U27" i="2"/>
  <c r="F51" i="2"/>
  <c r="W26" i="2"/>
  <c r="U26" i="2"/>
  <c r="F50" i="2"/>
  <c r="W25" i="2"/>
  <c r="W48" i="2" s="1"/>
  <c r="U25" i="2"/>
  <c r="E72" i="2"/>
  <c r="U24" i="2"/>
  <c r="E71" i="2"/>
  <c r="U23" i="2"/>
  <c r="E70" i="2"/>
  <c r="U22" i="2"/>
  <c r="E69" i="2"/>
  <c r="U21" i="2"/>
  <c r="E68" i="2"/>
  <c r="U20" i="2"/>
  <c r="E67" i="2"/>
  <c r="U19" i="2"/>
  <c r="E66" i="2"/>
  <c r="U18" i="2"/>
  <c r="E65" i="2"/>
  <c r="U17" i="2"/>
  <c r="E64" i="2"/>
  <c r="U16" i="2"/>
  <c r="E63" i="2"/>
  <c r="U15" i="2"/>
  <c r="E62" i="2"/>
  <c r="U14" i="2"/>
  <c r="E61" i="2"/>
  <c r="U13" i="2"/>
  <c r="E60" i="2"/>
  <c r="U12" i="2"/>
  <c r="E59" i="2"/>
  <c r="U11" i="2"/>
  <c r="E58" i="2"/>
  <c r="U10" i="2"/>
  <c r="E57" i="2"/>
  <c r="U9" i="2"/>
  <c r="E56" i="2"/>
  <c r="U8" i="2"/>
  <c r="E55" i="2"/>
  <c r="U7" i="2"/>
  <c r="E54" i="2"/>
  <c r="U6" i="2"/>
  <c r="E53" i="2"/>
  <c r="U5" i="2"/>
  <c r="E52" i="2"/>
  <c r="U4" i="2"/>
  <c r="E51" i="2"/>
  <c r="U3" i="2"/>
  <c r="W36" i="5"/>
  <c r="U36" i="5"/>
  <c r="U29" i="5"/>
  <c r="U35" i="5"/>
  <c r="U44" i="5"/>
  <c r="U32" i="5"/>
  <c r="U41" i="5"/>
  <c r="W44" i="5"/>
  <c r="L47" i="5"/>
  <c r="L46" i="5"/>
  <c r="U17" i="5"/>
  <c r="U15" i="5"/>
  <c r="U8" i="5"/>
  <c r="U5" i="5"/>
  <c r="U12" i="5"/>
  <c r="U14" i="5"/>
  <c r="U2" i="5"/>
  <c r="W35" i="5"/>
  <c r="W47" i="5"/>
  <c r="L11" i="5"/>
  <c r="L9" i="5"/>
  <c r="L3" i="5"/>
  <c r="L5" i="5"/>
  <c r="L13" i="5"/>
  <c r="V35" i="5"/>
  <c r="V42" i="5"/>
  <c r="L7" i="5"/>
  <c r="L24" i="5"/>
  <c r="L15" i="5"/>
  <c r="U4" i="5"/>
  <c r="U7" i="5"/>
  <c r="U10" i="5"/>
  <c r="U25" i="5"/>
  <c r="U31" i="5"/>
  <c r="W43" i="5"/>
  <c r="W32" i="5"/>
  <c r="U13" i="5"/>
  <c r="U16" i="5"/>
  <c r="U28" i="5"/>
  <c r="W31" i="5"/>
  <c r="U40" i="5"/>
  <c r="U11" i="5"/>
  <c r="U3" i="5"/>
  <c r="U6" i="5"/>
  <c r="U27" i="5"/>
  <c r="U37" i="5"/>
  <c r="W28" i="5"/>
  <c r="U18" i="5"/>
  <c r="W27" i="5"/>
  <c r="W39" i="5"/>
  <c r="U45" i="5"/>
  <c r="W40" i="5"/>
  <c r="U33" i="5"/>
  <c r="V39" i="5"/>
  <c r="L4" i="5"/>
  <c r="L8" i="5"/>
  <c r="L12" i="5"/>
  <c r="V27" i="5"/>
  <c r="V31" i="5"/>
  <c r="V38" i="5"/>
  <c r="V34" i="5"/>
  <c r="V40" i="5"/>
  <c r="V26" i="5"/>
  <c r="V30" i="5"/>
  <c r="L42" i="5"/>
  <c r="V44" i="5"/>
  <c r="L38" i="5"/>
  <c r="V47" i="5"/>
  <c r="L2" i="5"/>
  <c r="L6" i="5"/>
  <c r="L10" i="5"/>
  <c r="L14" i="5"/>
  <c r="V28" i="5"/>
  <c r="L34" i="5"/>
  <c r="L26" i="5"/>
  <c r="L30" i="5"/>
  <c r="V43" i="5"/>
  <c r="V46" i="5"/>
  <c r="V25" i="5"/>
  <c r="V29" i="5"/>
  <c r="V33" i="5"/>
  <c r="V37" i="5"/>
  <c r="V41" i="5"/>
  <c r="V45" i="5"/>
  <c r="C57" i="5"/>
  <c r="V32" i="5"/>
  <c r="V36" i="5"/>
  <c r="W25" i="5"/>
  <c r="U26" i="5"/>
  <c r="L28" i="5"/>
  <c r="W29" i="5"/>
  <c r="U30" i="5"/>
  <c r="L32" i="5"/>
  <c r="W33" i="5"/>
  <c r="U34" i="5"/>
  <c r="L36" i="5"/>
  <c r="W37" i="5"/>
  <c r="U38" i="5"/>
  <c r="L40" i="5"/>
  <c r="W41" i="5"/>
  <c r="U42" i="5"/>
  <c r="L44" i="5"/>
  <c r="W45" i="5"/>
  <c r="U46" i="5"/>
  <c r="D51" i="5"/>
  <c r="D52" i="5"/>
  <c r="D55" i="5"/>
  <c r="D56" i="5"/>
  <c r="D57" i="5"/>
  <c r="D59" i="5"/>
  <c r="D60" i="5"/>
  <c r="D63" i="5"/>
  <c r="D64" i="5"/>
  <c r="D67" i="5"/>
  <c r="D68" i="5"/>
  <c r="D69" i="5"/>
  <c r="D71" i="5"/>
  <c r="D72" i="5"/>
  <c r="E53" i="5"/>
  <c r="E57" i="5"/>
  <c r="E61" i="5"/>
  <c r="E65" i="5"/>
  <c r="E69" i="5"/>
  <c r="L16" i="5"/>
  <c r="L17" i="5"/>
  <c r="L18" i="5"/>
  <c r="L19" i="5"/>
  <c r="L20" i="5"/>
  <c r="L21" i="5"/>
  <c r="L22" i="5"/>
  <c r="L23" i="5"/>
  <c r="L25" i="5"/>
  <c r="W26" i="5"/>
  <c r="L29" i="5"/>
  <c r="W30" i="5"/>
  <c r="L33" i="5"/>
  <c r="W34" i="5"/>
  <c r="L37" i="5"/>
  <c r="W38" i="5"/>
  <c r="U39" i="5"/>
  <c r="L41" i="5"/>
  <c r="W42" i="5"/>
  <c r="U43" i="5"/>
  <c r="L45" i="5"/>
  <c r="W46" i="5"/>
  <c r="U47" i="5"/>
  <c r="U19" i="5"/>
  <c r="U20" i="5"/>
  <c r="U21" i="5"/>
  <c r="U22" i="5"/>
  <c r="U23" i="5"/>
  <c r="U24" i="5"/>
  <c r="L27" i="5"/>
  <c r="L31" i="5"/>
  <c r="L35" i="5"/>
  <c r="L39" i="5"/>
  <c r="L43" i="5"/>
  <c r="W48" i="5" l="1"/>
  <c r="V48" i="5"/>
</calcChain>
</file>

<file path=xl/sharedStrings.xml><?xml version="1.0" encoding="utf-8"?>
<sst xmlns="http://schemas.openxmlformats.org/spreadsheetml/2006/main" count="1138" uniqueCount="306">
  <si>
    <t>ID</t>
  </si>
  <si>
    <t>Nosaukums</t>
  </si>
  <si>
    <t>Veziena tips</t>
  </si>
  <si>
    <t>Patiesi poz.</t>
  </si>
  <si>
    <t>Aplami poz.</t>
  </si>
  <si>
    <t>Aplami neg.</t>
  </si>
  <si>
    <t>Precizitate</t>
  </si>
  <si>
    <t>Parklajums</t>
  </si>
  <si>
    <t>Fragments 0-300 (spl 20-0)</t>
  </si>
  <si>
    <t>fs_right_off</t>
  </si>
  <si>
    <t>put_right_off</t>
  </si>
  <si>
    <t>Fragments 0-100 (spl 20-0)</t>
  </si>
  <si>
    <t>Fragments 100-200 (spl 20-0)</t>
  </si>
  <si>
    <t>Fragments 100-225 (spl 20-0)</t>
  </si>
  <si>
    <t>Fragments 100-250 (spl 20-0)</t>
  </si>
  <si>
    <t>Fragments 200-300 (spl 20-0)</t>
  </si>
  <si>
    <t>Fragments 175-225 (spl 20-0)</t>
  </si>
  <si>
    <t>Fragments 150-250 (spl 20-0)</t>
  </si>
  <si>
    <t>Fragments 125-275 (spl 20-0)</t>
  </si>
  <si>
    <t>Dimensijas Tikai paatrinajums (spl 20-0)</t>
  </si>
  <si>
    <t>Dimensijas Tikai ziroskops (spl 20-0)</t>
  </si>
  <si>
    <t>Dimensijas Tikai ziroskops X (spl 20-0)</t>
  </si>
  <si>
    <t>Dimensijas Tikai ziroskops Z (spl 20-0)</t>
  </si>
  <si>
    <t>Dimensijas Tikai rokas ziroskops (spl 20-0)</t>
  </si>
  <si>
    <t>Dimensijas Tikai plaukstas ziroskops (spl 20-0)</t>
  </si>
  <si>
    <t>Papild arm_acc_dif (spl 20-0)</t>
  </si>
  <si>
    <t>Papild palm_gyro_norm (spl 20-0)</t>
  </si>
  <si>
    <t>Papild arm_gyro_norm (spl 20-0)</t>
  </si>
  <si>
    <t>Loga izm. 20 (spl 20-0)</t>
  </si>
  <si>
    <t>Loga izm. 30 (spl 20-0)</t>
  </si>
  <si>
    <t>Loga izm. 50 (spl 20-0)</t>
  </si>
  <si>
    <t>Loga izm. 70 (spl 20-0)</t>
  </si>
  <si>
    <t>Loga izm. 90 (spl 20-0)</t>
  </si>
  <si>
    <t>Fragments 0-300 (spl 20-1)</t>
  </si>
  <si>
    <t>Fragments 0-100 (spl 20-1)</t>
  </si>
  <si>
    <t>Fragments 100-200 (spl 20-1)</t>
  </si>
  <si>
    <t>Fragments 100-225 (spl 20-1)</t>
  </si>
  <si>
    <t>Fragments 100-250 (spl 20-1)</t>
  </si>
  <si>
    <t>Fragments 200-300 (spl 20-1)</t>
  </si>
  <si>
    <t>Fragments 175-225 (spl 20-1)</t>
  </si>
  <si>
    <t>Fragments 150-250 (spl 20-1)</t>
  </si>
  <si>
    <t>Fragments 125-275 (spl 20-1)</t>
  </si>
  <si>
    <t>Dimensijas Tikai paatrinajums (spl 20-1)</t>
  </si>
  <si>
    <t>Dimensijas Tikai ziroskops (spl 20-1)</t>
  </si>
  <si>
    <t>Dimensijas Tikai ziroskops X (spl 20-1)</t>
  </si>
  <si>
    <t>Dimensijas Tikai ziroskops Z (spl 20-1)</t>
  </si>
  <si>
    <t>Dimensijas Tikai rokas ziroskops (spl 20-1)</t>
  </si>
  <si>
    <t>Dimensijas Tikai plaukstas ziroskops (spl 20-1)</t>
  </si>
  <si>
    <t>Papild arm_acc_dif (spl 20-1)</t>
  </si>
  <si>
    <t>Papild palm_gyro_norm (spl 20-1)</t>
  </si>
  <si>
    <t>Papild arm_gyro_norm (spl 20-1)</t>
  </si>
  <si>
    <t>Loga izm. 20 (spl 20-1)</t>
  </si>
  <si>
    <t>Loga izm. 30 (spl 20-1)</t>
  </si>
  <si>
    <t>Loga izm. 50 (spl 20-1)</t>
  </si>
  <si>
    <t>Loga izm. 70 (spl 20-1)</t>
  </si>
  <si>
    <t>Loga izm. 90 (spl 20-1)</t>
  </si>
  <si>
    <t>Fragments 0-300 (spl 20-2)</t>
  </si>
  <si>
    <t>Fragments 0-100 (spl 20-2)</t>
  </si>
  <si>
    <t>Fragments 100-200 (spl 20-2)</t>
  </si>
  <si>
    <t>Fragments 100-225 (spl 20-2)</t>
  </si>
  <si>
    <t>Fragments 100-250 (spl 20-2)</t>
  </si>
  <si>
    <t>Fragments 200-300 (spl 20-2)</t>
  </si>
  <si>
    <t>Fragments 175-225 (spl 20-2)</t>
  </si>
  <si>
    <t>Fragments 150-250 (spl 20-2)</t>
  </si>
  <si>
    <t>Fragments 125-275 (spl 20-2)</t>
  </si>
  <si>
    <t>Dimensijas Tikai paatrinajums (spl 20-2)</t>
  </si>
  <si>
    <t>Dimensijas Tikai ziroskops (spl 20-2)</t>
  </si>
  <si>
    <t>Dimensijas Tikai ziroskops X (spl 20-2)</t>
  </si>
  <si>
    <t>Dimensijas Tikai ziroskops Z (spl 20-2)</t>
  </si>
  <si>
    <t>Dimensijas Tikai rokas ziroskops (spl 20-2)</t>
  </si>
  <si>
    <t>Dimensijas Tikai plaukstas ziroskops (spl 20-2)</t>
  </si>
  <si>
    <t>Papild arm_acc_dif (spl 20-2)</t>
  </si>
  <si>
    <t>Papild palm_gyro_norm (spl 20-2)</t>
  </si>
  <si>
    <t>Papild arm_gyro_norm (spl 20-2)</t>
  </si>
  <si>
    <t>Loga izm. 20 (spl 20-2)</t>
  </si>
  <si>
    <t>Loga izm. 30 (spl 20-2)</t>
  </si>
  <si>
    <t>Loga izm. 50 (spl 20-2)</t>
  </si>
  <si>
    <t>Loga izm. 70 (spl 20-2)</t>
  </si>
  <si>
    <t>Loga izm. 90 (spl 20-2)</t>
  </si>
  <si>
    <t>Fragments 0-300 (spl 20-3)</t>
  </si>
  <si>
    <t>Fragments 0-100 (spl 20-3)</t>
  </si>
  <si>
    <t>Fragments 100-200 (spl 20-3)</t>
  </si>
  <si>
    <t>Fragments 100-225 (spl 20-3)</t>
  </si>
  <si>
    <t>Fragments 100-250 (spl 20-3)</t>
  </si>
  <si>
    <t>Fragments 200-300 (spl 20-3)</t>
  </si>
  <si>
    <t>Fragments 175-225 (spl 20-3)</t>
  </si>
  <si>
    <t>Fragments 150-250 (spl 20-3)</t>
  </si>
  <si>
    <t>Fragments 125-275 (spl 20-3)</t>
  </si>
  <si>
    <t>Dimensijas Tikai paatrinajums (spl 20-3)</t>
  </si>
  <si>
    <t>Dimensijas Tikai ziroskops (spl 20-3)</t>
  </si>
  <si>
    <t>Dimensijas Tikai ziroskops X (spl 20-3)</t>
  </si>
  <si>
    <t>Dimensijas Tikai ziroskops Z (spl 20-3)</t>
  </si>
  <si>
    <t>Dimensijas Tikai rokas ziroskops (spl 20-3)</t>
  </si>
  <si>
    <t>Dimensijas Tikai plaukstas ziroskops (spl 20-3)</t>
  </si>
  <si>
    <t>Papild arm_acc_dif (spl 20-3)</t>
  </si>
  <si>
    <t>Papild palm_gyro_norm (spl 20-3)</t>
  </si>
  <si>
    <t>Papild arm_gyro_norm (spl 20-3)</t>
  </si>
  <si>
    <t>Loga izm. 20 (spl 20-3)</t>
  </si>
  <si>
    <t>Loga izm. 30 (spl 20-3)</t>
  </si>
  <si>
    <t>Loga izm. 50 (spl 20-3)</t>
  </si>
  <si>
    <t>Loga izm. 70 (spl 20-3)</t>
  </si>
  <si>
    <t>Loga izm. 90 (spl 20-3)</t>
  </si>
  <si>
    <t>Fragments 0-300 (spl 20-4)</t>
  </si>
  <si>
    <t>Fragments 0-100 (spl 20-4)</t>
  </si>
  <si>
    <t>Fragments 100-200 (spl 20-4)</t>
  </si>
  <si>
    <t>Fragments 100-225 (spl 20-4)</t>
  </si>
  <si>
    <t>Fragments 100-250 (spl 20-4)</t>
  </si>
  <si>
    <t>Fragments 200-300 (spl 20-4)</t>
  </si>
  <si>
    <t>Fragments 175-225 (spl 20-4)</t>
  </si>
  <si>
    <t>Fragments 150-250 (spl 20-4)</t>
  </si>
  <si>
    <t>Fragments 125-275 (spl 20-4)</t>
  </si>
  <si>
    <t>Dimensijas Tikai paatrinajums (spl 20-4)</t>
  </si>
  <si>
    <t>Dimensijas Tikai ziroskops (spl 20-4)</t>
  </si>
  <si>
    <t>Dimensijas Tikai ziroskops X (spl 20-4)</t>
  </si>
  <si>
    <t>Dimensijas Tikai ziroskops Z (spl 20-4)</t>
  </si>
  <si>
    <t>Dimensijas Tikai rokas ziroskops (spl 20-4)</t>
  </si>
  <si>
    <t>Dimensijas Tikai plaukstas ziroskops (spl 20-4)</t>
  </si>
  <si>
    <t>Papild arm_acc_dif (spl 20-4)</t>
  </si>
  <si>
    <t>Papild palm_gyro_norm (spl 20-4)</t>
  </si>
  <si>
    <t>Papild arm_gyro_norm (spl 20-4)</t>
  </si>
  <si>
    <t>Loga izm. 20 (spl 20-4)</t>
  </si>
  <si>
    <t>Loga izm. 30 (spl 20-4)</t>
  </si>
  <si>
    <t>Loga izm. 50 (spl 20-4)</t>
  </si>
  <si>
    <t>Loga izm. 70 (spl 20-4)</t>
  </si>
  <si>
    <t>Loga izm. 90 (spl 20-4)</t>
  </si>
  <si>
    <t>Fragments 0-300 (spl 500-0)</t>
  </si>
  <si>
    <t>Fragments 0-100 (spl 500-0)</t>
  </si>
  <si>
    <t>Fragments 100-200 (spl 500-0)</t>
  </si>
  <si>
    <t>Fragments 100-225 (spl 500-0)</t>
  </si>
  <si>
    <t>Fragments 100-250 (spl 500-0)</t>
  </si>
  <si>
    <t>Fragments 200-300 (spl 500-0)</t>
  </si>
  <si>
    <t>Fragments 175-225 (spl 500-0)</t>
  </si>
  <si>
    <t>Fragments 150-250 (spl 500-0)</t>
  </si>
  <si>
    <t>Fragments 125-275 (spl 500-0)</t>
  </si>
  <si>
    <t>Dimensijas Tikai paatrinajums (spl 500-0)</t>
  </si>
  <si>
    <t>Dimensijas Tikai ziroskops (spl 500-0)</t>
  </si>
  <si>
    <t>Dimensijas Tikai ziroskops X (spl 500-0)</t>
  </si>
  <si>
    <t>Dimensijas Tikai ziroskops Z (spl 500-0)</t>
  </si>
  <si>
    <t>Dimensijas Tikai rokas ziroskops (spl 500-0)</t>
  </si>
  <si>
    <t>Dimensijas Tikai plaukstas ziroskops (spl 500-0)</t>
  </si>
  <si>
    <t>Papild arm_acc_dif (spl 500-0)</t>
  </si>
  <si>
    <t>Papild palm_gyro_norm (spl 500-0)</t>
  </si>
  <si>
    <t>Papild arm_gyro_norm (spl 500-0)</t>
  </si>
  <si>
    <t>Loga izm. 20 (spl 500-0)</t>
  </si>
  <si>
    <t>Loga izm. 30 (spl 500-0)</t>
  </si>
  <si>
    <t>Loga izm. 50 (spl 500-0)</t>
  </si>
  <si>
    <t>Loga izm. 70 (spl 500-0)</t>
  </si>
  <si>
    <t>Loga izm. 90 (spl 500-0)</t>
  </si>
  <si>
    <t>Fragments 0-300 (spl 500-1)</t>
  </si>
  <si>
    <t>Fragments 0-100 (spl 500-1)</t>
  </si>
  <si>
    <t>Fragments 100-200 (spl 500-1)</t>
  </si>
  <si>
    <t>Fragments 100-225 (spl 500-1)</t>
  </si>
  <si>
    <t>Fragments 100-250 (spl 500-1)</t>
  </si>
  <si>
    <t>Fragments 200-300 (spl 500-1)</t>
  </si>
  <si>
    <t>Fragments 175-225 (spl 500-1)</t>
  </si>
  <si>
    <t>Fragments 150-250 (spl 500-1)</t>
  </si>
  <si>
    <t>Fragments 125-275 (spl 500-1)</t>
  </si>
  <si>
    <t>Dimensijas Tikai paatrinajums (spl 500-1)</t>
  </si>
  <si>
    <t>Dimensijas Tikai ziroskops (spl 500-1)</t>
  </si>
  <si>
    <t>Dimensijas Tikai ziroskops X (spl 500-1)</t>
  </si>
  <si>
    <t>Dimensijas Tikai ziroskops Z (spl 500-1)</t>
  </si>
  <si>
    <t>Dimensijas Tikai rokas ziroskops (spl 500-1)</t>
  </si>
  <si>
    <t>Dimensijas Tikai plaukstas ziroskops (spl 500-1)</t>
  </si>
  <si>
    <t>Papild arm_acc_dif (spl 500-1)</t>
  </si>
  <si>
    <t>Papild palm_gyro_norm (spl 500-1)</t>
  </si>
  <si>
    <t>Papild arm_gyro_norm (spl 500-1)</t>
  </si>
  <si>
    <t>Loga izm. 20 (spl 500-1)</t>
  </si>
  <si>
    <t>Loga izm. 30 (spl 500-1)</t>
  </si>
  <si>
    <t>Loga izm. 50 (spl 500-1)</t>
  </si>
  <si>
    <t>Loga izm. 70 (spl 500-1)</t>
  </si>
  <si>
    <t>Loga izm. 90 (spl 500-1)</t>
  </si>
  <si>
    <t>Fragments 0-300 (spl 500-2)</t>
  </si>
  <si>
    <t>Fragments 0-100 (spl 500-2)</t>
  </si>
  <si>
    <t>Fragments 100-200 (spl 500-2)</t>
  </si>
  <si>
    <t>Fragments 100-225 (spl 500-2)</t>
  </si>
  <si>
    <t>Fragments 100-250 (spl 500-2)</t>
  </si>
  <si>
    <t>Fragments 200-300 (spl 500-2)</t>
  </si>
  <si>
    <t>Fragments 175-225 (spl 500-2)</t>
  </si>
  <si>
    <t>Fragments 150-250 (spl 500-2)</t>
  </si>
  <si>
    <t>Fragments 125-275 (spl 500-2)</t>
  </si>
  <si>
    <t>Dimensijas Tikai paatrinajums (spl 500-2)</t>
  </si>
  <si>
    <t>Dimensijas Tikai ziroskops (spl 500-2)</t>
  </si>
  <si>
    <t>Dimensijas Tikai ziroskops X (spl 500-2)</t>
  </si>
  <si>
    <t>Dimensijas Tikai ziroskops Z (spl 500-2)</t>
  </si>
  <si>
    <t>Dimensijas Tikai rokas ziroskops (spl 500-2)</t>
  </si>
  <si>
    <t>Dimensijas Tikai plaukstas ziroskops (spl 500-2)</t>
  </si>
  <si>
    <t>Papild arm_acc_dif (spl 500-2)</t>
  </si>
  <si>
    <t>Papild palm_gyro_norm (spl 500-2)</t>
  </si>
  <si>
    <t>Papild arm_gyro_norm (spl 500-2)</t>
  </si>
  <si>
    <t>Loga izm. 20 (spl 500-2)</t>
  </si>
  <si>
    <t>Loga izm. 30 (spl 500-2)</t>
  </si>
  <si>
    <t>Loga izm. 50 (spl 500-2)</t>
  </si>
  <si>
    <t>Loga izm. 70 (spl 500-2)</t>
  </si>
  <si>
    <t>Loga izm. 90 (spl 500-2)</t>
  </si>
  <si>
    <t>Fragments 0-300 (spl 500-3)</t>
  </si>
  <si>
    <t>Fragments 0-100 (spl 500-3)</t>
  </si>
  <si>
    <t>Fragments 100-200 (spl 500-3)</t>
  </si>
  <si>
    <t>Fragments 100-225 (spl 500-3)</t>
  </si>
  <si>
    <t>Fragments 100-250 (spl 500-3)</t>
  </si>
  <si>
    <t>Fragments 200-300 (spl 500-3)</t>
  </si>
  <si>
    <t>Fragments 175-225 (spl 500-3)</t>
  </si>
  <si>
    <t>Fragments 150-250 (spl 500-3)</t>
  </si>
  <si>
    <t>Fragments 125-275 (spl 500-3)</t>
  </si>
  <si>
    <t>Dimensijas Tikai paatrinajums (spl 500-3)</t>
  </si>
  <si>
    <t>Dimensijas Tikai ziroskops (spl 500-3)</t>
  </si>
  <si>
    <t>Dimensijas Tikai ziroskops X (spl 500-3)</t>
  </si>
  <si>
    <t>Dimensijas Tikai ziroskops Z (spl 500-3)</t>
  </si>
  <si>
    <t>Dimensijas Tikai rokas ziroskops (spl 500-3)</t>
  </si>
  <si>
    <t>Dimensijas Tikai plaukstas ziroskops (spl 500-3)</t>
  </si>
  <si>
    <t>Papild arm_acc_dif (spl 500-3)</t>
  </si>
  <si>
    <t>Papild palm_gyro_norm (spl 500-3)</t>
  </si>
  <si>
    <t>Papild arm_gyro_norm (spl 500-3)</t>
  </si>
  <si>
    <t>Loga izm. 20 (spl 500-3)</t>
  </si>
  <si>
    <t>Loga izm. 30 (spl 500-3)</t>
  </si>
  <si>
    <t>Loga izm. 50 (spl 500-3)</t>
  </si>
  <si>
    <t>Loga izm. 70 (spl 500-3)</t>
  </si>
  <si>
    <t>Loga izm. 90 (spl 500-3)</t>
  </si>
  <si>
    <t>Fragments 0-300 (spl 500-4)</t>
  </si>
  <si>
    <t>Fragments 0-100 (spl 500-4)</t>
  </si>
  <si>
    <t>Fragments 100-200 (spl 500-4)</t>
  </si>
  <si>
    <t>Fragments 100-225 (spl 500-4)</t>
  </si>
  <si>
    <t>Fragments 100-250 (spl 500-4)</t>
  </si>
  <si>
    <t>Fragments 200-300 (spl 500-4)</t>
  </si>
  <si>
    <t>Fragments 175-225 (spl 500-4)</t>
  </si>
  <si>
    <t>Fragments 150-250 (spl 500-4)</t>
  </si>
  <si>
    <t>Fragments 125-275 (spl 500-4)</t>
  </si>
  <si>
    <t>Dimensijas Tikai paatrinajums (spl 500-4)</t>
  </si>
  <si>
    <t>Dimensijas Tikai ziroskops (spl 500-4)</t>
  </si>
  <si>
    <t>Dimensijas Tikai ziroskops X (spl 500-4)</t>
  </si>
  <si>
    <t>Dimensijas Tikai ziroskops Z (spl 500-4)</t>
  </si>
  <si>
    <t>Dimensijas Tikai rokas ziroskops (spl 500-4)</t>
  </si>
  <si>
    <t>Dimensijas Tikai plaukstas ziroskops (spl 500-4)</t>
  </si>
  <si>
    <t>Papild arm_acc_dif (spl 500-4)</t>
  </si>
  <si>
    <t>Papild palm_gyro_norm (spl 500-4)</t>
  </si>
  <si>
    <t>Papild arm_gyro_norm (spl 500-4)</t>
  </si>
  <si>
    <t>Loga izm. 20 (spl 500-4)</t>
  </si>
  <si>
    <t>Loga izm. 30 (spl 500-4)</t>
  </si>
  <si>
    <t>Loga izm. 50 (spl 500-4)</t>
  </si>
  <si>
    <t>Loga izm. 70 (spl 500-4)</t>
  </si>
  <si>
    <t>Loga izm. 90 (spl 500-4)</t>
  </si>
  <si>
    <t>Datu kopas izmers</t>
  </si>
  <si>
    <t>Prec 1</t>
  </si>
  <si>
    <t>Prec 2</t>
  </si>
  <si>
    <t>Prec 3</t>
  </si>
  <si>
    <t>Prec 4</t>
  </si>
  <si>
    <t>Prec 5</t>
  </si>
  <si>
    <t>Vid. Prec</t>
  </si>
  <si>
    <t>Std. Prec</t>
  </si>
  <si>
    <t>\pm CI Prec</t>
  </si>
  <si>
    <t>Delta base</t>
  </si>
  <si>
    <t>Park 1</t>
  </si>
  <si>
    <t>Park 2</t>
  </si>
  <si>
    <t>Park 3</t>
  </si>
  <si>
    <t>Park 4</t>
  </si>
  <si>
    <t>Park 5</t>
  </si>
  <si>
    <t>Vid. Park</t>
  </si>
  <si>
    <t>Std. Park</t>
  </si>
  <si>
    <t>\pm CI Park</t>
  </si>
  <si>
    <t>Fragments 0-300</t>
  </si>
  <si>
    <t>Fragments 0-100</t>
  </si>
  <si>
    <t>Fragments 100-200</t>
  </si>
  <si>
    <t>Fragments 100-225</t>
  </si>
  <si>
    <t>Fragments 100-250</t>
  </si>
  <si>
    <t>Fragments 200-300</t>
  </si>
  <si>
    <t>Fragments 175-225</t>
  </si>
  <si>
    <t>Bāze</t>
  </si>
  <si>
    <t>Fragments 150-250</t>
  </si>
  <si>
    <t>Fragments 125-275</t>
  </si>
  <si>
    <t>Dimensijas Tikai paatrinajums</t>
  </si>
  <si>
    <t>Dimensijas Tikai ziroskops</t>
  </si>
  <si>
    <t>Dimensijas Tikai ziroskops X</t>
  </si>
  <si>
    <t>Dimensijas Tikai ziroskops Z</t>
  </si>
  <si>
    <t>Dimensijas Tikai rokas ziroskops</t>
  </si>
  <si>
    <t>Dimensijas Tikai plaukstas ziroskops</t>
  </si>
  <si>
    <t>Papild arm_acc_dif</t>
  </si>
  <si>
    <t>Papild palm_gyro_norm</t>
  </si>
  <si>
    <t>Papild arm_gyro_norm</t>
  </si>
  <si>
    <t>Loga izm. 20</t>
  </si>
  <si>
    <t>Loga izm. 30</t>
  </si>
  <si>
    <t>Loga izm. 50</t>
  </si>
  <si>
    <t>Loga izm. 70</t>
  </si>
  <si>
    <t>Loga izm. 90</t>
  </si>
  <si>
    <t>Prec. Delta no 20</t>
  </si>
  <si>
    <t>Park. Delta no 20</t>
  </si>
  <si>
    <t>Prec</t>
  </si>
  <si>
    <t>Pārk</t>
  </si>
  <si>
    <t>(20) Precizitāte</t>
  </si>
  <si>
    <t>(500) Precizitāte</t>
  </si>
  <si>
    <t>(20) Pārklājums</t>
  </si>
  <si>
    <t>(500) Pārklājums</t>
  </si>
  <si>
    <t>(20) Error</t>
  </si>
  <si>
    <t>(500) Error</t>
  </si>
  <si>
    <t>Tikai paātrinājumi</t>
  </si>
  <si>
    <t>Tikai žiroskopi</t>
  </si>
  <si>
    <t>Tikai žiroskopu X asis</t>
  </si>
  <si>
    <t>Tikai žiroskopu Z asis</t>
  </si>
  <si>
    <t>Tikai rokas žiroskops</t>
  </si>
  <si>
    <t>Tikai plaukstas žiroskops</t>
  </si>
  <si>
    <t>Rokas paātrinājuma atvasinājums</t>
  </si>
  <si>
    <t>Plauktas rotācijas ātrums</t>
  </si>
  <si>
    <t>Rokas rotācijas ātrums</t>
  </si>
  <si>
    <t>Izmērs 20</t>
  </si>
  <si>
    <t>Izmērs 30</t>
  </si>
  <si>
    <t>Izmērs 50</t>
  </si>
  <si>
    <t>Izmērs 70</t>
  </si>
  <si>
    <t>Izmērs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</si>
</sst>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Ubuntu"/>
      <family val="2"/>
      <charset val="186"/>
      <scheme val="minor"/>
    </font>
    <font>
      <sz val="11"/>
      <color theme="1"/>
      <name val="Ubuntu"/>
      <family val="2"/>
      <charset val="186"/>
      <scheme val="minor"/>
    </font>
    <font>
      <sz val="18"/>
      <color theme="3"/>
      <name val="Ubuntu Condensed"/>
      <family val="2"/>
      <charset val="186"/>
      <scheme val="major"/>
    </font>
    <font>
      <b/>
      <sz val="15"/>
      <color theme="3"/>
      <name val="Ubuntu"/>
      <family val="2"/>
      <charset val="186"/>
      <scheme val="minor"/>
    </font>
    <font>
      <b/>
      <sz val="13"/>
      <color theme="3"/>
      <name val="Ubuntu"/>
      <family val="2"/>
      <charset val="186"/>
      <scheme val="minor"/>
    </font>
    <font>
      <b/>
      <sz val="11"/>
      <color theme="3"/>
      <name val="Ubuntu"/>
      <family val="2"/>
      <charset val="186"/>
      <scheme val="minor"/>
    </font>
    <font>
      <sz val="11"/>
      <color rgb="FF006100"/>
      <name val="Ubuntu"/>
      <family val="2"/>
      <charset val="186"/>
      <scheme val="minor"/>
    </font>
    <font>
      <sz val="11"/>
      <color rgb="FF9C0006"/>
      <name val="Ubuntu"/>
      <family val="2"/>
      <charset val="186"/>
      <scheme val="minor"/>
    </font>
    <font>
      <sz val="11"/>
      <color rgb="FF9C5700"/>
      <name val="Ubuntu"/>
      <family val="2"/>
      <charset val="186"/>
      <scheme val="minor"/>
    </font>
    <font>
      <sz val="11"/>
      <color rgb="FF3F3F76"/>
      <name val="Ubuntu"/>
      <family val="2"/>
      <charset val="186"/>
      <scheme val="minor"/>
    </font>
    <font>
      <b/>
      <sz val="11"/>
      <color rgb="FF3F3F3F"/>
      <name val="Ubuntu"/>
      <family val="2"/>
      <charset val="186"/>
      <scheme val="minor"/>
    </font>
    <font>
      <b/>
      <sz val="11"/>
      <color rgb="FFFA7D00"/>
      <name val="Ubuntu"/>
      <family val="2"/>
      <charset val="186"/>
      <scheme val="minor"/>
    </font>
    <font>
      <sz val="11"/>
      <color rgb="FFFA7D00"/>
      <name val="Ubuntu"/>
      <family val="2"/>
      <charset val="186"/>
      <scheme val="minor"/>
    </font>
    <font>
      <b/>
      <sz val="11"/>
      <color theme="0"/>
      <name val="Ubuntu"/>
      <family val="2"/>
      <charset val="186"/>
      <scheme val="minor"/>
    </font>
    <font>
      <sz val="11"/>
      <color rgb="FFFF0000"/>
      <name val="Ubuntu"/>
      <family val="2"/>
      <charset val="186"/>
      <scheme val="minor"/>
    </font>
    <font>
      <i/>
      <sz val="11"/>
      <color rgb="FF7F7F7F"/>
      <name val="Ubuntu"/>
      <family val="2"/>
      <charset val="186"/>
      <scheme val="minor"/>
    </font>
    <font>
      <b/>
      <sz val="11"/>
      <color theme="1"/>
      <name val="Ubuntu"/>
      <family val="2"/>
      <charset val="186"/>
      <scheme val="minor"/>
    </font>
    <font>
      <sz val="11"/>
      <color theme="0"/>
      <name val="Ubuntu"/>
      <family val="2"/>
      <charset val="186"/>
      <scheme val="minor"/>
    </font>
    <font>
      <sz val="8"/>
      <name val="Ubuntu"/>
      <family val="2"/>
      <charset val="186"/>
      <scheme val="minor"/>
    </font>
    <font>
      <b/>
      <sz val="11"/>
      <name val="Ubuntu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11" fillId="6" borderId="10" xfId="12" applyNumberFormat="1" applyBorder="1"/>
    <xf numFmtId="0" fontId="0" fillId="0" borderId="11" xfId="0" applyBorder="1"/>
    <xf numFmtId="0" fontId="0" fillId="0" borderId="12" xfId="0" applyBorder="1"/>
    <xf numFmtId="164" fontId="0" fillId="0" borderId="12" xfId="1" applyNumberFormat="1" applyFont="1" applyBorder="1"/>
    <xf numFmtId="164" fontId="11" fillId="6" borderId="13" xfId="12" applyNumberFormat="1" applyBorder="1"/>
    <xf numFmtId="0" fontId="0" fillId="0" borderId="15" xfId="0" applyBorder="1"/>
    <xf numFmtId="164" fontId="0" fillId="0" borderId="0" xfId="1" applyNumberFormat="1" applyFont="1" applyBorder="1"/>
    <xf numFmtId="164" fontId="11" fillId="6" borderId="4" xfId="12" applyNumberFormat="1"/>
    <xf numFmtId="0" fontId="0" fillId="0" borderId="17" xfId="0" applyBorder="1"/>
    <xf numFmtId="0" fontId="0" fillId="0" borderId="18" xfId="0" applyBorder="1"/>
    <xf numFmtId="164" fontId="0" fillId="0" borderId="18" xfId="1" applyNumberFormat="1" applyFont="1" applyBorder="1"/>
    <xf numFmtId="164" fontId="11" fillId="6" borderId="19" xfId="12" applyNumberFormat="1" applyBorder="1"/>
    <xf numFmtId="164" fontId="11" fillId="6" borderId="21" xfId="12" applyNumberFormat="1" applyBorder="1"/>
    <xf numFmtId="164" fontId="19" fillId="6" borderId="13" xfId="12" applyNumberFormat="1" applyFont="1" applyBorder="1"/>
    <xf numFmtId="164" fontId="19" fillId="6" borderId="4" xfId="12" applyNumberFormat="1" applyFont="1"/>
    <xf numFmtId="164" fontId="19" fillId="6" borderId="19" xfId="12" applyNumberFormat="1" applyFont="1" applyBorder="1"/>
    <xf numFmtId="164" fontId="19" fillId="6" borderId="14" xfId="12" applyNumberFormat="1" applyFont="1" applyBorder="1"/>
    <xf numFmtId="164" fontId="19" fillId="6" borderId="16" xfId="12" applyNumberFormat="1" applyFont="1" applyBorder="1"/>
    <xf numFmtId="164" fontId="19" fillId="6" borderId="20" xfId="12" applyNumberFormat="1" applyFont="1" applyBorder="1"/>
    <xf numFmtId="164" fontId="0" fillId="0" borderId="1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18" xfId="0" applyNumberFormat="1" applyBorder="1"/>
    <xf numFmtId="164" fontId="0" fillId="0" borderId="25" xfId="0" applyNumberFormat="1" applyBorder="1"/>
    <xf numFmtId="164" fontId="0" fillId="0" borderId="11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19" fillId="6" borderId="10" xfId="12" applyNumberFormat="1" applyFont="1" applyBorder="1"/>
    <xf numFmtId="164" fontId="19" fillId="6" borderId="26" xfId="12" applyNumberFormat="1" applyFont="1" applyBorder="1"/>
    <xf numFmtId="164" fontId="19" fillId="6" borderId="21" xfId="12" applyNumberFormat="1" applyFont="1" applyBorder="1"/>
    <xf numFmtId="164" fontId="19" fillId="6" borderId="22" xfId="12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Pilna vēziena</a:t>
            </a:r>
            <a:r>
              <a:rPr lang="lv-LV" baseline="0"/>
              <a:t> RSD </a:t>
            </a:r>
            <a:r>
              <a:rPr lang="lv-LV"/>
              <a:t>ar datu kopas izmēru</a:t>
            </a:r>
            <a:r>
              <a:rPr lang="lv-LV" baseline="0"/>
              <a:t>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Pārklājums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swing'!$I$50:$I$58</c:f>
                <c:numCache>
                  <c:formatCode>General</c:formatCode>
                  <c:ptCount val="9"/>
                  <c:pt idx="0">
                    <c:v>2.0343161953866706E-2</c:v>
                  </c:pt>
                  <c:pt idx="1">
                    <c:v>6.0119846940039273E-2</c:v>
                  </c:pt>
                  <c:pt idx="2">
                    <c:v>2.2110528900984024E-2</c:v>
                  </c:pt>
                  <c:pt idx="3">
                    <c:v>1.2439933807098812E-2</c:v>
                  </c:pt>
                  <c:pt idx="4">
                    <c:v>2.2189920642602574E-2</c:v>
                  </c:pt>
                  <c:pt idx="5">
                    <c:v>3.6445680095948958E-2</c:v>
                  </c:pt>
                  <c:pt idx="6">
                    <c:v>7.8825918266931718E-3</c:v>
                  </c:pt>
                  <c:pt idx="7">
                    <c:v>1.0663922274719091E-2</c:v>
                  </c:pt>
                  <c:pt idx="8">
                    <c:v>1.82147964192233E-2</c:v>
                  </c:pt>
                </c:numCache>
              </c:numRef>
            </c:plus>
            <c:minus>
              <c:numRef>
                <c:f>'Full swing'!$I$50:$I$58</c:f>
                <c:numCache>
                  <c:formatCode>General</c:formatCode>
                  <c:ptCount val="9"/>
                  <c:pt idx="0">
                    <c:v>2.0343161953866706E-2</c:v>
                  </c:pt>
                  <c:pt idx="1">
                    <c:v>6.0119846940039273E-2</c:v>
                  </c:pt>
                  <c:pt idx="2">
                    <c:v>2.2110528900984024E-2</c:v>
                  </c:pt>
                  <c:pt idx="3">
                    <c:v>1.2439933807098812E-2</c:v>
                  </c:pt>
                  <c:pt idx="4">
                    <c:v>2.2189920642602574E-2</c:v>
                  </c:pt>
                  <c:pt idx="5">
                    <c:v>3.6445680095948958E-2</c:v>
                  </c:pt>
                  <c:pt idx="6">
                    <c:v>7.8825918266931718E-3</c:v>
                  </c:pt>
                  <c:pt idx="7">
                    <c:v>1.0663922274719091E-2</c:v>
                  </c:pt>
                  <c:pt idx="8">
                    <c:v>1.82147964192233E-2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swing'!$B$50:$B$58</c:f>
              <c:strCache>
                <c:ptCount val="9"/>
                <c:pt idx="0">
                  <c:v>Fragments 0-300</c:v>
                </c:pt>
                <c:pt idx="1">
                  <c:v>Fragments 0-100</c:v>
                </c:pt>
                <c:pt idx="2">
                  <c:v>Fragments 100-200</c:v>
                </c:pt>
                <c:pt idx="3">
                  <c:v>Fragments 100-225</c:v>
                </c:pt>
                <c:pt idx="4">
                  <c:v>Fragments 100-250</c:v>
                </c:pt>
                <c:pt idx="5">
                  <c:v>Fragments 200-300</c:v>
                </c:pt>
                <c:pt idx="6">
                  <c:v>Fragments 175-225</c:v>
                </c:pt>
                <c:pt idx="7">
                  <c:v>Fragments 150-250</c:v>
                </c:pt>
                <c:pt idx="8">
                  <c:v>Fragments 125-275</c:v>
                </c:pt>
              </c:strCache>
            </c:strRef>
          </c:cat>
          <c:val>
            <c:numRef>
              <c:f>'Full swing'!$E$50:$E$58</c:f>
              <c:numCache>
                <c:formatCode>0.0%</c:formatCode>
                <c:ptCount val="9"/>
                <c:pt idx="0">
                  <c:v>0.92031249999999998</c:v>
                </c:pt>
                <c:pt idx="1">
                  <c:v>0.62265625000000002</c:v>
                </c:pt>
                <c:pt idx="2">
                  <c:v>0.95234375000000004</c:v>
                </c:pt>
                <c:pt idx="3">
                  <c:v>0.96796875000000004</c:v>
                </c:pt>
                <c:pt idx="4">
                  <c:v>0.9609375</c:v>
                </c:pt>
                <c:pt idx="5">
                  <c:v>0.85</c:v>
                </c:pt>
                <c:pt idx="6">
                  <c:v>0.97890624999999998</c:v>
                </c:pt>
                <c:pt idx="7">
                  <c:v>0.96406250000000004</c:v>
                </c:pt>
                <c:pt idx="8">
                  <c:v>0.93593749999999998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A-4E1F-8CCB-EBE00363FC7C}"/>
            </c:ext>
          </c:extLst>
        </c:ser>
        <c:ser>
          <c:idx val="0"/>
          <c:order val="1"/>
          <c:tx>
            <c:v>Precizitāte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swing'!$G$50:$G$58</c:f>
                <c:numCache>
                  <c:formatCode>General</c:formatCode>
                  <c:ptCount val="9"/>
                  <c:pt idx="0">
                    <c:v>8.7153667265809399E-3</c:v>
                  </c:pt>
                  <c:pt idx="1">
                    <c:v>5.9601165024214565E-3</c:v>
                  </c:pt>
                  <c:pt idx="2">
                    <c:v>1.8472630192758524E-3</c:v>
                  </c:pt>
                  <c:pt idx="3">
                    <c:v>1.1141723214833076E-2</c:v>
                  </c:pt>
                  <c:pt idx="4">
                    <c:v>9.2208380030498038E-3</c:v>
                  </c:pt>
                  <c:pt idx="5">
                    <c:v>3.5834409766146154E-3</c:v>
                  </c:pt>
                  <c:pt idx="6">
                    <c:v>7.5023860546998894E-3</c:v>
                  </c:pt>
                  <c:pt idx="7">
                    <c:v>1.0157072623208866E-2</c:v>
                  </c:pt>
                  <c:pt idx="8">
                    <c:v>6.1506461898831336E-3</c:v>
                  </c:pt>
                </c:numCache>
              </c:numRef>
            </c:plus>
            <c:minus>
              <c:numRef>
                <c:f>'Full swing'!$G$50:$G$58</c:f>
                <c:numCache>
                  <c:formatCode>General</c:formatCode>
                  <c:ptCount val="9"/>
                  <c:pt idx="0">
                    <c:v>8.7153667265809399E-3</c:v>
                  </c:pt>
                  <c:pt idx="1">
                    <c:v>5.9601165024214565E-3</c:v>
                  </c:pt>
                  <c:pt idx="2">
                    <c:v>1.8472630192758524E-3</c:v>
                  </c:pt>
                  <c:pt idx="3">
                    <c:v>1.1141723214833076E-2</c:v>
                  </c:pt>
                  <c:pt idx="4">
                    <c:v>9.2208380030498038E-3</c:v>
                  </c:pt>
                  <c:pt idx="5">
                    <c:v>3.5834409766146154E-3</c:v>
                  </c:pt>
                  <c:pt idx="6">
                    <c:v>7.5023860546998894E-3</c:v>
                  </c:pt>
                  <c:pt idx="7">
                    <c:v>1.0157072623208866E-2</c:v>
                  </c:pt>
                  <c:pt idx="8">
                    <c:v>6.1506461898831336E-3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swing'!$B$50:$B$58</c:f>
              <c:strCache>
                <c:ptCount val="9"/>
                <c:pt idx="0">
                  <c:v>Fragments 0-300</c:v>
                </c:pt>
                <c:pt idx="1">
                  <c:v>Fragments 0-100</c:v>
                </c:pt>
                <c:pt idx="2">
                  <c:v>Fragments 100-200</c:v>
                </c:pt>
                <c:pt idx="3">
                  <c:v>Fragments 100-225</c:v>
                </c:pt>
                <c:pt idx="4">
                  <c:v>Fragments 100-250</c:v>
                </c:pt>
                <c:pt idx="5">
                  <c:v>Fragments 200-300</c:v>
                </c:pt>
                <c:pt idx="6">
                  <c:v>Fragments 175-225</c:v>
                </c:pt>
                <c:pt idx="7">
                  <c:v>Fragments 150-250</c:v>
                </c:pt>
                <c:pt idx="8">
                  <c:v>Fragments 125-275</c:v>
                </c:pt>
              </c:strCache>
            </c:strRef>
          </c:cat>
          <c:val>
            <c:numRef>
              <c:f>'Full swing'!$C$50:$C$58</c:f>
              <c:numCache>
                <c:formatCode>0.0%</c:formatCode>
                <c:ptCount val="9"/>
                <c:pt idx="0">
                  <c:v>0.98354039132970894</c:v>
                </c:pt>
                <c:pt idx="1">
                  <c:v>0.9794181460876501</c:v>
                </c:pt>
                <c:pt idx="2">
                  <c:v>0.9943222371944922</c:v>
                </c:pt>
                <c:pt idx="3">
                  <c:v>0.98747045291514901</c:v>
                </c:pt>
                <c:pt idx="4">
                  <c:v>0.98735831302216237</c:v>
                </c:pt>
                <c:pt idx="5">
                  <c:v>0.98719553522970982</c:v>
                </c:pt>
                <c:pt idx="6">
                  <c:v>0.97140840929412453</c:v>
                </c:pt>
                <c:pt idx="7">
                  <c:v>0.98898782770640759</c:v>
                </c:pt>
                <c:pt idx="8">
                  <c:v>0.99103995802878975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A-4E1F-8CCB-EBE00363F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603712"/>
        <c:axId val="756599968"/>
      </c:barChart>
      <c:catAx>
        <c:axId val="75660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599968"/>
        <c:crosses val="autoZero"/>
        <c:auto val="1"/>
        <c:lblAlgn val="ctr"/>
        <c:lblOffset val="100"/>
        <c:noMultiLvlLbl val="0"/>
      </c:catAx>
      <c:valAx>
        <c:axId val="75659996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603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Ripināšanas RSD ar datu kopas izmēru 500</a:t>
            </a:r>
            <a:endParaRPr lang="lv-LV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Pārklājums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Putting!$J$50:$J$58</c:f>
                <c:numCache>
                  <c:formatCode>General</c:formatCode>
                  <c:ptCount val="9"/>
                  <c:pt idx="0">
                    <c:v>1.6896551724136983E-3</c:v>
                  </c:pt>
                  <c:pt idx="1">
                    <c:v>3.3793103448273971E-3</c:v>
                  </c:pt>
                  <c:pt idx="2">
                    <c:v>3.3793103448273971E-3</c:v>
                  </c:pt>
                  <c:pt idx="3">
                    <c:v>1.0880185641326534E-16</c:v>
                  </c:pt>
                  <c:pt idx="4">
                    <c:v>1.0880185641326534E-16</c:v>
                  </c:pt>
                  <c:pt idx="5">
                    <c:v>4.3077923476902485E-3</c:v>
                  </c:pt>
                  <c:pt idx="6">
                    <c:v>3.1610553784812562E-3</c:v>
                  </c:pt>
                  <c:pt idx="7">
                    <c:v>1.6896551724136985E-3</c:v>
                  </c:pt>
                  <c:pt idx="8">
                    <c:v>2.0693965068339483E-3</c:v>
                  </c:pt>
                </c:numCache>
              </c:numRef>
            </c:plus>
            <c:minus>
              <c:numRef>
                <c:f>Putting!$J$50:$J$58</c:f>
                <c:numCache>
                  <c:formatCode>General</c:formatCode>
                  <c:ptCount val="9"/>
                  <c:pt idx="0">
                    <c:v>1.6896551724136983E-3</c:v>
                  </c:pt>
                  <c:pt idx="1">
                    <c:v>3.3793103448273971E-3</c:v>
                  </c:pt>
                  <c:pt idx="2">
                    <c:v>3.3793103448273971E-3</c:v>
                  </c:pt>
                  <c:pt idx="3">
                    <c:v>1.0880185641326534E-16</c:v>
                  </c:pt>
                  <c:pt idx="4">
                    <c:v>1.0880185641326534E-16</c:v>
                  </c:pt>
                  <c:pt idx="5">
                    <c:v>4.3077923476902485E-3</c:v>
                  </c:pt>
                  <c:pt idx="6">
                    <c:v>3.1610553784812562E-3</c:v>
                  </c:pt>
                  <c:pt idx="7">
                    <c:v>1.6896551724136985E-3</c:v>
                  </c:pt>
                  <c:pt idx="8">
                    <c:v>2.0693965068339483E-3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Putting!$B$50:$B$58</c:f>
              <c:strCache>
                <c:ptCount val="9"/>
                <c:pt idx="0">
                  <c:v>Fragments 0-300</c:v>
                </c:pt>
                <c:pt idx="1">
                  <c:v>Fragments 0-100</c:v>
                </c:pt>
                <c:pt idx="2">
                  <c:v>Fragments 100-200</c:v>
                </c:pt>
                <c:pt idx="3">
                  <c:v>Fragments 100-225</c:v>
                </c:pt>
                <c:pt idx="4">
                  <c:v>Fragments 100-250</c:v>
                </c:pt>
                <c:pt idx="5">
                  <c:v>Fragments 200-300</c:v>
                </c:pt>
                <c:pt idx="6">
                  <c:v>Fragments 175-225</c:v>
                </c:pt>
                <c:pt idx="7">
                  <c:v>Fragments 150-250</c:v>
                </c:pt>
                <c:pt idx="8">
                  <c:v>Fragments 125-275</c:v>
                </c:pt>
              </c:strCache>
            </c:strRef>
          </c:cat>
          <c:val>
            <c:numRef>
              <c:f>Putting!$F$50:$F$58</c:f>
              <c:numCache>
                <c:formatCode>0.0%</c:formatCode>
                <c:ptCount val="9"/>
                <c:pt idx="0">
                  <c:v>0.99051724137930974</c:v>
                </c:pt>
                <c:pt idx="1">
                  <c:v>0.97155172413793045</c:v>
                </c:pt>
                <c:pt idx="2">
                  <c:v>0.98879310344827542</c:v>
                </c:pt>
                <c:pt idx="3">
                  <c:v>0.99137931034482707</c:v>
                </c:pt>
                <c:pt idx="4">
                  <c:v>0.99137931034482707</c:v>
                </c:pt>
                <c:pt idx="5">
                  <c:v>0.98534482758620656</c:v>
                </c:pt>
                <c:pt idx="6">
                  <c:v>0.98793103448275821</c:v>
                </c:pt>
                <c:pt idx="7">
                  <c:v>0.99051724137930974</c:v>
                </c:pt>
                <c:pt idx="8">
                  <c:v>0.98965517241379253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8-4D17-815A-A7224400B22A}"/>
            </c:ext>
          </c:extLst>
        </c:ser>
        <c:ser>
          <c:idx val="0"/>
          <c:order val="1"/>
          <c:tx>
            <c:v>Precizitāte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Putting!$H$50:$H$58</c:f>
                <c:numCache>
                  <c:formatCode>General</c:formatCode>
                  <c:ptCount val="9"/>
                  <c:pt idx="0">
                    <c:v>7.2063227669375493E-3</c:v>
                  </c:pt>
                  <c:pt idx="1">
                    <c:v>6.6182959342657279E-3</c:v>
                  </c:pt>
                  <c:pt idx="2">
                    <c:v>5.5551130500652683E-3</c:v>
                  </c:pt>
                  <c:pt idx="3">
                    <c:v>0</c:v>
                  </c:pt>
                  <c:pt idx="4">
                    <c:v>0</c:v>
                  </c:pt>
                  <c:pt idx="5">
                    <c:v>2.6832322908594774E-3</c:v>
                  </c:pt>
                  <c:pt idx="6">
                    <c:v>2.0383103840515668E-3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Putting!$H$50:$H$58</c:f>
                <c:numCache>
                  <c:formatCode>General</c:formatCode>
                  <c:ptCount val="9"/>
                  <c:pt idx="0">
                    <c:v>7.2063227669375493E-3</c:v>
                  </c:pt>
                  <c:pt idx="1">
                    <c:v>6.6182959342657279E-3</c:v>
                  </c:pt>
                  <c:pt idx="2">
                    <c:v>5.5551130500652683E-3</c:v>
                  </c:pt>
                  <c:pt idx="3">
                    <c:v>0</c:v>
                  </c:pt>
                  <c:pt idx="4">
                    <c:v>0</c:v>
                  </c:pt>
                  <c:pt idx="5">
                    <c:v>2.6832322908594774E-3</c:v>
                  </c:pt>
                  <c:pt idx="6">
                    <c:v>2.0383103840515668E-3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Putting!$B$50:$B$58</c:f>
              <c:strCache>
                <c:ptCount val="9"/>
                <c:pt idx="0">
                  <c:v>Fragments 0-300</c:v>
                </c:pt>
                <c:pt idx="1">
                  <c:v>Fragments 0-100</c:v>
                </c:pt>
                <c:pt idx="2">
                  <c:v>Fragments 100-200</c:v>
                </c:pt>
                <c:pt idx="3">
                  <c:v>Fragments 100-225</c:v>
                </c:pt>
                <c:pt idx="4">
                  <c:v>Fragments 100-250</c:v>
                </c:pt>
                <c:pt idx="5">
                  <c:v>Fragments 200-300</c:v>
                </c:pt>
                <c:pt idx="6">
                  <c:v>Fragments 175-225</c:v>
                </c:pt>
                <c:pt idx="7">
                  <c:v>Fragments 150-250</c:v>
                </c:pt>
                <c:pt idx="8">
                  <c:v>Fragments 125-275</c:v>
                </c:pt>
              </c:strCache>
            </c:strRef>
          </c:cat>
          <c:val>
            <c:numRef>
              <c:f>Putting!$D$50:$D$58</c:f>
              <c:numCache>
                <c:formatCode>0.0%</c:formatCode>
                <c:ptCount val="9"/>
                <c:pt idx="0">
                  <c:v>0.98548024480227814</c:v>
                </c:pt>
                <c:pt idx="1">
                  <c:v>0.94078111602792391</c:v>
                </c:pt>
                <c:pt idx="2">
                  <c:v>0.99225965605275912</c:v>
                </c:pt>
                <c:pt idx="3">
                  <c:v>1</c:v>
                </c:pt>
                <c:pt idx="4">
                  <c:v>1</c:v>
                </c:pt>
                <c:pt idx="5">
                  <c:v>0.99564827762313557</c:v>
                </c:pt>
                <c:pt idx="6">
                  <c:v>0.98964381570989168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8-4D17-815A-A7224400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603712"/>
        <c:axId val="756599968"/>
      </c:barChart>
      <c:catAx>
        <c:axId val="75660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599968"/>
        <c:crosses val="autoZero"/>
        <c:auto val="1"/>
        <c:lblAlgn val="ctr"/>
        <c:lblOffset val="100"/>
        <c:noMultiLvlLbl val="0"/>
      </c:catAx>
      <c:valAx>
        <c:axId val="756599968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603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Ripināšanas RSD ar datu kopas izmēru 20</a:t>
            </a:r>
            <a:endParaRPr lang="lv-LV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Pārklājums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Putting!$I$59:$I$64</c:f>
                <c:numCache>
                  <c:formatCode>General</c:formatCode>
                  <c:ptCount val="6"/>
                  <c:pt idx="0">
                    <c:v>1.6250583086584391E-2</c:v>
                  </c:pt>
                  <c:pt idx="1">
                    <c:v>1.2978487642950542E-2</c:v>
                  </c:pt>
                  <c:pt idx="2">
                    <c:v>4.9261490146104495E-3</c:v>
                  </c:pt>
                  <c:pt idx="3">
                    <c:v>2.7583329591324535E-2</c:v>
                  </c:pt>
                  <c:pt idx="4">
                    <c:v>1.2923377043071676E-2</c:v>
                  </c:pt>
                  <c:pt idx="5">
                    <c:v>1.4970382968737929E-2</c:v>
                  </c:pt>
                </c:numCache>
              </c:numRef>
            </c:plus>
            <c:minus>
              <c:numRef>
                <c:f>Putting!$I$59:$I$64</c:f>
                <c:numCache>
                  <c:formatCode>General</c:formatCode>
                  <c:ptCount val="6"/>
                  <c:pt idx="0">
                    <c:v>1.6250583086584391E-2</c:v>
                  </c:pt>
                  <c:pt idx="1">
                    <c:v>1.2978487642950542E-2</c:v>
                  </c:pt>
                  <c:pt idx="2">
                    <c:v>4.9261490146104495E-3</c:v>
                  </c:pt>
                  <c:pt idx="3">
                    <c:v>2.7583329591324535E-2</c:v>
                  </c:pt>
                  <c:pt idx="4">
                    <c:v>1.2923377043071676E-2</c:v>
                  </c:pt>
                  <c:pt idx="5">
                    <c:v>1.4970382968737929E-2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Putting!$B$59:$B$64</c:f>
              <c:strCache>
                <c:ptCount val="6"/>
                <c:pt idx="0">
                  <c:v>Tikai paātrinājumi</c:v>
                </c:pt>
                <c:pt idx="1">
                  <c:v>Tikai žiroskopi</c:v>
                </c:pt>
                <c:pt idx="2">
                  <c:v>Tikai žiroskopu X asis</c:v>
                </c:pt>
                <c:pt idx="3">
                  <c:v>Tikai žiroskopu Z asis</c:v>
                </c:pt>
                <c:pt idx="4">
                  <c:v>Tikai rokas žiroskops</c:v>
                </c:pt>
                <c:pt idx="5">
                  <c:v>Tikai plaukstas žiroskops</c:v>
                </c:pt>
              </c:strCache>
            </c:strRef>
          </c:cat>
          <c:val>
            <c:numRef>
              <c:f>Putting!$E$59:$E$64</c:f>
              <c:numCache>
                <c:formatCode>0.0%</c:formatCode>
                <c:ptCount val="6"/>
                <c:pt idx="0">
                  <c:v>0.97413793103448243</c:v>
                </c:pt>
                <c:pt idx="1">
                  <c:v>0.98017241379310283</c:v>
                </c:pt>
                <c:pt idx="2">
                  <c:v>0.98793103448275821</c:v>
                </c:pt>
                <c:pt idx="3">
                  <c:v>0.93793103448275816</c:v>
                </c:pt>
                <c:pt idx="4">
                  <c:v>0.96465517241379251</c:v>
                </c:pt>
                <c:pt idx="5">
                  <c:v>0.97499999999999964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2-433C-94E7-386AB6EA92C5}"/>
            </c:ext>
          </c:extLst>
        </c:ser>
        <c:ser>
          <c:idx val="0"/>
          <c:order val="1"/>
          <c:tx>
            <c:v>Precizitāte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Putting!$G$59:$G$64</c:f>
                <c:numCache>
                  <c:formatCode>General</c:formatCode>
                  <c:ptCount val="6"/>
                  <c:pt idx="0">
                    <c:v>3.3975568779302877E-2</c:v>
                  </c:pt>
                  <c:pt idx="1">
                    <c:v>1.3884251520914638E-2</c:v>
                  </c:pt>
                  <c:pt idx="2">
                    <c:v>2.4700053288675649E-2</c:v>
                  </c:pt>
                  <c:pt idx="3">
                    <c:v>4.4814673864049123E-2</c:v>
                  </c:pt>
                  <c:pt idx="4">
                    <c:v>1.0763063836222348E-2</c:v>
                  </c:pt>
                  <c:pt idx="5">
                    <c:v>1.4878592718531303E-2</c:v>
                  </c:pt>
                </c:numCache>
              </c:numRef>
            </c:plus>
            <c:minus>
              <c:numRef>
                <c:f>Putting!$G$59:$G$64</c:f>
                <c:numCache>
                  <c:formatCode>General</c:formatCode>
                  <c:ptCount val="6"/>
                  <c:pt idx="0">
                    <c:v>3.3975568779302877E-2</c:v>
                  </c:pt>
                  <c:pt idx="1">
                    <c:v>1.3884251520914638E-2</c:v>
                  </c:pt>
                  <c:pt idx="2">
                    <c:v>2.4700053288675649E-2</c:v>
                  </c:pt>
                  <c:pt idx="3">
                    <c:v>4.4814673864049123E-2</c:v>
                  </c:pt>
                  <c:pt idx="4">
                    <c:v>1.0763063836222348E-2</c:v>
                  </c:pt>
                  <c:pt idx="5">
                    <c:v>1.4878592718531303E-2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Putting!$B$59:$B$64</c:f>
              <c:strCache>
                <c:ptCount val="6"/>
                <c:pt idx="0">
                  <c:v>Tikai paātrinājumi</c:v>
                </c:pt>
                <c:pt idx="1">
                  <c:v>Tikai žiroskopi</c:v>
                </c:pt>
                <c:pt idx="2">
                  <c:v>Tikai žiroskopu X asis</c:v>
                </c:pt>
                <c:pt idx="3">
                  <c:v>Tikai žiroskopu Z asis</c:v>
                </c:pt>
                <c:pt idx="4">
                  <c:v>Tikai rokas žiroskops</c:v>
                </c:pt>
                <c:pt idx="5">
                  <c:v>Tikai plaukstas žiroskops</c:v>
                </c:pt>
              </c:strCache>
            </c:strRef>
          </c:cat>
          <c:val>
            <c:numRef>
              <c:f>Putting!$C$59:$C$64</c:f>
              <c:numCache>
                <c:formatCode>0.0%</c:formatCode>
                <c:ptCount val="6"/>
                <c:pt idx="0">
                  <c:v>0.8997326982803211</c:v>
                </c:pt>
                <c:pt idx="1">
                  <c:v>0.96948623972353154</c:v>
                </c:pt>
                <c:pt idx="2">
                  <c:v>0.93932903467487794</c:v>
                </c:pt>
                <c:pt idx="3">
                  <c:v>0.84934013087934246</c:v>
                </c:pt>
                <c:pt idx="4">
                  <c:v>0.93430189060256785</c:v>
                </c:pt>
                <c:pt idx="5">
                  <c:v>0.97786319941617461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2-433C-94E7-386AB6EA9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603712"/>
        <c:axId val="756599968"/>
      </c:barChart>
      <c:catAx>
        <c:axId val="75660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599968"/>
        <c:crosses val="autoZero"/>
        <c:auto val="1"/>
        <c:lblAlgn val="ctr"/>
        <c:lblOffset val="100"/>
        <c:noMultiLvlLbl val="0"/>
      </c:catAx>
      <c:valAx>
        <c:axId val="756599968"/>
        <c:scaling>
          <c:orientation val="minMax"/>
          <c:max val="1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60371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Ripināšanas RSD ar datu kopas izmēru 500</a:t>
            </a:r>
            <a:endParaRPr lang="lv-LV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Pārklājums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Putting!$J$59:$J$64</c:f>
                <c:numCache>
                  <c:formatCode>General</c:formatCode>
                  <c:ptCount val="6"/>
                  <c:pt idx="0">
                    <c:v>2.0693965068344284E-3</c:v>
                  </c:pt>
                  <c:pt idx="1">
                    <c:v>1.0880185641326534E-16</c:v>
                  </c:pt>
                  <c:pt idx="2">
                    <c:v>3.7781838240511572E-3</c:v>
                  </c:pt>
                  <c:pt idx="3">
                    <c:v>2.6715794025559294E-3</c:v>
                  </c:pt>
                  <c:pt idx="4">
                    <c:v>2.6715794025558952E-3</c:v>
                  </c:pt>
                  <c:pt idx="5">
                    <c:v>3.7781838240511572E-3</c:v>
                  </c:pt>
                </c:numCache>
              </c:numRef>
            </c:plus>
            <c:minus>
              <c:numRef>
                <c:f>Putting!$J$59:$J$64</c:f>
                <c:numCache>
                  <c:formatCode>General</c:formatCode>
                  <c:ptCount val="6"/>
                  <c:pt idx="0">
                    <c:v>2.0693965068344284E-3</c:v>
                  </c:pt>
                  <c:pt idx="1">
                    <c:v>1.0880185641326534E-16</c:v>
                  </c:pt>
                  <c:pt idx="2">
                    <c:v>3.7781838240511572E-3</c:v>
                  </c:pt>
                  <c:pt idx="3">
                    <c:v>2.6715794025559294E-3</c:v>
                  </c:pt>
                  <c:pt idx="4">
                    <c:v>2.6715794025558952E-3</c:v>
                  </c:pt>
                  <c:pt idx="5">
                    <c:v>3.7781838240511572E-3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Putting!$B$59:$B$64</c:f>
              <c:strCache>
                <c:ptCount val="6"/>
                <c:pt idx="0">
                  <c:v>Tikai paātrinājumi</c:v>
                </c:pt>
                <c:pt idx="1">
                  <c:v>Tikai žiroskopi</c:v>
                </c:pt>
                <c:pt idx="2">
                  <c:v>Tikai žiroskopu X asis</c:v>
                </c:pt>
                <c:pt idx="3">
                  <c:v>Tikai žiroskopu Z asis</c:v>
                </c:pt>
                <c:pt idx="4">
                  <c:v>Tikai rokas žiroskops</c:v>
                </c:pt>
                <c:pt idx="5">
                  <c:v>Tikai plaukstas žiroskops</c:v>
                </c:pt>
              </c:strCache>
            </c:strRef>
          </c:cat>
          <c:val>
            <c:numRef>
              <c:f>Putting!$F$59:$F$64</c:f>
              <c:numCache>
                <c:formatCode>0.0%</c:formatCode>
                <c:ptCount val="6"/>
                <c:pt idx="0">
                  <c:v>0.97586206896551675</c:v>
                </c:pt>
                <c:pt idx="1">
                  <c:v>0.99137931034482707</c:v>
                </c:pt>
                <c:pt idx="2">
                  <c:v>0.98706896551724088</c:v>
                </c:pt>
                <c:pt idx="3">
                  <c:v>0.98275862068965503</c:v>
                </c:pt>
                <c:pt idx="4">
                  <c:v>0.9870689655172411</c:v>
                </c:pt>
                <c:pt idx="5">
                  <c:v>0.9870689655172411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EFB-AB29-71771E2BDFBF}"/>
            </c:ext>
          </c:extLst>
        </c:ser>
        <c:ser>
          <c:idx val="0"/>
          <c:order val="1"/>
          <c:tx>
            <c:v>Precizitāte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Putting!$H$59:$H$64</c:f>
                <c:numCache>
                  <c:formatCode>General</c:formatCode>
                  <c:ptCount val="6"/>
                  <c:pt idx="0">
                    <c:v>3.1806118333867267E-3</c:v>
                  </c:pt>
                  <c:pt idx="1">
                    <c:v>3.379310344827832E-3</c:v>
                  </c:pt>
                  <c:pt idx="2">
                    <c:v>0</c:v>
                  </c:pt>
                  <c:pt idx="3">
                    <c:v>4.2046992341099928E-3</c:v>
                  </c:pt>
                  <c:pt idx="4">
                    <c:v>3.774085454917895E-3</c:v>
                  </c:pt>
                  <c:pt idx="5">
                    <c:v>0</c:v>
                  </c:pt>
                </c:numCache>
              </c:numRef>
            </c:plus>
            <c:minus>
              <c:numRef>
                <c:f>Putting!$H$59:$H$64</c:f>
                <c:numCache>
                  <c:formatCode>General</c:formatCode>
                  <c:ptCount val="6"/>
                  <c:pt idx="0">
                    <c:v>3.1806118333867267E-3</c:v>
                  </c:pt>
                  <c:pt idx="1">
                    <c:v>3.379310344827832E-3</c:v>
                  </c:pt>
                  <c:pt idx="2">
                    <c:v>0</c:v>
                  </c:pt>
                  <c:pt idx="3">
                    <c:v>4.2046992341099928E-3</c:v>
                  </c:pt>
                  <c:pt idx="4">
                    <c:v>3.774085454917895E-3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Putting!$B$59:$B$64</c:f>
              <c:strCache>
                <c:ptCount val="6"/>
                <c:pt idx="0">
                  <c:v>Tikai paātrinājumi</c:v>
                </c:pt>
                <c:pt idx="1">
                  <c:v>Tikai žiroskopi</c:v>
                </c:pt>
                <c:pt idx="2">
                  <c:v>Tikai žiroskopu X asis</c:v>
                </c:pt>
                <c:pt idx="3">
                  <c:v>Tikai žiroskopu Z asis</c:v>
                </c:pt>
                <c:pt idx="4">
                  <c:v>Tikai rokas žiroskops</c:v>
                </c:pt>
                <c:pt idx="5">
                  <c:v>Tikai plaukstas žiroskops</c:v>
                </c:pt>
              </c:strCache>
            </c:strRef>
          </c:cat>
          <c:val>
            <c:numRef>
              <c:f>Putting!$D$59:$D$64</c:f>
              <c:numCache>
                <c:formatCode>0.0%</c:formatCode>
                <c:ptCount val="6"/>
                <c:pt idx="0">
                  <c:v>0.99038525209930039</c:v>
                </c:pt>
                <c:pt idx="1">
                  <c:v>0.99827586206896546</c:v>
                </c:pt>
                <c:pt idx="2">
                  <c:v>1</c:v>
                </c:pt>
                <c:pt idx="3">
                  <c:v>0.98108950146913954</c:v>
                </c:pt>
                <c:pt idx="4">
                  <c:v>0.99135312214022819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5-4EFB-AB29-71771E2B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603712"/>
        <c:axId val="756599968"/>
      </c:barChart>
      <c:catAx>
        <c:axId val="75660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599968"/>
        <c:crosses val="autoZero"/>
        <c:auto val="1"/>
        <c:lblAlgn val="ctr"/>
        <c:lblOffset val="100"/>
        <c:noMultiLvlLbl val="0"/>
      </c:catAx>
      <c:valAx>
        <c:axId val="756599968"/>
        <c:scaling>
          <c:orientation val="minMax"/>
          <c:max val="1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60371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Ripināšanas RSD ar datu kopas izmēru 20</a:t>
            </a:r>
            <a:endParaRPr lang="lv-LV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Pārklājums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Putting!$I$65:$I$67</c:f>
                <c:numCache>
                  <c:formatCode>General</c:formatCode>
                  <c:ptCount val="3"/>
                  <c:pt idx="0">
                    <c:v>6.8634117556406809E-3</c:v>
                  </c:pt>
                  <c:pt idx="1">
                    <c:v>5.0689655172411396E-3</c:v>
                  </c:pt>
                  <c:pt idx="2">
                    <c:v>5.9738331514035794E-3</c:v>
                  </c:pt>
                </c:numCache>
              </c:numRef>
            </c:plus>
            <c:minus>
              <c:numRef>
                <c:f>Putting!$I$65:$I$67</c:f>
                <c:numCache>
                  <c:formatCode>General</c:formatCode>
                  <c:ptCount val="3"/>
                  <c:pt idx="0">
                    <c:v>6.8634117556406809E-3</c:v>
                  </c:pt>
                  <c:pt idx="1">
                    <c:v>5.0689655172411396E-3</c:v>
                  </c:pt>
                  <c:pt idx="2">
                    <c:v>5.9738331514035794E-3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Putting!$B$65:$B$67</c:f>
              <c:strCache>
                <c:ptCount val="3"/>
                <c:pt idx="0">
                  <c:v>Rokas paātrinājuma atvasinājums</c:v>
                </c:pt>
                <c:pt idx="1">
                  <c:v>Plauktas rotācijas ātrums</c:v>
                </c:pt>
                <c:pt idx="2">
                  <c:v>Rokas rotācijas ātrums</c:v>
                </c:pt>
              </c:strCache>
            </c:strRef>
          </c:cat>
          <c:val>
            <c:numRef>
              <c:f>Putting!$E$65:$E$67</c:f>
              <c:numCache>
                <c:formatCode>0.0%</c:formatCode>
                <c:ptCount val="3"/>
                <c:pt idx="0">
                  <c:v>0.98448275862068912</c:v>
                </c:pt>
                <c:pt idx="1">
                  <c:v>0.98879310344827542</c:v>
                </c:pt>
                <c:pt idx="2">
                  <c:v>0.9827586206896548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9-43C4-A289-DCC90744FD11}"/>
            </c:ext>
          </c:extLst>
        </c:ser>
        <c:ser>
          <c:idx val="0"/>
          <c:order val="1"/>
          <c:tx>
            <c:v>Precizitāte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Putting!$G$65:$G$67</c:f>
                <c:numCache>
                  <c:formatCode>General</c:formatCode>
                  <c:ptCount val="3"/>
                  <c:pt idx="0">
                    <c:v>2.1509868735557297E-2</c:v>
                  </c:pt>
                  <c:pt idx="1">
                    <c:v>6.3473920624412011E-2</c:v>
                  </c:pt>
                  <c:pt idx="2">
                    <c:v>4.2652315267175528E-2</c:v>
                  </c:pt>
                </c:numCache>
              </c:numRef>
            </c:plus>
            <c:minus>
              <c:numRef>
                <c:f>Putting!$G$65:$G$67</c:f>
                <c:numCache>
                  <c:formatCode>General</c:formatCode>
                  <c:ptCount val="3"/>
                  <c:pt idx="0">
                    <c:v>2.1509868735557297E-2</c:v>
                  </c:pt>
                  <c:pt idx="1">
                    <c:v>6.3473920624412011E-2</c:v>
                  </c:pt>
                  <c:pt idx="2">
                    <c:v>4.2652315267175528E-2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Putting!$B$65:$B$67</c:f>
              <c:strCache>
                <c:ptCount val="3"/>
                <c:pt idx="0">
                  <c:v>Rokas paātrinājuma atvasinājums</c:v>
                </c:pt>
                <c:pt idx="1">
                  <c:v>Plauktas rotācijas ātrums</c:v>
                </c:pt>
                <c:pt idx="2">
                  <c:v>Rokas rotācijas ātrums</c:v>
                </c:pt>
              </c:strCache>
            </c:strRef>
          </c:cat>
          <c:val>
            <c:numRef>
              <c:f>Putting!$C$65:$C$67</c:f>
              <c:numCache>
                <c:formatCode>0.0%</c:formatCode>
                <c:ptCount val="3"/>
                <c:pt idx="0">
                  <c:v>0.79432796042520248</c:v>
                </c:pt>
                <c:pt idx="1">
                  <c:v>0.93453826312936672</c:v>
                </c:pt>
                <c:pt idx="2">
                  <c:v>0.93749421584195292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9-43C4-A289-DCC90744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603712"/>
        <c:axId val="756599968"/>
      </c:barChart>
      <c:catAx>
        <c:axId val="75660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599968"/>
        <c:crosses val="autoZero"/>
        <c:auto val="1"/>
        <c:lblAlgn val="ctr"/>
        <c:lblOffset val="100"/>
        <c:noMultiLvlLbl val="0"/>
      </c:catAx>
      <c:valAx>
        <c:axId val="756599968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603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Ripināšanas RSD ar datu kopas izmēru 500</a:t>
            </a:r>
            <a:endParaRPr lang="lv-LV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Pārklājums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Putting!$J$65:$J$67</c:f>
                <c:numCache>
                  <c:formatCode>General</c:formatCode>
                  <c:ptCount val="3"/>
                  <c:pt idx="0">
                    <c:v>1.6896551724136985E-3</c:v>
                  </c:pt>
                  <c:pt idx="1">
                    <c:v>2.0693965068339483E-3</c:v>
                  </c:pt>
                  <c:pt idx="2">
                    <c:v>2.0693965068339483E-3</c:v>
                  </c:pt>
                </c:numCache>
              </c:numRef>
            </c:plus>
            <c:minus>
              <c:numRef>
                <c:f>Putting!$J$65:$J$67</c:f>
                <c:numCache>
                  <c:formatCode>General</c:formatCode>
                  <c:ptCount val="3"/>
                  <c:pt idx="0">
                    <c:v>1.6896551724136985E-3</c:v>
                  </c:pt>
                  <c:pt idx="1">
                    <c:v>2.0693965068339483E-3</c:v>
                  </c:pt>
                  <c:pt idx="2">
                    <c:v>2.0693965068339483E-3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Putting!$B$65:$B$67</c:f>
              <c:strCache>
                <c:ptCount val="3"/>
                <c:pt idx="0">
                  <c:v>Rokas paātrinājuma atvasinājums</c:v>
                </c:pt>
                <c:pt idx="1">
                  <c:v>Plauktas rotācijas ātrums</c:v>
                </c:pt>
                <c:pt idx="2">
                  <c:v>Rokas rotācijas ātrums</c:v>
                </c:pt>
              </c:strCache>
            </c:strRef>
          </c:cat>
          <c:val>
            <c:numRef>
              <c:f>Putting!$F$65:$F$67</c:f>
              <c:numCache>
                <c:formatCode>0.0%</c:formatCode>
                <c:ptCount val="3"/>
                <c:pt idx="0">
                  <c:v>0.99051724137930974</c:v>
                </c:pt>
                <c:pt idx="1">
                  <c:v>0.98879310344827542</c:v>
                </c:pt>
                <c:pt idx="2">
                  <c:v>0.98879310344827542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F-42C0-9F1F-77E685A6C960}"/>
            </c:ext>
          </c:extLst>
        </c:ser>
        <c:ser>
          <c:idx val="0"/>
          <c:order val="1"/>
          <c:tx>
            <c:v>Precizitāte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Putting!$H$65:$H$67</c:f>
                <c:numCache>
                  <c:formatCode>General</c:formatCode>
                  <c:ptCount val="3"/>
                  <c:pt idx="0">
                    <c:v>4.2159138980700757E-3</c:v>
                  </c:pt>
                  <c:pt idx="1">
                    <c:v>2.0873912590676585E-3</c:v>
                  </c:pt>
                  <c:pt idx="2">
                    <c:v>1.7006787671839804E-3</c:v>
                  </c:pt>
                </c:numCache>
              </c:numRef>
            </c:plus>
            <c:minus>
              <c:numRef>
                <c:f>Putting!$H$65:$H$67</c:f>
                <c:numCache>
                  <c:formatCode>General</c:formatCode>
                  <c:ptCount val="3"/>
                  <c:pt idx="0">
                    <c:v>4.2159138980700757E-3</c:v>
                  </c:pt>
                  <c:pt idx="1">
                    <c:v>2.0873912590676585E-3</c:v>
                  </c:pt>
                  <c:pt idx="2">
                    <c:v>1.7006787671839804E-3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Putting!$B$65:$B$67</c:f>
              <c:strCache>
                <c:ptCount val="3"/>
                <c:pt idx="0">
                  <c:v>Rokas paātrinājuma atvasinājums</c:v>
                </c:pt>
                <c:pt idx="1">
                  <c:v>Plauktas rotācijas ātrums</c:v>
                </c:pt>
                <c:pt idx="2">
                  <c:v>Rokas rotācijas ātrums</c:v>
                </c:pt>
              </c:strCache>
            </c:strRef>
          </c:cat>
          <c:val>
            <c:numRef>
              <c:f>Putting!$D$65:$D$67</c:f>
              <c:numCache>
                <c:formatCode>0.0%</c:formatCode>
                <c:ptCount val="3"/>
                <c:pt idx="0">
                  <c:v>0.92439887485163275</c:v>
                </c:pt>
                <c:pt idx="1">
                  <c:v>0.99826086956521709</c:v>
                </c:pt>
                <c:pt idx="2">
                  <c:v>0.99652926783361517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F-42C0-9F1F-77E685A6C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603712"/>
        <c:axId val="756599968"/>
      </c:barChart>
      <c:catAx>
        <c:axId val="75660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599968"/>
        <c:crosses val="autoZero"/>
        <c:auto val="1"/>
        <c:lblAlgn val="ctr"/>
        <c:lblOffset val="100"/>
        <c:noMultiLvlLbl val="0"/>
      </c:catAx>
      <c:valAx>
        <c:axId val="756599968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603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/>
              <a:t>Ripināšanas RSD ar datu kopas izmēru 20</a:t>
            </a:r>
            <a:endParaRPr lang="lv-LV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Pārklājums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Putting!$I$68:$I$72</c:f>
                <c:numCache>
                  <c:formatCode>General</c:formatCode>
                  <c:ptCount val="5"/>
                  <c:pt idx="0">
                    <c:v>7.2674816911222169E-3</c:v>
                  </c:pt>
                  <c:pt idx="1">
                    <c:v>3.1610553784812562E-3</c:v>
                  </c:pt>
                  <c:pt idx="2">
                    <c:v>3.3793103448273971E-3</c:v>
                  </c:pt>
                  <c:pt idx="3">
                    <c:v>3.7781838240511572E-3</c:v>
                  </c:pt>
                  <c:pt idx="4">
                    <c:v>2.0693965068339483E-3</c:v>
                  </c:pt>
                </c:numCache>
              </c:numRef>
            </c:plus>
            <c:minus>
              <c:numRef>
                <c:f>Putting!$I$68:$I$72</c:f>
                <c:numCache>
                  <c:formatCode>General</c:formatCode>
                  <c:ptCount val="5"/>
                  <c:pt idx="0">
                    <c:v>7.2674816911222169E-3</c:v>
                  </c:pt>
                  <c:pt idx="1">
                    <c:v>3.1610553784812562E-3</c:v>
                  </c:pt>
                  <c:pt idx="2">
                    <c:v>3.3793103448273971E-3</c:v>
                  </c:pt>
                  <c:pt idx="3">
                    <c:v>3.7781838240511572E-3</c:v>
                  </c:pt>
                  <c:pt idx="4">
                    <c:v>2.0693965068339483E-3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Putting!$B$68:$B$72</c:f>
              <c:strCache>
                <c:ptCount val="5"/>
                <c:pt idx="0">
                  <c:v>Izmērs 20</c:v>
                </c:pt>
                <c:pt idx="1">
                  <c:v>Izmērs 30</c:v>
                </c:pt>
                <c:pt idx="2">
                  <c:v>Izmērs 50</c:v>
                </c:pt>
                <c:pt idx="3">
                  <c:v>Izmērs 70</c:v>
                </c:pt>
                <c:pt idx="4">
                  <c:v>Izmērs 90</c:v>
                </c:pt>
              </c:strCache>
            </c:strRef>
          </c:cat>
          <c:val>
            <c:numRef>
              <c:f>Putting!$E$68:$E$72</c:f>
              <c:numCache>
                <c:formatCode>0.0%</c:formatCode>
                <c:ptCount val="5"/>
                <c:pt idx="0">
                  <c:v>0.98362068965517202</c:v>
                </c:pt>
                <c:pt idx="1">
                  <c:v>0.98793103448275832</c:v>
                </c:pt>
                <c:pt idx="2">
                  <c:v>0.98879310344827542</c:v>
                </c:pt>
                <c:pt idx="3">
                  <c:v>0.9870689655172411</c:v>
                </c:pt>
                <c:pt idx="4">
                  <c:v>0.98965517241379253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B-443D-AB5B-2063EB6AF054}"/>
            </c:ext>
          </c:extLst>
        </c:ser>
        <c:ser>
          <c:idx val="0"/>
          <c:order val="1"/>
          <c:tx>
            <c:v>Precizitāte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Putting!$G$68:$G$72</c:f>
                <c:numCache>
                  <c:formatCode>General</c:formatCode>
                  <c:ptCount val="5"/>
                  <c:pt idx="0">
                    <c:v>1.8332142769187893E-2</c:v>
                  </c:pt>
                  <c:pt idx="1">
                    <c:v>1.1941605967970633E-2</c:v>
                  </c:pt>
                  <c:pt idx="2">
                    <c:v>1.4339102224074699E-2</c:v>
                  </c:pt>
                  <c:pt idx="3">
                    <c:v>1.2135943637008416E-2</c:v>
                  </c:pt>
                  <c:pt idx="4">
                    <c:v>1.1764379560552936E-2</c:v>
                  </c:pt>
                </c:numCache>
              </c:numRef>
            </c:plus>
            <c:minus>
              <c:numRef>
                <c:f>Putting!$G$68:$G$72</c:f>
                <c:numCache>
                  <c:formatCode>General</c:formatCode>
                  <c:ptCount val="5"/>
                  <c:pt idx="0">
                    <c:v>1.8332142769187893E-2</c:v>
                  </c:pt>
                  <c:pt idx="1">
                    <c:v>1.1941605967970633E-2</c:v>
                  </c:pt>
                  <c:pt idx="2">
                    <c:v>1.4339102224074699E-2</c:v>
                  </c:pt>
                  <c:pt idx="3">
                    <c:v>1.2135943637008416E-2</c:v>
                  </c:pt>
                  <c:pt idx="4">
                    <c:v>1.1764379560552936E-2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Putting!$B$68:$B$72</c:f>
              <c:strCache>
                <c:ptCount val="5"/>
                <c:pt idx="0">
                  <c:v>Izmērs 20</c:v>
                </c:pt>
                <c:pt idx="1">
                  <c:v>Izmērs 30</c:v>
                </c:pt>
                <c:pt idx="2">
                  <c:v>Izmērs 50</c:v>
                </c:pt>
                <c:pt idx="3">
                  <c:v>Izmērs 70</c:v>
                </c:pt>
                <c:pt idx="4">
                  <c:v>Izmērs 90</c:v>
                </c:pt>
              </c:strCache>
            </c:strRef>
          </c:cat>
          <c:val>
            <c:numRef>
              <c:f>Putting!$C$68:$C$72</c:f>
              <c:numCache>
                <c:formatCode>0.0%</c:formatCode>
                <c:ptCount val="5"/>
                <c:pt idx="0">
                  <c:v>0.97470367166685767</c:v>
                </c:pt>
                <c:pt idx="1">
                  <c:v>0.97630340371562885</c:v>
                </c:pt>
                <c:pt idx="2">
                  <c:v>0.97725193545830835</c:v>
                </c:pt>
                <c:pt idx="3">
                  <c:v>0.97798298360936509</c:v>
                </c:pt>
                <c:pt idx="4">
                  <c:v>0.98133602301099754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B-443D-AB5B-2063EB6AF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603712"/>
        <c:axId val="756599968"/>
      </c:barChart>
      <c:catAx>
        <c:axId val="75660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599968"/>
        <c:crosses val="autoZero"/>
        <c:auto val="1"/>
        <c:lblAlgn val="ctr"/>
        <c:lblOffset val="100"/>
        <c:noMultiLvlLbl val="0"/>
      </c:catAx>
      <c:valAx>
        <c:axId val="756599968"/>
        <c:scaling>
          <c:orientation val="minMax"/>
          <c:max val="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6037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/>
              <a:t>Ripināšanas RSD ar datu kopas izmēru 500</a:t>
            </a:r>
            <a:endParaRPr lang="lv-LV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Pārklājums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Putting!$J$68:$J$72</c:f>
                <c:numCache>
                  <c:formatCode>General</c:formatCode>
                  <c:ptCount val="5"/>
                  <c:pt idx="0">
                    <c:v>1.0880185641326534E-16</c:v>
                  </c:pt>
                  <c:pt idx="1">
                    <c:v>1.0880185641326534E-16</c:v>
                  </c:pt>
                  <c:pt idx="2">
                    <c:v>1.6896551724136983E-3</c:v>
                  </c:pt>
                  <c:pt idx="3">
                    <c:v>1.6896551724136983E-3</c:v>
                  </c:pt>
                  <c:pt idx="4">
                    <c:v>3.3793103448273971E-3</c:v>
                  </c:pt>
                </c:numCache>
              </c:numRef>
            </c:plus>
            <c:minus>
              <c:numRef>
                <c:f>Putting!$J$68:$J$72</c:f>
                <c:numCache>
                  <c:formatCode>General</c:formatCode>
                  <c:ptCount val="5"/>
                  <c:pt idx="0">
                    <c:v>1.0880185641326534E-16</c:v>
                  </c:pt>
                  <c:pt idx="1">
                    <c:v>1.0880185641326534E-16</c:v>
                  </c:pt>
                  <c:pt idx="2">
                    <c:v>1.6896551724136983E-3</c:v>
                  </c:pt>
                  <c:pt idx="3">
                    <c:v>1.6896551724136983E-3</c:v>
                  </c:pt>
                  <c:pt idx="4">
                    <c:v>3.3793103448273971E-3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Putting!$B$68:$B$72</c:f>
              <c:strCache>
                <c:ptCount val="5"/>
                <c:pt idx="0">
                  <c:v>Izmērs 20</c:v>
                </c:pt>
                <c:pt idx="1">
                  <c:v>Izmērs 30</c:v>
                </c:pt>
                <c:pt idx="2">
                  <c:v>Izmērs 50</c:v>
                </c:pt>
                <c:pt idx="3">
                  <c:v>Izmērs 70</c:v>
                </c:pt>
                <c:pt idx="4">
                  <c:v>Izmērs 90</c:v>
                </c:pt>
              </c:strCache>
            </c:strRef>
          </c:cat>
          <c:val>
            <c:numRef>
              <c:f>Putting!$F$68:$F$72</c:f>
              <c:numCache>
                <c:formatCode>0.0%</c:formatCode>
                <c:ptCount val="5"/>
                <c:pt idx="0">
                  <c:v>0.99137931034482707</c:v>
                </c:pt>
                <c:pt idx="1">
                  <c:v>0.99137931034482707</c:v>
                </c:pt>
                <c:pt idx="2">
                  <c:v>0.99051724137930974</c:v>
                </c:pt>
                <c:pt idx="3">
                  <c:v>0.99051724137930974</c:v>
                </c:pt>
                <c:pt idx="4">
                  <c:v>0.98965517241379253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6-40C1-8275-4FAD4E6968A3}"/>
            </c:ext>
          </c:extLst>
        </c:ser>
        <c:ser>
          <c:idx val="0"/>
          <c:order val="1"/>
          <c:tx>
            <c:v>Precizitāte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Putting!$H$68:$H$72</c:f>
                <c:numCache>
                  <c:formatCode>General</c:formatCode>
                  <c:ptCount val="5"/>
                  <c:pt idx="0">
                    <c:v>1.6969696969699438E-3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1.696969696969944E-3</c:v>
                  </c:pt>
                </c:numCache>
              </c:numRef>
            </c:plus>
            <c:minus>
              <c:numRef>
                <c:f>Putting!$H$68:$H$72</c:f>
                <c:numCache>
                  <c:formatCode>General</c:formatCode>
                  <c:ptCount val="5"/>
                  <c:pt idx="0">
                    <c:v>1.6969696969699438E-3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1.696969696969944E-3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Putting!$B$68:$B$72</c:f>
              <c:strCache>
                <c:ptCount val="5"/>
                <c:pt idx="0">
                  <c:v>Izmērs 20</c:v>
                </c:pt>
                <c:pt idx="1">
                  <c:v>Izmērs 30</c:v>
                </c:pt>
                <c:pt idx="2">
                  <c:v>Izmērs 50</c:v>
                </c:pt>
                <c:pt idx="3">
                  <c:v>Izmērs 70</c:v>
                </c:pt>
                <c:pt idx="4">
                  <c:v>Izmērs 90</c:v>
                </c:pt>
              </c:strCache>
            </c:strRef>
          </c:cat>
          <c:val>
            <c:numRef>
              <c:f>Putting!$D$68:$D$72</c:f>
              <c:numCache>
                <c:formatCode>0.0%</c:formatCode>
                <c:ptCount val="5"/>
                <c:pt idx="0">
                  <c:v>0.99913419913419899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0.99913419913419899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6-40C1-8275-4FAD4E69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603712"/>
        <c:axId val="756599968"/>
      </c:barChart>
      <c:catAx>
        <c:axId val="75660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599968"/>
        <c:crosses val="autoZero"/>
        <c:auto val="1"/>
        <c:lblAlgn val="ctr"/>
        <c:lblOffset val="100"/>
        <c:noMultiLvlLbl val="0"/>
      </c:catAx>
      <c:valAx>
        <c:axId val="756599968"/>
        <c:scaling>
          <c:orientation val="minMax"/>
          <c:max val="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6037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Pilna vēziena RSD ar datu kopas izmēru 500</a:t>
            </a:r>
            <a:endParaRPr lang="lv-LV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Pārklājums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swing'!$J$50:$J$58</c:f>
                <c:numCache>
                  <c:formatCode>General</c:formatCode>
                  <c:ptCount val="9"/>
                  <c:pt idx="0">
                    <c:v>5.6261717529551124E-3</c:v>
                  </c:pt>
                  <c:pt idx="1">
                    <c:v>1.5502724684914263E-2</c:v>
                  </c:pt>
                  <c:pt idx="2">
                    <c:v>4.464322544490933E-3</c:v>
                  </c:pt>
                  <c:pt idx="3">
                    <c:v>2.8647064367487984E-3</c:v>
                  </c:pt>
                  <c:pt idx="4">
                    <c:v>2.8647064367487984E-3</c:v>
                  </c:pt>
                  <c:pt idx="5">
                    <c:v>5.0785817102317055E-3</c:v>
                  </c:pt>
                  <c:pt idx="6">
                    <c:v>9.5626531850475458E-3</c:v>
                  </c:pt>
                  <c:pt idx="7">
                    <c:v>7.0170690329011296E-3</c:v>
                  </c:pt>
                  <c:pt idx="8">
                    <c:v>2.4211188335664154E-3</c:v>
                  </c:pt>
                </c:numCache>
              </c:numRef>
            </c:plus>
            <c:minus>
              <c:numRef>
                <c:f>'Full swing'!$J$50:$J$58</c:f>
                <c:numCache>
                  <c:formatCode>General</c:formatCode>
                  <c:ptCount val="9"/>
                  <c:pt idx="0">
                    <c:v>5.6261717529551124E-3</c:v>
                  </c:pt>
                  <c:pt idx="1">
                    <c:v>1.5502724684914263E-2</c:v>
                  </c:pt>
                  <c:pt idx="2">
                    <c:v>4.464322544490933E-3</c:v>
                  </c:pt>
                  <c:pt idx="3">
                    <c:v>2.8647064367487984E-3</c:v>
                  </c:pt>
                  <c:pt idx="4">
                    <c:v>2.8647064367487984E-3</c:v>
                  </c:pt>
                  <c:pt idx="5">
                    <c:v>5.0785817102317055E-3</c:v>
                  </c:pt>
                  <c:pt idx="6">
                    <c:v>9.5626531850475458E-3</c:v>
                  </c:pt>
                  <c:pt idx="7">
                    <c:v>7.0170690329011296E-3</c:v>
                  </c:pt>
                  <c:pt idx="8">
                    <c:v>2.4211188335664154E-3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swing'!$B$50:$B$58</c:f>
              <c:strCache>
                <c:ptCount val="9"/>
                <c:pt idx="0">
                  <c:v>Fragments 0-300</c:v>
                </c:pt>
                <c:pt idx="1">
                  <c:v>Fragments 0-100</c:v>
                </c:pt>
                <c:pt idx="2">
                  <c:v>Fragments 100-200</c:v>
                </c:pt>
                <c:pt idx="3">
                  <c:v>Fragments 100-225</c:v>
                </c:pt>
                <c:pt idx="4">
                  <c:v>Fragments 100-250</c:v>
                </c:pt>
                <c:pt idx="5">
                  <c:v>Fragments 200-300</c:v>
                </c:pt>
                <c:pt idx="6">
                  <c:v>Fragments 175-225</c:v>
                </c:pt>
                <c:pt idx="7">
                  <c:v>Fragments 150-250</c:v>
                </c:pt>
                <c:pt idx="8">
                  <c:v>Fragments 125-275</c:v>
                </c:pt>
              </c:strCache>
            </c:strRef>
          </c:cat>
          <c:val>
            <c:numRef>
              <c:f>'Full swing'!$F$50:$F$58</c:f>
              <c:numCache>
                <c:formatCode>0.0%</c:formatCode>
                <c:ptCount val="9"/>
                <c:pt idx="0">
                  <c:v>0.93046874999999996</c:v>
                </c:pt>
                <c:pt idx="1">
                  <c:v>0.66015625</c:v>
                </c:pt>
                <c:pt idx="2">
                  <c:v>0.96406250000000004</c:v>
                </c:pt>
                <c:pt idx="3">
                  <c:v>0.97734374999999996</c:v>
                </c:pt>
                <c:pt idx="4">
                  <c:v>0.97968750000000004</c:v>
                </c:pt>
                <c:pt idx="5">
                  <c:v>0.92109375000000004</c:v>
                </c:pt>
                <c:pt idx="6">
                  <c:v>0.98671874999999998</c:v>
                </c:pt>
                <c:pt idx="7">
                  <c:v>0.98906249999999996</c:v>
                </c:pt>
                <c:pt idx="8">
                  <c:v>0.984375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1-40A2-9642-C1D06A1D63FF}"/>
            </c:ext>
          </c:extLst>
        </c:ser>
        <c:ser>
          <c:idx val="0"/>
          <c:order val="1"/>
          <c:tx>
            <c:v>Precizitāte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swing'!$H$50:$H$58</c:f>
                <c:numCache>
                  <c:formatCode>General</c:formatCode>
                  <c:ptCount val="9"/>
                  <c:pt idx="0">
                    <c:v>1.6341839156033748E-3</c:v>
                  </c:pt>
                  <c:pt idx="1">
                    <c:v>5.8699433778634852E-3</c:v>
                  </c:pt>
                  <c:pt idx="2">
                    <c:v>1.8644582283735941E-5</c:v>
                  </c:pt>
                  <c:pt idx="3">
                    <c:v>1.5509379611600362E-3</c:v>
                  </c:pt>
                  <c:pt idx="4">
                    <c:v>1.9076770361892116E-3</c:v>
                  </c:pt>
                  <c:pt idx="5">
                    <c:v>2.3139569263649969E-5</c:v>
                  </c:pt>
                  <c:pt idx="6">
                    <c:v>1.9124877939157849E-3</c:v>
                  </c:pt>
                  <c:pt idx="7">
                    <c:v>2.7941279809563058E-5</c:v>
                  </c:pt>
                  <c:pt idx="8">
                    <c:v>9.6833103098941188E-6</c:v>
                  </c:pt>
                </c:numCache>
              </c:numRef>
            </c:plus>
            <c:minus>
              <c:numRef>
                <c:f>'Full swing'!$H$50:$H$58</c:f>
                <c:numCache>
                  <c:formatCode>General</c:formatCode>
                  <c:ptCount val="9"/>
                  <c:pt idx="0">
                    <c:v>1.6341839156033748E-3</c:v>
                  </c:pt>
                  <c:pt idx="1">
                    <c:v>5.8699433778634852E-3</c:v>
                  </c:pt>
                  <c:pt idx="2">
                    <c:v>1.8644582283735941E-5</c:v>
                  </c:pt>
                  <c:pt idx="3">
                    <c:v>1.5509379611600362E-3</c:v>
                  </c:pt>
                  <c:pt idx="4">
                    <c:v>1.9076770361892116E-3</c:v>
                  </c:pt>
                  <c:pt idx="5">
                    <c:v>2.3139569263649969E-5</c:v>
                  </c:pt>
                  <c:pt idx="6">
                    <c:v>1.9124877939157849E-3</c:v>
                  </c:pt>
                  <c:pt idx="7">
                    <c:v>2.7941279809563058E-5</c:v>
                  </c:pt>
                  <c:pt idx="8">
                    <c:v>9.6833103098941188E-6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swing'!$B$50:$B$58</c:f>
              <c:strCache>
                <c:ptCount val="9"/>
                <c:pt idx="0">
                  <c:v>Fragments 0-300</c:v>
                </c:pt>
                <c:pt idx="1">
                  <c:v>Fragments 0-100</c:v>
                </c:pt>
                <c:pt idx="2">
                  <c:v>Fragments 100-200</c:v>
                </c:pt>
                <c:pt idx="3">
                  <c:v>Fragments 100-225</c:v>
                </c:pt>
                <c:pt idx="4">
                  <c:v>Fragments 100-250</c:v>
                </c:pt>
                <c:pt idx="5">
                  <c:v>Fragments 200-300</c:v>
                </c:pt>
                <c:pt idx="6">
                  <c:v>Fragments 175-225</c:v>
                </c:pt>
                <c:pt idx="7">
                  <c:v>Fragments 150-250</c:v>
                </c:pt>
                <c:pt idx="8">
                  <c:v>Fragments 125-275</c:v>
                </c:pt>
              </c:strCache>
            </c:strRef>
          </c:cat>
          <c:val>
            <c:numRef>
              <c:f>'Full swing'!$D$50:$D$58</c:f>
              <c:numCache>
                <c:formatCode>0.0%</c:formatCode>
                <c:ptCount val="9"/>
                <c:pt idx="0">
                  <c:v>0.99249971063106679</c:v>
                </c:pt>
                <c:pt idx="1">
                  <c:v>0.98479791262317984</c:v>
                </c:pt>
                <c:pt idx="2">
                  <c:v>0.99596439795501313</c:v>
                </c:pt>
                <c:pt idx="3">
                  <c:v>0.99522858407639281</c:v>
                </c:pt>
                <c:pt idx="4">
                  <c:v>0.99444758140410305</c:v>
                </c:pt>
                <c:pt idx="5">
                  <c:v>0.99577689474633124</c:v>
                </c:pt>
                <c:pt idx="6">
                  <c:v>0.99369713312490338</c:v>
                </c:pt>
                <c:pt idx="7">
                  <c:v>0.99606588410138974</c:v>
                </c:pt>
                <c:pt idx="8">
                  <c:v>0.99604740612956955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1-40A2-9642-C1D06A1D6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603712"/>
        <c:axId val="756599968"/>
      </c:barChart>
      <c:catAx>
        <c:axId val="75660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599968"/>
        <c:crosses val="autoZero"/>
        <c:auto val="1"/>
        <c:lblAlgn val="ctr"/>
        <c:lblOffset val="100"/>
        <c:noMultiLvlLbl val="0"/>
      </c:catAx>
      <c:valAx>
        <c:axId val="75659996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603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Pilna vēziena RSD ar datu kopas izmēru 20</a:t>
            </a:r>
            <a:endParaRPr lang="lv-LV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Pārklājums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swing'!$I$59:$I$64</c:f>
                <c:numCache>
                  <c:formatCode>General</c:formatCode>
                  <c:ptCount val="6"/>
                  <c:pt idx="0">
                    <c:v>7.1001141606138974E-3</c:v>
                  </c:pt>
                  <c:pt idx="1">
                    <c:v>3.8994296708380949E-2</c:v>
                  </c:pt>
                  <c:pt idx="2">
                    <c:v>1.6241358880378511E-2</c:v>
                  </c:pt>
                  <c:pt idx="3">
                    <c:v>2.4523914110134416E-2</c:v>
                  </c:pt>
                  <c:pt idx="4">
                    <c:v>3.2895156309003144E-2</c:v>
                  </c:pt>
                  <c:pt idx="5">
                    <c:v>1.5197222325354394E-2</c:v>
                  </c:pt>
                </c:numCache>
              </c:numRef>
            </c:plus>
            <c:minus>
              <c:numRef>
                <c:f>'Full swing'!$I$59:$I$64</c:f>
                <c:numCache>
                  <c:formatCode>General</c:formatCode>
                  <c:ptCount val="6"/>
                  <c:pt idx="0">
                    <c:v>7.1001141606138974E-3</c:v>
                  </c:pt>
                  <c:pt idx="1">
                    <c:v>3.8994296708380949E-2</c:v>
                  </c:pt>
                  <c:pt idx="2">
                    <c:v>1.6241358880378511E-2</c:v>
                  </c:pt>
                  <c:pt idx="3">
                    <c:v>2.4523914110134416E-2</c:v>
                  </c:pt>
                  <c:pt idx="4">
                    <c:v>3.2895156309003144E-2</c:v>
                  </c:pt>
                  <c:pt idx="5">
                    <c:v>1.5197222325354394E-2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swing'!$B$59:$B$64</c:f>
              <c:strCache>
                <c:ptCount val="6"/>
                <c:pt idx="0">
                  <c:v>Tikai paātrinājumi</c:v>
                </c:pt>
                <c:pt idx="1">
                  <c:v>Tikai žiroskopi</c:v>
                </c:pt>
                <c:pt idx="2">
                  <c:v>Tikai žiroskopu X asis</c:v>
                </c:pt>
                <c:pt idx="3">
                  <c:v>Tikai žiroskopu Z asis</c:v>
                </c:pt>
                <c:pt idx="4">
                  <c:v>Tikai rokas žiroskops</c:v>
                </c:pt>
                <c:pt idx="5">
                  <c:v>Tikai plaukstas žiroskops</c:v>
                </c:pt>
              </c:strCache>
            </c:strRef>
          </c:cat>
          <c:val>
            <c:numRef>
              <c:f>'Full swing'!$E$59:$E$64</c:f>
              <c:numCache>
                <c:formatCode>0.0%</c:formatCode>
                <c:ptCount val="6"/>
                <c:pt idx="0">
                  <c:v>0.98281249999999998</c:v>
                </c:pt>
                <c:pt idx="1">
                  <c:v>0.91484374999999996</c:v>
                </c:pt>
                <c:pt idx="2">
                  <c:v>0.94140625</c:v>
                </c:pt>
                <c:pt idx="3">
                  <c:v>0.92031249999999998</c:v>
                </c:pt>
                <c:pt idx="4">
                  <c:v>0.93593749999999998</c:v>
                </c:pt>
                <c:pt idx="5">
                  <c:v>0.94609374999999996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C-4C3F-9E29-70406587E38F}"/>
            </c:ext>
          </c:extLst>
        </c:ser>
        <c:ser>
          <c:idx val="0"/>
          <c:order val="1"/>
          <c:tx>
            <c:v>Precizitāte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swing'!$G$59:$G$64</c:f>
                <c:numCache>
                  <c:formatCode>General</c:formatCode>
                  <c:ptCount val="6"/>
                  <c:pt idx="0">
                    <c:v>1.108121126542652E-2</c:v>
                  </c:pt>
                  <c:pt idx="1">
                    <c:v>1.0317347679024818E-2</c:v>
                  </c:pt>
                  <c:pt idx="2">
                    <c:v>2.0717990073097818E-2</c:v>
                  </c:pt>
                  <c:pt idx="3">
                    <c:v>8.5518963836088667E-3</c:v>
                  </c:pt>
                  <c:pt idx="4">
                    <c:v>1.3467650584390051E-2</c:v>
                  </c:pt>
                  <c:pt idx="5">
                    <c:v>1.069428318885856E-2</c:v>
                  </c:pt>
                </c:numCache>
              </c:numRef>
            </c:plus>
            <c:minus>
              <c:numRef>
                <c:f>'Full swing'!$G$59:$G$64</c:f>
                <c:numCache>
                  <c:formatCode>General</c:formatCode>
                  <c:ptCount val="6"/>
                  <c:pt idx="0">
                    <c:v>1.108121126542652E-2</c:v>
                  </c:pt>
                  <c:pt idx="1">
                    <c:v>1.0317347679024818E-2</c:v>
                  </c:pt>
                  <c:pt idx="2">
                    <c:v>2.0717990073097818E-2</c:v>
                  </c:pt>
                  <c:pt idx="3">
                    <c:v>8.5518963836088667E-3</c:v>
                  </c:pt>
                  <c:pt idx="4">
                    <c:v>1.3467650584390051E-2</c:v>
                  </c:pt>
                  <c:pt idx="5">
                    <c:v>1.069428318885856E-2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swing'!$B$59:$B$64</c:f>
              <c:strCache>
                <c:ptCount val="6"/>
                <c:pt idx="0">
                  <c:v>Tikai paātrinājumi</c:v>
                </c:pt>
                <c:pt idx="1">
                  <c:v>Tikai žiroskopi</c:v>
                </c:pt>
                <c:pt idx="2">
                  <c:v>Tikai žiroskopu X asis</c:v>
                </c:pt>
                <c:pt idx="3">
                  <c:v>Tikai žiroskopu Z asis</c:v>
                </c:pt>
                <c:pt idx="4">
                  <c:v>Tikai rokas žiroskops</c:v>
                </c:pt>
                <c:pt idx="5">
                  <c:v>Tikai plaukstas žiroskops</c:v>
                </c:pt>
              </c:strCache>
            </c:strRef>
          </c:cat>
          <c:val>
            <c:numRef>
              <c:f>'Full swing'!$C$59:$C$64</c:f>
              <c:numCache>
                <c:formatCode>0.0%</c:formatCode>
                <c:ptCount val="6"/>
                <c:pt idx="0">
                  <c:v>0.97456528342193605</c:v>
                </c:pt>
                <c:pt idx="1">
                  <c:v>0.98608022839112175</c:v>
                </c:pt>
                <c:pt idx="2">
                  <c:v>0.95929043700794048</c:v>
                </c:pt>
                <c:pt idx="3">
                  <c:v>0.9841573263808705</c:v>
                </c:pt>
                <c:pt idx="4">
                  <c:v>0.97524203216605954</c:v>
                </c:pt>
                <c:pt idx="5">
                  <c:v>0.98644876939440795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C-4C3F-9E29-70406587E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603712"/>
        <c:axId val="756599968"/>
      </c:barChart>
      <c:catAx>
        <c:axId val="75660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599968"/>
        <c:crosses val="autoZero"/>
        <c:auto val="1"/>
        <c:lblAlgn val="ctr"/>
        <c:lblOffset val="100"/>
        <c:noMultiLvlLbl val="0"/>
      </c:catAx>
      <c:valAx>
        <c:axId val="756599968"/>
        <c:scaling>
          <c:orientation val="minMax"/>
          <c:max val="1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60371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Pilna vēziena RSD ar datu kopas izmēru 500</a:t>
            </a:r>
            <a:endParaRPr lang="lv-LV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Pārklājums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swing'!$J$59:$J$64</c:f>
                <c:numCache>
                  <c:formatCode>General</c:formatCode>
                  <c:ptCount val="6"/>
                  <c:pt idx="0">
                    <c:v>1.5312499999999998E-3</c:v>
                  </c:pt>
                  <c:pt idx="1">
                    <c:v>1.5426916285951319E-2</c:v>
                  </c:pt>
                  <c:pt idx="2">
                    <c:v>3.9039368150944761E-3</c:v>
                  </c:pt>
                  <c:pt idx="3">
                    <c:v>8.594119310246397E-3</c:v>
                  </c:pt>
                  <c:pt idx="4">
                    <c:v>5.6261717529551124E-3</c:v>
                  </c:pt>
                  <c:pt idx="5">
                    <c:v>9.3769529215918523E-3</c:v>
                  </c:pt>
                </c:numCache>
              </c:numRef>
            </c:plus>
            <c:minus>
              <c:numRef>
                <c:f>'Full swing'!$J$59:$J$64</c:f>
                <c:numCache>
                  <c:formatCode>General</c:formatCode>
                  <c:ptCount val="6"/>
                  <c:pt idx="0">
                    <c:v>1.5312499999999998E-3</c:v>
                  </c:pt>
                  <c:pt idx="1">
                    <c:v>1.5426916285951319E-2</c:v>
                  </c:pt>
                  <c:pt idx="2">
                    <c:v>3.9039368150944761E-3</c:v>
                  </c:pt>
                  <c:pt idx="3">
                    <c:v>8.594119310246397E-3</c:v>
                  </c:pt>
                  <c:pt idx="4">
                    <c:v>5.6261717529551124E-3</c:v>
                  </c:pt>
                  <c:pt idx="5">
                    <c:v>9.3769529215918523E-3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swing'!$B$59:$B$64</c:f>
              <c:strCache>
                <c:ptCount val="6"/>
                <c:pt idx="0">
                  <c:v>Tikai paātrinājumi</c:v>
                </c:pt>
                <c:pt idx="1">
                  <c:v>Tikai žiroskopi</c:v>
                </c:pt>
                <c:pt idx="2">
                  <c:v>Tikai žiroskopu X asis</c:v>
                </c:pt>
                <c:pt idx="3">
                  <c:v>Tikai žiroskopu Z asis</c:v>
                </c:pt>
                <c:pt idx="4">
                  <c:v>Tikai rokas žiroskops</c:v>
                </c:pt>
                <c:pt idx="5">
                  <c:v>Tikai plaukstas žiroskops</c:v>
                </c:pt>
              </c:strCache>
            </c:strRef>
          </c:cat>
          <c:val>
            <c:numRef>
              <c:f>'Full swing'!$F$59:$F$64</c:f>
              <c:numCache>
                <c:formatCode>0.0%</c:formatCode>
                <c:ptCount val="6"/>
                <c:pt idx="0">
                  <c:v>0.98750000000000004</c:v>
                </c:pt>
                <c:pt idx="1">
                  <c:v>0.95156249999999998</c:v>
                </c:pt>
                <c:pt idx="2">
                  <c:v>0.97031250000000002</c:v>
                </c:pt>
                <c:pt idx="3">
                  <c:v>0.97421875000000002</c:v>
                </c:pt>
                <c:pt idx="4">
                  <c:v>0.97187500000000004</c:v>
                </c:pt>
                <c:pt idx="5">
                  <c:v>0.95703125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C-4C3F-9E29-70406587E38F}"/>
            </c:ext>
          </c:extLst>
        </c:ser>
        <c:ser>
          <c:idx val="0"/>
          <c:order val="1"/>
          <c:tx>
            <c:v>Precizitāte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swing'!$H$59:$H$64</c:f>
                <c:numCache>
                  <c:formatCode>General</c:formatCode>
                  <c:ptCount val="6"/>
                  <c:pt idx="0">
                    <c:v>6.1000280104570588E-6</c:v>
                  </c:pt>
                  <c:pt idx="1">
                    <c:v>6.5816516554346411E-5</c:v>
                  </c:pt>
                  <c:pt idx="2">
                    <c:v>3.7874121257774705E-3</c:v>
                  </c:pt>
                  <c:pt idx="3">
                    <c:v>1.5172093630000626E-3</c:v>
                  </c:pt>
                  <c:pt idx="4">
                    <c:v>2.3242277483345639E-5</c:v>
                  </c:pt>
                  <c:pt idx="5">
                    <c:v>3.9515176460267233E-5</c:v>
                  </c:pt>
                </c:numCache>
              </c:numRef>
            </c:plus>
            <c:minus>
              <c:numRef>
                <c:f>'Full swing'!$H$59:$H$64</c:f>
                <c:numCache>
                  <c:formatCode>General</c:formatCode>
                  <c:ptCount val="6"/>
                  <c:pt idx="0">
                    <c:v>6.1000280104570588E-6</c:v>
                  </c:pt>
                  <c:pt idx="1">
                    <c:v>6.5816516554346411E-5</c:v>
                  </c:pt>
                  <c:pt idx="2">
                    <c:v>3.7874121257774705E-3</c:v>
                  </c:pt>
                  <c:pt idx="3">
                    <c:v>1.5172093630000626E-3</c:v>
                  </c:pt>
                  <c:pt idx="4">
                    <c:v>2.3242277483345639E-5</c:v>
                  </c:pt>
                  <c:pt idx="5">
                    <c:v>3.9515176460267233E-5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swing'!$B$59:$B$64</c:f>
              <c:strCache>
                <c:ptCount val="6"/>
                <c:pt idx="0">
                  <c:v>Tikai paātrinājumi</c:v>
                </c:pt>
                <c:pt idx="1">
                  <c:v>Tikai žiroskopi</c:v>
                </c:pt>
                <c:pt idx="2">
                  <c:v>Tikai žiroskopu X asis</c:v>
                </c:pt>
                <c:pt idx="3">
                  <c:v>Tikai žiroskopu Z asis</c:v>
                </c:pt>
                <c:pt idx="4">
                  <c:v>Tikai rokas žiroskops</c:v>
                </c:pt>
                <c:pt idx="5">
                  <c:v>Tikai plaukstas žiroskops</c:v>
                </c:pt>
              </c:strCache>
            </c:strRef>
          </c:cat>
          <c:val>
            <c:numRef>
              <c:f>'Full swing'!$D$59:$D$64</c:f>
              <c:numCache>
                <c:formatCode>0.0%</c:formatCode>
                <c:ptCount val="6"/>
                <c:pt idx="0">
                  <c:v>0.99605987986679501</c:v>
                </c:pt>
                <c:pt idx="1">
                  <c:v>0.99591058622562856</c:v>
                </c:pt>
                <c:pt idx="2">
                  <c:v>0.98887601308255257</c:v>
                </c:pt>
                <c:pt idx="3">
                  <c:v>0.99522177979059467</c:v>
                </c:pt>
                <c:pt idx="4">
                  <c:v>0.99599665790280167</c:v>
                </c:pt>
                <c:pt idx="5">
                  <c:v>0.99593455787209084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C-4C3F-9E29-70406587E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603712"/>
        <c:axId val="756599968"/>
      </c:barChart>
      <c:catAx>
        <c:axId val="75660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599968"/>
        <c:crosses val="autoZero"/>
        <c:auto val="1"/>
        <c:lblAlgn val="ctr"/>
        <c:lblOffset val="100"/>
        <c:noMultiLvlLbl val="0"/>
      </c:catAx>
      <c:valAx>
        <c:axId val="756599968"/>
        <c:scaling>
          <c:orientation val="minMax"/>
          <c:max val="1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60371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Pilna vēziena RSD ar datu kopas izmēru 20</a:t>
            </a:r>
            <a:endParaRPr lang="lv-LV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Pārklājums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swing'!$I$65:$I$67</c:f>
                <c:numCache>
                  <c:formatCode>General</c:formatCode>
                  <c:ptCount val="3"/>
                  <c:pt idx="0">
                    <c:v>1.8596966633533274E-2</c:v>
                  </c:pt>
                  <c:pt idx="1">
                    <c:v>7.4230097816687535E-3</c:v>
                  </c:pt>
                  <c:pt idx="2">
                    <c:v>1.53125E-2</c:v>
                  </c:pt>
                </c:numCache>
              </c:numRef>
            </c:plus>
            <c:minus>
              <c:numRef>
                <c:f>'Full swing'!$I$65:$I$67</c:f>
                <c:numCache>
                  <c:formatCode>General</c:formatCode>
                  <c:ptCount val="3"/>
                  <c:pt idx="0">
                    <c:v>1.8596966633533274E-2</c:v>
                  </c:pt>
                  <c:pt idx="1">
                    <c:v>7.4230097816687535E-3</c:v>
                  </c:pt>
                  <c:pt idx="2">
                    <c:v>1.53125E-2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swing'!$B$65:$B$67</c:f>
              <c:strCache>
                <c:ptCount val="3"/>
                <c:pt idx="0">
                  <c:v>Rokas paātrinājuma atvasinājums</c:v>
                </c:pt>
                <c:pt idx="1">
                  <c:v>Plauktas rotācijas ātrums</c:v>
                </c:pt>
                <c:pt idx="2">
                  <c:v>Rokas rotācijas ātrums</c:v>
                </c:pt>
              </c:strCache>
            </c:strRef>
          </c:cat>
          <c:val>
            <c:numRef>
              <c:f>'Full swing'!$E$65:$E$67</c:f>
              <c:numCache>
                <c:formatCode>0.0%</c:formatCode>
                <c:ptCount val="3"/>
                <c:pt idx="0">
                  <c:v>0.96484375</c:v>
                </c:pt>
                <c:pt idx="1">
                  <c:v>0.97968750000000004</c:v>
                </c:pt>
                <c:pt idx="2">
                  <c:v>0.9765625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7-4345-BB25-08B3FC17A744}"/>
            </c:ext>
          </c:extLst>
        </c:ser>
        <c:ser>
          <c:idx val="0"/>
          <c:order val="1"/>
          <c:tx>
            <c:v>Precizitāte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swing'!$G$65:$G$67</c:f>
                <c:numCache>
                  <c:formatCode>General</c:formatCode>
                  <c:ptCount val="3"/>
                  <c:pt idx="0">
                    <c:v>2.3972679861947423E-2</c:v>
                  </c:pt>
                  <c:pt idx="1">
                    <c:v>1.1676882147214884E-2</c:v>
                  </c:pt>
                  <c:pt idx="2">
                    <c:v>1.253729016087481E-2</c:v>
                  </c:pt>
                </c:numCache>
              </c:numRef>
            </c:plus>
            <c:minus>
              <c:numRef>
                <c:f>'Full swing'!$G$65:$G$67</c:f>
                <c:numCache>
                  <c:formatCode>General</c:formatCode>
                  <c:ptCount val="3"/>
                  <c:pt idx="0">
                    <c:v>2.3972679861947423E-2</c:v>
                  </c:pt>
                  <c:pt idx="1">
                    <c:v>1.1676882147214884E-2</c:v>
                  </c:pt>
                  <c:pt idx="2">
                    <c:v>1.253729016087481E-2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swing'!$B$65:$B$67</c:f>
              <c:strCache>
                <c:ptCount val="3"/>
                <c:pt idx="0">
                  <c:v>Rokas paātrinājuma atvasinājums</c:v>
                </c:pt>
                <c:pt idx="1">
                  <c:v>Plauktas rotācijas ātrums</c:v>
                </c:pt>
                <c:pt idx="2">
                  <c:v>Rokas rotācijas ātrums</c:v>
                </c:pt>
              </c:strCache>
            </c:strRef>
          </c:cat>
          <c:val>
            <c:numRef>
              <c:f>'Full swing'!$C$65:$C$67</c:f>
              <c:numCache>
                <c:formatCode>0.0%</c:formatCode>
                <c:ptCount val="3"/>
                <c:pt idx="0">
                  <c:v>0.94530454702568179</c:v>
                </c:pt>
                <c:pt idx="1">
                  <c:v>0.98832504886600625</c:v>
                </c:pt>
                <c:pt idx="2">
                  <c:v>0.97292025972465146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7-4345-BB25-08B3FC17A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603712"/>
        <c:axId val="756599968"/>
      </c:barChart>
      <c:catAx>
        <c:axId val="75660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599968"/>
        <c:crosses val="autoZero"/>
        <c:auto val="1"/>
        <c:lblAlgn val="ctr"/>
        <c:lblOffset val="100"/>
        <c:noMultiLvlLbl val="0"/>
      </c:catAx>
      <c:valAx>
        <c:axId val="756599968"/>
        <c:scaling>
          <c:orientation val="minMax"/>
          <c:max val="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6037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Pilna vēziena RSD ar datu kopas izmēru 500</a:t>
            </a:r>
            <a:endParaRPr lang="lv-LV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Pārklājums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swing'!$J$65:$J$67</c:f>
                <c:numCache>
                  <c:formatCode>General</c:formatCode>
                  <c:ptCount val="3"/>
                  <c:pt idx="0">
                    <c:v>3.9039368150944761E-3</c:v>
                  </c:pt>
                  <c:pt idx="1">
                    <c:v>1.5312499999999998E-3</c:v>
                  </c:pt>
                  <c:pt idx="2">
                    <c:v>1.5312499999999998E-3</c:v>
                  </c:pt>
                </c:numCache>
              </c:numRef>
            </c:plus>
            <c:minus>
              <c:numRef>
                <c:f>'Full swing'!$J$65:$J$67</c:f>
                <c:numCache>
                  <c:formatCode>General</c:formatCode>
                  <c:ptCount val="3"/>
                  <c:pt idx="0">
                    <c:v>3.9039368150944761E-3</c:v>
                  </c:pt>
                  <c:pt idx="1">
                    <c:v>1.5312499999999998E-3</c:v>
                  </c:pt>
                  <c:pt idx="2">
                    <c:v>1.5312499999999998E-3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swing'!$B$65:$B$67</c:f>
              <c:strCache>
                <c:ptCount val="3"/>
                <c:pt idx="0">
                  <c:v>Rokas paātrinājuma atvasinājums</c:v>
                </c:pt>
                <c:pt idx="1">
                  <c:v>Plauktas rotācijas ātrums</c:v>
                </c:pt>
                <c:pt idx="2">
                  <c:v>Rokas rotācijas ātrums</c:v>
                </c:pt>
              </c:strCache>
            </c:strRef>
          </c:cat>
          <c:val>
            <c:numRef>
              <c:f>'Full swing'!$F$65:$F$67</c:f>
              <c:numCache>
                <c:formatCode>0.0%</c:formatCode>
                <c:ptCount val="3"/>
                <c:pt idx="0">
                  <c:v>0.98671874999999998</c:v>
                </c:pt>
                <c:pt idx="1">
                  <c:v>0.98359375000000004</c:v>
                </c:pt>
                <c:pt idx="2">
                  <c:v>0.98906249999999996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7-4345-BB25-08B3FC17A744}"/>
            </c:ext>
          </c:extLst>
        </c:ser>
        <c:ser>
          <c:idx val="0"/>
          <c:order val="1"/>
          <c:tx>
            <c:v>Precizitāte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swing'!$H$65:$H$67</c:f>
                <c:numCache>
                  <c:formatCode>General</c:formatCode>
                  <c:ptCount val="3"/>
                  <c:pt idx="0">
                    <c:v>1.8164015875506531E-3</c:v>
                  </c:pt>
                  <c:pt idx="1">
                    <c:v>6.1484409308354408E-6</c:v>
                  </c:pt>
                  <c:pt idx="2">
                    <c:v>1.5222870613661947E-3</c:v>
                  </c:pt>
                </c:numCache>
              </c:numRef>
            </c:plus>
            <c:minus>
              <c:numRef>
                <c:f>'Full swing'!$H$65:$H$67</c:f>
                <c:numCache>
                  <c:formatCode>General</c:formatCode>
                  <c:ptCount val="3"/>
                  <c:pt idx="0">
                    <c:v>1.8164015875506531E-3</c:v>
                  </c:pt>
                  <c:pt idx="1">
                    <c:v>6.1484409308354408E-6</c:v>
                  </c:pt>
                  <c:pt idx="2">
                    <c:v>1.5222870613661947E-3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swing'!$B$65:$B$67</c:f>
              <c:strCache>
                <c:ptCount val="3"/>
                <c:pt idx="0">
                  <c:v>Rokas paātrinājuma atvasinājums</c:v>
                </c:pt>
                <c:pt idx="1">
                  <c:v>Plauktas rotācijas ātrums</c:v>
                </c:pt>
                <c:pt idx="2">
                  <c:v>Rokas rotācijas ātrums</c:v>
                </c:pt>
              </c:strCache>
            </c:strRef>
          </c:cat>
          <c:val>
            <c:numRef>
              <c:f>'Full swing'!$D$65:$D$67</c:f>
              <c:numCache>
                <c:formatCode>0.0%</c:formatCode>
                <c:ptCount val="3"/>
                <c:pt idx="0">
                  <c:v>0.9752921292610004</c:v>
                </c:pt>
                <c:pt idx="1">
                  <c:v>0.99604429387038051</c:v>
                </c:pt>
                <c:pt idx="2">
                  <c:v>0.99138786764705888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7-4345-BB25-08B3FC17A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603712"/>
        <c:axId val="756599968"/>
      </c:barChart>
      <c:catAx>
        <c:axId val="75660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599968"/>
        <c:crosses val="autoZero"/>
        <c:auto val="1"/>
        <c:lblAlgn val="ctr"/>
        <c:lblOffset val="100"/>
        <c:noMultiLvlLbl val="0"/>
      </c:catAx>
      <c:valAx>
        <c:axId val="756599968"/>
        <c:scaling>
          <c:orientation val="minMax"/>
          <c:max val="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6037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Pilna vēziena RSD ar datu kopas izmēru 20</a:t>
            </a:r>
            <a:endParaRPr lang="lv-LV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Pārklājums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swing'!$I$68:$I$72</c:f>
                <c:numCache>
                  <c:formatCode>General</c:formatCode>
                  <c:ptCount val="5"/>
                  <c:pt idx="0">
                    <c:v>1.8374999999999999E-2</c:v>
                  </c:pt>
                  <c:pt idx="1">
                    <c:v>1.5802321946671315E-2</c:v>
                  </c:pt>
                  <c:pt idx="2">
                    <c:v>1.7357919324655531E-2</c:v>
                  </c:pt>
                  <c:pt idx="3">
                    <c:v>1.6668836121824758E-2</c:v>
                  </c:pt>
                  <c:pt idx="4">
                    <c:v>1.2580502492696783E-2</c:v>
                  </c:pt>
                </c:numCache>
              </c:numRef>
            </c:plus>
            <c:minus>
              <c:numRef>
                <c:f>'Full swing'!$I$68:$I$72</c:f>
                <c:numCache>
                  <c:formatCode>General</c:formatCode>
                  <c:ptCount val="5"/>
                  <c:pt idx="0">
                    <c:v>1.8374999999999999E-2</c:v>
                  </c:pt>
                  <c:pt idx="1">
                    <c:v>1.5802321946671315E-2</c:v>
                  </c:pt>
                  <c:pt idx="2">
                    <c:v>1.7357919324655531E-2</c:v>
                  </c:pt>
                  <c:pt idx="3">
                    <c:v>1.6668836121824758E-2</c:v>
                  </c:pt>
                  <c:pt idx="4">
                    <c:v>1.2580502492696783E-2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swing'!$B$68:$B$72</c:f>
              <c:strCache>
                <c:ptCount val="5"/>
                <c:pt idx="0">
                  <c:v>Izmērs 20</c:v>
                </c:pt>
                <c:pt idx="1">
                  <c:v>Izmērs 30</c:v>
                </c:pt>
                <c:pt idx="2">
                  <c:v>Izmērs 50</c:v>
                </c:pt>
                <c:pt idx="3">
                  <c:v>Izmērs 70</c:v>
                </c:pt>
                <c:pt idx="4">
                  <c:v>Izmērs 90</c:v>
                </c:pt>
              </c:strCache>
            </c:strRef>
          </c:cat>
          <c:val>
            <c:numRef>
              <c:f>'Full swing'!$E$68:$E$72</c:f>
              <c:numCache>
                <c:formatCode>0.0%</c:formatCode>
                <c:ptCount val="5"/>
                <c:pt idx="0">
                  <c:v>0.94765624999999998</c:v>
                </c:pt>
                <c:pt idx="1">
                  <c:v>0.95078125000000002</c:v>
                </c:pt>
                <c:pt idx="2">
                  <c:v>0.95390624999999996</c:v>
                </c:pt>
                <c:pt idx="3">
                  <c:v>0.95390624999999996</c:v>
                </c:pt>
                <c:pt idx="4">
                  <c:v>0.9609375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A-48FD-A0D3-C4517B174866}"/>
            </c:ext>
          </c:extLst>
        </c:ser>
        <c:ser>
          <c:idx val="0"/>
          <c:order val="1"/>
          <c:tx>
            <c:v>Precizitāte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swing'!$G$68:$G$72</c:f>
                <c:numCache>
                  <c:formatCode>General</c:formatCode>
                  <c:ptCount val="5"/>
                  <c:pt idx="0">
                    <c:v>9.0349209925746458E-3</c:v>
                  </c:pt>
                  <c:pt idx="1">
                    <c:v>5.6079554025639782E-3</c:v>
                  </c:pt>
                  <c:pt idx="2">
                    <c:v>1.0131646713369377E-2</c:v>
                  </c:pt>
                  <c:pt idx="3">
                    <c:v>8.6506637634915437E-3</c:v>
                  </c:pt>
                  <c:pt idx="4">
                    <c:v>1.0792778162169891E-2</c:v>
                  </c:pt>
                </c:numCache>
              </c:numRef>
            </c:plus>
            <c:minus>
              <c:numRef>
                <c:f>'Full swing'!$G$68:$G$72</c:f>
                <c:numCache>
                  <c:formatCode>General</c:formatCode>
                  <c:ptCount val="5"/>
                  <c:pt idx="0">
                    <c:v>9.0349209925746458E-3</c:v>
                  </c:pt>
                  <c:pt idx="1">
                    <c:v>5.6079554025639782E-3</c:v>
                  </c:pt>
                  <c:pt idx="2">
                    <c:v>1.0131646713369377E-2</c:v>
                  </c:pt>
                  <c:pt idx="3">
                    <c:v>8.6506637634915437E-3</c:v>
                  </c:pt>
                  <c:pt idx="4">
                    <c:v>1.0792778162169891E-2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swing'!$B$68:$B$72</c:f>
              <c:strCache>
                <c:ptCount val="5"/>
                <c:pt idx="0">
                  <c:v>Izmērs 20</c:v>
                </c:pt>
                <c:pt idx="1">
                  <c:v>Izmērs 30</c:v>
                </c:pt>
                <c:pt idx="2">
                  <c:v>Izmērs 50</c:v>
                </c:pt>
                <c:pt idx="3">
                  <c:v>Izmērs 70</c:v>
                </c:pt>
                <c:pt idx="4">
                  <c:v>Izmērs 90</c:v>
                </c:pt>
              </c:strCache>
            </c:strRef>
          </c:cat>
          <c:val>
            <c:numRef>
              <c:f>'Full swing'!$C$68:$C$72</c:f>
              <c:numCache>
                <c:formatCode>0.0%</c:formatCode>
                <c:ptCount val="5"/>
                <c:pt idx="0">
                  <c:v>0.98884947770359166</c:v>
                </c:pt>
                <c:pt idx="1">
                  <c:v>0.98631747184267271</c:v>
                </c:pt>
                <c:pt idx="2">
                  <c:v>0.98893762911099881</c:v>
                </c:pt>
                <c:pt idx="3">
                  <c:v>0.98568399559163655</c:v>
                </c:pt>
                <c:pt idx="4">
                  <c:v>0.98740895232759252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A-48FD-A0D3-C4517B17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603712"/>
        <c:axId val="756599968"/>
      </c:barChart>
      <c:catAx>
        <c:axId val="75660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599968"/>
        <c:crosses val="autoZero"/>
        <c:auto val="1"/>
        <c:lblAlgn val="ctr"/>
        <c:lblOffset val="100"/>
        <c:noMultiLvlLbl val="0"/>
      </c:catAx>
      <c:valAx>
        <c:axId val="756599968"/>
        <c:scaling>
          <c:orientation val="minMax"/>
          <c:max val="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6037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Pilna vēziena RSD ar datu kopas izmēru 500</a:t>
            </a:r>
            <a:endParaRPr lang="lv-LV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Pārklājums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swing'!$J$68:$J$72</c:f>
                <c:numCache>
                  <c:formatCode>General</c:formatCode>
                  <c:ptCount val="5"/>
                  <c:pt idx="0">
                    <c:v>3.7507811686367408E-3</c:v>
                  </c:pt>
                  <c:pt idx="1">
                    <c:v>3.4239790905465526E-3</c:v>
                  </c:pt>
                  <c:pt idx="2">
                    <c:v>3.7507811686367408E-3</c:v>
                  </c:pt>
                  <c:pt idx="3">
                    <c:v>3.7507811686367408E-3</c:v>
                  </c:pt>
                  <c:pt idx="4">
                    <c:v>1.8753905843183704E-3</c:v>
                  </c:pt>
                </c:numCache>
              </c:numRef>
            </c:plus>
            <c:minus>
              <c:numRef>
                <c:f>'Full swing'!$J$68:$J$72</c:f>
                <c:numCache>
                  <c:formatCode>General</c:formatCode>
                  <c:ptCount val="5"/>
                  <c:pt idx="0">
                    <c:v>3.7507811686367408E-3</c:v>
                  </c:pt>
                  <c:pt idx="1">
                    <c:v>3.4239790905465526E-3</c:v>
                  </c:pt>
                  <c:pt idx="2">
                    <c:v>3.7507811686367408E-3</c:v>
                  </c:pt>
                  <c:pt idx="3">
                    <c:v>3.7507811686367408E-3</c:v>
                  </c:pt>
                  <c:pt idx="4">
                    <c:v>1.8753905843183704E-3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swing'!$B$68:$B$72</c:f>
              <c:strCache>
                <c:ptCount val="5"/>
                <c:pt idx="0">
                  <c:v>Izmērs 20</c:v>
                </c:pt>
                <c:pt idx="1">
                  <c:v>Izmērs 30</c:v>
                </c:pt>
                <c:pt idx="2">
                  <c:v>Izmērs 50</c:v>
                </c:pt>
                <c:pt idx="3">
                  <c:v>Izmērs 70</c:v>
                </c:pt>
                <c:pt idx="4">
                  <c:v>Izmērs 90</c:v>
                </c:pt>
              </c:strCache>
            </c:strRef>
          </c:cat>
          <c:val>
            <c:numRef>
              <c:f>'Full swing'!$F$68:$F$72</c:f>
              <c:numCache>
                <c:formatCode>0.0%</c:formatCode>
                <c:ptCount val="5"/>
                <c:pt idx="0">
                  <c:v>0.99140625000000004</c:v>
                </c:pt>
                <c:pt idx="1">
                  <c:v>0.984375</c:v>
                </c:pt>
                <c:pt idx="2">
                  <c:v>0.98515624999999996</c:v>
                </c:pt>
                <c:pt idx="3">
                  <c:v>0.98515624999999996</c:v>
                </c:pt>
                <c:pt idx="4">
                  <c:v>0.99062499999999998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A-48FD-A0D3-C4517B174866}"/>
            </c:ext>
          </c:extLst>
        </c:ser>
        <c:ser>
          <c:idx val="0"/>
          <c:order val="1"/>
          <c:tx>
            <c:v>Precizitāte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swing'!$H$68:$H$72</c:f>
                <c:numCache>
                  <c:formatCode>General</c:formatCode>
                  <c:ptCount val="5"/>
                  <c:pt idx="0">
                    <c:v>1.4766854994736084E-5</c:v>
                  </c:pt>
                  <c:pt idx="1">
                    <c:v>2.7173215711577871E-5</c:v>
                  </c:pt>
                  <c:pt idx="2">
                    <c:v>1.4927765384714227E-5</c:v>
                  </c:pt>
                  <c:pt idx="3">
                    <c:v>2.9766720271897402E-5</c:v>
                  </c:pt>
                  <c:pt idx="4">
                    <c:v>7.4123821150628888E-6</c:v>
                  </c:pt>
                </c:numCache>
              </c:numRef>
            </c:plus>
            <c:minus>
              <c:numRef>
                <c:f>'Full swing'!$H$68:$H$72</c:f>
                <c:numCache>
                  <c:formatCode>General</c:formatCode>
                  <c:ptCount val="5"/>
                  <c:pt idx="0">
                    <c:v>1.4766854994736084E-5</c:v>
                  </c:pt>
                  <c:pt idx="1">
                    <c:v>2.7173215711577871E-5</c:v>
                  </c:pt>
                  <c:pt idx="2">
                    <c:v>1.4927765384714227E-5</c:v>
                  </c:pt>
                  <c:pt idx="3">
                    <c:v>2.9766720271897402E-5</c:v>
                  </c:pt>
                  <c:pt idx="4">
                    <c:v>7.4123821150628888E-6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swing'!$B$68:$B$72</c:f>
              <c:strCache>
                <c:ptCount val="5"/>
                <c:pt idx="0">
                  <c:v>Izmērs 20</c:v>
                </c:pt>
                <c:pt idx="1">
                  <c:v>Izmērs 30</c:v>
                </c:pt>
                <c:pt idx="2">
                  <c:v>Izmērs 50</c:v>
                </c:pt>
                <c:pt idx="3">
                  <c:v>Izmērs 70</c:v>
                </c:pt>
                <c:pt idx="4">
                  <c:v>Izmērs 90</c:v>
                </c:pt>
              </c:strCache>
            </c:strRef>
          </c:cat>
          <c:val>
            <c:numRef>
              <c:f>'Full swing'!$D$68:$D$72</c:f>
              <c:numCache>
                <c:formatCode>0.0%</c:formatCode>
                <c:ptCount val="5"/>
                <c:pt idx="0">
                  <c:v>0.99607529527559036</c:v>
                </c:pt>
                <c:pt idx="1">
                  <c:v>0.99212588661246437</c:v>
                </c:pt>
                <c:pt idx="2">
                  <c:v>0.99605049397888246</c:v>
                </c:pt>
                <c:pt idx="3">
                  <c:v>0.9921320623110903</c:v>
                </c:pt>
                <c:pt idx="4">
                  <c:v>0.9960722556739231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A-48FD-A0D3-C4517B17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603712"/>
        <c:axId val="756599968"/>
      </c:barChart>
      <c:catAx>
        <c:axId val="75660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599968"/>
        <c:crosses val="autoZero"/>
        <c:auto val="1"/>
        <c:lblAlgn val="ctr"/>
        <c:lblOffset val="100"/>
        <c:noMultiLvlLbl val="0"/>
      </c:catAx>
      <c:valAx>
        <c:axId val="756599968"/>
        <c:scaling>
          <c:orientation val="minMax"/>
          <c:max val="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6037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Ripināšanas RSD ar datu kopas izmēru 20</a:t>
            </a:r>
            <a:endParaRPr lang="lv-LV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Pārklājums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Putting!$I$50:$I$58</c:f>
                <c:numCache>
                  <c:formatCode>General</c:formatCode>
                  <c:ptCount val="9"/>
                  <c:pt idx="0">
                    <c:v>4.9261490146107591E-3</c:v>
                  </c:pt>
                  <c:pt idx="1">
                    <c:v>3.142940298790256E-2</c:v>
                  </c:pt>
                  <c:pt idx="2">
                    <c:v>4.6273112616813565E-3</c:v>
                  </c:pt>
                  <c:pt idx="3">
                    <c:v>5.7298994685024453E-3</c:v>
                  </c:pt>
                  <c:pt idx="4">
                    <c:v>1.0880185641326534E-16</c:v>
                  </c:pt>
                  <c:pt idx="5">
                    <c:v>6.758620689655436E-3</c:v>
                  </c:pt>
                  <c:pt idx="6">
                    <c:v>9.0990715706755158E-3</c:v>
                  </c:pt>
                  <c:pt idx="7">
                    <c:v>3.3793103448273971E-3</c:v>
                  </c:pt>
                  <c:pt idx="8">
                    <c:v>3.1610553784812562E-3</c:v>
                  </c:pt>
                </c:numCache>
              </c:numRef>
            </c:plus>
            <c:minus>
              <c:numRef>
                <c:f>Putting!$I$50:$I$58</c:f>
                <c:numCache>
                  <c:formatCode>General</c:formatCode>
                  <c:ptCount val="9"/>
                  <c:pt idx="0">
                    <c:v>4.9261490146107591E-3</c:v>
                  </c:pt>
                  <c:pt idx="1">
                    <c:v>3.142940298790256E-2</c:v>
                  </c:pt>
                  <c:pt idx="2">
                    <c:v>4.6273112616813565E-3</c:v>
                  </c:pt>
                  <c:pt idx="3">
                    <c:v>5.7298994685024453E-3</c:v>
                  </c:pt>
                  <c:pt idx="4">
                    <c:v>1.0880185641326534E-16</c:v>
                  </c:pt>
                  <c:pt idx="5">
                    <c:v>6.758620689655436E-3</c:v>
                  </c:pt>
                  <c:pt idx="6">
                    <c:v>9.0990715706755158E-3</c:v>
                  </c:pt>
                  <c:pt idx="7">
                    <c:v>3.3793103448273971E-3</c:v>
                  </c:pt>
                  <c:pt idx="8">
                    <c:v>3.1610553784812562E-3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Putting!$B$50:$B$58</c:f>
              <c:strCache>
                <c:ptCount val="9"/>
                <c:pt idx="0">
                  <c:v>Fragments 0-300</c:v>
                </c:pt>
                <c:pt idx="1">
                  <c:v>Fragments 0-100</c:v>
                </c:pt>
                <c:pt idx="2">
                  <c:v>Fragments 100-200</c:v>
                </c:pt>
                <c:pt idx="3">
                  <c:v>Fragments 100-225</c:v>
                </c:pt>
                <c:pt idx="4">
                  <c:v>Fragments 100-250</c:v>
                </c:pt>
                <c:pt idx="5">
                  <c:v>Fragments 200-300</c:v>
                </c:pt>
                <c:pt idx="6">
                  <c:v>Fragments 175-225</c:v>
                </c:pt>
                <c:pt idx="7">
                  <c:v>Fragments 150-250</c:v>
                </c:pt>
                <c:pt idx="8">
                  <c:v>Fragments 125-275</c:v>
                </c:pt>
              </c:strCache>
            </c:strRef>
          </c:cat>
          <c:val>
            <c:numRef>
              <c:f>Putting!$E$50:$E$58</c:f>
              <c:numCache>
                <c:formatCode>0.0%</c:formatCode>
                <c:ptCount val="9"/>
                <c:pt idx="0">
                  <c:v>0.9818965517241377</c:v>
                </c:pt>
                <c:pt idx="1">
                  <c:v>0.91896551724137887</c:v>
                </c:pt>
                <c:pt idx="2">
                  <c:v>0.98706896551724088</c:v>
                </c:pt>
                <c:pt idx="3">
                  <c:v>0.98448275862068912</c:v>
                </c:pt>
                <c:pt idx="4">
                  <c:v>0.99137931034482707</c:v>
                </c:pt>
                <c:pt idx="5">
                  <c:v>0.96637931034482727</c:v>
                </c:pt>
                <c:pt idx="6">
                  <c:v>0.98017241379310305</c:v>
                </c:pt>
                <c:pt idx="7">
                  <c:v>0.98879310344827531</c:v>
                </c:pt>
                <c:pt idx="8">
                  <c:v>0.98793103448275821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A-4624-A4AA-96FF6ECF2AA1}"/>
            </c:ext>
          </c:extLst>
        </c:ser>
        <c:ser>
          <c:idx val="0"/>
          <c:order val="1"/>
          <c:tx>
            <c:v>Precizitāte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Putting!$G$50:$G$58</c:f>
                <c:numCache>
                  <c:formatCode>General</c:formatCode>
                  <c:ptCount val="9"/>
                  <c:pt idx="0">
                    <c:v>3.4586821155817501E-2</c:v>
                  </c:pt>
                  <c:pt idx="1">
                    <c:v>3.595431276431571E-2</c:v>
                  </c:pt>
                  <c:pt idx="2">
                    <c:v>3.059124376044382E-2</c:v>
                  </c:pt>
                  <c:pt idx="3">
                    <c:v>1.8170455396964314E-2</c:v>
                  </c:pt>
                  <c:pt idx="4">
                    <c:v>1.3462717033605484E-2</c:v>
                  </c:pt>
                  <c:pt idx="5">
                    <c:v>1.5898816530193451E-2</c:v>
                  </c:pt>
                  <c:pt idx="6">
                    <c:v>1.1507820635126263E-2</c:v>
                  </c:pt>
                  <c:pt idx="7">
                    <c:v>4.6074860945365661E-3</c:v>
                  </c:pt>
                  <c:pt idx="8">
                    <c:v>1.633333333333345E-2</c:v>
                  </c:pt>
                </c:numCache>
              </c:numRef>
            </c:plus>
            <c:minus>
              <c:numRef>
                <c:f>Putting!$G$50:$G$58</c:f>
                <c:numCache>
                  <c:formatCode>General</c:formatCode>
                  <c:ptCount val="9"/>
                  <c:pt idx="0">
                    <c:v>3.4586821155817501E-2</c:v>
                  </c:pt>
                  <c:pt idx="1">
                    <c:v>3.595431276431571E-2</c:v>
                  </c:pt>
                  <c:pt idx="2">
                    <c:v>3.059124376044382E-2</c:v>
                  </c:pt>
                  <c:pt idx="3">
                    <c:v>1.8170455396964314E-2</c:v>
                  </c:pt>
                  <c:pt idx="4">
                    <c:v>1.3462717033605484E-2</c:v>
                  </c:pt>
                  <c:pt idx="5">
                    <c:v>1.5898816530193451E-2</c:v>
                  </c:pt>
                  <c:pt idx="6">
                    <c:v>1.1507820635126263E-2</c:v>
                  </c:pt>
                  <c:pt idx="7">
                    <c:v>4.6074860945365661E-3</c:v>
                  </c:pt>
                  <c:pt idx="8">
                    <c:v>1.633333333333345E-2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Putting!$B$50:$B$58</c:f>
              <c:strCache>
                <c:ptCount val="9"/>
                <c:pt idx="0">
                  <c:v>Fragments 0-300</c:v>
                </c:pt>
                <c:pt idx="1">
                  <c:v>Fragments 0-100</c:v>
                </c:pt>
                <c:pt idx="2">
                  <c:v>Fragments 100-200</c:v>
                </c:pt>
                <c:pt idx="3">
                  <c:v>Fragments 100-225</c:v>
                </c:pt>
                <c:pt idx="4">
                  <c:v>Fragments 100-250</c:v>
                </c:pt>
                <c:pt idx="5">
                  <c:v>Fragments 200-300</c:v>
                </c:pt>
                <c:pt idx="6">
                  <c:v>Fragments 175-225</c:v>
                </c:pt>
                <c:pt idx="7">
                  <c:v>Fragments 150-250</c:v>
                </c:pt>
                <c:pt idx="8">
                  <c:v>Fragments 125-275</c:v>
                </c:pt>
              </c:strCache>
            </c:strRef>
          </c:cat>
          <c:val>
            <c:numRef>
              <c:f>Putting!$C$50:$C$58</c:f>
              <c:numCache>
                <c:formatCode>0.0%</c:formatCode>
                <c:ptCount val="9"/>
                <c:pt idx="0">
                  <c:v>0.93503770591898205</c:v>
                </c:pt>
                <c:pt idx="1">
                  <c:v>0.82630019373102326</c:v>
                </c:pt>
                <c:pt idx="2">
                  <c:v>0.96010636440156871</c:v>
                </c:pt>
                <c:pt idx="3">
                  <c:v>0.97895153044787053</c:v>
                </c:pt>
                <c:pt idx="4">
                  <c:v>0.98731821409645626</c:v>
                </c:pt>
                <c:pt idx="5">
                  <c:v>0.9683854522666222</c:v>
                </c:pt>
                <c:pt idx="6">
                  <c:v>0.96868212660630437</c:v>
                </c:pt>
                <c:pt idx="7">
                  <c:v>0.99569329097226067</c:v>
                </c:pt>
                <c:pt idx="8">
                  <c:v>0.99166666666666659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A-4624-A4AA-96FF6ECF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603712"/>
        <c:axId val="756599968"/>
      </c:barChart>
      <c:catAx>
        <c:axId val="75660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599968"/>
        <c:crosses val="autoZero"/>
        <c:auto val="1"/>
        <c:lblAlgn val="ctr"/>
        <c:lblOffset val="100"/>
        <c:noMultiLvlLbl val="0"/>
      </c:catAx>
      <c:valAx>
        <c:axId val="756599968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6603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48</xdr:row>
      <xdr:rowOff>119061</xdr:rowOff>
    </xdr:from>
    <xdr:to>
      <xdr:col>19</xdr:col>
      <xdr:colOff>600075</xdr:colOff>
      <xdr:row>66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C523F-E8A9-926E-3381-12C09D7AA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209550</xdr:colOff>
      <xdr:row>48</xdr:row>
      <xdr:rowOff>95250</xdr:rowOff>
    </xdr:from>
    <xdr:to>
      <xdr:col>27</xdr:col>
      <xdr:colOff>304800</xdr:colOff>
      <xdr:row>66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F8C512-0C38-4AEB-9327-22199EB3E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67</xdr:row>
      <xdr:rowOff>161925</xdr:rowOff>
    </xdr:from>
    <xdr:to>
      <xdr:col>19</xdr:col>
      <xdr:colOff>609600</xdr:colOff>
      <xdr:row>86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C24CE9-393B-4BBA-A00C-D07125EC9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219075</xdr:colOff>
      <xdr:row>67</xdr:row>
      <xdr:rowOff>180975</xdr:rowOff>
    </xdr:from>
    <xdr:to>
      <xdr:col>27</xdr:col>
      <xdr:colOff>314325</xdr:colOff>
      <xdr:row>86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6E8853-72BA-9176-BC89-B16BD4543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87</xdr:row>
      <xdr:rowOff>114300</xdr:rowOff>
    </xdr:from>
    <xdr:to>
      <xdr:col>19</xdr:col>
      <xdr:colOff>657225</xdr:colOff>
      <xdr:row>105</xdr:row>
      <xdr:rowOff>176213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BC70E9-1209-4F0B-8604-F3E0A2C86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247650</xdr:colOff>
      <xdr:row>87</xdr:row>
      <xdr:rowOff>114300</xdr:rowOff>
    </xdr:from>
    <xdr:to>
      <xdr:col>27</xdr:col>
      <xdr:colOff>342900</xdr:colOff>
      <xdr:row>105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2F17B8-54F3-C922-3EAB-E54E05BB5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295275</xdr:colOff>
      <xdr:row>107</xdr:row>
      <xdr:rowOff>38100</xdr:rowOff>
    </xdr:from>
    <xdr:to>
      <xdr:col>19</xdr:col>
      <xdr:colOff>676275</xdr:colOff>
      <xdr:row>125</xdr:row>
      <xdr:rowOff>100013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0A2A4-910B-4450-B0D4-48A3CCE44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285750</xdr:colOff>
      <xdr:row>107</xdr:row>
      <xdr:rowOff>47625</xdr:rowOff>
    </xdr:from>
    <xdr:to>
      <xdr:col>27</xdr:col>
      <xdr:colOff>381000</xdr:colOff>
      <xdr:row>125</xdr:row>
      <xdr:rowOff>109538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9F96A1-C71E-8639-A814-28DAA4014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48</xdr:row>
      <xdr:rowOff>119061</xdr:rowOff>
    </xdr:from>
    <xdr:to>
      <xdr:col>19</xdr:col>
      <xdr:colOff>600075</xdr:colOff>
      <xdr:row>66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4A0E3-01CD-4D04-B751-2305B8D72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209550</xdr:colOff>
      <xdr:row>48</xdr:row>
      <xdr:rowOff>95250</xdr:rowOff>
    </xdr:from>
    <xdr:to>
      <xdr:col>27</xdr:col>
      <xdr:colOff>304800</xdr:colOff>
      <xdr:row>66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FB6F74-E139-43D4-81D9-34AF13865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67</xdr:row>
      <xdr:rowOff>161925</xdr:rowOff>
    </xdr:from>
    <xdr:to>
      <xdr:col>19</xdr:col>
      <xdr:colOff>609600</xdr:colOff>
      <xdr:row>86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48125F-E37E-473C-8CFA-F737D5C46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219075</xdr:colOff>
      <xdr:row>67</xdr:row>
      <xdr:rowOff>180975</xdr:rowOff>
    </xdr:from>
    <xdr:to>
      <xdr:col>27</xdr:col>
      <xdr:colOff>314325</xdr:colOff>
      <xdr:row>86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A0F06B-A143-4FB1-BA39-6BA5E646C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87</xdr:row>
      <xdr:rowOff>114300</xdr:rowOff>
    </xdr:from>
    <xdr:to>
      <xdr:col>19</xdr:col>
      <xdr:colOff>657225</xdr:colOff>
      <xdr:row>105</xdr:row>
      <xdr:rowOff>176213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2933BC-AA96-4E47-86E6-8D9EDD99D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247650</xdr:colOff>
      <xdr:row>87</xdr:row>
      <xdr:rowOff>114300</xdr:rowOff>
    </xdr:from>
    <xdr:to>
      <xdr:col>27</xdr:col>
      <xdr:colOff>342900</xdr:colOff>
      <xdr:row>105</xdr:row>
      <xdr:rowOff>176213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41F3AF-EA4C-4559-9380-33FFBCA50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295275</xdr:colOff>
      <xdr:row>107</xdr:row>
      <xdr:rowOff>38100</xdr:rowOff>
    </xdr:from>
    <xdr:to>
      <xdr:col>19</xdr:col>
      <xdr:colOff>676275</xdr:colOff>
      <xdr:row>125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D24E3-9E0B-4649-8E71-14E6173E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285750</xdr:colOff>
      <xdr:row>107</xdr:row>
      <xdr:rowOff>47625</xdr:rowOff>
    </xdr:from>
    <xdr:to>
      <xdr:col>27</xdr:col>
      <xdr:colOff>381000</xdr:colOff>
      <xdr:row>125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DD5751-DB82-4CE8-B39E-223178A25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27">
      <a:majorFont>
        <a:latin typeface="Ubuntu Condensed"/>
        <a:ea typeface=""/>
        <a:cs typeface=""/>
      </a:majorFont>
      <a:minorFont>
        <a:latin typeface="Ubuntu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1"/>
  <sheetViews>
    <sheetView workbookViewId="0">
      <selection activeCell="H277" sqref="H233:H277"/>
    </sheetView>
  </sheetViews>
  <sheetFormatPr defaultRowHeight="15" x14ac:dyDescent="0.25"/>
  <cols>
    <col min="2" max="2" width="43.375" customWidth="1"/>
    <col min="3" max="3" width="12.625" customWidth="1"/>
    <col min="4" max="4" width="11" customWidth="1"/>
    <col min="5" max="5" width="11.375" customWidth="1"/>
    <col min="6" max="6" width="11.5" customWidth="1"/>
    <col min="7" max="8" width="11.875" customWidth="1"/>
  </cols>
  <sheetData>
    <row r="1" spans="1:8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75" hidden="1" x14ac:dyDescent="0.25">
      <c r="A2">
        <v>0</v>
      </c>
      <c r="B2" t="s">
        <v>8</v>
      </c>
      <c r="C2" t="s">
        <v>9</v>
      </c>
      <c r="D2">
        <v>242</v>
      </c>
      <c r="E2">
        <v>8</v>
      </c>
      <c r="F2">
        <v>14</v>
      </c>
      <c r="G2">
        <v>0.96799999999999997</v>
      </c>
      <c r="H2">
        <v>0.9453125</v>
      </c>
    </row>
    <row r="3" spans="1:8" ht="15.75" hidden="1" x14ac:dyDescent="0.25">
      <c r="A3">
        <v>1</v>
      </c>
      <c r="B3" t="s">
        <v>8</v>
      </c>
      <c r="C3" t="s">
        <v>10</v>
      </c>
      <c r="D3">
        <v>227</v>
      </c>
      <c r="E3">
        <v>6</v>
      </c>
      <c r="F3">
        <v>5</v>
      </c>
      <c r="G3">
        <v>0.97424892703862598</v>
      </c>
      <c r="H3">
        <v>0.97844827586206895</v>
      </c>
    </row>
    <row r="4" spans="1:8" ht="15.75" hidden="1" x14ac:dyDescent="0.25">
      <c r="A4">
        <v>2</v>
      </c>
      <c r="B4" t="s">
        <v>11</v>
      </c>
      <c r="C4" t="s">
        <v>9</v>
      </c>
      <c r="D4">
        <v>167</v>
      </c>
      <c r="E4">
        <v>2</v>
      </c>
      <c r="F4">
        <v>89</v>
      </c>
      <c r="G4">
        <v>0.98816568047337205</v>
      </c>
      <c r="H4">
        <v>0.65234375</v>
      </c>
    </row>
    <row r="5" spans="1:8" ht="15.75" hidden="1" x14ac:dyDescent="0.25">
      <c r="A5">
        <v>3</v>
      </c>
      <c r="B5" t="s">
        <v>11</v>
      </c>
      <c r="C5" t="s">
        <v>10</v>
      </c>
      <c r="D5">
        <v>200</v>
      </c>
      <c r="E5">
        <v>52</v>
      </c>
      <c r="F5">
        <v>32</v>
      </c>
      <c r="G5">
        <v>0.79365079365079305</v>
      </c>
      <c r="H5">
        <v>0.86206896551724099</v>
      </c>
    </row>
    <row r="6" spans="1:8" ht="15.75" hidden="1" x14ac:dyDescent="0.25">
      <c r="A6">
        <v>4</v>
      </c>
      <c r="B6" t="s">
        <v>12</v>
      </c>
      <c r="C6" t="s">
        <v>9</v>
      </c>
      <c r="D6">
        <v>250</v>
      </c>
      <c r="E6">
        <v>2</v>
      </c>
      <c r="F6">
        <v>6</v>
      </c>
      <c r="G6">
        <v>0.99206349206349198</v>
      </c>
      <c r="H6">
        <v>0.9765625</v>
      </c>
    </row>
    <row r="7" spans="1:8" ht="15.75" hidden="1" x14ac:dyDescent="0.25">
      <c r="A7">
        <v>5</v>
      </c>
      <c r="B7" t="s">
        <v>12</v>
      </c>
      <c r="C7" t="s">
        <v>10</v>
      </c>
      <c r="D7">
        <v>230</v>
      </c>
      <c r="E7">
        <v>8</v>
      </c>
      <c r="F7">
        <v>2</v>
      </c>
      <c r="G7">
        <v>0.96638655462184797</v>
      </c>
      <c r="H7">
        <v>0.99137931034482696</v>
      </c>
    </row>
    <row r="8" spans="1:8" ht="15.75" hidden="1" x14ac:dyDescent="0.25">
      <c r="A8">
        <v>6</v>
      </c>
      <c r="B8" t="s">
        <v>13</v>
      </c>
      <c r="C8" t="s">
        <v>9</v>
      </c>
      <c r="D8">
        <v>248</v>
      </c>
      <c r="E8">
        <v>3</v>
      </c>
      <c r="F8">
        <v>8</v>
      </c>
      <c r="G8">
        <v>0.98804780876494003</v>
      </c>
      <c r="H8">
        <v>0.96875</v>
      </c>
    </row>
    <row r="9" spans="1:8" ht="15.75" hidden="1" x14ac:dyDescent="0.25">
      <c r="A9">
        <v>7</v>
      </c>
      <c r="B9" t="s">
        <v>13</v>
      </c>
      <c r="C9" t="s">
        <v>10</v>
      </c>
      <c r="D9">
        <v>228</v>
      </c>
      <c r="E9">
        <v>2</v>
      </c>
      <c r="F9">
        <v>4</v>
      </c>
      <c r="G9">
        <v>0.99130434782608701</v>
      </c>
      <c r="H9">
        <v>0.98275862068965503</v>
      </c>
    </row>
    <row r="10" spans="1:8" ht="15.75" hidden="1" x14ac:dyDescent="0.25">
      <c r="A10">
        <v>8</v>
      </c>
      <c r="B10" t="s">
        <v>14</v>
      </c>
      <c r="C10" t="s">
        <v>9</v>
      </c>
      <c r="D10">
        <v>247</v>
      </c>
      <c r="E10">
        <v>3</v>
      </c>
      <c r="F10">
        <v>9</v>
      </c>
      <c r="G10">
        <v>0.98799999999999999</v>
      </c>
      <c r="H10">
        <v>0.96484375</v>
      </c>
    </row>
    <row r="11" spans="1:8" ht="15.75" hidden="1" x14ac:dyDescent="0.25">
      <c r="A11">
        <v>9</v>
      </c>
      <c r="B11" t="s">
        <v>14</v>
      </c>
      <c r="C11" t="s">
        <v>10</v>
      </c>
      <c r="D11">
        <v>230</v>
      </c>
      <c r="E11">
        <v>1</v>
      </c>
      <c r="F11">
        <v>2</v>
      </c>
      <c r="G11">
        <v>0.99567099567099504</v>
      </c>
      <c r="H11">
        <v>0.99137931034482696</v>
      </c>
    </row>
    <row r="12" spans="1:8" ht="15.75" hidden="1" x14ac:dyDescent="0.25">
      <c r="A12">
        <v>10</v>
      </c>
      <c r="B12" t="s">
        <v>15</v>
      </c>
      <c r="C12" t="s">
        <v>9</v>
      </c>
      <c r="D12">
        <v>231</v>
      </c>
      <c r="E12">
        <v>2</v>
      </c>
      <c r="F12">
        <v>25</v>
      </c>
      <c r="G12">
        <v>0.99141630901287503</v>
      </c>
      <c r="H12">
        <v>0.90234375</v>
      </c>
    </row>
    <row r="13" spans="1:8" ht="15.75" hidden="1" x14ac:dyDescent="0.25">
      <c r="A13">
        <v>11</v>
      </c>
      <c r="B13" t="s">
        <v>15</v>
      </c>
      <c r="C13" t="s">
        <v>10</v>
      </c>
      <c r="D13">
        <v>227</v>
      </c>
      <c r="E13">
        <v>11</v>
      </c>
      <c r="F13">
        <v>5</v>
      </c>
      <c r="G13">
        <v>0.95378151260504196</v>
      </c>
      <c r="H13">
        <v>0.97844827586206895</v>
      </c>
    </row>
    <row r="14" spans="1:8" ht="15.75" hidden="1" x14ac:dyDescent="0.25">
      <c r="A14">
        <v>12</v>
      </c>
      <c r="B14" t="s">
        <v>16</v>
      </c>
      <c r="C14" t="s">
        <v>9</v>
      </c>
      <c r="D14">
        <v>251</v>
      </c>
      <c r="E14">
        <v>7</v>
      </c>
      <c r="F14">
        <v>5</v>
      </c>
      <c r="G14">
        <v>0.97286821705426296</v>
      </c>
      <c r="H14">
        <v>0.98046875</v>
      </c>
    </row>
    <row r="15" spans="1:8" ht="15.75" hidden="1" x14ac:dyDescent="0.25">
      <c r="A15">
        <v>13</v>
      </c>
      <c r="B15" t="s">
        <v>16</v>
      </c>
      <c r="C15" t="s">
        <v>10</v>
      </c>
      <c r="D15">
        <v>230</v>
      </c>
      <c r="E15">
        <v>7</v>
      </c>
      <c r="F15">
        <v>2</v>
      </c>
      <c r="G15">
        <v>0.97046413502109696</v>
      </c>
      <c r="H15">
        <v>0.99137931034482696</v>
      </c>
    </row>
    <row r="16" spans="1:8" ht="15.75" hidden="1" x14ac:dyDescent="0.25">
      <c r="A16">
        <v>14</v>
      </c>
      <c r="B16" t="s">
        <v>17</v>
      </c>
      <c r="C16" t="s">
        <v>9</v>
      </c>
      <c r="D16">
        <v>244</v>
      </c>
      <c r="E16">
        <v>3</v>
      </c>
      <c r="F16">
        <v>12</v>
      </c>
      <c r="G16">
        <v>0.98785425101214497</v>
      </c>
      <c r="H16">
        <v>0.953125</v>
      </c>
    </row>
    <row r="17" spans="1:8" ht="15.75" hidden="1" x14ac:dyDescent="0.25">
      <c r="A17">
        <v>15</v>
      </c>
      <c r="B17" t="s">
        <v>17</v>
      </c>
      <c r="C17" t="s">
        <v>10</v>
      </c>
      <c r="D17">
        <v>230</v>
      </c>
      <c r="E17">
        <v>3</v>
      </c>
      <c r="F17">
        <v>2</v>
      </c>
      <c r="G17">
        <v>0.98712446351931304</v>
      </c>
      <c r="H17">
        <v>0.99137931034482696</v>
      </c>
    </row>
    <row r="18" spans="1:8" ht="15.75" hidden="1" x14ac:dyDescent="0.25">
      <c r="A18">
        <v>16</v>
      </c>
      <c r="B18" t="s">
        <v>18</v>
      </c>
      <c r="C18" t="s">
        <v>9</v>
      </c>
      <c r="D18">
        <v>238</v>
      </c>
      <c r="E18">
        <v>3</v>
      </c>
      <c r="F18">
        <v>18</v>
      </c>
      <c r="G18">
        <v>0.98755186721991695</v>
      </c>
      <c r="H18">
        <v>0.9296875</v>
      </c>
    </row>
    <row r="19" spans="1:8" ht="15.75" hidden="1" x14ac:dyDescent="0.25">
      <c r="A19">
        <v>17</v>
      </c>
      <c r="B19" t="s">
        <v>18</v>
      </c>
      <c r="C19" t="s">
        <v>10</v>
      </c>
      <c r="D19">
        <v>230</v>
      </c>
      <c r="E19">
        <v>0</v>
      </c>
      <c r="F19">
        <v>2</v>
      </c>
      <c r="G19">
        <v>1</v>
      </c>
      <c r="H19">
        <v>0.99137931034482696</v>
      </c>
    </row>
    <row r="20" spans="1:8" ht="15.75" hidden="1" x14ac:dyDescent="0.25">
      <c r="A20">
        <v>18</v>
      </c>
      <c r="B20" t="s">
        <v>19</v>
      </c>
      <c r="C20" t="s">
        <v>9</v>
      </c>
      <c r="D20">
        <v>250</v>
      </c>
      <c r="E20">
        <v>7</v>
      </c>
      <c r="F20">
        <v>6</v>
      </c>
      <c r="G20">
        <v>0.97276264591439598</v>
      </c>
      <c r="H20">
        <v>0.9765625</v>
      </c>
    </row>
    <row r="21" spans="1:8" ht="15.75" hidden="1" x14ac:dyDescent="0.25">
      <c r="A21">
        <v>19</v>
      </c>
      <c r="B21" t="s">
        <v>19</v>
      </c>
      <c r="C21" t="s">
        <v>10</v>
      </c>
      <c r="D21">
        <v>228</v>
      </c>
      <c r="E21">
        <v>35</v>
      </c>
      <c r="F21">
        <v>4</v>
      </c>
      <c r="G21">
        <v>0.86692015209125395</v>
      </c>
      <c r="H21">
        <v>0.98275862068965503</v>
      </c>
    </row>
    <row r="22" spans="1:8" ht="15.75" hidden="1" x14ac:dyDescent="0.25">
      <c r="A22">
        <v>20</v>
      </c>
      <c r="B22" t="s">
        <v>20</v>
      </c>
      <c r="C22" t="s">
        <v>9</v>
      </c>
      <c r="D22">
        <v>225</v>
      </c>
      <c r="E22">
        <v>5</v>
      </c>
      <c r="F22">
        <v>31</v>
      </c>
      <c r="G22">
        <v>0.97826086956521696</v>
      </c>
      <c r="H22">
        <v>0.87890625</v>
      </c>
    </row>
    <row r="23" spans="1:8" ht="15.75" hidden="1" x14ac:dyDescent="0.25">
      <c r="A23">
        <v>21</v>
      </c>
      <c r="B23" t="s">
        <v>20</v>
      </c>
      <c r="C23" t="s">
        <v>10</v>
      </c>
      <c r="D23">
        <v>229</v>
      </c>
      <c r="E23">
        <v>8</v>
      </c>
      <c r="F23">
        <v>3</v>
      </c>
      <c r="G23">
        <v>0.96624472573839604</v>
      </c>
      <c r="H23">
        <v>0.98706896551724099</v>
      </c>
    </row>
    <row r="24" spans="1:8" ht="15.75" hidden="1" x14ac:dyDescent="0.25">
      <c r="A24">
        <v>22</v>
      </c>
      <c r="B24" t="s">
        <v>21</v>
      </c>
      <c r="C24" t="s">
        <v>9</v>
      </c>
      <c r="D24">
        <v>247</v>
      </c>
      <c r="E24">
        <v>9</v>
      </c>
      <c r="F24">
        <v>9</v>
      </c>
      <c r="G24">
        <v>0.96484375</v>
      </c>
      <c r="H24">
        <v>0.96484375</v>
      </c>
    </row>
    <row r="25" spans="1:8" ht="15.75" hidden="1" x14ac:dyDescent="0.25">
      <c r="A25">
        <v>23</v>
      </c>
      <c r="B25" t="s">
        <v>21</v>
      </c>
      <c r="C25" t="s">
        <v>10</v>
      </c>
      <c r="D25">
        <v>230</v>
      </c>
      <c r="E25">
        <v>16</v>
      </c>
      <c r="F25">
        <v>2</v>
      </c>
      <c r="G25">
        <v>0.93495934959349503</v>
      </c>
      <c r="H25">
        <v>0.99137931034482696</v>
      </c>
    </row>
    <row r="26" spans="1:8" ht="15.75" hidden="1" x14ac:dyDescent="0.25">
      <c r="A26">
        <v>24</v>
      </c>
      <c r="B26" t="s">
        <v>22</v>
      </c>
      <c r="C26" t="s">
        <v>9</v>
      </c>
      <c r="D26">
        <v>244</v>
      </c>
      <c r="E26">
        <v>2</v>
      </c>
      <c r="F26">
        <v>12</v>
      </c>
      <c r="G26">
        <v>0.99186991869918695</v>
      </c>
      <c r="H26">
        <v>0.953125</v>
      </c>
    </row>
    <row r="27" spans="1:8" ht="15.75" hidden="1" x14ac:dyDescent="0.25">
      <c r="A27">
        <v>25</v>
      </c>
      <c r="B27" t="s">
        <v>22</v>
      </c>
      <c r="C27" t="s">
        <v>10</v>
      </c>
      <c r="D27">
        <v>210</v>
      </c>
      <c r="E27">
        <v>25</v>
      </c>
      <c r="F27">
        <v>22</v>
      </c>
      <c r="G27">
        <v>0.89361702127659504</v>
      </c>
      <c r="H27">
        <v>0.90517241379310298</v>
      </c>
    </row>
    <row r="28" spans="1:8" ht="15.75" hidden="1" x14ac:dyDescent="0.25">
      <c r="A28">
        <v>26</v>
      </c>
      <c r="B28" t="s">
        <v>23</v>
      </c>
      <c r="C28" t="s">
        <v>9</v>
      </c>
      <c r="D28">
        <v>240</v>
      </c>
      <c r="E28">
        <v>11</v>
      </c>
      <c r="F28">
        <v>16</v>
      </c>
      <c r="G28">
        <v>0.95617529880478003</v>
      </c>
      <c r="H28">
        <v>0.9375</v>
      </c>
    </row>
    <row r="29" spans="1:8" ht="15.75" hidden="1" x14ac:dyDescent="0.25">
      <c r="A29">
        <v>27</v>
      </c>
      <c r="B29" t="s">
        <v>23</v>
      </c>
      <c r="C29" t="s">
        <v>10</v>
      </c>
      <c r="D29">
        <v>221</v>
      </c>
      <c r="E29">
        <v>13</v>
      </c>
      <c r="F29">
        <v>11</v>
      </c>
      <c r="G29">
        <v>0.94444444444444398</v>
      </c>
      <c r="H29">
        <v>0.95258620689655105</v>
      </c>
    </row>
    <row r="30" spans="1:8" ht="15.75" hidden="1" x14ac:dyDescent="0.25">
      <c r="A30">
        <v>28</v>
      </c>
      <c r="B30" t="s">
        <v>24</v>
      </c>
      <c r="C30" t="s">
        <v>9</v>
      </c>
      <c r="D30">
        <v>239</v>
      </c>
      <c r="E30">
        <v>2</v>
      </c>
      <c r="F30">
        <v>17</v>
      </c>
      <c r="G30">
        <v>0.99170124481327804</v>
      </c>
      <c r="H30">
        <v>0.93359375</v>
      </c>
    </row>
    <row r="31" spans="1:8" ht="15.75" hidden="1" x14ac:dyDescent="0.25">
      <c r="A31">
        <v>29</v>
      </c>
      <c r="B31" t="s">
        <v>24</v>
      </c>
      <c r="C31" t="s">
        <v>10</v>
      </c>
      <c r="D31">
        <v>230</v>
      </c>
      <c r="E31">
        <v>6</v>
      </c>
      <c r="F31">
        <v>2</v>
      </c>
      <c r="G31">
        <v>0.97457627118643997</v>
      </c>
      <c r="H31">
        <v>0.99137931034482696</v>
      </c>
    </row>
    <row r="32" spans="1:8" ht="15.75" hidden="1" x14ac:dyDescent="0.25">
      <c r="A32">
        <v>30</v>
      </c>
      <c r="B32" t="s">
        <v>25</v>
      </c>
      <c r="C32" t="s">
        <v>9</v>
      </c>
      <c r="D32">
        <v>242</v>
      </c>
      <c r="E32">
        <v>7</v>
      </c>
      <c r="F32">
        <v>14</v>
      </c>
      <c r="G32">
        <v>0.97188755020080297</v>
      </c>
      <c r="H32">
        <v>0.9453125</v>
      </c>
    </row>
    <row r="33" spans="1:8" ht="15.75" hidden="1" x14ac:dyDescent="0.25">
      <c r="A33">
        <v>31</v>
      </c>
      <c r="B33" t="s">
        <v>25</v>
      </c>
      <c r="C33" t="s">
        <v>10</v>
      </c>
      <c r="D33">
        <v>230</v>
      </c>
      <c r="E33">
        <v>55</v>
      </c>
      <c r="F33">
        <v>2</v>
      </c>
      <c r="G33">
        <v>0.80701754385964897</v>
      </c>
      <c r="H33">
        <v>0.99137931034482696</v>
      </c>
    </row>
    <row r="34" spans="1:8" ht="15.75" hidden="1" x14ac:dyDescent="0.25">
      <c r="A34">
        <v>32</v>
      </c>
      <c r="B34" t="s">
        <v>26</v>
      </c>
      <c r="C34" t="s">
        <v>9</v>
      </c>
      <c r="D34">
        <v>249</v>
      </c>
      <c r="E34">
        <v>1</v>
      </c>
      <c r="F34">
        <v>7</v>
      </c>
      <c r="G34">
        <v>0.996</v>
      </c>
      <c r="H34">
        <v>0.97265625</v>
      </c>
    </row>
    <row r="35" spans="1:8" ht="15.75" hidden="1" x14ac:dyDescent="0.25">
      <c r="A35">
        <v>33</v>
      </c>
      <c r="B35" t="s">
        <v>26</v>
      </c>
      <c r="C35" t="s">
        <v>10</v>
      </c>
      <c r="D35">
        <v>230</v>
      </c>
      <c r="E35">
        <v>11</v>
      </c>
      <c r="F35">
        <v>2</v>
      </c>
      <c r="G35">
        <v>0.95435684647302899</v>
      </c>
      <c r="H35">
        <v>0.99137931034482696</v>
      </c>
    </row>
    <row r="36" spans="1:8" ht="15.75" hidden="1" x14ac:dyDescent="0.25">
      <c r="A36">
        <v>34</v>
      </c>
      <c r="B36" t="s">
        <v>27</v>
      </c>
      <c r="C36" t="s">
        <v>9</v>
      </c>
      <c r="D36">
        <v>243</v>
      </c>
      <c r="E36">
        <v>10</v>
      </c>
      <c r="F36">
        <v>13</v>
      </c>
      <c r="G36">
        <v>0.96047430830039504</v>
      </c>
      <c r="H36">
        <v>0.94921875</v>
      </c>
    </row>
    <row r="37" spans="1:8" ht="15.75" hidden="1" x14ac:dyDescent="0.25">
      <c r="A37">
        <v>35</v>
      </c>
      <c r="B37" t="s">
        <v>27</v>
      </c>
      <c r="C37" t="s">
        <v>10</v>
      </c>
      <c r="D37">
        <v>228</v>
      </c>
      <c r="E37">
        <v>13</v>
      </c>
      <c r="F37">
        <v>4</v>
      </c>
      <c r="G37">
        <v>0.94605809128630702</v>
      </c>
      <c r="H37">
        <v>0.98275862068965503</v>
      </c>
    </row>
    <row r="38" spans="1:8" ht="15.75" hidden="1" x14ac:dyDescent="0.25">
      <c r="A38">
        <v>36</v>
      </c>
      <c r="B38" t="s">
        <v>28</v>
      </c>
      <c r="C38" t="s">
        <v>9</v>
      </c>
      <c r="D38">
        <v>242</v>
      </c>
      <c r="E38">
        <v>4</v>
      </c>
      <c r="F38">
        <v>14</v>
      </c>
      <c r="G38">
        <v>0.98373983739837401</v>
      </c>
      <c r="H38">
        <v>0.9453125</v>
      </c>
    </row>
    <row r="39" spans="1:8" ht="15.75" hidden="1" x14ac:dyDescent="0.25">
      <c r="A39">
        <v>37</v>
      </c>
      <c r="B39" t="s">
        <v>28</v>
      </c>
      <c r="C39" t="s">
        <v>10</v>
      </c>
      <c r="D39">
        <v>229</v>
      </c>
      <c r="E39">
        <v>3</v>
      </c>
      <c r="F39">
        <v>3</v>
      </c>
      <c r="G39">
        <v>0.98706896551724099</v>
      </c>
      <c r="H39">
        <v>0.98706896551724099</v>
      </c>
    </row>
    <row r="40" spans="1:8" ht="15.75" hidden="1" x14ac:dyDescent="0.25">
      <c r="A40">
        <v>38</v>
      </c>
      <c r="B40" t="s">
        <v>29</v>
      </c>
      <c r="C40" t="s">
        <v>9</v>
      </c>
      <c r="D40">
        <v>239</v>
      </c>
      <c r="E40">
        <v>4</v>
      </c>
      <c r="F40">
        <v>17</v>
      </c>
      <c r="G40">
        <v>0.98353909465020495</v>
      </c>
      <c r="H40">
        <v>0.93359375</v>
      </c>
    </row>
    <row r="41" spans="1:8" ht="15.75" hidden="1" x14ac:dyDescent="0.25">
      <c r="A41">
        <v>39</v>
      </c>
      <c r="B41" t="s">
        <v>29</v>
      </c>
      <c r="C41" t="s">
        <v>10</v>
      </c>
      <c r="D41">
        <v>229</v>
      </c>
      <c r="E41">
        <v>3</v>
      </c>
      <c r="F41">
        <v>3</v>
      </c>
      <c r="G41">
        <v>0.98706896551724099</v>
      </c>
      <c r="H41">
        <v>0.98706896551724099</v>
      </c>
    </row>
    <row r="42" spans="1:8" ht="15.75" hidden="1" x14ac:dyDescent="0.25">
      <c r="A42">
        <v>40</v>
      </c>
      <c r="B42" t="s">
        <v>30</v>
      </c>
      <c r="C42" t="s">
        <v>9</v>
      </c>
      <c r="D42">
        <v>243</v>
      </c>
      <c r="E42">
        <v>3</v>
      </c>
      <c r="F42">
        <v>13</v>
      </c>
      <c r="G42">
        <v>0.98780487804878003</v>
      </c>
      <c r="H42">
        <v>0.94921875</v>
      </c>
    </row>
    <row r="43" spans="1:8" ht="15.75" hidden="1" x14ac:dyDescent="0.25">
      <c r="A43">
        <v>41</v>
      </c>
      <c r="B43" t="s">
        <v>30</v>
      </c>
      <c r="C43" t="s">
        <v>10</v>
      </c>
      <c r="D43">
        <v>228</v>
      </c>
      <c r="E43">
        <v>2</v>
      </c>
      <c r="F43">
        <v>4</v>
      </c>
      <c r="G43">
        <v>0.99130434782608701</v>
      </c>
      <c r="H43">
        <v>0.98275862068965503</v>
      </c>
    </row>
    <row r="44" spans="1:8" ht="15.75" hidden="1" x14ac:dyDescent="0.25">
      <c r="A44">
        <v>42</v>
      </c>
      <c r="B44" t="s">
        <v>31</v>
      </c>
      <c r="C44" t="s">
        <v>9</v>
      </c>
      <c r="D44">
        <v>245</v>
      </c>
      <c r="E44">
        <v>4</v>
      </c>
      <c r="F44">
        <v>11</v>
      </c>
      <c r="G44">
        <v>0.98393574297188702</v>
      </c>
      <c r="H44">
        <v>0.95703125</v>
      </c>
    </row>
    <row r="45" spans="1:8" ht="15.75" hidden="1" x14ac:dyDescent="0.25">
      <c r="A45">
        <v>43</v>
      </c>
      <c r="B45" t="s">
        <v>31</v>
      </c>
      <c r="C45" t="s">
        <v>10</v>
      </c>
      <c r="D45">
        <v>229</v>
      </c>
      <c r="E45">
        <v>2</v>
      </c>
      <c r="F45">
        <v>3</v>
      </c>
      <c r="G45">
        <v>0.99134199134199097</v>
      </c>
      <c r="H45">
        <v>0.98706896551724099</v>
      </c>
    </row>
    <row r="46" spans="1:8" ht="15.75" hidden="1" x14ac:dyDescent="0.25">
      <c r="A46">
        <v>44</v>
      </c>
      <c r="B46" t="s">
        <v>32</v>
      </c>
      <c r="C46" t="s">
        <v>9</v>
      </c>
      <c r="D46">
        <v>249</v>
      </c>
      <c r="E46">
        <v>5</v>
      </c>
      <c r="F46">
        <v>7</v>
      </c>
      <c r="G46">
        <v>0.98031496062992096</v>
      </c>
      <c r="H46">
        <v>0.97265625</v>
      </c>
    </row>
    <row r="47" spans="1:8" ht="15.75" hidden="1" x14ac:dyDescent="0.25">
      <c r="A47">
        <v>45</v>
      </c>
      <c r="B47" t="s">
        <v>32</v>
      </c>
      <c r="C47" t="s">
        <v>10</v>
      </c>
      <c r="D47">
        <v>229</v>
      </c>
      <c r="E47">
        <v>2</v>
      </c>
      <c r="F47">
        <v>3</v>
      </c>
      <c r="G47">
        <v>0.99134199134199097</v>
      </c>
      <c r="H47">
        <v>0.98706896551724099</v>
      </c>
    </row>
    <row r="48" spans="1:8" ht="15.75" hidden="1" x14ac:dyDescent="0.25">
      <c r="A48">
        <v>46</v>
      </c>
      <c r="B48" t="s">
        <v>33</v>
      </c>
      <c r="C48" t="s">
        <v>9</v>
      </c>
      <c r="D48">
        <v>235</v>
      </c>
      <c r="E48">
        <v>2</v>
      </c>
      <c r="F48">
        <v>21</v>
      </c>
      <c r="G48">
        <v>0.99156118143459904</v>
      </c>
      <c r="H48">
        <v>0.91796875</v>
      </c>
    </row>
    <row r="49" spans="1:8" ht="15.75" hidden="1" x14ac:dyDescent="0.25">
      <c r="A49">
        <v>47</v>
      </c>
      <c r="B49" t="s">
        <v>33</v>
      </c>
      <c r="C49" t="s">
        <v>10</v>
      </c>
      <c r="D49">
        <v>229</v>
      </c>
      <c r="E49">
        <v>28</v>
      </c>
      <c r="F49">
        <v>3</v>
      </c>
      <c r="G49">
        <v>0.89105058365758705</v>
      </c>
      <c r="H49">
        <v>0.98706896551724099</v>
      </c>
    </row>
    <row r="50" spans="1:8" ht="15.75" hidden="1" x14ac:dyDescent="0.25">
      <c r="A50">
        <v>48</v>
      </c>
      <c r="B50" t="s">
        <v>34</v>
      </c>
      <c r="C50" t="s">
        <v>9</v>
      </c>
      <c r="D50">
        <v>131</v>
      </c>
      <c r="E50">
        <v>2</v>
      </c>
      <c r="F50">
        <v>125</v>
      </c>
      <c r="G50">
        <v>0.98496240601503704</v>
      </c>
      <c r="H50">
        <v>0.51171875</v>
      </c>
    </row>
    <row r="51" spans="1:8" ht="15.75" hidden="1" x14ac:dyDescent="0.25">
      <c r="A51">
        <v>49</v>
      </c>
      <c r="B51" t="s">
        <v>34</v>
      </c>
      <c r="C51" t="s">
        <v>10</v>
      </c>
      <c r="D51">
        <v>219</v>
      </c>
      <c r="E51">
        <v>34</v>
      </c>
      <c r="F51">
        <v>13</v>
      </c>
      <c r="G51">
        <v>0.86561264822134298</v>
      </c>
      <c r="H51">
        <v>0.943965517241379</v>
      </c>
    </row>
    <row r="52" spans="1:8" ht="15.75" hidden="1" x14ac:dyDescent="0.25">
      <c r="A52">
        <v>50</v>
      </c>
      <c r="B52" t="s">
        <v>35</v>
      </c>
      <c r="C52" t="s">
        <v>9</v>
      </c>
      <c r="D52">
        <v>245</v>
      </c>
      <c r="E52">
        <v>1</v>
      </c>
      <c r="F52">
        <v>11</v>
      </c>
      <c r="G52">
        <v>0.99593495934959297</v>
      </c>
      <c r="H52">
        <v>0.95703125</v>
      </c>
    </row>
    <row r="53" spans="1:8" ht="15.75" hidden="1" x14ac:dyDescent="0.25">
      <c r="A53">
        <v>51</v>
      </c>
      <c r="B53" t="s">
        <v>35</v>
      </c>
      <c r="C53" t="s">
        <v>10</v>
      </c>
      <c r="D53">
        <v>230</v>
      </c>
      <c r="E53">
        <v>25</v>
      </c>
      <c r="F53">
        <v>2</v>
      </c>
      <c r="G53">
        <v>0.90196078431372495</v>
      </c>
      <c r="H53">
        <v>0.99137931034482696</v>
      </c>
    </row>
    <row r="54" spans="1:8" ht="15.75" hidden="1" x14ac:dyDescent="0.25">
      <c r="A54">
        <v>52</v>
      </c>
      <c r="B54" t="s">
        <v>36</v>
      </c>
      <c r="C54" t="s">
        <v>9</v>
      </c>
      <c r="D54">
        <v>249</v>
      </c>
      <c r="E54">
        <v>1</v>
      </c>
      <c r="F54">
        <v>7</v>
      </c>
      <c r="G54">
        <v>0.996</v>
      </c>
      <c r="H54">
        <v>0.97265625</v>
      </c>
    </row>
    <row r="55" spans="1:8" ht="15.75" hidden="1" x14ac:dyDescent="0.25">
      <c r="A55">
        <v>53</v>
      </c>
      <c r="B55" t="s">
        <v>36</v>
      </c>
      <c r="C55" t="s">
        <v>10</v>
      </c>
      <c r="D55">
        <v>230</v>
      </c>
      <c r="E55">
        <v>13</v>
      </c>
      <c r="F55">
        <v>2</v>
      </c>
      <c r="G55">
        <v>0.94650205761316797</v>
      </c>
      <c r="H55">
        <v>0.99137931034482696</v>
      </c>
    </row>
    <row r="56" spans="1:8" ht="15.75" hidden="1" x14ac:dyDescent="0.25">
      <c r="A56">
        <v>54</v>
      </c>
      <c r="B56" t="s">
        <v>37</v>
      </c>
      <c r="C56" t="s">
        <v>9</v>
      </c>
      <c r="D56">
        <v>249</v>
      </c>
      <c r="E56">
        <v>2</v>
      </c>
      <c r="F56">
        <v>7</v>
      </c>
      <c r="G56">
        <v>0.99203187250996006</v>
      </c>
      <c r="H56">
        <v>0.97265625</v>
      </c>
    </row>
    <row r="57" spans="1:8" ht="15.75" hidden="1" x14ac:dyDescent="0.25">
      <c r="A57">
        <v>55</v>
      </c>
      <c r="B57" t="s">
        <v>37</v>
      </c>
      <c r="C57" t="s">
        <v>10</v>
      </c>
      <c r="D57">
        <v>230</v>
      </c>
      <c r="E57">
        <v>9</v>
      </c>
      <c r="F57">
        <v>2</v>
      </c>
      <c r="G57">
        <v>0.96234309623430903</v>
      </c>
      <c r="H57">
        <v>0.99137931034482696</v>
      </c>
    </row>
    <row r="58" spans="1:8" ht="15.75" hidden="1" x14ac:dyDescent="0.25">
      <c r="A58">
        <v>56</v>
      </c>
      <c r="B58" t="s">
        <v>38</v>
      </c>
      <c r="C58" t="s">
        <v>9</v>
      </c>
      <c r="D58">
        <v>225</v>
      </c>
      <c r="E58">
        <v>2</v>
      </c>
      <c r="F58">
        <v>31</v>
      </c>
      <c r="G58">
        <v>0.99118942731277504</v>
      </c>
      <c r="H58">
        <v>0.87890625</v>
      </c>
    </row>
    <row r="59" spans="1:8" ht="15.75" hidden="1" x14ac:dyDescent="0.25">
      <c r="A59">
        <v>57</v>
      </c>
      <c r="B59" t="s">
        <v>38</v>
      </c>
      <c r="C59" t="s">
        <v>10</v>
      </c>
      <c r="D59">
        <v>224</v>
      </c>
      <c r="E59">
        <v>13</v>
      </c>
      <c r="F59">
        <v>8</v>
      </c>
      <c r="G59">
        <v>0.94514767932489396</v>
      </c>
      <c r="H59">
        <v>0.96551724137931005</v>
      </c>
    </row>
    <row r="60" spans="1:8" ht="15.75" hidden="1" x14ac:dyDescent="0.25">
      <c r="A60">
        <v>58</v>
      </c>
      <c r="B60" t="s">
        <v>39</v>
      </c>
      <c r="C60" t="s">
        <v>9</v>
      </c>
      <c r="D60">
        <v>250</v>
      </c>
      <c r="E60">
        <v>4</v>
      </c>
      <c r="F60">
        <v>6</v>
      </c>
      <c r="G60">
        <v>0.98425196850393704</v>
      </c>
      <c r="H60">
        <v>0.9765625</v>
      </c>
    </row>
    <row r="61" spans="1:8" ht="15.75" hidden="1" x14ac:dyDescent="0.25">
      <c r="A61">
        <v>59</v>
      </c>
      <c r="B61" t="s">
        <v>39</v>
      </c>
      <c r="C61" t="s">
        <v>10</v>
      </c>
      <c r="D61">
        <v>228</v>
      </c>
      <c r="E61">
        <v>11</v>
      </c>
      <c r="F61">
        <v>4</v>
      </c>
      <c r="G61">
        <v>0.95397489539748903</v>
      </c>
      <c r="H61">
        <v>0.98275862068965503</v>
      </c>
    </row>
    <row r="62" spans="1:8" ht="15.75" hidden="1" x14ac:dyDescent="0.25">
      <c r="A62">
        <v>60</v>
      </c>
      <c r="B62" t="s">
        <v>40</v>
      </c>
      <c r="C62" t="s">
        <v>9</v>
      </c>
      <c r="D62">
        <v>247</v>
      </c>
      <c r="E62">
        <v>1</v>
      </c>
      <c r="F62">
        <v>9</v>
      </c>
      <c r="G62">
        <v>0.99596774193548299</v>
      </c>
      <c r="H62">
        <v>0.96484375</v>
      </c>
    </row>
    <row r="63" spans="1:8" ht="15.75" hidden="1" x14ac:dyDescent="0.25">
      <c r="A63">
        <v>61</v>
      </c>
      <c r="B63" t="s">
        <v>40</v>
      </c>
      <c r="C63" t="s">
        <v>10</v>
      </c>
      <c r="D63">
        <v>230</v>
      </c>
      <c r="E63">
        <v>1</v>
      </c>
      <c r="F63">
        <v>2</v>
      </c>
      <c r="G63">
        <v>0.99567099567099504</v>
      </c>
      <c r="H63">
        <v>0.99137931034482696</v>
      </c>
    </row>
    <row r="64" spans="1:8" ht="15.75" hidden="1" x14ac:dyDescent="0.25">
      <c r="A64">
        <v>62</v>
      </c>
      <c r="B64" t="s">
        <v>41</v>
      </c>
      <c r="C64" t="s">
        <v>9</v>
      </c>
      <c r="D64">
        <v>237</v>
      </c>
      <c r="E64">
        <v>1</v>
      </c>
      <c r="F64">
        <v>19</v>
      </c>
      <c r="G64">
        <v>0.995798319327731</v>
      </c>
      <c r="H64">
        <v>0.92578125</v>
      </c>
    </row>
    <row r="65" spans="1:8" ht="15.75" hidden="1" x14ac:dyDescent="0.25">
      <c r="A65">
        <v>63</v>
      </c>
      <c r="B65" t="s">
        <v>41</v>
      </c>
      <c r="C65" t="s">
        <v>10</v>
      </c>
      <c r="D65">
        <v>230</v>
      </c>
      <c r="E65">
        <v>10</v>
      </c>
      <c r="F65">
        <v>2</v>
      </c>
      <c r="G65">
        <v>0.95833333333333304</v>
      </c>
      <c r="H65">
        <v>0.99137931034482696</v>
      </c>
    </row>
    <row r="66" spans="1:8" ht="15.75" hidden="1" x14ac:dyDescent="0.25">
      <c r="A66">
        <v>64</v>
      </c>
      <c r="B66" t="s">
        <v>42</v>
      </c>
      <c r="C66" t="s">
        <v>9</v>
      </c>
      <c r="D66">
        <v>252</v>
      </c>
      <c r="E66">
        <v>5</v>
      </c>
      <c r="F66">
        <v>4</v>
      </c>
      <c r="G66">
        <v>0.98054474708171202</v>
      </c>
      <c r="H66">
        <v>0.984375</v>
      </c>
    </row>
    <row r="67" spans="1:8" ht="15.75" hidden="1" x14ac:dyDescent="0.25">
      <c r="A67">
        <v>65</v>
      </c>
      <c r="B67" t="s">
        <v>42</v>
      </c>
      <c r="C67" t="s">
        <v>10</v>
      </c>
      <c r="D67">
        <v>228</v>
      </c>
      <c r="E67">
        <v>39</v>
      </c>
      <c r="F67">
        <v>4</v>
      </c>
      <c r="G67">
        <v>0.85393258426966201</v>
      </c>
      <c r="H67">
        <v>0.98275862068965503</v>
      </c>
    </row>
    <row r="68" spans="1:8" ht="15.75" hidden="1" x14ac:dyDescent="0.25">
      <c r="A68">
        <v>66</v>
      </c>
      <c r="B68" t="s">
        <v>43</v>
      </c>
      <c r="C68" t="s">
        <v>9</v>
      </c>
      <c r="D68">
        <v>231</v>
      </c>
      <c r="E68">
        <v>2</v>
      </c>
      <c r="F68">
        <v>25</v>
      </c>
      <c r="G68">
        <v>0.99141630901287503</v>
      </c>
      <c r="H68">
        <v>0.90234375</v>
      </c>
    </row>
    <row r="69" spans="1:8" ht="15.75" hidden="1" x14ac:dyDescent="0.25">
      <c r="A69">
        <v>67</v>
      </c>
      <c r="B69" t="s">
        <v>43</v>
      </c>
      <c r="C69" t="s">
        <v>10</v>
      </c>
      <c r="D69">
        <v>230</v>
      </c>
      <c r="E69">
        <v>12</v>
      </c>
      <c r="F69">
        <v>2</v>
      </c>
      <c r="G69">
        <v>0.95041322314049503</v>
      </c>
      <c r="H69">
        <v>0.99137931034482696</v>
      </c>
    </row>
    <row r="70" spans="1:8" ht="15.75" hidden="1" x14ac:dyDescent="0.25">
      <c r="A70">
        <v>68</v>
      </c>
      <c r="B70" t="s">
        <v>44</v>
      </c>
      <c r="C70" t="s">
        <v>9</v>
      </c>
      <c r="D70">
        <v>236</v>
      </c>
      <c r="E70">
        <v>7</v>
      </c>
      <c r="F70">
        <v>20</v>
      </c>
      <c r="G70">
        <v>0.97119341563785999</v>
      </c>
      <c r="H70">
        <v>0.921875</v>
      </c>
    </row>
    <row r="71" spans="1:8" ht="15.75" hidden="1" x14ac:dyDescent="0.25">
      <c r="A71">
        <v>69</v>
      </c>
      <c r="B71" t="s">
        <v>44</v>
      </c>
      <c r="C71" t="s">
        <v>10</v>
      </c>
      <c r="D71">
        <v>229</v>
      </c>
      <c r="E71">
        <v>22</v>
      </c>
      <c r="F71">
        <v>3</v>
      </c>
      <c r="G71">
        <v>0.91235059760956105</v>
      </c>
      <c r="H71">
        <v>0.98706896551724099</v>
      </c>
    </row>
    <row r="72" spans="1:8" ht="15.75" hidden="1" x14ac:dyDescent="0.25">
      <c r="A72">
        <v>70</v>
      </c>
      <c r="B72" t="s">
        <v>45</v>
      </c>
      <c r="C72" t="s">
        <v>9</v>
      </c>
      <c r="D72">
        <v>232</v>
      </c>
      <c r="E72">
        <v>3</v>
      </c>
      <c r="F72">
        <v>24</v>
      </c>
      <c r="G72">
        <v>0.98723404255319103</v>
      </c>
      <c r="H72">
        <v>0.90625</v>
      </c>
    </row>
    <row r="73" spans="1:8" ht="15.75" hidden="1" x14ac:dyDescent="0.25">
      <c r="A73">
        <v>71</v>
      </c>
      <c r="B73" t="s">
        <v>45</v>
      </c>
      <c r="C73" t="s">
        <v>10</v>
      </c>
      <c r="D73">
        <v>219</v>
      </c>
      <c r="E73">
        <v>58</v>
      </c>
      <c r="F73">
        <v>13</v>
      </c>
      <c r="G73">
        <v>0.79061371841155204</v>
      </c>
      <c r="H73">
        <v>0.943965517241379</v>
      </c>
    </row>
    <row r="74" spans="1:8" ht="15.75" hidden="1" x14ac:dyDescent="0.25">
      <c r="A74">
        <v>72</v>
      </c>
      <c r="B74" t="s">
        <v>46</v>
      </c>
      <c r="C74" t="s">
        <v>9</v>
      </c>
      <c r="D74">
        <v>230</v>
      </c>
      <c r="E74">
        <v>2</v>
      </c>
      <c r="F74">
        <v>26</v>
      </c>
      <c r="G74">
        <v>0.99137931034482696</v>
      </c>
      <c r="H74">
        <v>0.8984375</v>
      </c>
    </row>
    <row r="75" spans="1:8" ht="15.75" hidden="1" x14ac:dyDescent="0.25">
      <c r="A75">
        <v>73</v>
      </c>
      <c r="B75" t="s">
        <v>46</v>
      </c>
      <c r="C75" t="s">
        <v>10</v>
      </c>
      <c r="D75">
        <v>228</v>
      </c>
      <c r="E75">
        <v>18</v>
      </c>
      <c r="F75">
        <v>4</v>
      </c>
      <c r="G75">
        <v>0.92682926829268297</v>
      </c>
      <c r="H75">
        <v>0.98275862068965503</v>
      </c>
    </row>
    <row r="76" spans="1:8" ht="15.75" hidden="1" x14ac:dyDescent="0.25">
      <c r="A76">
        <v>74</v>
      </c>
      <c r="B76" t="s">
        <v>47</v>
      </c>
      <c r="C76" t="s">
        <v>9</v>
      </c>
      <c r="D76">
        <v>241</v>
      </c>
      <c r="E76">
        <v>2</v>
      </c>
      <c r="F76">
        <v>15</v>
      </c>
      <c r="G76">
        <v>0.99176954732510203</v>
      </c>
      <c r="H76">
        <v>0.94140625</v>
      </c>
    </row>
    <row r="77" spans="1:8" ht="15.75" hidden="1" x14ac:dyDescent="0.25">
      <c r="A77">
        <v>75</v>
      </c>
      <c r="B77" t="s">
        <v>47</v>
      </c>
      <c r="C77" t="s">
        <v>10</v>
      </c>
      <c r="D77">
        <v>229</v>
      </c>
      <c r="E77">
        <v>11</v>
      </c>
      <c r="F77">
        <v>3</v>
      </c>
      <c r="G77">
        <v>0.95416666666666605</v>
      </c>
      <c r="H77">
        <v>0.98706896551724099</v>
      </c>
    </row>
    <row r="78" spans="1:8" ht="15.75" hidden="1" x14ac:dyDescent="0.25">
      <c r="A78">
        <v>76</v>
      </c>
      <c r="B78" t="s">
        <v>48</v>
      </c>
      <c r="C78" t="s">
        <v>9</v>
      </c>
      <c r="D78">
        <v>243</v>
      </c>
      <c r="E78">
        <v>12</v>
      </c>
      <c r="F78">
        <v>13</v>
      </c>
      <c r="G78">
        <v>0.95294117647058796</v>
      </c>
      <c r="H78">
        <v>0.94921875</v>
      </c>
    </row>
    <row r="79" spans="1:8" ht="15.75" hidden="1" x14ac:dyDescent="0.25">
      <c r="A79">
        <v>77</v>
      </c>
      <c r="B79" t="s">
        <v>48</v>
      </c>
      <c r="C79" t="s">
        <v>10</v>
      </c>
      <c r="D79">
        <v>230</v>
      </c>
      <c r="E79">
        <v>75</v>
      </c>
      <c r="F79">
        <v>2</v>
      </c>
      <c r="G79">
        <v>0.75409836065573699</v>
      </c>
      <c r="H79">
        <v>0.99137931034482696</v>
      </c>
    </row>
    <row r="80" spans="1:8" ht="15.75" hidden="1" x14ac:dyDescent="0.25">
      <c r="A80">
        <v>78</v>
      </c>
      <c r="B80" t="s">
        <v>49</v>
      </c>
      <c r="C80" t="s">
        <v>9</v>
      </c>
      <c r="D80">
        <v>249</v>
      </c>
      <c r="E80">
        <v>1</v>
      </c>
      <c r="F80">
        <v>7</v>
      </c>
      <c r="G80">
        <v>0.996</v>
      </c>
      <c r="H80">
        <v>0.97265625</v>
      </c>
    </row>
    <row r="81" spans="1:8" ht="15.75" hidden="1" x14ac:dyDescent="0.25">
      <c r="A81">
        <v>79</v>
      </c>
      <c r="B81" t="s">
        <v>49</v>
      </c>
      <c r="C81" t="s">
        <v>10</v>
      </c>
      <c r="D81">
        <v>230</v>
      </c>
      <c r="E81">
        <v>55</v>
      </c>
      <c r="F81">
        <v>2</v>
      </c>
      <c r="G81">
        <v>0.80701754385964897</v>
      </c>
      <c r="H81">
        <v>0.99137931034482696</v>
      </c>
    </row>
    <row r="82" spans="1:8" ht="15.75" hidden="1" x14ac:dyDescent="0.25">
      <c r="A82">
        <v>80</v>
      </c>
      <c r="B82" t="s">
        <v>50</v>
      </c>
      <c r="C82" t="s">
        <v>9</v>
      </c>
      <c r="D82">
        <v>251</v>
      </c>
      <c r="E82">
        <v>4</v>
      </c>
      <c r="F82">
        <v>5</v>
      </c>
      <c r="G82">
        <v>0.98431372549019602</v>
      </c>
      <c r="H82">
        <v>0.98046875</v>
      </c>
    </row>
    <row r="83" spans="1:8" ht="15.75" hidden="1" x14ac:dyDescent="0.25">
      <c r="A83">
        <v>81</v>
      </c>
      <c r="B83" t="s">
        <v>50</v>
      </c>
      <c r="C83" t="s">
        <v>10</v>
      </c>
      <c r="D83">
        <v>229</v>
      </c>
      <c r="E83">
        <v>39</v>
      </c>
      <c r="F83">
        <v>3</v>
      </c>
      <c r="G83">
        <v>0.85447761194029803</v>
      </c>
      <c r="H83">
        <v>0.98706896551724099</v>
      </c>
    </row>
    <row r="84" spans="1:8" ht="15.75" hidden="1" x14ac:dyDescent="0.25">
      <c r="A84">
        <v>82</v>
      </c>
      <c r="B84" t="s">
        <v>51</v>
      </c>
      <c r="C84" t="s">
        <v>9</v>
      </c>
      <c r="D84">
        <v>239</v>
      </c>
      <c r="E84">
        <v>1</v>
      </c>
      <c r="F84">
        <v>17</v>
      </c>
      <c r="G84">
        <v>0.99583333333333302</v>
      </c>
      <c r="H84">
        <v>0.93359375</v>
      </c>
    </row>
    <row r="85" spans="1:8" ht="15.75" hidden="1" x14ac:dyDescent="0.25">
      <c r="A85">
        <v>83</v>
      </c>
      <c r="B85" t="s">
        <v>51</v>
      </c>
      <c r="C85" t="s">
        <v>10</v>
      </c>
      <c r="D85">
        <v>230</v>
      </c>
      <c r="E85">
        <v>12</v>
      </c>
      <c r="F85">
        <v>2</v>
      </c>
      <c r="G85">
        <v>0.95041322314049503</v>
      </c>
      <c r="H85">
        <v>0.99137931034482696</v>
      </c>
    </row>
    <row r="86" spans="1:8" ht="15.75" hidden="1" x14ac:dyDescent="0.25">
      <c r="A86">
        <v>84</v>
      </c>
      <c r="B86" t="s">
        <v>52</v>
      </c>
      <c r="C86" t="s">
        <v>9</v>
      </c>
      <c r="D86">
        <v>241</v>
      </c>
      <c r="E86">
        <v>2</v>
      </c>
      <c r="F86">
        <v>15</v>
      </c>
      <c r="G86">
        <v>0.99176954732510203</v>
      </c>
      <c r="H86">
        <v>0.94140625</v>
      </c>
    </row>
    <row r="87" spans="1:8" ht="15.75" hidden="1" x14ac:dyDescent="0.25">
      <c r="A87">
        <v>85</v>
      </c>
      <c r="B87" t="s">
        <v>52</v>
      </c>
      <c r="C87" t="s">
        <v>10</v>
      </c>
      <c r="D87">
        <v>230</v>
      </c>
      <c r="E87">
        <v>9</v>
      </c>
      <c r="F87">
        <v>2</v>
      </c>
      <c r="G87">
        <v>0.96234309623430903</v>
      </c>
      <c r="H87">
        <v>0.99137931034482696</v>
      </c>
    </row>
    <row r="88" spans="1:8" ht="15.75" hidden="1" x14ac:dyDescent="0.25">
      <c r="A88">
        <v>86</v>
      </c>
      <c r="B88" t="s">
        <v>53</v>
      </c>
      <c r="C88" t="s">
        <v>9</v>
      </c>
      <c r="D88">
        <v>238</v>
      </c>
      <c r="E88">
        <v>1</v>
      </c>
      <c r="F88">
        <v>18</v>
      </c>
      <c r="G88">
        <v>0.99581589958159</v>
      </c>
      <c r="H88">
        <v>0.9296875</v>
      </c>
    </row>
    <row r="89" spans="1:8" ht="15.75" hidden="1" x14ac:dyDescent="0.25">
      <c r="A89">
        <v>87</v>
      </c>
      <c r="B89" t="s">
        <v>53</v>
      </c>
      <c r="C89" t="s">
        <v>10</v>
      </c>
      <c r="D89">
        <v>230</v>
      </c>
      <c r="E89">
        <v>11</v>
      </c>
      <c r="F89">
        <v>2</v>
      </c>
      <c r="G89">
        <v>0.95435684647302899</v>
      </c>
      <c r="H89">
        <v>0.99137931034482696</v>
      </c>
    </row>
    <row r="90" spans="1:8" ht="15.75" hidden="1" x14ac:dyDescent="0.25">
      <c r="A90">
        <v>88</v>
      </c>
      <c r="B90" t="s">
        <v>54</v>
      </c>
      <c r="C90" t="s">
        <v>9</v>
      </c>
      <c r="D90">
        <v>239</v>
      </c>
      <c r="E90">
        <v>2</v>
      </c>
      <c r="F90">
        <v>17</v>
      </c>
      <c r="G90">
        <v>0.99170124481327804</v>
      </c>
      <c r="H90">
        <v>0.93359375</v>
      </c>
    </row>
    <row r="91" spans="1:8" ht="15.75" hidden="1" x14ac:dyDescent="0.25">
      <c r="A91">
        <v>89</v>
      </c>
      <c r="B91" t="s">
        <v>54</v>
      </c>
      <c r="C91" t="s">
        <v>10</v>
      </c>
      <c r="D91">
        <v>230</v>
      </c>
      <c r="E91">
        <v>10</v>
      </c>
      <c r="F91">
        <v>2</v>
      </c>
      <c r="G91">
        <v>0.95833333333333304</v>
      </c>
      <c r="H91">
        <v>0.99137931034482696</v>
      </c>
    </row>
    <row r="92" spans="1:8" ht="15.75" hidden="1" x14ac:dyDescent="0.25">
      <c r="A92">
        <v>90</v>
      </c>
      <c r="B92" t="s">
        <v>55</v>
      </c>
      <c r="C92" t="s">
        <v>9</v>
      </c>
      <c r="D92">
        <v>246</v>
      </c>
      <c r="E92">
        <v>1</v>
      </c>
      <c r="F92">
        <v>10</v>
      </c>
      <c r="G92">
        <v>0.99595141700404799</v>
      </c>
      <c r="H92">
        <v>0.9609375</v>
      </c>
    </row>
    <row r="93" spans="1:8" ht="15.75" hidden="1" x14ac:dyDescent="0.25">
      <c r="A93">
        <v>91</v>
      </c>
      <c r="B93" t="s">
        <v>55</v>
      </c>
      <c r="C93" t="s">
        <v>10</v>
      </c>
      <c r="D93">
        <v>230</v>
      </c>
      <c r="E93">
        <v>6</v>
      </c>
      <c r="F93">
        <v>2</v>
      </c>
      <c r="G93">
        <v>0.97457627118643997</v>
      </c>
      <c r="H93">
        <v>0.99137931034482696</v>
      </c>
    </row>
    <row r="94" spans="1:8" ht="15.75" hidden="1" x14ac:dyDescent="0.25">
      <c r="A94">
        <v>92</v>
      </c>
      <c r="B94" t="s">
        <v>56</v>
      </c>
      <c r="C94" t="s">
        <v>9</v>
      </c>
      <c r="D94">
        <v>228</v>
      </c>
      <c r="E94">
        <v>3</v>
      </c>
      <c r="F94">
        <v>28</v>
      </c>
      <c r="G94">
        <v>0.98701298701298701</v>
      </c>
      <c r="H94">
        <v>0.890625</v>
      </c>
    </row>
    <row r="95" spans="1:8" ht="15.75" hidden="1" x14ac:dyDescent="0.25">
      <c r="A95">
        <v>93</v>
      </c>
      <c r="B95" t="s">
        <v>56</v>
      </c>
      <c r="C95" t="s">
        <v>10</v>
      </c>
      <c r="D95">
        <v>229</v>
      </c>
      <c r="E95">
        <v>9</v>
      </c>
      <c r="F95">
        <v>3</v>
      </c>
      <c r="G95">
        <v>0.96218487394957897</v>
      </c>
      <c r="H95">
        <v>0.98706896551724099</v>
      </c>
    </row>
    <row r="96" spans="1:8" ht="15.75" hidden="1" x14ac:dyDescent="0.25">
      <c r="A96">
        <v>94</v>
      </c>
      <c r="B96" t="s">
        <v>57</v>
      </c>
      <c r="C96" t="s">
        <v>9</v>
      </c>
      <c r="D96">
        <v>155</v>
      </c>
      <c r="E96">
        <v>4</v>
      </c>
      <c r="F96">
        <v>101</v>
      </c>
      <c r="G96">
        <v>0.97484276729559705</v>
      </c>
      <c r="H96">
        <v>0.60546875</v>
      </c>
    </row>
    <row r="97" spans="1:8" ht="15.75" hidden="1" x14ac:dyDescent="0.25">
      <c r="A97">
        <v>95</v>
      </c>
      <c r="B97" t="s">
        <v>57</v>
      </c>
      <c r="C97" t="s">
        <v>10</v>
      </c>
      <c r="D97">
        <v>211</v>
      </c>
      <c r="E97">
        <v>31</v>
      </c>
      <c r="F97">
        <v>21</v>
      </c>
      <c r="G97">
        <v>0.87190082644628097</v>
      </c>
      <c r="H97">
        <v>0.90948275862068895</v>
      </c>
    </row>
    <row r="98" spans="1:8" ht="15.75" hidden="1" x14ac:dyDescent="0.25">
      <c r="A98">
        <v>96</v>
      </c>
      <c r="B98" t="s">
        <v>58</v>
      </c>
      <c r="C98" t="s">
        <v>9</v>
      </c>
      <c r="D98">
        <v>233</v>
      </c>
      <c r="E98">
        <v>1</v>
      </c>
      <c r="F98">
        <v>23</v>
      </c>
      <c r="G98">
        <v>0.99572649572649496</v>
      </c>
      <c r="H98">
        <v>0.91015625</v>
      </c>
    </row>
    <row r="99" spans="1:8" ht="15.75" hidden="1" x14ac:dyDescent="0.25">
      <c r="A99">
        <v>97</v>
      </c>
      <c r="B99" t="s">
        <v>58</v>
      </c>
      <c r="C99" t="s">
        <v>10</v>
      </c>
      <c r="D99">
        <v>229</v>
      </c>
      <c r="E99">
        <v>3</v>
      </c>
      <c r="F99">
        <v>3</v>
      </c>
      <c r="G99">
        <v>0.98706896551724099</v>
      </c>
      <c r="H99">
        <v>0.98706896551724099</v>
      </c>
    </row>
    <row r="100" spans="1:8" ht="15.75" hidden="1" x14ac:dyDescent="0.25">
      <c r="A100">
        <v>98</v>
      </c>
      <c r="B100" t="s">
        <v>59</v>
      </c>
      <c r="C100" t="s">
        <v>9</v>
      </c>
      <c r="D100">
        <v>242</v>
      </c>
      <c r="E100">
        <v>2</v>
      </c>
      <c r="F100">
        <v>14</v>
      </c>
      <c r="G100">
        <v>0.99180327868852403</v>
      </c>
      <c r="H100">
        <v>0.9453125</v>
      </c>
    </row>
    <row r="101" spans="1:8" ht="15.75" hidden="1" x14ac:dyDescent="0.25">
      <c r="A101">
        <v>99</v>
      </c>
      <c r="B101" t="s">
        <v>59</v>
      </c>
      <c r="C101" t="s">
        <v>10</v>
      </c>
      <c r="D101">
        <v>229</v>
      </c>
      <c r="E101">
        <v>1</v>
      </c>
      <c r="F101">
        <v>3</v>
      </c>
      <c r="G101">
        <v>0.99565217391304295</v>
      </c>
      <c r="H101">
        <v>0.98706896551724099</v>
      </c>
    </row>
    <row r="102" spans="1:8" ht="15.75" hidden="1" x14ac:dyDescent="0.25">
      <c r="A102">
        <v>100</v>
      </c>
      <c r="B102" t="s">
        <v>60</v>
      </c>
      <c r="C102" t="s">
        <v>9</v>
      </c>
      <c r="D102">
        <v>235</v>
      </c>
      <c r="E102">
        <v>2</v>
      </c>
      <c r="F102">
        <v>21</v>
      </c>
      <c r="G102">
        <v>0.99156118143459904</v>
      </c>
      <c r="H102">
        <v>0.91796875</v>
      </c>
    </row>
    <row r="103" spans="1:8" ht="15.75" hidden="1" x14ac:dyDescent="0.25">
      <c r="A103">
        <v>101</v>
      </c>
      <c r="B103" t="s">
        <v>60</v>
      </c>
      <c r="C103" t="s">
        <v>10</v>
      </c>
      <c r="D103">
        <v>230</v>
      </c>
      <c r="E103">
        <v>0</v>
      </c>
      <c r="F103">
        <v>2</v>
      </c>
      <c r="G103">
        <v>1</v>
      </c>
      <c r="H103">
        <v>0.99137931034482696</v>
      </c>
    </row>
    <row r="104" spans="1:8" ht="15.75" hidden="1" x14ac:dyDescent="0.25">
      <c r="A104">
        <v>102</v>
      </c>
      <c r="B104" t="s">
        <v>61</v>
      </c>
      <c r="C104" t="s">
        <v>9</v>
      </c>
      <c r="D104">
        <v>204</v>
      </c>
      <c r="E104">
        <v>3</v>
      </c>
      <c r="F104">
        <v>52</v>
      </c>
      <c r="G104">
        <v>0.98550724637681097</v>
      </c>
      <c r="H104">
        <v>0.796875</v>
      </c>
    </row>
    <row r="105" spans="1:8" ht="15.75" hidden="1" x14ac:dyDescent="0.25">
      <c r="A105">
        <v>103</v>
      </c>
      <c r="B105" t="s">
        <v>61</v>
      </c>
      <c r="C105" t="s">
        <v>10</v>
      </c>
      <c r="D105">
        <v>222</v>
      </c>
      <c r="E105">
        <v>4</v>
      </c>
      <c r="F105">
        <v>10</v>
      </c>
      <c r="G105">
        <v>0.98230088495575196</v>
      </c>
      <c r="H105">
        <v>0.95689655172413701</v>
      </c>
    </row>
    <row r="106" spans="1:8" ht="15.75" hidden="1" x14ac:dyDescent="0.25">
      <c r="A106">
        <v>104</v>
      </c>
      <c r="B106" t="s">
        <v>62</v>
      </c>
      <c r="C106" t="s">
        <v>9</v>
      </c>
      <c r="D106">
        <v>253</v>
      </c>
      <c r="E106">
        <v>9</v>
      </c>
      <c r="F106">
        <v>3</v>
      </c>
      <c r="G106">
        <v>0.96564885496183195</v>
      </c>
      <c r="H106">
        <v>0.98828125</v>
      </c>
    </row>
    <row r="107" spans="1:8" ht="15.75" hidden="1" x14ac:dyDescent="0.25">
      <c r="A107">
        <v>105</v>
      </c>
      <c r="B107" t="s">
        <v>62</v>
      </c>
      <c r="C107" t="s">
        <v>10</v>
      </c>
      <c r="D107">
        <v>226</v>
      </c>
      <c r="E107">
        <v>3</v>
      </c>
      <c r="F107">
        <v>6</v>
      </c>
      <c r="G107">
        <v>0.98689956331877704</v>
      </c>
      <c r="H107">
        <v>0.97413793103448199</v>
      </c>
    </row>
    <row r="108" spans="1:8" ht="15.75" hidden="1" x14ac:dyDescent="0.25">
      <c r="A108">
        <v>106</v>
      </c>
      <c r="B108" t="s">
        <v>63</v>
      </c>
      <c r="C108" t="s">
        <v>9</v>
      </c>
      <c r="D108">
        <v>246</v>
      </c>
      <c r="E108">
        <v>1</v>
      </c>
      <c r="F108">
        <v>10</v>
      </c>
      <c r="G108">
        <v>0.99595141700404799</v>
      </c>
      <c r="H108">
        <v>0.9609375</v>
      </c>
    </row>
    <row r="109" spans="1:8" ht="15.75" hidden="1" x14ac:dyDescent="0.25">
      <c r="A109">
        <v>107</v>
      </c>
      <c r="B109" t="s">
        <v>63</v>
      </c>
      <c r="C109" t="s">
        <v>10</v>
      </c>
      <c r="D109">
        <v>228</v>
      </c>
      <c r="E109">
        <v>0</v>
      </c>
      <c r="F109">
        <v>4</v>
      </c>
      <c r="G109">
        <v>1</v>
      </c>
      <c r="H109">
        <v>0.98275862068965503</v>
      </c>
    </row>
    <row r="110" spans="1:8" ht="15.75" hidden="1" x14ac:dyDescent="0.25">
      <c r="A110">
        <v>108</v>
      </c>
      <c r="B110" t="s">
        <v>64</v>
      </c>
      <c r="C110" t="s">
        <v>9</v>
      </c>
      <c r="D110">
        <v>234</v>
      </c>
      <c r="E110">
        <v>1</v>
      </c>
      <c r="F110">
        <v>22</v>
      </c>
      <c r="G110">
        <v>0.99574468085106305</v>
      </c>
      <c r="H110">
        <v>0.9140625</v>
      </c>
    </row>
    <row r="111" spans="1:8" ht="15.75" hidden="1" x14ac:dyDescent="0.25">
      <c r="A111">
        <v>109</v>
      </c>
      <c r="B111" t="s">
        <v>64</v>
      </c>
      <c r="C111" t="s">
        <v>10</v>
      </c>
      <c r="D111">
        <v>229</v>
      </c>
      <c r="E111">
        <v>0</v>
      </c>
      <c r="F111">
        <v>3</v>
      </c>
      <c r="G111">
        <v>1</v>
      </c>
      <c r="H111">
        <v>0.98706896551724099</v>
      </c>
    </row>
    <row r="112" spans="1:8" ht="15.75" hidden="1" x14ac:dyDescent="0.25">
      <c r="A112">
        <v>110</v>
      </c>
      <c r="B112" t="s">
        <v>65</v>
      </c>
      <c r="C112" t="s">
        <v>9</v>
      </c>
      <c r="D112">
        <v>249</v>
      </c>
      <c r="E112">
        <v>8</v>
      </c>
      <c r="F112">
        <v>7</v>
      </c>
      <c r="G112">
        <v>0.96887159533073897</v>
      </c>
      <c r="H112">
        <v>0.97265625</v>
      </c>
    </row>
    <row r="113" spans="1:8" ht="15.75" hidden="1" x14ac:dyDescent="0.25">
      <c r="A113">
        <v>111</v>
      </c>
      <c r="B113" t="s">
        <v>65</v>
      </c>
      <c r="C113" t="s">
        <v>10</v>
      </c>
      <c r="D113">
        <v>219</v>
      </c>
      <c r="E113">
        <v>18</v>
      </c>
      <c r="F113">
        <v>13</v>
      </c>
      <c r="G113">
        <v>0.924050632911392</v>
      </c>
      <c r="H113">
        <v>0.943965517241379</v>
      </c>
    </row>
    <row r="114" spans="1:8" ht="15.75" hidden="1" x14ac:dyDescent="0.25">
      <c r="A114">
        <v>112</v>
      </c>
      <c r="B114" t="s">
        <v>66</v>
      </c>
      <c r="C114" t="s">
        <v>9</v>
      </c>
      <c r="D114">
        <v>226</v>
      </c>
      <c r="E114">
        <v>1</v>
      </c>
      <c r="F114">
        <v>30</v>
      </c>
      <c r="G114">
        <v>0.99559471365638696</v>
      </c>
      <c r="H114">
        <v>0.8828125</v>
      </c>
    </row>
    <row r="115" spans="1:8" ht="15.75" hidden="1" x14ac:dyDescent="0.25">
      <c r="A115">
        <v>113</v>
      </c>
      <c r="B115" t="s">
        <v>66</v>
      </c>
      <c r="C115" t="s">
        <v>10</v>
      </c>
      <c r="D115">
        <v>226</v>
      </c>
      <c r="E115">
        <v>5</v>
      </c>
      <c r="F115">
        <v>6</v>
      </c>
      <c r="G115">
        <v>0.97835497835497798</v>
      </c>
      <c r="H115">
        <v>0.97413793103448199</v>
      </c>
    </row>
    <row r="116" spans="1:8" ht="15.75" hidden="1" x14ac:dyDescent="0.25">
      <c r="A116">
        <v>114</v>
      </c>
      <c r="B116" t="s">
        <v>67</v>
      </c>
      <c r="C116" t="s">
        <v>9</v>
      </c>
      <c r="D116">
        <v>238</v>
      </c>
      <c r="E116">
        <v>11</v>
      </c>
      <c r="F116">
        <v>18</v>
      </c>
      <c r="G116">
        <v>0.95582329317268999</v>
      </c>
      <c r="H116">
        <v>0.9296875</v>
      </c>
    </row>
    <row r="117" spans="1:8" ht="15.75" hidden="1" x14ac:dyDescent="0.25">
      <c r="A117">
        <v>115</v>
      </c>
      <c r="B117" t="s">
        <v>67</v>
      </c>
      <c r="C117" t="s">
        <v>10</v>
      </c>
      <c r="D117">
        <v>227</v>
      </c>
      <c r="E117">
        <v>3</v>
      </c>
      <c r="F117">
        <v>5</v>
      </c>
      <c r="G117">
        <v>0.98695652173912995</v>
      </c>
      <c r="H117">
        <v>0.97844827586206895</v>
      </c>
    </row>
    <row r="118" spans="1:8" ht="15.75" hidden="1" x14ac:dyDescent="0.25">
      <c r="A118">
        <v>116</v>
      </c>
      <c r="B118" t="s">
        <v>68</v>
      </c>
      <c r="C118" t="s">
        <v>9</v>
      </c>
      <c r="D118">
        <v>226</v>
      </c>
      <c r="E118">
        <v>3</v>
      </c>
      <c r="F118">
        <v>30</v>
      </c>
      <c r="G118">
        <v>0.98689956331877704</v>
      </c>
      <c r="H118">
        <v>0.8828125</v>
      </c>
    </row>
    <row r="119" spans="1:8" ht="15.75" hidden="1" x14ac:dyDescent="0.25">
      <c r="A119">
        <v>117</v>
      </c>
      <c r="B119" t="s">
        <v>68</v>
      </c>
      <c r="C119" t="s">
        <v>10</v>
      </c>
      <c r="D119">
        <v>224</v>
      </c>
      <c r="E119">
        <v>57</v>
      </c>
      <c r="F119">
        <v>8</v>
      </c>
      <c r="G119">
        <v>0.79715302491103202</v>
      </c>
      <c r="H119">
        <v>0.96551724137931005</v>
      </c>
    </row>
    <row r="120" spans="1:8" ht="15.75" hidden="1" x14ac:dyDescent="0.25">
      <c r="A120">
        <v>118</v>
      </c>
      <c r="B120" t="s">
        <v>69</v>
      </c>
      <c r="C120" t="s">
        <v>9</v>
      </c>
      <c r="D120">
        <v>230</v>
      </c>
      <c r="E120">
        <v>4</v>
      </c>
      <c r="F120">
        <v>26</v>
      </c>
      <c r="G120">
        <v>0.98290598290598197</v>
      </c>
      <c r="H120">
        <v>0.8984375</v>
      </c>
    </row>
    <row r="121" spans="1:8" ht="15.75" hidden="1" x14ac:dyDescent="0.25">
      <c r="A121">
        <v>119</v>
      </c>
      <c r="B121" t="s">
        <v>69</v>
      </c>
      <c r="C121" t="s">
        <v>10</v>
      </c>
      <c r="D121">
        <v>222</v>
      </c>
      <c r="E121">
        <v>12</v>
      </c>
      <c r="F121">
        <v>10</v>
      </c>
      <c r="G121">
        <v>0.94871794871794801</v>
      </c>
      <c r="H121">
        <v>0.95689655172413701</v>
      </c>
    </row>
    <row r="122" spans="1:8" ht="15.75" hidden="1" x14ac:dyDescent="0.25">
      <c r="A122">
        <v>120</v>
      </c>
      <c r="B122" t="s">
        <v>70</v>
      </c>
      <c r="C122" t="s">
        <v>9</v>
      </c>
      <c r="D122">
        <v>240</v>
      </c>
      <c r="E122">
        <v>3</v>
      </c>
      <c r="F122">
        <v>16</v>
      </c>
      <c r="G122">
        <v>0.98765432098765404</v>
      </c>
      <c r="H122">
        <v>0.9375</v>
      </c>
    </row>
    <row r="123" spans="1:8" ht="15.75" hidden="1" x14ac:dyDescent="0.25">
      <c r="A123">
        <v>121</v>
      </c>
      <c r="B123" t="s">
        <v>70</v>
      </c>
      <c r="C123" t="s">
        <v>10</v>
      </c>
      <c r="D123">
        <v>225</v>
      </c>
      <c r="E123">
        <v>6</v>
      </c>
      <c r="F123">
        <v>7</v>
      </c>
      <c r="G123">
        <v>0.97402597402597402</v>
      </c>
      <c r="H123">
        <v>0.96982758620689602</v>
      </c>
    </row>
    <row r="124" spans="1:8" ht="15.75" hidden="1" x14ac:dyDescent="0.25">
      <c r="A124">
        <v>122</v>
      </c>
      <c r="B124" t="s">
        <v>71</v>
      </c>
      <c r="C124" t="s">
        <v>9</v>
      </c>
      <c r="D124">
        <v>255</v>
      </c>
      <c r="E124">
        <v>28</v>
      </c>
      <c r="F124">
        <v>1</v>
      </c>
      <c r="G124">
        <v>0.90106007067137805</v>
      </c>
      <c r="H124">
        <v>0.99609375</v>
      </c>
    </row>
    <row r="125" spans="1:8" ht="15.75" hidden="1" x14ac:dyDescent="0.25">
      <c r="A125">
        <v>123</v>
      </c>
      <c r="B125" t="s">
        <v>71</v>
      </c>
      <c r="C125" t="s">
        <v>10</v>
      </c>
      <c r="D125">
        <v>227</v>
      </c>
      <c r="E125">
        <v>57</v>
      </c>
      <c r="F125">
        <v>5</v>
      </c>
      <c r="G125">
        <v>0.79929577464788704</v>
      </c>
      <c r="H125">
        <v>0.97844827586206895</v>
      </c>
    </row>
    <row r="126" spans="1:8" ht="15.75" hidden="1" x14ac:dyDescent="0.25">
      <c r="A126">
        <v>124</v>
      </c>
      <c r="B126" t="s">
        <v>72</v>
      </c>
      <c r="C126" t="s">
        <v>9</v>
      </c>
      <c r="D126">
        <v>254</v>
      </c>
      <c r="E126">
        <v>3</v>
      </c>
      <c r="F126">
        <v>2</v>
      </c>
      <c r="G126">
        <v>0.98832684824902695</v>
      </c>
      <c r="H126">
        <v>0.9921875</v>
      </c>
    </row>
    <row r="127" spans="1:8" ht="15.75" hidden="1" x14ac:dyDescent="0.25">
      <c r="A127">
        <v>125</v>
      </c>
      <c r="B127" t="s">
        <v>72</v>
      </c>
      <c r="C127" t="s">
        <v>10</v>
      </c>
      <c r="D127">
        <v>230</v>
      </c>
      <c r="E127">
        <v>3</v>
      </c>
      <c r="F127">
        <v>2</v>
      </c>
      <c r="G127">
        <v>0.98712446351931304</v>
      </c>
      <c r="H127">
        <v>0.99137931034482696</v>
      </c>
    </row>
    <row r="128" spans="1:8" ht="15.75" hidden="1" x14ac:dyDescent="0.25">
      <c r="A128">
        <v>126</v>
      </c>
      <c r="B128" t="s">
        <v>73</v>
      </c>
      <c r="C128" t="s">
        <v>9</v>
      </c>
      <c r="D128">
        <v>252</v>
      </c>
      <c r="E128">
        <v>9</v>
      </c>
      <c r="F128">
        <v>4</v>
      </c>
      <c r="G128">
        <v>0.96551724137931005</v>
      </c>
      <c r="H128">
        <v>0.984375</v>
      </c>
    </row>
    <row r="129" spans="1:8" ht="15.75" hidden="1" x14ac:dyDescent="0.25">
      <c r="A129">
        <v>127</v>
      </c>
      <c r="B129" t="s">
        <v>73</v>
      </c>
      <c r="C129" t="s">
        <v>10</v>
      </c>
      <c r="D129">
        <v>226</v>
      </c>
      <c r="E129">
        <v>5</v>
      </c>
      <c r="F129">
        <v>6</v>
      </c>
      <c r="G129">
        <v>0.97835497835497798</v>
      </c>
      <c r="H129">
        <v>0.97413793103448199</v>
      </c>
    </row>
    <row r="130" spans="1:8" ht="15.75" hidden="1" x14ac:dyDescent="0.25">
      <c r="A130">
        <v>128</v>
      </c>
      <c r="B130" t="s">
        <v>74</v>
      </c>
      <c r="C130" t="s">
        <v>9</v>
      </c>
      <c r="D130">
        <v>240</v>
      </c>
      <c r="E130">
        <v>1</v>
      </c>
      <c r="F130">
        <v>16</v>
      </c>
      <c r="G130">
        <v>0.99585062240663902</v>
      </c>
      <c r="H130">
        <v>0.9375</v>
      </c>
    </row>
    <row r="131" spans="1:8" ht="15.75" hidden="1" x14ac:dyDescent="0.25">
      <c r="A131">
        <v>129</v>
      </c>
      <c r="B131" t="s">
        <v>74</v>
      </c>
      <c r="C131" t="s">
        <v>10</v>
      </c>
      <c r="D131">
        <v>228</v>
      </c>
      <c r="E131">
        <v>2</v>
      </c>
      <c r="F131">
        <v>4</v>
      </c>
      <c r="G131">
        <v>0.99130434782608701</v>
      </c>
      <c r="H131">
        <v>0.98275862068965503</v>
      </c>
    </row>
    <row r="132" spans="1:8" ht="15.75" hidden="1" x14ac:dyDescent="0.25">
      <c r="A132">
        <v>130</v>
      </c>
      <c r="B132" t="s">
        <v>75</v>
      </c>
      <c r="C132" t="s">
        <v>9</v>
      </c>
      <c r="D132">
        <v>242</v>
      </c>
      <c r="E132">
        <v>3</v>
      </c>
      <c r="F132">
        <v>14</v>
      </c>
      <c r="G132">
        <v>0.98775510204081596</v>
      </c>
      <c r="H132">
        <v>0.9453125</v>
      </c>
    </row>
    <row r="133" spans="1:8" ht="15.75" hidden="1" x14ac:dyDescent="0.25">
      <c r="A133">
        <v>131</v>
      </c>
      <c r="B133" t="s">
        <v>75</v>
      </c>
      <c r="C133" t="s">
        <v>10</v>
      </c>
      <c r="D133">
        <v>228</v>
      </c>
      <c r="E133">
        <v>5</v>
      </c>
      <c r="F133">
        <v>4</v>
      </c>
      <c r="G133">
        <v>0.97854077253218796</v>
      </c>
      <c r="H133">
        <v>0.98275862068965503</v>
      </c>
    </row>
    <row r="134" spans="1:8" ht="15.75" hidden="1" x14ac:dyDescent="0.25">
      <c r="A134">
        <v>132</v>
      </c>
      <c r="B134" t="s">
        <v>76</v>
      </c>
      <c r="C134" t="s">
        <v>9</v>
      </c>
      <c r="D134">
        <v>243</v>
      </c>
      <c r="E134">
        <v>1</v>
      </c>
      <c r="F134">
        <v>13</v>
      </c>
      <c r="G134">
        <v>0.99590163934426201</v>
      </c>
      <c r="H134">
        <v>0.94921875</v>
      </c>
    </row>
    <row r="135" spans="1:8" ht="15.75" hidden="1" x14ac:dyDescent="0.25">
      <c r="A135">
        <v>133</v>
      </c>
      <c r="B135" t="s">
        <v>76</v>
      </c>
      <c r="C135" t="s">
        <v>10</v>
      </c>
      <c r="D135">
        <v>229</v>
      </c>
      <c r="E135">
        <v>4</v>
      </c>
      <c r="F135">
        <v>3</v>
      </c>
      <c r="G135">
        <v>0.98283261802575095</v>
      </c>
      <c r="H135">
        <v>0.98706896551724099</v>
      </c>
    </row>
    <row r="136" spans="1:8" ht="15.75" hidden="1" x14ac:dyDescent="0.25">
      <c r="A136">
        <v>134</v>
      </c>
      <c r="B136" t="s">
        <v>77</v>
      </c>
      <c r="C136" t="s">
        <v>9</v>
      </c>
      <c r="D136">
        <v>240</v>
      </c>
      <c r="E136">
        <v>2</v>
      </c>
      <c r="F136">
        <v>16</v>
      </c>
      <c r="G136">
        <v>0.99173553719008201</v>
      </c>
      <c r="H136">
        <v>0.9375</v>
      </c>
    </row>
    <row r="137" spans="1:8" ht="15.75" hidden="1" x14ac:dyDescent="0.25">
      <c r="A137">
        <v>135</v>
      </c>
      <c r="B137" t="s">
        <v>77</v>
      </c>
      <c r="C137" t="s">
        <v>10</v>
      </c>
      <c r="D137">
        <v>228</v>
      </c>
      <c r="E137">
        <v>6</v>
      </c>
      <c r="F137">
        <v>4</v>
      </c>
      <c r="G137">
        <v>0.97435897435897401</v>
      </c>
      <c r="H137">
        <v>0.98275862068965503</v>
      </c>
    </row>
    <row r="138" spans="1:8" ht="15.75" hidden="1" x14ac:dyDescent="0.25">
      <c r="A138">
        <v>136</v>
      </c>
      <c r="B138" t="s">
        <v>78</v>
      </c>
      <c r="C138" t="s">
        <v>9</v>
      </c>
      <c r="D138">
        <v>241</v>
      </c>
      <c r="E138">
        <v>1</v>
      </c>
      <c r="F138">
        <v>15</v>
      </c>
      <c r="G138">
        <v>0.995867768595041</v>
      </c>
      <c r="H138">
        <v>0.94140625</v>
      </c>
    </row>
    <row r="139" spans="1:8" ht="15.75" hidden="1" x14ac:dyDescent="0.25">
      <c r="A139">
        <v>137</v>
      </c>
      <c r="B139" t="s">
        <v>78</v>
      </c>
      <c r="C139" t="s">
        <v>10</v>
      </c>
      <c r="D139">
        <v>230</v>
      </c>
      <c r="E139">
        <v>4</v>
      </c>
      <c r="F139">
        <v>2</v>
      </c>
      <c r="G139">
        <v>0.98290598290598197</v>
      </c>
      <c r="H139">
        <v>0.99137931034482696</v>
      </c>
    </row>
    <row r="140" spans="1:8" ht="15.75" hidden="1" x14ac:dyDescent="0.25">
      <c r="A140">
        <v>138</v>
      </c>
      <c r="B140" t="s">
        <v>79</v>
      </c>
      <c r="C140" t="s">
        <v>9</v>
      </c>
      <c r="D140">
        <v>232</v>
      </c>
      <c r="E140">
        <v>2</v>
      </c>
      <c r="F140">
        <v>24</v>
      </c>
      <c r="G140">
        <v>0.99145299145299104</v>
      </c>
      <c r="H140">
        <v>0.90625</v>
      </c>
    </row>
    <row r="141" spans="1:8" ht="15.75" hidden="1" x14ac:dyDescent="0.25">
      <c r="A141">
        <v>139</v>
      </c>
      <c r="B141" t="s">
        <v>79</v>
      </c>
      <c r="C141" t="s">
        <v>10</v>
      </c>
      <c r="D141">
        <v>228</v>
      </c>
      <c r="E141">
        <v>27</v>
      </c>
      <c r="F141">
        <v>4</v>
      </c>
      <c r="G141">
        <v>0.89411764705882302</v>
      </c>
      <c r="H141">
        <v>0.98275862068965503</v>
      </c>
    </row>
    <row r="142" spans="1:8" ht="15.75" hidden="1" x14ac:dyDescent="0.25">
      <c r="A142">
        <v>140</v>
      </c>
      <c r="B142" t="s">
        <v>80</v>
      </c>
      <c r="C142" t="s">
        <v>9</v>
      </c>
      <c r="D142">
        <v>176</v>
      </c>
      <c r="E142">
        <v>5</v>
      </c>
      <c r="F142">
        <v>80</v>
      </c>
      <c r="G142">
        <v>0.97237569060773399</v>
      </c>
      <c r="H142">
        <v>0.6875</v>
      </c>
    </row>
    <row r="143" spans="1:8" ht="15.75" hidden="1" x14ac:dyDescent="0.25">
      <c r="A143">
        <v>141</v>
      </c>
      <c r="B143" t="s">
        <v>80</v>
      </c>
      <c r="C143" t="s">
        <v>10</v>
      </c>
      <c r="D143">
        <v>221</v>
      </c>
      <c r="E143">
        <v>49</v>
      </c>
      <c r="F143">
        <v>11</v>
      </c>
      <c r="G143">
        <v>0.81851851851851798</v>
      </c>
      <c r="H143">
        <v>0.95258620689655105</v>
      </c>
    </row>
    <row r="144" spans="1:8" ht="15.75" hidden="1" x14ac:dyDescent="0.25">
      <c r="A144">
        <v>142</v>
      </c>
      <c r="B144" t="s">
        <v>81</v>
      </c>
      <c r="C144" t="s">
        <v>9</v>
      </c>
      <c r="D144">
        <v>244</v>
      </c>
      <c r="E144">
        <v>1</v>
      </c>
      <c r="F144">
        <v>12</v>
      </c>
      <c r="G144">
        <v>0.99591836734693795</v>
      </c>
      <c r="H144">
        <v>0.953125</v>
      </c>
    </row>
    <row r="145" spans="1:8" ht="15.75" hidden="1" x14ac:dyDescent="0.25">
      <c r="A145">
        <v>143</v>
      </c>
      <c r="B145" t="s">
        <v>81</v>
      </c>
      <c r="C145" t="s">
        <v>10</v>
      </c>
      <c r="D145">
        <v>229</v>
      </c>
      <c r="E145">
        <v>10</v>
      </c>
      <c r="F145">
        <v>3</v>
      </c>
      <c r="G145">
        <v>0.95815899581589903</v>
      </c>
      <c r="H145">
        <v>0.98706896551724099</v>
      </c>
    </row>
    <row r="146" spans="1:8" ht="15.75" hidden="1" x14ac:dyDescent="0.25">
      <c r="A146">
        <v>144</v>
      </c>
      <c r="B146" t="s">
        <v>82</v>
      </c>
      <c r="C146" t="s">
        <v>9</v>
      </c>
      <c r="D146">
        <v>248</v>
      </c>
      <c r="E146">
        <v>1</v>
      </c>
      <c r="F146">
        <v>8</v>
      </c>
      <c r="G146">
        <v>0.99598393574297095</v>
      </c>
      <c r="H146">
        <v>0.96875</v>
      </c>
    </row>
    <row r="147" spans="1:8" ht="15.75" hidden="1" x14ac:dyDescent="0.25">
      <c r="A147">
        <v>145</v>
      </c>
      <c r="B147" t="s">
        <v>82</v>
      </c>
      <c r="C147" t="s">
        <v>10</v>
      </c>
      <c r="D147">
        <v>226</v>
      </c>
      <c r="E147">
        <v>7</v>
      </c>
      <c r="F147">
        <v>6</v>
      </c>
      <c r="G147">
        <v>0.96995708154506399</v>
      </c>
      <c r="H147">
        <v>0.97413793103448199</v>
      </c>
    </row>
    <row r="148" spans="1:8" ht="15.75" hidden="1" x14ac:dyDescent="0.25">
      <c r="A148">
        <v>146</v>
      </c>
      <c r="B148" t="s">
        <v>83</v>
      </c>
      <c r="C148" t="s">
        <v>9</v>
      </c>
      <c r="D148">
        <v>247</v>
      </c>
      <c r="E148">
        <v>1</v>
      </c>
      <c r="F148">
        <v>9</v>
      </c>
      <c r="G148">
        <v>0.99596774193548299</v>
      </c>
      <c r="H148">
        <v>0.96484375</v>
      </c>
    </row>
    <row r="149" spans="1:8" ht="15.75" hidden="1" x14ac:dyDescent="0.25">
      <c r="A149">
        <v>147</v>
      </c>
      <c r="B149" t="s">
        <v>83</v>
      </c>
      <c r="C149" t="s">
        <v>10</v>
      </c>
      <c r="D149">
        <v>230</v>
      </c>
      <c r="E149">
        <v>4</v>
      </c>
      <c r="F149">
        <v>2</v>
      </c>
      <c r="G149">
        <v>0.98290598290598197</v>
      </c>
      <c r="H149">
        <v>0.99137931034482696</v>
      </c>
    </row>
    <row r="150" spans="1:8" ht="15.75" hidden="1" x14ac:dyDescent="0.25">
      <c r="A150">
        <v>148</v>
      </c>
      <c r="B150" t="s">
        <v>84</v>
      </c>
      <c r="C150" t="s">
        <v>9</v>
      </c>
      <c r="D150">
        <v>216</v>
      </c>
      <c r="E150">
        <v>4</v>
      </c>
      <c r="F150">
        <v>40</v>
      </c>
      <c r="G150">
        <v>0.98181818181818103</v>
      </c>
      <c r="H150">
        <v>0.84375</v>
      </c>
    </row>
    <row r="151" spans="1:8" ht="15.75" hidden="1" x14ac:dyDescent="0.25">
      <c r="A151">
        <v>149</v>
      </c>
      <c r="B151" t="s">
        <v>84</v>
      </c>
      <c r="C151" t="s">
        <v>10</v>
      </c>
      <c r="D151">
        <v>224</v>
      </c>
      <c r="E151">
        <v>6</v>
      </c>
      <c r="F151">
        <v>8</v>
      </c>
      <c r="G151">
        <v>0.97391304347826002</v>
      </c>
      <c r="H151">
        <v>0.96551724137931005</v>
      </c>
    </row>
    <row r="152" spans="1:8" ht="15.75" hidden="1" x14ac:dyDescent="0.25">
      <c r="A152">
        <v>150</v>
      </c>
      <c r="B152" t="s">
        <v>85</v>
      </c>
      <c r="C152" t="s">
        <v>9</v>
      </c>
      <c r="D152">
        <v>247</v>
      </c>
      <c r="E152">
        <v>7</v>
      </c>
      <c r="F152">
        <v>9</v>
      </c>
      <c r="G152">
        <v>0.97244094488188904</v>
      </c>
      <c r="H152">
        <v>0.96484375</v>
      </c>
    </row>
    <row r="153" spans="1:8" ht="15.75" hidden="1" x14ac:dyDescent="0.25">
      <c r="A153">
        <v>151</v>
      </c>
      <c r="B153" t="s">
        <v>85</v>
      </c>
      <c r="C153" t="s">
        <v>10</v>
      </c>
      <c r="D153">
        <v>229</v>
      </c>
      <c r="E153">
        <v>10</v>
      </c>
      <c r="F153">
        <v>3</v>
      </c>
      <c r="G153">
        <v>0.95815899581589903</v>
      </c>
      <c r="H153">
        <v>0.98706896551724099</v>
      </c>
    </row>
    <row r="154" spans="1:8" ht="15.75" hidden="1" x14ac:dyDescent="0.25">
      <c r="A154">
        <v>152</v>
      </c>
      <c r="B154" t="s">
        <v>86</v>
      </c>
      <c r="C154" t="s">
        <v>9</v>
      </c>
      <c r="D154">
        <v>245</v>
      </c>
      <c r="E154">
        <v>1</v>
      </c>
      <c r="F154">
        <v>11</v>
      </c>
      <c r="G154">
        <v>0.99593495934959297</v>
      </c>
      <c r="H154">
        <v>0.95703125</v>
      </c>
    </row>
    <row r="155" spans="1:8" ht="15.75" hidden="1" x14ac:dyDescent="0.25">
      <c r="A155">
        <v>153</v>
      </c>
      <c r="B155" t="s">
        <v>86</v>
      </c>
      <c r="C155" t="s">
        <v>10</v>
      </c>
      <c r="D155">
        <v>230</v>
      </c>
      <c r="E155">
        <v>1</v>
      </c>
      <c r="F155">
        <v>2</v>
      </c>
      <c r="G155">
        <v>0.99567099567099504</v>
      </c>
      <c r="H155">
        <v>0.99137931034482696</v>
      </c>
    </row>
    <row r="156" spans="1:8" ht="15.75" hidden="1" x14ac:dyDescent="0.25">
      <c r="A156">
        <v>154</v>
      </c>
      <c r="B156" t="s">
        <v>87</v>
      </c>
      <c r="C156" t="s">
        <v>9</v>
      </c>
      <c r="D156">
        <v>241</v>
      </c>
      <c r="E156">
        <v>1</v>
      </c>
      <c r="F156">
        <v>15</v>
      </c>
      <c r="G156">
        <v>0.995867768595041</v>
      </c>
      <c r="H156">
        <v>0.94140625</v>
      </c>
    </row>
    <row r="157" spans="1:8" ht="15.75" hidden="1" x14ac:dyDescent="0.25">
      <c r="A157">
        <v>155</v>
      </c>
      <c r="B157" t="s">
        <v>87</v>
      </c>
      <c r="C157" t="s">
        <v>10</v>
      </c>
      <c r="D157">
        <v>229</v>
      </c>
      <c r="E157">
        <v>0</v>
      </c>
      <c r="F157">
        <v>3</v>
      </c>
      <c r="G157">
        <v>1</v>
      </c>
      <c r="H157">
        <v>0.98706896551724099</v>
      </c>
    </row>
    <row r="158" spans="1:8" ht="15.75" hidden="1" x14ac:dyDescent="0.25">
      <c r="A158">
        <v>156</v>
      </c>
      <c r="B158" t="s">
        <v>88</v>
      </c>
      <c r="C158" t="s">
        <v>9</v>
      </c>
      <c r="D158">
        <v>253</v>
      </c>
      <c r="E158">
        <v>2</v>
      </c>
      <c r="F158">
        <v>3</v>
      </c>
      <c r="G158">
        <v>0.99215686274509796</v>
      </c>
      <c r="H158">
        <v>0.98828125</v>
      </c>
    </row>
    <row r="159" spans="1:8" ht="15.75" hidden="1" x14ac:dyDescent="0.25">
      <c r="A159">
        <v>157</v>
      </c>
      <c r="B159" t="s">
        <v>88</v>
      </c>
      <c r="C159" t="s">
        <v>10</v>
      </c>
      <c r="D159">
        <v>230</v>
      </c>
      <c r="E159">
        <v>13</v>
      </c>
      <c r="F159">
        <v>2</v>
      </c>
      <c r="G159">
        <v>0.94650205761316797</v>
      </c>
      <c r="H159">
        <v>0.99137931034482696</v>
      </c>
    </row>
    <row r="160" spans="1:8" ht="15.75" hidden="1" x14ac:dyDescent="0.25">
      <c r="A160">
        <v>158</v>
      </c>
      <c r="B160" t="s">
        <v>89</v>
      </c>
      <c r="C160" t="s">
        <v>9</v>
      </c>
      <c r="D160">
        <v>236</v>
      </c>
      <c r="E160">
        <v>1</v>
      </c>
      <c r="F160">
        <v>20</v>
      </c>
      <c r="G160">
        <v>0.99578059071729896</v>
      </c>
      <c r="H160">
        <v>0.921875</v>
      </c>
    </row>
    <row r="161" spans="1:8" ht="15.75" hidden="1" x14ac:dyDescent="0.25">
      <c r="A161">
        <v>159</v>
      </c>
      <c r="B161" t="s">
        <v>89</v>
      </c>
      <c r="C161" t="s">
        <v>10</v>
      </c>
      <c r="D161">
        <v>222</v>
      </c>
      <c r="E161">
        <v>9</v>
      </c>
      <c r="F161">
        <v>10</v>
      </c>
      <c r="G161">
        <v>0.96103896103896103</v>
      </c>
      <c r="H161">
        <v>0.95689655172413701</v>
      </c>
    </row>
    <row r="162" spans="1:8" ht="15.75" hidden="1" x14ac:dyDescent="0.25">
      <c r="A162">
        <v>160</v>
      </c>
      <c r="B162" t="s">
        <v>90</v>
      </c>
      <c r="C162" t="s">
        <v>9</v>
      </c>
      <c r="D162">
        <v>239</v>
      </c>
      <c r="E162">
        <v>4</v>
      </c>
      <c r="F162">
        <v>17</v>
      </c>
      <c r="G162">
        <v>0.98353909465020495</v>
      </c>
      <c r="H162">
        <v>0.93359375</v>
      </c>
    </row>
    <row r="163" spans="1:8" ht="15.75" hidden="1" x14ac:dyDescent="0.25">
      <c r="A163">
        <v>161</v>
      </c>
      <c r="B163" t="s">
        <v>90</v>
      </c>
      <c r="C163" t="s">
        <v>10</v>
      </c>
      <c r="D163">
        <v>230</v>
      </c>
      <c r="E163">
        <v>18</v>
      </c>
      <c r="F163">
        <v>2</v>
      </c>
      <c r="G163">
        <v>0.92741935483870896</v>
      </c>
      <c r="H163">
        <v>0.99137931034482696</v>
      </c>
    </row>
    <row r="164" spans="1:8" ht="15.75" hidden="1" x14ac:dyDescent="0.25">
      <c r="A164">
        <v>162</v>
      </c>
      <c r="B164" t="s">
        <v>91</v>
      </c>
      <c r="C164" t="s">
        <v>9</v>
      </c>
      <c r="D164">
        <v>241</v>
      </c>
      <c r="E164">
        <v>3</v>
      </c>
      <c r="F164">
        <v>15</v>
      </c>
      <c r="G164">
        <v>0.98770491803278604</v>
      </c>
      <c r="H164">
        <v>0.94140625</v>
      </c>
    </row>
    <row r="165" spans="1:8" ht="15.75" hidden="1" x14ac:dyDescent="0.25">
      <c r="A165">
        <v>163</v>
      </c>
      <c r="B165" t="s">
        <v>91</v>
      </c>
      <c r="C165" t="s">
        <v>10</v>
      </c>
      <c r="D165">
        <v>225</v>
      </c>
      <c r="E165">
        <v>32</v>
      </c>
      <c r="F165">
        <v>7</v>
      </c>
      <c r="G165">
        <v>0.87548638132295697</v>
      </c>
      <c r="H165">
        <v>0.96982758620689602</v>
      </c>
    </row>
    <row r="166" spans="1:8" ht="15.75" hidden="1" x14ac:dyDescent="0.25">
      <c r="A166">
        <v>164</v>
      </c>
      <c r="B166" t="s">
        <v>92</v>
      </c>
      <c r="C166" t="s">
        <v>9</v>
      </c>
      <c r="D166">
        <v>247</v>
      </c>
      <c r="E166">
        <v>4</v>
      </c>
      <c r="F166">
        <v>9</v>
      </c>
      <c r="G166">
        <v>0.98406374501992</v>
      </c>
      <c r="H166">
        <v>0.96484375</v>
      </c>
    </row>
    <row r="167" spans="1:8" ht="15.75" hidden="1" x14ac:dyDescent="0.25">
      <c r="A167">
        <v>165</v>
      </c>
      <c r="B167" t="s">
        <v>92</v>
      </c>
      <c r="C167" t="s">
        <v>10</v>
      </c>
      <c r="D167">
        <v>221</v>
      </c>
      <c r="E167">
        <v>16</v>
      </c>
      <c r="F167">
        <v>11</v>
      </c>
      <c r="G167">
        <v>0.93248945147679296</v>
      </c>
      <c r="H167">
        <v>0.95258620689655105</v>
      </c>
    </row>
    <row r="168" spans="1:8" ht="15.75" hidden="1" x14ac:dyDescent="0.25">
      <c r="A168">
        <v>166</v>
      </c>
      <c r="B168" t="s">
        <v>93</v>
      </c>
      <c r="C168" t="s">
        <v>9</v>
      </c>
      <c r="D168">
        <v>241</v>
      </c>
      <c r="E168">
        <v>1</v>
      </c>
      <c r="F168">
        <v>15</v>
      </c>
      <c r="G168">
        <v>0.995867768595041</v>
      </c>
      <c r="H168">
        <v>0.94140625</v>
      </c>
    </row>
    <row r="169" spans="1:8" ht="15.75" hidden="1" x14ac:dyDescent="0.25">
      <c r="A169">
        <v>167</v>
      </c>
      <c r="B169" t="s">
        <v>93</v>
      </c>
      <c r="C169" t="s">
        <v>10</v>
      </c>
      <c r="D169">
        <v>220</v>
      </c>
      <c r="E169">
        <v>3</v>
      </c>
      <c r="F169">
        <v>12</v>
      </c>
      <c r="G169">
        <v>0.98654708520179302</v>
      </c>
      <c r="H169">
        <v>0.94827586206896497</v>
      </c>
    </row>
    <row r="170" spans="1:8" ht="15.75" hidden="1" x14ac:dyDescent="0.25">
      <c r="A170">
        <v>168</v>
      </c>
      <c r="B170" t="s">
        <v>94</v>
      </c>
      <c r="C170" t="s">
        <v>9</v>
      </c>
      <c r="D170">
        <v>245</v>
      </c>
      <c r="E170">
        <v>10</v>
      </c>
      <c r="F170">
        <v>11</v>
      </c>
      <c r="G170">
        <v>0.96078431372549</v>
      </c>
      <c r="H170">
        <v>0.95703125</v>
      </c>
    </row>
    <row r="171" spans="1:8" ht="15.75" hidden="1" x14ac:dyDescent="0.25">
      <c r="A171">
        <v>169</v>
      </c>
      <c r="B171" t="s">
        <v>94</v>
      </c>
      <c r="C171" t="s">
        <v>10</v>
      </c>
      <c r="D171">
        <v>226</v>
      </c>
      <c r="E171">
        <v>50</v>
      </c>
      <c r="F171">
        <v>6</v>
      </c>
      <c r="G171">
        <v>0.81884057971014401</v>
      </c>
      <c r="H171">
        <v>0.97413793103448199</v>
      </c>
    </row>
    <row r="172" spans="1:8" ht="15.75" hidden="1" x14ac:dyDescent="0.25">
      <c r="A172">
        <v>170</v>
      </c>
      <c r="B172" t="s">
        <v>95</v>
      </c>
      <c r="C172" t="s">
        <v>9</v>
      </c>
      <c r="D172">
        <v>252</v>
      </c>
      <c r="E172">
        <v>1</v>
      </c>
      <c r="F172">
        <v>4</v>
      </c>
      <c r="G172">
        <v>0.99604743083003899</v>
      </c>
      <c r="H172">
        <v>0.984375</v>
      </c>
    </row>
    <row r="173" spans="1:8" ht="15.75" hidden="1" x14ac:dyDescent="0.25">
      <c r="A173">
        <v>171</v>
      </c>
      <c r="B173" t="s">
        <v>95</v>
      </c>
      <c r="C173" t="s">
        <v>10</v>
      </c>
      <c r="D173">
        <v>230</v>
      </c>
      <c r="E173">
        <v>8</v>
      </c>
      <c r="F173">
        <v>2</v>
      </c>
      <c r="G173">
        <v>0.96638655462184797</v>
      </c>
      <c r="H173">
        <v>0.99137931034482696</v>
      </c>
    </row>
    <row r="174" spans="1:8" ht="15.75" hidden="1" x14ac:dyDescent="0.25">
      <c r="A174">
        <v>172</v>
      </c>
      <c r="B174" t="s">
        <v>96</v>
      </c>
      <c r="C174" t="s">
        <v>9</v>
      </c>
      <c r="D174">
        <v>249</v>
      </c>
      <c r="E174">
        <v>2</v>
      </c>
      <c r="F174">
        <v>7</v>
      </c>
      <c r="G174">
        <v>0.99203187250996006</v>
      </c>
      <c r="H174">
        <v>0.97265625</v>
      </c>
    </row>
    <row r="175" spans="1:8" ht="15.75" hidden="1" x14ac:dyDescent="0.25">
      <c r="A175">
        <v>173</v>
      </c>
      <c r="B175" t="s">
        <v>96</v>
      </c>
      <c r="C175" t="s">
        <v>10</v>
      </c>
      <c r="D175">
        <v>230</v>
      </c>
      <c r="E175">
        <v>14</v>
      </c>
      <c r="F175">
        <v>2</v>
      </c>
      <c r="G175">
        <v>0.94262295081967196</v>
      </c>
      <c r="H175">
        <v>0.99137931034482696</v>
      </c>
    </row>
    <row r="176" spans="1:8" ht="15.75" hidden="1" x14ac:dyDescent="0.25">
      <c r="A176">
        <v>174</v>
      </c>
      <c r="B176" t="s">
        <v>97</v>
      </c>
      <c r="C176" t="s">
        <v>9</v>
      </c>
      <c r="D176">
        <v>240</v>
      </c>
      <c r="E176">
        <v>1</v>
      </c>
      <c r="F176">
        <v>16</v>
      </c>
      <c r="G176">
        <v>0.99585062240663902</v>
      </c>
      <c r="H176">
        <v>0.9375</v>
      </c>
    </row>
    <row r="177" spans="1:8" ht="15.75" hidden="1" x14ac:dyDescent="0.25">
      <c r="A177">
        <v>175</v>
      </c>
      <c r="B177" t="s">
        <v>97</v>
      </c>
      <c r="C177" t="s">
        <v>10</v>
      </c>
      <c r="D177">
        <v>225</v>
      </c>
      <c r="E177">
        <v>11</v>
      </c>
      <c r="F177">
        <v>7</v>
      </c>
      <c r="G177">
        <v>0.95338983050847403</v>
      </c>
      <c r="H177">
        <v>0.96982758620689602</v>
      </c>
    </row>
    <row r="178" spans="1:8" ht="15.75" hidden="1" x14ac:dyDescent="0.25">
      <c r="A178">
        <v>176</v>
      </c>
      <c r="B178" t="s">
        <v>98</v>
      </c>
      <c r="C178" t="s">
        <v>9</v>
      </c>
      <c r="D178">
        <v>244</v>
      </c>
      <c r="E178">
        <v>2</v>
      </c>
      <c r="F178">
        <v>12</v>
      </c>
      <c r="G178">
        <v>0.99186991869918695</v>
      </c>
      <c r="H178">
        <v>0.953125</v>
      </c>
    </row>
    <row r="179" spans="1:8" ht="15.75" hidden="1" x14ac:dyDescent="0.25">
      <c r="A179">
        <v>177</v>
      </c>
      <c r="B179" t="s">
        <v>98</v>
      </c>
      <c r="C179" t="s">
        <v>10</v>
      </c>
      <c r="D179">
        <v>229</v>
      </c>
      <c r="E179">
        <v>9</v>
      </c>
      <c r="F179">
        <v>3</v>
      </c>
      <c r="G179">
        <v>0.96218487394957897</v>
      </c>
      <c r="H179">
        <v>0.98706896551724099</v>
      </c>
    </row>
    <row r="180" spans="1:8" ht="15.75" hidden="1" x14ac:dyDescent="0.25">
      <c r="A180">
        <v>178</v>
      </c>
      <c r="B180" t="s">
        <v>99</v>
      </c>
      <c r="C180" t="s">
        <v>9</v>
      </c>
      <c r="D180">
        <v>245</v>
      </c>
      <c r="E180">
        <v>1</v>
      </c>
      <c r="F180">
        <v>11</v>
      </c>
      <c r="G180">
        <v>0.99593495934959297</v>
      </c>
      <c r="H180">
        <v>0.95703125</v>
      </c>
    </row>
    <row r="181" spans="1:8" ht="15.75" hidden="1" x14ac:dyDescent="0.25">
      <c r="A181">
        <v>179</v>
      </c>
      <c r="B181" t="s">
        <v>99</v>
      </c>
      <c r="C181" t="s">
        <v>10</v>
      </c>
      <c r="D181">
        <v>230</v>
      </c>
      <c r="E181">
        <v>8</v>
      </c>
      <c r="F181">
        <v>2</v>
      </c>
      <c r="G181">
        <v>0.96638655462184797</v>
      </c>
      <c r="H181">
        <v>0.99137931034482696</v>
      </c>
    </row>
    <row r="182" spans="1:8" ht="15.75" hidden="1" x14ac:dyDescent="0.25">
      <c r="A182">
        <v>180</v>
      </c>
      <c r="B182" t="s">
        <v>100</v>
      </c>
      <c r="C182" t="s">
        <v>9</v>
      </c>
      <c r="D182">
        <v>246</v>
      </c>
      <c r="E182">
        <v>2</v>
      </c>
      <c r="F182">
        <v>10</v>
      </c>
      <c r="G182">
        <v>0.99193548387096697</v>
      </c>
      <c r="H182">
        <v>0.9609375</v>
      </c>
    </row>
    <row r="183" spans="1:8" ht="15.75" hidden="1" x14ac:dyDescent="0.25">
      <c r="A183">
        <v>181</v>
      </c>
      <c r="B183" t="s">
        <v>100</v>
      </c>
      <c r="C183" t="s">
        <v>10</v>
      </c>
      <c r="D183">
        <v>230</v>
      </c>
      <c r="E183">
        <v>6</v>
      </c>
      <c r="F183">
        <v>2</v>
      </c>
      <c r="G183">
        <v>0.97457627118643997</v>
      </c>
      <c r="H183">
        <v>0.99137931034482696</v>
      </c>
    </row>
    <row r="184" spans="1:8" ht="15.75" hidden="1" x14ac:dyDescent="0.25">
      <c r="A184">
        <v>182</v>
      </c>
      <c r="B184" t="s">
        <v>101</v>
      </c>
      <c r="C184" t="s">
        <v>9</v>
      </c>
      <c r="D184">
        <v>244</v>
      </c>
      <c r="E184">
        <v>1</v>
      </c>
      <c r="F184">
        <v>12</v>
      </c>
      <c r="G184">
        <v>0.99591836734693795</v>
      </c>
      <c r="H184">
        <v>0.953125</v>
      </c>
    </row>
    <row r="185" spans="1:8" ht="15.75" hidden="1" x14ac:dyDescent="0.25">
      <c r="A185">
        <v>183</v>
      </c>
      <c r="B185" t="s">
        <v>101</v>
      </c>
      <c r="C185" t="s">
        <v>10</v>
      </c>
      <c r="D185">
        <v>229</v>
      </c>
      <c r="E185">
        <v>9</v>
      </c>
      <c r="F185">
        <v>3</v>
      </c>
      <c r="G185">
        <v>0.96218487394957897</v>
      </c>
      <c r="H185">
        <v>0.98706896551724099</v>
      </c>
    </row>
    <row r="186" spans="1:8" ht="15.75" hidden="1" x14ac:dyDescent="0.25">
      <c r="A186">
        <v>184</v>
      </c>
      <c r="B186" t="s">
        <v>102</v>
      </c>
      <c r="C186" t="s">
        <v>9</v>
      </c>
      <c r="D186">
        <v>241</v>
      </c>
      <c r="E186">
        <v>5</v>
      </c>
      <c r="F186">
        <v>15</v>
      </c>
      <c r="G186">
        <v>0.97967479674796698</v>
      </c>
      <c r="H186">
        <v>0.94140625</v>
      </c>
    </row>
    <row r="187" spans="1:8" ht="15.75" hidden="1" x14ac:dyDescent="0.25">
      <c r="A187">
        <v>185</v>
      </c>
      <c r="B187" t="s">
        <v>102</v>
      </c>
      <c r="C187" t="s">
        <v>10</v>
      </c>
      <c r="D187">
        <v>226</v>
      </c>
      <c r="E187">
        <v>11</v>
      </c>
      <c r="F187">
        <v>6</v>
      </c>
      <c r="G187">
        <v>0.95358649789029504</v>
      </c>
      <c r="H187">
        <v>0.97413793103448199</v>
      </c>
    </row>
    <row r="188" spans="1:8" ht="15.75" hidden="1" x14ac:dyDescent="0.25">
      <c r="A188">
        <v>186</v>
      </c>
      <c r="B188" t="s">
        <v>103</v>
      </c>
      <c r="C188" t="s">
        <v>9</v>
      </c>
      <c r="D188">
        <v>168</v>
      </c>
      <c r="E188">
        <v>4</v>
      </c>
      <c r="F188">
        <v>88</v>
      </c>
      <c r="G188">
        <v>0.97674418604651103</v>
      </c>
      <c r="H188">
        <v>0.65625</v>
      </c>
    </row>
    <row r="189" spans="1:8" ht="15.75" hidden="1" x14ac:dyDescent="0.25">
      <c r="A189">
        <v>187</v>
      </c>
      <c r="B189" t="s">
        <v>103</v>
      </c>
      <c r="C189" t="s">
        <v>10</v>
      </c>
      <c r="D189">
        <v>215</v>
      </c>
      <c r="E189">
        <v>60</v>
      </c>
      <c r="F189">
        <v>17</v>
      </c>
      <c r="G189">
        <v>0.78181818181818097</v>
      </c>
      <c r="H189">
        <v>0.92672413793103403</v>
      </c>
    </row>
    <row r="190" spans="1:8" ht="15.75" hidden="1" x14ac:dyDescent="0.25">
      <c r="A190">
        <v>188</v>
      </c>
      <c r="B190" t="s">
        <v>104</v>
      </c>
      <c r="C190" t="s">
        <v>9</v>
      </c>
      <c r="D190">
        <v>247</v>
      </c>
      <c r="E190">
        <v>2</v>
      </c>
      <c r="F190">
        <v>9</v>
      </c>
      <c r="G190">
        <v>0.99196787148594301</v>
      </c>
      <c r="H190">
        <v>0.96484375</v>
      </c>
    </row>
    <row r="191" spans="1:8" ht="15.75" hidden="1" x14ac:dyDescent="0.25">
      <c r="A191">
        <v>189</v>
      </c>
      <c r="B191" t="s">
        <v>104</v>
      </c>
      <c r="C191" t="s">
        <v>10</v>
      </c>
      <c r="D191">
        <v>227</v>
      </c>
      <c r="E191">
        <v>3</v>
      </c>
      <c r="F191">
        <v>5</v>
      </c>
      <c r="G191">
        <v>0.98695652173912995</v>
      </c>
      <c r="H191">
        <v>0.97844827586206895</v>
      </c>
    </row>
    <row r="192" spans="1:8" ht="15.75" hidden="1" x14ac:dyDescent="0.25">
      <c r="A192">
        <v>190</v>
      </c>
      <c r="B192" t="s">
        <v>105</v>
      </c>
      <c r="C192" t="s">
        <v>9</v>
      </c>
      <c r="D192">
        <v>252</v>
      </c>
      <c r="E192">
        <v>9</v>
      </c>
      <c r="F192">
        <v>4</v>
      </c>
      <c r="G192">
        <v>0.96551724137931005</v>
      </c>
      <c r="H192">
        <v>0.984375</v>
      </c>
    </row>
    <row r="193" spans="1:8" ht="15.75" hidden="1" x14ac:dyDescent="0.25">
      <c r="A193">
        <v>191</v>
      </c>
      <c r="B193" t="s">
        <v>105</v>
      </c>
      <c r="C193" t="s">
        <v>10</v>
      </c>
      <c r="D193">
        <v>229</v>
      </c>
      <c r="E193">
        <v>2</v>
      </c>
      <c r="F193">
        <v>3</v>
      </c>
      <c r="G193">
        <v>0.99134199134199097</v>
      </c>
      <c r="H193">
        <v>0.98706896551724099</v>
      </c>
    </row>
    <row r="194" spans="1:8" ht="15.75" hidden="1" x14ac:dyDescent="0.25">
      <c r="A194">
        <v>192</v>
      </c>
      <c r="B194" t="s">
        <v>106</v>
      </c>
      <c r="C194" t="s">
        <v>9</v>
      </c>
      <c r="D194">
        <v>252</v>
      </c>
      <c r="E194">
        <v>8</v>
      </c>
      <c r="F194">
        <v>4</v>
      </c>
      <c r="G194">
        <v>0.96923076923076901</v>
      </c>
      <c r="H194">
        <v>0.984375</v>
      </c>
    </row>
    <row r="195" spans="1:8" ht="15.75" hidden="1" x14ac:dyDescent="0.25">
      <c r="A195">
        <v>193</v>
      </c>
      <c r="B195" t="s">
        <v>106</v>
      </c>
      <c r="C195" t="s">
        <v>10</v>
      </c>
      <c r="D195">
        <v>230</v>
      </c>
      <c r="E195">
        <v>1</v>
      </c>
      <c r="F195">
        <v>2</v>
      </c>
      <c r="G195">
        <v>0.99567099567099504</v>
      </c>
      <c r="H195">
        <v>0.99137931034482696</v>
      </c>
    </row>
    <row r="196" spans="1:8" ht="15.75" hidden="1" x14ac:dyDescent="0.25">
      <c r="A196">
        <v>194</v>
      </c>
      <c r="B196" t="s">
        <v>107</v>
      </c>
      <c r="C196" t="s">
        <v>9</v>
      </c>
      <c r="D196">
        <v>212</v>
      </c>
      <c r="E196">
        <v>3</v>
      </c>
      <c r="F196">
        <v>44</v>
      </c>
      <c r="G196">
        <v>0.98604651162790702</v>
      </c>
      <c r="H196">
        <v>0.828125</v>
      </c>
    </row>
    <row r="197" spans="1:8" ht="15.75" hidden="1" x14ac:dyDescent="0.25">
      <c r="A197">
        <v>195</v>
      </c>
      <c r="B197" t="s">
        <v>107</v>
      </c>
      <c r="C197" t="s">
        <v>10</v>
      </c>
      <c r="D197">
        <v>224</v>
      </c>
      <c r="E197">
        <v>3</v>
      </c>
      <c r="F197">
        <v>8</v>
      </c>
      <c r="G197">
        <v>0.986784140969163</v>
      </c>
      <c r="H197">
        <v>0.96551724137931005</v>
      </c>
    </row>
    <row r="198" spans="1:8" ht="15.75" hidden="1" x14ac:dyDescent="0.25">
      <c r="A198">
        <v>196</v>
      </c>
      <c r="B198" t="s">
        <v>108</v>
      </c>
      <c r="C198" t="s">
        <v>9</v>
      </c>
      <c r="D198">
        <v>252</v>
      </c>
      <c r="E198">
        <v>10</v>
      </c>
      <c r="F198">
        <v>4</v>
      </c>
      <c r="G198">
        <v>0.961832061068702</v>
      </c>
      <c r="H198">
        <v>0.984375</v>
      </c>
    </row>
    <row r="199" spans="1:8" ht="15.75" hidden="1" x14ac:dyDescent="0.25">
      <c r="A199">
        <v>197</v>
      </c>
      <c r="B199" t="s">
        <v>108</v>
      </c>
      <c r="C199" t="s">
        <v>10</v>
      </c>
      <c r="D199">
        <v>224</v>
      </c>
      <c r="E199">
        <v>6</v>
      </c>
      <c r="F199">
        <v>8</v>
      </c>
      <c r="G199">
        <v>0.97391304347826002</v>
      </c>
      <c r="H199">
        <v>0.96551724137931005</v>
      </c>
    </row>
    <row r="200" spans="1:8" ht="15.75" hidden="1" x14ac:dyDescent="0.25">
      <c r="A200">
        <v>198</v>
      </c>
      <c r="B200" t="s">
        <v>109</v>
      </c>
      <c r="C200" t="s">
        <v>9</v>
      </c>
      <c r="D200">
        <v>252</v>
      </c>
      <c r="E200">
        <v>8</v>
      </c>
      <c r="F200">
        <v>4</v>
      </c>
      <c r="G200">
        <v>0.96923076923076901</v>
      </c>
      <c r="H200">
        <v>0.984375</v>
      </c>
    </row>
    <row r="201" spans="1:8" ht="15.75" hidden="1" x14ac:dyDescent="0.25">
      <c r="A201">
        <v>199</v>
      </c>
      <c r="B201" t="s">
        <v>109</v>
      </c>
      <c r="C201" t="s">
        <v>10</v>
      </c>
      <c r="D201">
        <v>229</v>
      </c>
      <c r="E201">
        <v>0</v>
      </c>
      <c r="F201">
        <v>3</v>
      </c>
      <c r="G201">
        <v>1</v>
      </c>
      <c r="H201">
        <v>0.98706896551724099</v>
      </c>
    </row>
    <row r="202" spans="1:8" ht="15.75" hidden="1" x14ac:dyDescent="0.25">
      <c r="A202">
        <v>200</v>
      </c>
      <c r="B202" t="s">
        <v>110</v>
      </c>
      <c r="C202" t="s">
        <v>9</v>
      </c>
      <c r="D202">
        <v>248</v>
      </c>
      <c r="E202">
        <v>5</v>
      </c>
      <c r="F202">
        <v>8</v>
      </c>
      <c r="G202">
        <v>0.98023715415019697</v>
      </c>
      <c r="H202">
        <v>0.96875</v>
      </c>
    </row>
    <row r="203" spans="1:8" ht="15.75" hidden="1" x14ac:dyDescent="0.25">
      <c r="A203">
        <v>201</v>
      </c>
      <c r="B203" t="s">
        <v>110</v>
      </c>
      <c r="C203" t="s">
        <v>10</v>
      </c>
      <c r="D203">
        <v>228</v>
      </c>
      <c r="E203">
        <v>0</v>
      </c>
      <c r="F203">
        <v>4</v>
      </c>
      <c r="G203">
        <v>1</v>
      </c>
      <c r="H203">
        <v>0.98275862068965503</v>
      </c>
    </row>
    <row r="204" spans="1:8" ht="15.75" hidden="1" x14ac:dyDescent="0.25">
      <c r="A204">
        <v>202</v>
      </c>
      <c r="B204" t="s">
        <v>111</v>
      </c>
      <c r="C204" t="s">
        <v>9</v>
      </c>
      <c r="D204">
        <v>254</v>
      </c>
      <c r="E204">
        <v>11</v>
      </c>
      <c r="F204">
        <v>2</v>
      </c>
      <c r="G204">
        <v>0.95849056603773497</v>
      </c>
      <c r="H204">
        <v>0.9921875</v>
      </c>
    </row>
    <row r="205" spans="1:8" ht="15.75" hidden="1" x14ac:dyDescent="0.25">
      <c r="A205">
        <v>203</v>
      </c>
      <c r="B205" t="s">
        <v>111</v>
      </c>
      <c r="C205" t="s">
        <v>10</v>
      </c>
      <c r="D205">
        <v>225</v>
      </c>
      <c r="E205">
        <v>23</v>
      </c>
      <c r="F205">
        <v>7</v>
      </c>
      <c r="G205">
        <v>0.907258064516129</v>
      </c>
      <c r="H205">
        <v>0.96982758620689602</v>
      </c>
    </row>
    <row r="206" spans="1:8" ht="15.75" hidden="1" x14ac:dyDescent="0.25">
      <c r="A206">
        <v>204</v>
      </c>
      <c r="B206" t="s">
        <v>112</v>
      </c>
      <c r="C206" t="s">
        <v>9</v>
      </c>
      <c r="D206">
        <v>253</v>
      </c>
      <c r="E206">
        <v>8</v>
      </c>
      <c r="F206">
        <v>3</v>
      </c>
      <c r="G206">
        <v>0.96934865900383105</v>
      </c>
      <c r="H206">
        <v>0.98828125</v>
      </c>
    </row>
    <row r="207" spans="1:8" ht="15.75" hidden="1" x14ac:dyDescent="0.25">
      <c r="A207">
        <v>205</v>
      </c>
      <c r="B207" t="s">
        <v>112</v>
      </c>
      <c r="C207" t="s">
        <v>10</v>
      </c>
      <c r="D207">
        <v>230</v>
      </c>
      <c r="E207">
        <v>2</v>
      </c>
      <c r="F207">
        <v>2</v>
      </c>
      <c r="G207">
        <v>0.99137931034482696</v>
      </c>
      <c r="H207">
        <v>0.99137931034482696</v>
      </c>
    </row>
    <row r="208" spans="1:8" ht="15.75" hidden="1" x14ac:dyDescent="0.25">
      <c r="A208">
        <v>206</v>
      </c>
      <c r="B208" t="s">
        <v>113</v>
      </c>
      <c r="C208" t="s">
        <v>9</v>
      </c>
      <c r="D208">
        <v>245</v>
      </c>
      <c r="E208">
        <v>21</v>
      </c>
      <c r="F208">
        <v>11</v>
      </c>
      <c r="G208">
        <v>0.92105263157894701</v>
      </c>
      <c r="H208">
        <v>0.95703125</v>
      </c>
    </row>
    <row r="209" spans="1:8" ht="15.75" hidden="1" x14ac:dyDescent="0.25">
      <c r="A209">
        <v>207</v>
      </c>
      <c r="B209" t="s">
        <v>113</v>
      </c>
      <c r="C209" t="s">
        <v>10</v>
      </c>
      <c r="D209">
        <v>230</v>
      </c>
      <c r="E209">
        <v>16</v>
      </c>
      <c r="F209">
        <v>2</v>
      </c>
      <c r="G209">
        <v>0.93495934959349503</v>
      </c>
      <c r="H209">
        <v>0.99137931034482696</v>
      </c>
    </row>
    <row r="210" spans="1:8" ht="15.75" hidden="1" x14ac:dyDescent="0.25">
      <c r="A210">
        <v>208</v>
      </c>
      <c r="B210" t="s">
        <v>114</v>
      </c>
      <c r="C210" t="s">
        <v>9</v>
      </c>
      <c r="D210">
        <v>235</v>
      </c>
      <c r="E210">
        <v>8</v>
      </c>
      <c r="F210">
        <v>21</v>
      </c>
      <c r="G210">
        <v>0.96707818930041101</v>
      </c>
      <c r="H210">
        <v>0.91796875</v>
      </c>
    </row>
    <row r="211" spans="1:8" ht="15.75" hidden="1" x14ac:dyDescent="0.25">
      <c r="A211">
        <v>209</v>
      </c>
      <c r="B211" t="s">
        <v>114</v>
      </c>
      <c r="C211" t="s">
        <v>10</v>
      </c>
      <c r="D211">
        <v>210</v>
      </c>
      <c r="E211">
        <v>26</v>
      </c>
      <c r="F211">
        <v>22</v>
      </c>
      <c r="G211">
        <v>0.88983050847457601</v>
      </c>
      <c r="H211">
        <v>0.90517241379310298</v>
      </c>
    </row>
    <row r="212" spans="1:8" ht="15.75" hidden="1" x14ac:dyDescent="0.25">
      <c r="A212">
        <v>210</v>
      </c>
      <c r="B212" t="s">
        <v>115</v>
      </c>
      <c r="C212" t="s">
        <v>9</v>
      </c>
      <c r="D212">
        <v>251</v>
      </c>
      <c r="E212">
        <v>10</v>
      </c>
      <c r="F212">
        <v>5</v>
      </c>
      <c r="G212">
        <v>0.96168582375478895</v>
      </c>
      <c r="H212">
        <v>0.98046875</v>
      </c>
    </row>
    <row r="213" spans="1:8" ht="15.75" hidden="1" x14ac:dyDescent="0.25">
      <c r="A213">
        <v>211</v>
      </c>
      <c r="B213" t="s">
        <v>115</v>
      </c>
      <c r="C213" t="s">
        <v>10</v>
      </c>
      <c r="D213">
        <v>227</v>
      </c>
      <c r="E213">
        <v>20</v>
      </c>
      <c r="F213">
        <v>5</v>
      </c>
      <c r="G213">
        <v>0.91902834008097101</v>
      </c>
      <c r="H213">
        <v>0.97844827586206895</v>
      </c>
    </row>
    <row r="214" spans="1:8" ht="15.75" hidden="1" x14ac:dyDescent="0.25">
      <c r="A214">
        <v>212</v>
      </c>
      <c r="B214" t="s">
        <v>116</v>
      </c>
      <c r="C214" t="s">
        <v>9</v>
      </c>
      <c r="D214">
        <v>250</v>
      </c>
      <c r="E214">
        <v>9</v>
      </c>
      <c r="F214">
        <v>6</v>
      </c>
      <c r="G214">
        <v>0.96525096525096499</v>
      </c>
      <c r="H214">
        <v>0.9765625</v>
      </c>
    </row>
    <row r="215" spans="1:8" ht="15.75" hidden="1" x14ac:dyDescent="0.25">
      <c r="A215">
        <v>213</v>
      </c>
      <c r="B215" t="s">
        <v>116</v>
      </c>
      <c r="C215" t="s">
        <v>10</v>
      </c>
      <c r="D215">
        <v>227</v>
      </c>
      <c r="E215">
        <v>0</v>
      </c>
      <c r="F215">
        <v>5</v>
      </c>
      <c r="G215">
        <v>1</v>
      </c>
      <c r="H215">
        <v>0.97844827586206895</v>
      </c>
    </row>
    <row r="216" spans="1:8" ht="15.75" hidden="1" x14ac:dyDescent="0.25">
      <c r="A216">
        <v>214</v>
      </c>
      <c r="B216" t="s">
        <v>117</v>
      </c>
      <c r="C216" t="s">
        <v>9</v>
      </c>
      <c r="D216">
        <v>250</v>
      </c>
      <c r="E216">
        <v>16</v>
      </c>
      <c r="F216">
        <v>6</v>
      </c>
      <c r="G216">
        <v>0.93984962406015005</v>
      </c>
      <c r="H216">
        <v>0.9765625</v>
      </c>
    </row>
    <row r="217" spans="1:8" ht="15.75" hidden="1" x14ac:dyDescent="0.25">
      <c r="A217">
        <v>215</v>
      </c>
      <c r="B217" t="s">
        <v>117</v>
      </c>
      <c r="C217" t="s">
        <v>10</v>
      </c>
      <c r="D217">
        <v>229</v>
      </c>
      <c r="E217">
        <v>60</v>
      </c>
      <c r="F217">
        <v>3</v>
      </c>
      <c r="G217">
        <v>0.79238754325259497</v>
      </c>
      <c r="H217">
        <v>0.98706896551724099</v>
      </c>
    </row>
    <row r="218" spans="1:8" ht="15.75" hidden="1" x14ac:dyDescent="0.25">
      <c r="A218">
        <v>216</v>
      </c>
      <c r="B218" t="s">
        <v>118</v>
      </c>
      <c r="C218" t="s">
        <v>9</v>
      </c>
      <c r="D218">
        <v>250</v>
      </c>
      <c r="E218">
        <v>9</v>
      </c>
      <c r="F218">
        <v>6</v>
      </c>
      <c r="G218">
        <v>0.96525096525096499</v>
      </c>
      <c r="H218">
        <v>0.9765625</v>
      </c>
    </row>
    <row r="219" spans="1:8" ht="15.75" hidden="1" x14ac:dyDescent="0.25">
      <c r="A219">
        <v>217</v>
      </c>
      <c r="B219" t="s">
        <v>118</v>
      </c>
      <c r="C219" t="s">
        <v>10</v>
      </c>
      <c r="D219">
        <v>227</v>
      </c>
      <c r="E219">
        <v>10</v>
      </c>
      <c r="F219">
        <v>5</v>
      </c>
      <c r="G219">
        <v>0.95780590717299496</v>
      </c>
      <c r="H219">
        <v>0.97844827586206895</v>
      </c>
    </row>
    <row r="220" spans="1:8" ht="15.75" hidden="1" x14ac:dyDescent="0.25">
      <c r="A220">
        <v>218</v>
      </c>
      <c r="B220" t="s">
        <v>119</v>
      </c>
      <c r="C220" t="s">
        <v>9</v>
      </c>
      <c r="D220">
        <v>255</v>
      </c>
      <c r="E220">
        <v>10</v>
      </c>
      <c r="F220">
        <v>1</v>
      </c>
      <c r="G220">
        <v>0.96226415094339601</v>
      </c>
      <c r="H220">
        <v>0.99609375</v>
      </c>
    </row>
    <row r="221" spans="1:8" ht="15.75" hidden="1" x14ac:dyDescent="0.25">
      <c r="A221">
        <v>219</v>
      </c>
      <c r="B221" t="s">
        <v>119</v>
      </c>
      <c r="C221" t="s">
        <v>10</v>
      </c>
      <c r="D221">
        <v>227</v>
      </c>
      <c r="E221">
        <v>8</v>
      </c>
      <c r="F221">
        <v>5</v>
      </c>
      <c r="G221">
        <v>0.96595744680851003</v>
      </c>
      <c r="H221">
        <v>0.97844827586206895</v>
      </c>
    </row>
    <row r="222" spans="1:8" ht="15.75" hidden="1" x14ac:dyDescent="0.25">
      <c r="A222">
        <v>220</v>
      </c>
      <c r="B222" t="s">
        <v>120</v>
      </c>
      <c r="C222" t="s">
        <v>9</v>
      </c>
      <c r="D222">
        <v>252</v>
      </c>
      <c r="E222">
        <v>7</v>
      </c>
      <c r="F222">
        <v>4</v>
      </c>
      <c r="G222">
        <v>0.97297297297297303</v>
      </c>
      <c r="H222">
        <v>0.984375</v>
      </c>
    </row>
    <row r="223" spans="1:8" ht="15.75" hidden="1" x14ac:dyDescent="0.25">
      <c r="A223">
        <v>221</v>
      </c>
      <c r="B223" t="s">
        <v>120</v>
      </c>
      <c r="C223" t="s">
        <v>10</v>
      </c>
      <c r="D223">
        <v>229</v>
      </c>
      <c r="E223">
        <v>2</v>
      </c>
      <c r="F223">
        <v>3</v>
      </c>
      <c r="G223">
        <v>0.99134199134199097</v>
      </c>
      <c r="H223">
        <v>0.98706896551724099</v>
      </c>
    </row>
    <row r="224" spans="1:8" ht="15.75" hidden="1" x14ac:dyDescent="0.25">
      <c r="A224">
        <v>222</v>
      </c>
      <c r="B224" t="s">
        <v>121</v>
      </c>
      <c r="C224" t="s">
        <v>9</v>
      </c>
      <c r="D224">
        <v>251</v>
      </c>
      <c r="E224">
        <v>6</v>
      </c>
      <c r="F224">
        <v>5</v>
      </c>
      <c r="G224">
        <v>0.976653696498054</v>
      </c>
      <c r="H224">
        <v>0.98046875</v>
      </c>
    </row>
    <row r="225" spans="1:8" ht="15.75" hidden="1" x14ac:dyDescent="0.25">
      <c r="A225">
        <v>223</v>
      </c>
      <c r="B225" t="s">
        <v>121</v>
      </c>
      <c r="C225" t="s">
        <v>10</v>
      </c>
      <c r="D225">
        <v>230</v>
      </c>
      <c r="E225">
        <v>2</v>
      </c>
      <c r="F225">
        <v>2</v>
      </c>
      <c r="G225">
        <v>0.99137931034482696</v>
      </c>
      <c r="H225">
        <v>0.99137931034482696</v>
      </c>
    </row>
    <row r="226" spans="1:8" ht="15.75" hidden="1" x14ac:dyDescent="0.25">
      <c r="A226">
        <v>224</v>
      </c>
      <c r="B226" t="s">
        <v>122</v>
      </c>
      <c r="C226" t="s">
        <v>9</v>
      </c>
      <c r="D226">
        <v>252</v>
      </c>
      <c r="E226">
        <v>8</v>
      </c>
      <c r="F226">
        <v>4</v>
      </c>
      <c r="G226">
        <v>0.96923076923076901</v>
      </c>
      <c r="H226">
        <v>0.984375</v>
      </c>
    </row>
    <row r="227" spans="1:8" ht="15.75" hidden="1" x14ac:dyDescent="0.25">
      <c r="A227">
        <v>225</v>
      </c>
      <c r="B227" t="s">
        <v>122</v>
      </c>
      <c r="C227" t="s">
        <v>10</v>
      </c>
      <c r="D227">
        <v>230</v>
      </c>
      <c r="E227">
        <v>2</v>
      </c>
      <c r="F227">
        <v>2</v>
      </c>
      <c r="G227">
        <v>0.99137931034482696</v>
      </c>
      <c r="H227">
        <v>0.99137931034482696</v>
      </c>
    </row>
    <row r="228" spans="1:8" ht="15.75" hidden="1" x14ac:dyDescent="0.25">
      <c r="A228">
        <v>226</v>
      </c>
      <c r="B228" t="s">
        <v>123</v>
      </c>
      <c r="C228" t="s">
        <v>9</v>
      </c>
      <c r="D228">
        <v>251</v>
      </c>
      <c r="E228">
        <v>8</v>
      </c>
      <c r="F228">
        <v>5</v>
      </c>
      <c r="G228">
        <v>0.96911196911196895</v>
      </c>
      <c r="H228">
        <v>0.98046875</v>
      </c>
    </row>
    <row r="229" spans="1:8" ht="15.75" hidden="1" x14ac:dyDescent="0.25">
      <c r="A229">
        <v>227</v>
      </c>
      <c r="B229" t="s">
        <v>123</v>
      </c>
      <c r="C229" t="s">
        <v>10</v>
      </c>
      <c r="D229">
        <v>228</v>
      </c>
      <c r="E229">
        <v>2</v>
      </c>
      <c r="F229">
        <v>4</v>
      </c>
      <c r="G229">
        <v>0.99130434782608701</v>
      </c>
      <c r="H229">
        <v>0.98275862068965503</v>
      </c>
    </row>
    <row r="230" spans="1:8" ht="15.75" hidden="1" x14ac:dyDescent="0.25">
      <c r="A230">
        <v>228</v>
      </c>
      <c r="B230" t="s">
        <v>124</v>
      </c>
      <c r="C230" t="s">
        <v>9</v>
      </c>
      <c r="D230">
        <v>250</v>
      </c>
      <c r="E230">
        <v>8</v>
      </c>
      <c r="F230">
        <v>6</v>
      </c>
      <c r="G230">
        <v>0.968992248062015</v>
      </c>
      <c r="H230">
        <v>0.9765625</v>
      </c>
    </row>
    <row r="231" spans="1:8" ht="15.75" hidden="1" x14ac:dyDescent="0.25">
      <c r="A231">
        <v>229</v>
      </c>
      <c r="B231" t="s">
        <v>124</v>
      </c>
      <c r="C231" t="s">
        <v>10</v>
      </c>
      <c r="D231">
        <v>230</v>
      </c>
      <c r="E231">
        <v>1</v>
      </c>
      <c r="F231">
        <v>2</v>
      </c>
      <c r="G231">
        <v>0.99567099567099504</v>
      </c>
      <c r="H231">
        <v>0.99137931034482696</v>
      </c>
    </row>
    <row r="232" spans="1:8" ht="15.75" hidden="1" x14ac:dyDescent="0.25">
      <c r="A232">
        <v>230</v>
      </c>
      <c r="B232" t="s">
        <v>125</v>
      </c>
      <c r="C232" t="s">
        <v>9</v>
      </c>
      <c r="D232">
        <v>239</v>
      </c>
      <c r="E232">
        <v>2</v>
      </c>
      <c r="F232">
        <v>17</v>
      </c>
      <c r="G232">
        <v>0.99170124481327804</v>
      </c>
      <c r="H232">
        <v>0.93359375</v>
      </c>
    </row>
    <row r="233" spans="1:8" ht="15.75" x14ac:dyDescent="0.25">
      <c r="A233">
        <v>231</v>
      </c>
      <c r="B233" t="s">
        <v>125</v>
      </c>
      <c r="C233" t="s">
        <v>10</v>
      </c>
      <c r="D233">
        <v>230</v>
      </c>
      <c r="E233">
        <v>4</v>
      </c>
      <c r="F233">
        <v>2</v>
      </c>
      <c r="G233">
        <v>0.98290598290598197</v>
      </c>
      <c r="H233">
        <v>0.99137931034482696</v>
      </c>
    </row>
    <row r="234" spans="1:8" ht="15.75" hidden="1" x14ac:dyDescent="0.25">
      <c r="A234">
        <v>232</v>
      </c>
      <c r="B234" t="s">
        <v>126</v>
      </c>
      <c r="C234" t="s">
        <v>9</v>
      </c>
      <c r="D234">
        <v>171</v>
      </c>
      <c r="E234">
        <v>3</v>
      </c>
      <c r="F234">
        <v>85</v>
      </c>
      <c r="G234">
        <v>0.98275862068965503</v>
      </c>
      <c r="H234">
        <v>0.66796875</v>
      </c>
    </row>
    <row r="235" spans="1:8" ht="15.75" x14ac:dyDescent="0.25">
      <c r="A235">
        <v>233</v>
      </c>
      <c r="B235" t="s">
        <v>126</v>
      </c>
      <c r="C235" t="s">
        <v>10</v>
      </c>
      <c r="D235">
        <v>226</v>
      </c>
      <c r="E235">
        <v>14</v>
      </c>
      <c r="F235">
        <v>6</v>
      </c>
      <c r="G235">
        <v>0.94166666666666599</v>
      </c>
      <c r="H235">
        <v>0.97413793103448199</v>
      </c>
    </row>
    <row r="236" spans="1:8" ht="15.75" hidden="1" x14ac:dyDescent="0.25">
      <c r="A236">
        <v>234</v>
      </c>
      <c r="B236" t="s">
        <v>127</v>
      </c>
      <c r="C236" t="s">
        <v>9</v>
      </c>
      <c r="D236">
        <v>248</v>
      </c>
      <c r="E236">
        <v>1</v>
      </c>
      <c r="F236">
        <v>8</v>
      </c>
      <c r="G236">
        <v>0.99598393574297095</v>
      </c>
      <c r="H236">
        <v>0.96875</v>
      </c>
    </row>
    <row r="237" spans="1:8" ht="15.75" x14ac:dyDescent="0.25">
      <c r="A237">
        <v>235</v>
      </c>
      <c r="B237" t="s">
        <v>127</v>
      </c>
      <c r="C237" t="s">
        <v>10</v>
      </c>
      <c r="D237">
        <v>230</v>
      </c>
      <c r="E237">
        <v>4</v>
      </c>
      <c r="F237">
        <v>2</v>
      </c>
      <c r="G237">
        <v>0.98290598290598197</v>
      </c>
      <c r="H237">
        <v>0.99137931034482696</v>
      </c>
    </row>
    <row r="238" spans="1:8" ht="15.75" hidden="1" x14ac:dyDescent="0.25">
      <c r="A238">
        <v>236</v>
      </c>
      <c r="B238" t="s">
        <v>128</v>
      </c>
      <c r="C238" t="s">
        <v>9</v>
      </c>
      <c r="D238">
        <v>249</v>
      </c>
      <c r="E238">
        <v>1</v>
      </c>
      <c r="F238">
        <v>7</v>
      </c>
      <c r="G238">
        <v>0.996</v>
      </c>
      <c r="H238">
        <v>0.97265625</v>
      </c>
    </row>
    <row r="239" spans="1:8" ht="15.75" x14ac:dyDescent="0.25">
      <c r="A239">
        <v>237</v>
      </c>
      <c r="B239" t="s">
        <v>128</v>
      </c>
      <c r="C239" t="s">
        <v>10</v>
      </c>
      <c r="D239">
        <v>230</v>
      </c>
      <c r="E239">
        <v>0</v>
      </c>
      <c r="F239">
        <v>2</v>
      </c>
      <c r="G239">
        <v>1</v>
      </c>
      <c r="H239">
        <v>0.99137931034482696</v>
      </c>
    </row>
    <row r="240" spans="1:8" ht="15.75" hidden="1" x14ac:dyDescent="0.25">
      <c r="A240">
        <v>238</v>
      </c>
      <c r="B240" t="s">
        <v>129</v>
      </c>
      <c r="C240" t="s">
        <v>9</v>
      </c>
      <c r="D240">
        <v>251</v>
      </c>
      <c r="E240">
        <v>1</v>
      </c>
      <c r="F240">
        <v>5</v>
      </c>
      <c r="G240">
        <v>0.99603174603174605</v>
      </c>
      <c r="H240">
        <v>0.98046875</v>
      </c>
    </row>
    <row r="241" spans="1:8" ht="15.75" x14ac:dyDescent="0.25">
      <c r="A241">
        <v>239</v>
      </c>
      <c r="B241" t="s">
        <v>129</v>
      </c>
      <c r="C241" t="s">
        <v>10</v>
      </c>
      <c r="D241">
        <v>230</v>
      </c>
      <c r="E241">
        <v>0</v>
      </c>
      <c r="F241">
        <v>2</v>
      </c>
      <c r="G241">
        <v>1</v>
      </c>
      <c r="H241">
        <v>0.99137931034482696</v>
      </c>
    </row>
    <row r="242" spans="1:8" ht="15.75" hidden="1" x14ac:dyDescent="0.25">
      <c r="A242">
        <v>240</v>
      </c>
      <c r="B242" t="s">
        <v>130</v>
      </c>
      <c r="C242" t="s">
        <v>9</v>
      </c>
      <c r="D242">
        <v>234</v>
      </c>
      <c r="E242">
        <v>1</v>
      </c>
      <c r="F242">
        <v>22</v>
      </c>
      <c r="G242">
        <v>0.99574468085106305</v>
      </c>
      <c r="H242">
        <v>0.9140625</v>
      </c>
    </row>
    <row r="243" spans="1:8" ht="15.75" x14ac:dyDescent="0.25">
      <c r="A243">
        <v>241</v>
      </c>
      <c r="B243" t="s">
        <v>130</v>
      </c>
      <c r="C243" t="s">
        <v>10</v>
      </c>
      <c r="D243">
        <v>227</v>
      </c>
      <c r="E243">
        <v>1</v>
      </c>
      <c r="F243">
        <v>5</v>
      </c>
      <c r="G243">
        <v>0.99561403508771895</v>
      </c>
      <c r="H243">
        <v>0.97844827586206895</v>
      </c>
    </row>
    <row r="244" spans="1:8" ht="15.75" hidden="1" x14ac:dyDescent="0.25">
      <c r="A244">
        <v>242</v>
      </c>
      <c r="B244" t="s">
        <v>131</v>
      </c>
      <c r="C244" t="s">
        <v>9</v>
      </c>
      <c r="D244">
        <v>254</v>
      </c>
      <c r="E244">
        <v>2</v>
      </c>
      <c r="F244">
        <v>2</v>
      </c>
      <c r="G244">
        <v>0.9921875</v>
      </c>
      <c r="H244">
        <v>0.9921875</v>
      </c>
    </row>
    <row r="245" spans="1:8" ht="15.75" x14ac:dyDescent="0.25">
      <c r="A245">
        <v>243</v>
      </c>
      <c r="B245" t="s">
        <v>131</v>
      </c>
      <c r="C245" t="s">
        <v>10</v>
      </c>
      <c r="D245">
        <v>230</v>
      </c>
      <c r="E245">
        <v>2</v>
      </c>
      <c r="F245">
        <v>2</v>
      </c>
      <c r="G245">
        <v>0.99137931034482696</v>
      </c>
      <c r="H245">
        <v>0.99137931034482696</v>
      </c>
    </row>
    <row r="246" spans="1:8" ht="15.75" hidden="1" x14ac:dyDescent="0.25">
      <c r="A246">
        <v>244</v>
      </c>
      <c r="B246" t="s">
        <v>132</v>
      </c>
      <c r="C246" t="s">
        <v>9</v>
      </c>
      <c r="D246">
        <v>253</v>
      </c>
      <c r="E246">
        <v>1</v>
      </c>
      <c r="F246">
        <v>3</v>
      </c>
      <c r="G246">
        <v>0.99606299212598404</v>
      </c>
      <c r="H246">
        <v>0.98828125</v>
      </c>
    </row>
    <row r="247" spans="1:8" ht="15.75" x14ac:dyDescent="0.25">
      <c r="A247">
        <v>245</v>
      </c>
      <c r="B247" t="s">
        <v>132</v>
      </c>
      <c r="C247" t="s">
        <v>10</v>
      </c>
      <c r="D247">
        <v>230</v>
      </c>
      <c r="E247">
        <v>0</v>
      </c>
      <c r="F247">
        <v>2</v>
      </c>
      <c r="G247">
        <v>1</v>
      </c>
      <c r="H247">
        <v>0.99137931034482696</v>
      </c>
    </row>
    <row r="248" spans="1:8" ht="15.75" hidden="1" x14ac:dyDescent="0.25">
      <c r="A248">
        <v>246</v>
      </c>
      <c r="B248" t="s">
        <v>133</v>
      </c>
      <c r="C248" t="s">
        <v>9</v>
      </c>
      <c r="D248">
        <v>252</v>
      </c>
      <c r="E248">
        <v>1</v>
      </c>
      <c r="F248">
        <v>4</v>
      </c>
      <c r="G248">
        <v>0.99604743083003899</v>
      </c>
      <c r="H248">
        <v>0.984375</v>
      </c>
    </row>
    <row r="249" spans="1:8" ht="15.75" x14ac:dyDescent="0.25">
      <c r="A249">
        <v>247</v>
      </c>
      <c r="B249" t="s">
        <v>133</v>
      </c>
      <c r="C249" t="s">
        <v>10</v>
      </c>
      <c r="D249">
        <v>230</v>
      </c>
      <c r="E249">
        <v>0</v>
      </c>
      <c r="F249">
        <v>2</v>
      </c>
      <c r="G249">
        <v>1</v>
      </c>
      <c r="H249">
        <v>0.99137931034482696</v>
      </c>
    </row>
    <row r="250" spans="1:8" ht="15.75" hidden="1" x14ac:dyDescent="0.25">
      <c r="A250">
        <v>248</v>
      </c>
      <c r="B250" t="s">
        <v>134</v>
      </c>
      <c r="C250" t="s">
        <v>9</v>
      </c>
      <c r="D250">
        <v>253</v>
      </c>
      <c r="E250">
        <v>1</v>
      </c>
      <c r="F250">
        <v>3</v>
      </c>
      <c r="G250">
        <v>0.99606299212598404</v>
      </c>
      <c r="H250">
        <v>0.98828125</v>
      </c>
    </row>
    <row r="251" spans="1:8" ht="15.75" x14ac:dyDescent="0.25">
      <c r="A251">
        <v>249</v>
      </c>
      <c r="B251" t="s">
        <v>134</v>
      </c>
      <c r="C251" t="s">
        <v>10</v>
      </c>
      <c r="D251">
        <v>226</v>
      </c>
      <c r="E251">
        <v>2</v>
      </c>
      <c r="F251">
        <v>6</v>
      </c>
      <c r="G251">
        <v>0.99122807017543801</v>
      </c>
      <c r="H251">
        <v>0.97413793103448199</v>
      </c>
    </row>
    <row r="252" spans="1:8" ht="15.75" hidden="1" x14ac:dyDescent="0.25">
      <c r="A252">
        <v>250</v>
      </c>
      <c r="B252" t="s">
        <v>135</v>
      </c>
      <c r="C252" t="s">
        <v>9</v>
      </c>
      <c r="D252">
        <v>250</v>
      </c>
      <c r="E252">
        <v>1</v>
      </c>
      <c r="F252">
        <v>6</v>
      </c>
      <c r="G252">
        <v>0.99601593625497997</v>
      </c>
      <c r="H252">
        <v>0.9765625</v>
      </c>
    </row>
    <row r="253" spans="1:8" ht="15.75" x14ac:dyDescent="0.25">
      <c r="A253">
        <v>251</v>
      </c>
      <c r="B253" t="s">
        <v>135</v>
      </c>
      <c r="C253" t="s">
        <v>10</v>
      </c>
      <c r="D253">
        <v>230</v>
      </c>
      <c r="E253">
        <v>2</v>
      </c>
      <c r="F253">
        <v>2</v>
      </c>
      <c r="G253">
        <v>0.99137931034482696</v>
      </c>
      <c r="H253">
        <v>0.99137931034482696</v>
      </c>
    </row>
    <row r="254" spans="1:8" ht="15.75" hidden="1" x14ac:dyDescent="0.25">
      <c r="A254">
        <v>252</v>
      </c>
      <c r="B254" t="s">
        <v>136</v>
      </c>
      <c r="C254" t="s">
        <v>9</v>
      </c>
      <c r="D254">
        <v>248</v>
      </c>
      <c r="E254">
        <v>3</v>
      </c>
      <c r="F254">
        <v>8</v>
      </c>
      <c r="G254">
        <v>0.98804780876494003</v>
      </c>
      <c r="H254">
        <v>0.96875</v>
      </c>
    </row>
    <row r="255" spans="1:8" ht="15.75" x14ac:dyDescent="0.25">
      <c r="A255">
        <v>253</v>
      </c>
      <c r="B255" t="s">
        <v>136</v>
      </c>
      <c r="C255" t="s">
        <v>10</v>
      </c>
      <c r="D255">
        <v>230</v>
      </c>
      <c r="E255">
        <v>0</v>
      </c>
      <c r="F255">
        <v>2</v>
      </c>
      <c r="G255">
        <v>1</v>
      </c>
      <c r="H255">
        <v>0.99137931034482696</v>
      </c>
    </row>
    <row r="256" spans="1:8" ht="15.75" hidden="1" x14ac:dyDescent="0.25">
      <c r="A256">
        <v>254</v>
      </c>
      <c r="B256" t="s">
        <v>137</v>
      </c>
      <c r="C256" t="s">
        <v>9</v>
      </c>
      <c r="D256">
        <v>247</v>
      </c>
      <c r="E256">
        <v>1</v>
      </c>
      <c r="F256">
        <v>9</v>
      </c>
      <c r="G256">
        <v>0.99596774193548299</v>
      </c>
      <c r="H256">
        <v>0.96484375</v>
      </c>
    </row>
    <row r="257" spans="1:8" ht="15.75" x14ac:dyDescent="0.25">
      <c r="A257">
        <v>255</v>
      </c>
      <c r="B257" t="s">
        <v>137</v>
      </c>
      <c r="C257" t="s">
        <v>10</v>
      </c>
      <c r="D257">
        <v>228</v>
      </c>
      <c r="E257">
        <v>5</v>
      </c>
      <c r="F257">
        <v>4</v>
      </c>
      <c r="G257">
        <v>0.97854077253218796</v>
      </c>
      <c r="H257">
        <v>0.98275862068965503</v>
      </c>
    </row>
    <row r="258" spans="1:8" ht="15.75" hidden="1" x14ac:dyDescent="0.25">
      <c r="A258">
        <v>256</v>
      </c>
      <c r="B258" t="s">
        <v>138</v>
      </c>
      <c r="C258" t="s">
        <v>9</v>
      </c>
      <c r="D258">
        <v>249</v>
      </c>
      <c r="E258">
        <v>1</v>
      </c>
      <c r="F258">
        <v>7</v>
      </c>
      <c r="G258">
        <v>0.996</v>
      </c>
      <c r="H258">
        <v>0.97265625</v>
      </c>
    </row>
    <row r="259" spans="1:8" ht="15.75" x14ac:dyDescent="0.25">
      <c r="A259">
        <v>257</v>
      </c>
      <c r="B259" t="s">
        <v>138</v>
      </c>
      <c r="C259" t="s">
        <v>10</v>
      </c>
      <c r="D259">
        <v>229</v>
      </c>
      <c r="E259">
        <v>3</v>
      </c>
      <c r="F259">
        <v>3</v>
      </c>
      <c r="G259">
        <v>0.98706896551724099</v>
      </c>
      <c r="H259">
        <v>0.98706896551724099</v>
      </c>
    </row>
    <row r="260" spans="1:8" ht="15.75" hidden="1" x14ac:dyDescent="0.25">
      <c r="A260">
        <v>258</v>
      </c>
      <c r="B260" t="s">
        <v>139</v>
      </c>
      <c r="C260" t="s">
        <v>9</v>
      </c>
      <c r="D260">
        <v>245</v>
      </c>
      <c r="E260">
        <v>1</v>
      </c>
      <c r="F260">
        <v>11</v>
      </c>
      <c r="G260">
        <v>0.99593495934959297</v>
      </c>
      <c r="H260">
        <v>0.95703125</v>
      </c>
    </row>
    <row r="261" spans="1:8" ht="15.75" x14ac:dyDescent="0.25">
      <c r="A261">
        <v>259</v>
      </c>
      <c r="B261" t="s">
        <v>139</v>
      </c>
      <c r="C261" t="s">
        <v>10</v>
      </c>
      <c r="D261">
        <v>230</v>
      </c>
      <c r="E261">
        <v>0</v>
      </c>
      <c r="F261">
        <v>2</v>
      </c>
      <c r="G261">
        <v>1</v>
      </c>
      <c r="H261">
        <v>0.99137931034482696</v>
      </c>
    </row>
    <row r="262" spans="1:8" ht="15.75" hidden="1" x14ac:dyDescent="0.25">
      <c r="A262">
        <v>260</v>
      </c>
      <c r="B262" t="s">
        <v>140</v>
      </c>
      <c r="C262" t="s">
        <v>9</v>
      </c>
      <c r="D262">
        <v>254</v>
      </c>
      <c r="E262">
        <v>6</v>
      </c>
      <c r="F262">
        <v>2</v>
      </c>
      <c r="G262">
        <v>0.97692307692307601</v>
      </c>
      <c r="H262">
        <v>0.9921875</v>
      </c>
    </row>
    <row r="263" spans="1:8" ht="15.75" x14ac:dyDescent="0.25">
      <c r="A263">
        <v>261</v>
      </c>
      <c r="B263" t="s">
        <v>140</v>
      </c>
      <c r="C263" t="s">
        <v>10</v>
      </c>
      <c r="D263">
        <v>230</v>
      </c>
      <c r="E263">
        <v>17</v>
      </c>
      <c r="F263">
        <v>2</v>
      </c>
      <c r="G263">
        <v>0.93117408906882504</v>
      </c>
      <c r="H263">
        <v>0.99137931034482696</v>
      </c>
    </row>
    <row r="264" spans="1:8" ht="15.75" hidden="1" x14ac:dyDescent="0.25">
      <c r="A264">
        <v>262</v>
      </c>
      <c r="B264" t="s">
        <v>141</v>
      </c>
      <c r="C264" t="s">
        <v>9</v>
      </c>
      <c r="D264">
        <v>252</v>
      </c>
      <c r="E264">
        <v>1</v>
      </c>
      <c r="F264">
        <v>4</v>
      </c>
      <c r="G264">
        <v>0.99604743083003899</v>
      </c>
      <c r="H264">
        <v>0.984375</v>
      </c>
    </row>
    <row r="265" spans="1:8" ht="15.75" x14ac:dyDescent="0.25">
      <c r="A265">
        <v>263</v>
      </c>
      <c r="B265" t="s">
        <v>141</v>
      </c>
      <c r="C265" t="s">
        <v>10</v>
      </c>
      <c r="D265">
        <v>229</v>
      </c>
      <c r="E265">
        <v>1</v>
      </c>
      <c r="F265">
        <v>3</v>
      </c>
      <c r="G265">
        <v>0.99565217391304295</v>
      </c>
      <c r="H265">
        <v>0.98706896551724099</v>
      </c>
    </row>
    <row r="266" spans="1:8" ht="15.75" hidden="1" x14ac:dyDescent="0.25">
      <c r="A266">
        <v>264</v>
      </c>
      <c r="B266" t="s">
        <v>142</v>
      </c>
      <c r="C266" t="s">
        <v>9</v>
      </c>
      <c r="D266">
        <v>253</v>
      </c>
      <c r="E266">
        <v>2</v>
      </c>
      <c r="F266">
        <v>3</v>
      </c>
      <c r="G266">
        <v>0.99215686274509796</v>
      </c>
      <c r="H266">
        <v>0.98828125</v>
      </c>
    </row>
    <row r="267" spans="1:8" ht="15.75" x14ac:dyDescent="0.25">
      <c r="A267">
        <v>265</v>
      </c>
      <c r="B267" t="s">
        <v>142</v>
      </c>
      <c r="C267" t="s">
        <v>10</v>
      </c>
      <c r="D267">
        <v>229</v>
      </c>
      <c r="E267">
        <v>0</v>
      </c>
      <c r="F267">
        <v>3</v>
      </c>
      <c r="G267">
        <v>1</v>
      </c>
      <c r="H267">
        <v>0.98706896551724099</v>
      </c>
    </row>
    <row r="268" spans="1:8" ht="15.75" hidden="1" x14ac:dyDescent="0.25">
      <c r="A268">
        <v>266</v>
      </c>
      <c r="B268" t="s">
        <v>143</v>
      </c>
      <c r="C268" t="s">
        <v>9</v>
      </c>
      <c r="D268">
        <v>255</v>
      </c>
      <c r="E268">
        <v>1</v>
      </c>
      <c r="F268">
        <v>1</v>
      </c>
      <c r="G268">
        <v>0.99609375</v>
      </c>
      <c r="H268">
        <v>0.99609375</v>
      </c>
    </row>
    <row r="269" spans="1:8" ht="15.75" x14ac:dyDescent="0.25">
      <c r="A269">
        <v>267</v>
      </c>
      <c r="B269" t="s">
        <v>143</v>
      </c>
      <c r="C269" t="s">
        <v>10</v>
      </c>
      <c r="D269">
        <v>230</v>
      </c>
      <c r="E269">
        <v>0</v>
      </c>
      <c r="F269">
        <v>2</v>
      </c>
      <c r="G269">
        <v>1</v>
      </c>
      <c r="H269">
        <v>0.99137931034482696</v>
      </c>
    </row>
    <row r="270" spans="1:8" ht="15.75" hidden="1" x14ac:dyDescent="0.25">
      <c r="A270">
        <v>268</v>
      </c>
      <c r="B270" t="s">
        <v>144</v>
      </c>
      <c r="C270" t="s">
        <v>9</v>
      </c>
      <c r="D270">
        <v>253</v>
      </c>
      <c r="E270">
        <v>2</v>
      </c>
      <c r="F270">
        <v>3</v>
      </c>
      <c r="G270">
        <v>0.99215686274509796</v>
      </c>
      <c r="H270">
        <v>0.98828125</v>
      </c>
    </row>
    <row r="271" spans="1:8" ht="15.75" x14ac:dyDescent="0.25">
      <c r="A271">
        <v>269</v>
      </c>
      <c r="B271" t="s">
        <v>144</v>
      </c>
      <c r="C271" t="s">
        <v>10</v>
      </c>
      <c r="D271">
        <v>230</v>
      </c>
      <c r="E271">
        <v>0</v>
      </c>
      <c r="F271">
        <v>2</v>
      </c>
      <c r="G271">
        <v>1</v>
      </c>
      <c r="H271">
        <v>0.99137931034482696</v>
      </c>
    </row>
    <row r="272" spans="1:8" ht="15.75" hidden="1" x14ac:dyDescent="0.25">
      <c r="A272">
        <v>270</v>
      </c>
      <c r="B272" t="s">
        <v>145</v>
      </c>
      <c r="C272" t="s">
        <v>9</v>
      </c>
      <c r="D272">
        <v>252</v>
      </c>
      <c r="E272">
        <v>1</v>
      </c>
      <c r="F272">
        <v>4</v>
      </c>
      <c r="G272">
        <v>0.99604743083003899</v>
      </c>
      <c r="H272">
        <v>0.984375</v>
      </c>
    </row>
    <row r="273" spans="1:8" ht="15.75" x14ac:dyDescent="0.25">
      <c r="A273">
        <v>271</v>
      </c>
      <c r="B273" t="s">
        <v>145</v>
      </c>
      <c r="C273" t="s">
        <v>10</v>
      </c>
      <c r="D273">
        <v>230</v>
      </c>
      <c r="E273">
        <v>0</v>
      </c>
      <c r="F273">
        <v>2</v>
      </c>
      <c r="G273">
        <v>1</v>
      </c>
      <c r="H273">
        <v>0.99137931034482696</v>
      </c>
    </row>
    <row r="274" spans="1:8" ht="15.75" hidden="1" x14ac:dyDescent="0.25">
      <c r="A274">
        <v>272</v>
      </c>
      <c r="B274" t="s">
        <v>146</v>
      </c>
      <c r="C274" t="s">
        <v>9</v>
      </c>
      <c r="D274">
        <v>253</v>
      </c>
      <c r="E274">
        <v>2</v>
      </c>
      <c r="F274">
        <v>3</v>
      </c>
      <c r="G274">
        <v>0.99215686274509796</v>
      </c>
      <c r="H274">
        <v>0.98828125</v>
      </c>
    </row>
    <row r="275" spans="1:8" ht="15.75" x14ac:dyDescent="0.25">
      <c r="A275">
        <v>273</v>
      </c>
      <c r="B275" t="s">
        <v>146</v>
      </c>
      <c r="C275" t="s">
        <v>10</v>
      </c>
      <c r="D275">
        <v>229</v>
      </c>
      <c r="E275">
        <v>0</v>
      </c>
      <c r="F275">
        <v>3</v>
      </c>
      <c r="G275">
        <v>1</v>
      </c>
      <c r="H275">
        <v>0.98706896551724099</v>
      </c>
    </row>
    <row r="276" spans="1:8" ht="15.75" hidden="1" x14ac:dyDescent="0.25">
      <c r="A276">
        <v>274</v>
      </c>
      <c r="B276" t="s">
        <v>147</v>
      </c>
      <c r="C276" t="s">
        <v>9</v>
      </c>
      <c r="D276">
        <v>253</v>
      </c>
      <c r="E276">
        <v>1</v>
      </c>
      <c r="F276">
        <v>3</v>
      </c>
      <c r="G276">
        <v>0.99606299212598404</v>
      </c>
      <c r="H276">
        <v>0.98828125</v>
      </c>
    </row>
    <row r="277" spans="1:8" ht="15.75" x14ac:dyDescent="0.25">
      <c r="A277">
        <v>275</v>
      </c>
      <c r="B277" t="s">
        <v>147</v>
      </c>
      <c r="C277" t="s">
        <v>10</v>
      </c>
      <c r="D277">
        <v>230</v>
      </c>
      <c r="E277">
        <v>0</v>
      </c>
      <c r="F277">
        <v>2</v>
      </c>
      <c r="G277">
        <v>1</v>
      </c>
      <c r="H277">
        <v>0.99137931034482696</v>
      </c>
    </row>
    <row r="278" spans="1:8" ht="15.75" hidden="1" x14ac:dyDescent="0.25">
      <c r="A278">
        <v>276</v>
      </c>
      <c r="B278" t="s">
        <v>148</v>
      </c>
      <c r="C278" t="s">
        <v>9</v>
      </c>
      <c r="D278">
        <v>237</v>
      </c>
      <c r="E278">
        <v>2</v>
      </c>
      <c r="F278">
        <v>19</v>
      </c>
      <c r="G278">
        <v>0.99163179916317901</v>
      </c>
      <c r="H278">
        <v>0.92578125</v>
      </c>
    </row>
    <row r="279" spans="1:8" ht="15.75" x14ac:dyDescent="0.25">
      <c r="A279">
        <v>277</v>
      </c>
      <c r="B279" t="s">
        <v>148</v>
      </c>
      <c r="C279" t="s">
        <v>10</v>
      </c>
      <c r="D279">
        <v>229</v>
      </c>
      <c r="E279">
        <v>2</v>
      </c>
      <c r="F279">
        <v>3</v>
      </c>
      <c r="G279">
        <v>0.99134199134199097</v>
      </c>
      <c r="H279">
        <v>0.98706896551724099</v>
      </c>
    </row>
    <row r="280" spans="1:8" ht="15.75" hidden="1" x14ac:dyDescent="0.25">
      <c r="A280">
        <v>278</v>
      </c>
      <c r="B280" t="s">
        <v>149</v>
      </c>
      <c r="C280" t="s">
        <v>9</v>
      </c>
      <c r="D280">
        <v>176</v>
      </c>
      <c r="E280">
        <v>1</v>
      </c>
      <c r="F280">
        <v>80</v>
      </c>
      <c r="G280">
        <v>0.99435028248587498</v>
      </c>
      <c r="H280">
        <v>0.6875</v>
      </c>
    </row>
    <row r="281" spans="1:8" ht="15.75" x14ac:dyDescent="0.25">
      <c r="A281">
        <v>279</v>
      </c>
      <c r="B281" t="s">
        <v>149</v>
      </c>
      <c r="C281" t="s">
        <v>10</v>
      </c>
      <c r="D281">
        <v>224</v>
      </c>
      <c r="E281">
        <v>13</v>
      </c>
      <c r="F281">
        <v>8</v>
      </c>
      <c r="G281">
        <v>0.94514767932489396</v>
      </c>
      <c r="H281">
        <v>0.96551724137931005</v>
      </c>
    </row>
    <row r="282" spans="1:8" ht="15.75" hidden="1" x14ac:dyDescent="0.25">
      <c r="A282">
        <v>280</v>
      </c>
      <c r="B282" t="s">
        <v>150</v>
      </c>
      <c r="C282" t="s">
        <v>9</v>
      </c>
      <c r="D282">
        <v>247</v>
      </c>
      <c r="E282">
        <v>1</v>
      </c>
      <c r="F282">
        <v>9</v>
      </c>
      <c r="G282">
        <v>0.99596774193548299</v>
      </c>
      <c r="H282">
        <v>0.96484375</v>
      </c>
    </row>
    <row r="283" spans="1:8" ht="15.75" x14ac:dyDescent="0.25">
      <c r="A283">
        <v>281</v>
      </c>
      <c r="B283" t="s">
        <v>150</v>
      </c>
      <c r="C283" t="s">
        <v>10</v>
      </c>
      <c r="D283">
        <v>230</v>
      </c>
      <c r="E283">
        <v>2</v>
      </c>
      <c r="F283">
        <v>2</v>
      </c>
      <c r="G283">
        <v>0.99137931034482696</v>
      </c>
      <c r="H283">
        <v>0.99137931034482696</v>
      </c>
    </row>
    <row r="284" spans="1:8" ht="15.75" hidden="1" x14ac:dyDescent="0.25">
      <c r="A284">
        <v>282</v>
      </c>
      <c r="B284" t="s">
        <v>151</v>
      </c>
      <c r="C284" t="s">
        <v>9</v>
      </c>
      <c r="D284">
        <v>251</v>
      </c>
      <c r="E284">
        <v>1</v>
      </c>
      <c r="F284">
        <v>5</v>
      </c>
      <c r="G284">
        <v>0.99603174603174605</v>
      </c>
      <c r="H284">
        <v>0.98046875</v>
      </c>
    </row>
    <row r="285" spans="1:8" ht="15.75" x14ac:dyDescent="0.25">
      <c r="A285">
        <v>283</v>
      </c>
      <c r="B285" t="s">
        <v>151</v>
      </c>
      <c r="C285" t="s">
        <v>10</v>
      </c>
      <c r="D285">
        <v>230</v>
      </c>
      <c r="E285">
        <v>0</v>
      </c>
      <c r="F285">
        <v>2</v>
      </c>
      <c r="G285">
        <v>1</v>
      </c>
      <c r="H285">
        <v>0.99137931034482696</v>
      </c>
    </row>
    <row r="286" spans="1:8" ht="15.75" hidden="1" x14ac:dyDescent="0.25">
      <c r="A286">
        <v>284</v>
      </c>
      <c r="B286" t="s">
        <v>152</v>
      </c>
      <c r="C286" t="s">
        <v>9</v>
      </c>
      <c r="D286">
        <v>250</v>
      </c>
      <c r="E286">
        <v>2</v>
      </c>
      <c r="F286">
        <v>6</v>
      </c>
      <c r="G286">
        <v>0.99206349206349198</v>
      </c>
      <c r="H286">
        <v>0.9765625</v>
      </c>
    </row>
    <row r="287" spans="1:8" ht="15.75" x14ac:dyDescent="0.25">
      <c r="A287">
        <v>285</v>
      </c>
      <c r="B287" t="s">
        <v>152</v>
      </c>
      <c r="C287" t="s">
        <v>10</v>
      </c>
      <c r="D287">
        <v>230</v>
      </c>
      <c r="E287">
        <v>0</v>
      </c>
      <c r="F287">
        <v>2</v>
      </c>
      <c r="G287">
        <v>1</v>
      </c>
      <c r="H287">
        <v>0.99137931034482696</v>
      </c>
    </row>
    <row r="288" spans="1:8" ht="15.75" hidden="1" x14ac:dyDescent="0.25">
      <c r="A288">
        <v>286</v>
      </c>
      <c r="B288" t="s">
        <v>153</v>
      </c>
      <c r="C288" t="s">
        <v>9</v>
      </c>
      <c r="D288">
        <v>236</v>
      </c>
      <c r="E288">
        <v>1</v>
      </c>
      <c r="F288">
        <v>20</v>
      </c>
      <c r="G288">
        <v>0.99578059071729896</v>
      </c>
      <c r="H288">
        <v>0.921875</v>
      </c>
    </row>
    <row r="289" spans="1:8" ht="15.75" x14ac:dyDescent="0.25">
      <c r="A289">
        <v>287</v>
      </c>
      <c r="B289" t="s">
        <v>153</v>
      </c>
      <c r="C289" t="s">
        <v>10</v>
      </c>
      <c r="D289">
        <v>228</v>
      </c>
      <c r="E289">
        <v>1</v>
      </c>
      <c r="F289">
        <v>4</v>
      </c>
      <c r="G289">
        <v>0.99563318777292498</v>
      </c>
      <c r="H289">
        <v>0.98275862068965503</v>
      </c>
    </row>
    <row r="290" spans="1:8" ht="15.75" hidden="1" x14ac:dyDescent="0.25">
      <c r="A290">
        <v>288</v>
      </c>
      <c r="B290" t="s">
        <v>154</v>
      </c>
      <c r="C290" t="s">
        <v>9</v>
      </c>
      <c r="D290">
        <v>252</v>
      </c>
      <c r="E290">
        <v>2</v>
      </c>
      <c r="F290">
        <v>4</v>
      </c>
      <c r="G290">
        <v>0.99212598425196796</v>
      </c>
      <c r="H290">
        <v>0.984375</v>
      </c>
    </row>
    <row r="291" spans="1:8" ht="15.75" x14ac:dyDescent="0.25">
      <c r="A291">
        <v>289</v>
      </c>
      <c r="B291" t="s">
        <v>154</v>
      </c>
      <c r="C291" t="s">
        <v>10</v>
      </c>
      <c r="D291">
        <v>230</v>
      </c>
      <c r="E291">
        <v>3</v>
      </c>
      <c r="F291">
        <v>2</v>
      </c>
      <c r="G291">
        <v>0.98712446351931304</v>
      </c>
      <c r="H291">
        <v>0.99137931034482696</v>
      </c>
    </row>
    <row r="292" spans="1:8" ht="15.75" hidden="1" x14ac:dyDescent="0.25">
      <c r="A292">
        <v>290</v>
      </c>
      <c r="B292" t="s">
        <v>155</v>
      </c>
      <c r="C292" t="s">
        <v>9</v>
      </c>
      <c r="D292">
        <v>255</v>
      </c>
      <c r="E292">
        <v>1</v>
      </c>
      <c r="F292">
        <v>1</v>
      </c>
      <c r="G292">
        <v>0.99609375</v>
      </c>
      <c r="H292">
        <v>0.99609375</v>
      </c>
    </row>
    <row r="293" spans="1:8" ht="15.75" x14ac:dyDescent="0.25">
      <c r="A293">
        <v>291</v>
      </c>
      <c r="B293" t="s">
        <v>155</v>
      </c>
      <c r="C293" t="s">
        <v>10</v>
      </c>
      <c r="D293">
        <v>230</v>
      </c>
      <c r="E293">
        <v>0</v>
      </c>
      <c r="F293">
        <v>2</v>
      </c>
      <c r="G293">
        <v>1</v>
      </c>
      <c r="H293">
        <v>0.99137931034482696</v>
      </c>
    </row>
    <row r="294" spans="1:8" ht="15.75" hidden="1" x14ac:dyDescent="0.25">
      <c r="A294">
        <v>292</v>
      </c>
      <c r="B294" t="s">
        <v>156</v>
      </c>
      <c r="C294" t="s">
        <v>9</v>
      </c>
      <c r="D294">
        <v>253</v>
      </c>
      <c r="E294">
        <v>1</v>
      </c>
      <c r="F294">
        <v>3</v>
      </c>
      <c r="G294">
        <v>0.99606299212598404</v>
      </c>
      <c r="H294">
        <v>0.98828125</v>
      </c>
    </row>
    <row r="295" spans="1:8" ht="15.75" x14ac:dyDescent="0.25">
      <c r="A295">
        <v>293</v>
      </c>
      <c r="B295" t="s">
        <v>156</v>
      </c>
      <c r="C295" t="s">
        <v>10</v>
      </c>
      <c r="D295">
        <v>229</v>
      </c>
      <c r="E295">
        <v>0</v>
      </c>
      <c r="F295">
        <v>3</v>
      </c>
      <c r="G295">
        <v>1</v>
      </c>
      <c r="H295">
        <v>0.98706896551724099</v>
      </c>
    </row>
    <row r="296" spans="1:8" ht="15.75" hidden="1" x14ac:dyDescent="0.25">
      <c r="A296">
        <v>294</v>
      </c>
      <c r="B296" t="s">
        <v>157</v>
      </c>
      <c r="C296" t="s">
        <v>9</v>
      </c>
      <c r="D296">
        <v>253</v>
      </c>
      <c r="E296">
        <v>1</v>
      </c>
      <c r="F296">
        <v>3</v>
      </c>
      <c r="G296">
        <v>0.99606299212598404</v>
      </c>
      <c r="H296">
        <v>0.98828125</v>
      </c>
    </row>
    <row r="297" spans="1:8" ht="15.75" x14ac:dyDescent="0.25">
      <c r="A297">
        <v>295</v>
      </c>
      <c r="B297" t="s">
        <v>157</v>
      </c>
      <c r="C297" t="s">
        <v>10</v>
      </c>
      <c r="D297">
        <v>226</v>
      </c>
      <c r="E297">
        <v>3</v>
      </c>
      <c r="F297">
        <v>6</v>
      </c>
      <c r="G297">
        <v>0.98689956331877704</v>
      </c>
      <c r="H297">
        <v>0.97413793103448199</v>
      </c>
    </row>
    <row r="298" spans="1:8" ht="15.75" hidden="1" x14ac:dyDescent="0.25">
      <c r="A298">
        <v>296</v>
      </c>
      <c r="B298" t="s">
        <v>158</v>
      </c>
      <c r="C298" t="s">
        <v>9</v>
      </c>
      <c r="D298">
        <v>241</v>
      </c>
      <c r="E298">
        <v>1</v>
      </c>
      <c r="F298">
        <v>15</v>
      </c>
      <c r="G298">
        <v>0.995867768595041</v>
      </c>
      <c r="H298">
        <v>0.94140625</v>
      </c>
    </row>
    <row r="299" spans="1:8" ht="15.75" x14ac:dyDescent="0.25">
      <c r="A299">
        <v>297</v>
      </c>
      <c r="B299" t="s">
        <v>158</v>
      </c>
      <c r="C299" t="s">
        <v>10</v>
      </c>
      <c r="D299">
        <v>230</v>
      </c>
      <c r="E299">
        <v>0</v>
      </c>
      <c r="F299">
        <v>2</v>
      </c>
      <c r="G299">
        <v>1</v>
      </c>
      <c r="H299">
        <v>0.99137931034482696</v>
      </c>
    </row>
    <row r="300" spans="1:8" ht="15.75" hidden="1" x14ac:dyDescent="0.25">
      <c r="A300">
        <v>298</v>
      </c>
      <c r="B300" t="s">
        <v>159</v>
      </c>
      <c r="C300" t="s">
        <v>9</v>
      </c>
      <c r="D300">
        <v>250</v>
      </c>
      <c r="E300">
        <v>3</v>
      </c>
      <c r="F300">
        <v>6</v>
      </c>
      <c r="G300">
        <v>0.98814229249011798</v>
      </c>
      <c r="H300">
        <v>0.9765625</v>
      </c>
    </row>
    <row r="301" spans="1:8" ht="15.75" x14ac:dyDescent="0.25">
      <c r="A301">
        <v>299</v>
      </c>
      <c r="B301" t="s">
        <v>159</v>
      </c>
      <c r="C301" t="s">
        <v>10</v>
      </c>
      <c r="D301">
        <v>228</v>
      </c>
      <c r="E301">
        <v>0</v>
      </c>
      <c r="F301">
        <v>4</v>
      </c>
      <c r="G301">
        <v>1</v>
      </c>
      <c r="H301">
        <v>0.98275862068965503</v>
      </c>
    </row>
    <row r="302" spans="1:8" ht="15.75" hidden="1" x14ac:dyDescent="0.25">
      <c r="A302">
        <v>300</v>
      </c>
      <c r="B302" t="s">
        <v>160</v>
      </c>
      <c r="C302" t="s">
        <v>9</v>
      </c>
      <c r="D302">
        <v>249</v>
      </c>
      <c r="E302">
        <v>1</v>
      </c>
      <c r="F302">
        <v>7</v>
      </c>
      <c r="G302">
        <v>0.996</v>
      </c>
      <c r="H302">
        <v>0.97265625</v>
      </c>
    </row>
    <row r="303" spans="1:8" ht="15.75" x14ac:dyDescent="0.25">
      <c r="A303">
        <v>301</v>
      </c>
      <c r="B303" t="s">
        <v>160</v>
      </c>
      <c r="C303" t="s">
        <v>10</v>
      </c>
      <c r="D303">
        <v>228</v>
      </c>
      <c r="E303">
        <v>6</v>
      </c>
      <c r="F303">
        <v>4</v>
      </c>
      <c r="G303">
        <v>0.97435897435897401</v>
      </c>
      <c r="H303">
        <v>0.98275862068965503</v>
      </c>
    </row>
    <row r="304" spans="1:8" ht="15.75" hidden="1" x14ac:dyDescent="0.25">
      <c r="A304">
        <v>302</v>
      </c>
      <c r="B304" t="s">
        <v>161</v>
      </c>
      <c r="C304" t="s">
        <v>9</v>
      </c>
      <c r="D304">
        <v>246</v>
      </c>
      <c r="E304">
        <v>1</v>
      </c>
      <c r="F304">
        <v>10</v>
      </c>
      <c r="G304">
        <v>0.99595141700404799</v>
      </c>
      <c r="H304">
        <v>0.9609375</v>
      </c>
    </row>
    <row r="305" spans="1:8" ht="15.75" x14ac:dyDescent="0.25">
      <c r="A305">
        <v>303</v>
      </c>
      <c r="B305" t="s">
        <v>161</v>
      </c>
      <c r="C305" t="s">
        <v>10</v>
      </c>
      <c r="D305">
        <v>230</v>
      </c>
      <c r="E305">
        <v>2</v>
      </c>
      <c r="F305">
        <v>2</v>
      </c>
      <c r="G305">
        <v>0.99137931034482696</v>
      </c>
      <c r="H305">
        <v>0.99137931034482696</v>
      </c>
    </row>
    <row r="306" spans="1:8" ht="15.75" hidden="1" x14ac:dyDescent="0.25">
      <c r="A306">
        <v>304</v>
      </c>
      <c r="B306" t="s">
        <v>162</v>
      </c>
      <c r="C306" t="s">
        <v>9</v>
      </c>
      <c r="D306">
        <v>249</v>
      </c>
      <c r="E306">
        <v>1</v>
      </c>
      <c r="F306">
        <v>7</v>
      </c>
      <c r="G306">
        <v>0.996</v>
      </c>
      <c r="H306">
        <v>0.97265625</v>
      </c>
    </row>
    <row r="307" spans="1:8" ht="15.75" x14ac:dyDescent="0.25">
      <c r="A307">
        <v>305</v>
      </c>
      <c r="B307" t="s">
        <v>162</v>
      </c>
      <c r="C307" t="s">
        <v>10</v>
      </c>
      <c r="D307">
        <v>229</v>
      </c>
      <c r="E307">
        <v>0</v>
      </c>
      <c r="F307">
        <v>3</v>
      </c>
      <c r="G307">
        <v>1</v>
      </c>
      <c r="H307">
        <v>0.98706896551724099</v>
      </c>
    </row>
    <row r="308" spans="1:8" ht="15.75" hidden="1" x14ac:dyDescent="0.25">
      <c r="A308">
        <v>306</v>
      </c>
      <c r="B308" t="s">
        <v>163</v>
      </c>
      <c r="C308" t="s">
        <v>9</v>
      </c>
      <c r="D308">
        <v>251</v>
      </c>
      <c r="E308">
        <v>6</v>
      </c>
      <c r="F308">
        <v>5</v>
      </c>
      <c r="G308">
        <v>0.976653696498054</v>
      </c>
      <c r="H308">
        <v>0.98046875</v>
      </c>
    </row>
    <row r="309" spans="1:8" ht="15.75" x14ac:dyDescent="0.25">
      <c r="A309">
        <v>307</v>
      </c>
      <c r="B309" t="s">
        <v>163</v>
      </c>
      <c r="C309" t="s">
        <v>10</v>
      </c>
      <c r="D309">
        <v>230</v>
      </c>
      <c r="E309">
        <v>20</v>
      </c>
      <c r="F309">
        <v>2</v>
      </c>
      <c r="G309">
        <v>0.92</v>
      </c>
      <c r="H309">
        <v>0.99137931034482696</v>
      </c>
    </row>
    <row r="310" spans="1:8" ht="15.75" hidden="1" x14ac:dyDescent="0.25">
      <c r="A310">
        <v>308</v>
      </c>
      <c r="B310" t="s">
        <v>164</v>
      </c>
      <c r="C310" t="s">
        <v>9</v>
      </c>
      <c r="D310">
        <v>252</v>
      </c>
      <c r="E310">
        <v>1</v>
      </c>
      <c r="F310">
        <v>4</v>
      </c>
      <c r="G310">
        <v>0.99604743083003899</v>
      </c>
      <c r="H310">
        <v>0.984375</v>
      </c>
    </row>
    <row r="311" spans="1:8" ht="15.75" x14ac:dyDescent="0.25">
      <c r="A311">
        <v>309</v>
      </c>
      <c r="B311" t="s">
        <v>164</v>
      </c>
      <c r="C311" t="s">
        <v>10</v>
      </c>
      <c r="D311">
        <v>230</v>
      </c>
      <c r="E311">
        <v>0</v>
      </c>
      <c r="F311">
        <v>2</v>
      </c>
      <c r="G311">
        <v>1</v>
      </c>
      <c r="H311">
        <v>0.99137931034482696</v>
      </c>
    </row>
    <row r="312" spans="1:8" ht="15.75" hidden="1" x14ac:dyDescent="0.25">
      <c r="A312">
        <v>310</v>
      </c>
      <c r="B312" t="s">
        <v>165</v>
      </c>
      <c r="C312" t="s">
        <v>9</v>
      </c>
      <c r="D312">
        <v>253</v>
      </c>
      <c r="E312">
        <v>2</v>
      </c>
      <c r="F312">
        <v>3</v>
      </c>
      <c r="G312">
        <v>0.99215686274509796</v>
      </c>
      <c r="H312">
        <v>0.98828125</v>
      </c>
    </row>
    <row r="313" spans="1:8" ht="15.75" x14ac:dyDescent="0.25">
      <c r="A313">
        <v>311</v>
      </c>
      <c r="B313" t="s">
        <v>165</v>
      </c>
      <c r="C313" t="s">
        <v>10</v>
      </c>
      <c r="D313">
        <v>230</v>
      </c>
      <c r="E313">
        <v>1</v>
      </c>
      <c r="F313">
        <v>2</v>
      </c>
      <c r="G313">
        <v>0.99567099567099504</v>
      </c>
      <c r="H313">
        <v>0.99137931034482696</v>
      </c>
    </row>
    <row r="314" spans="1:8" ht="15.75" hidden="1" x14ac:dyDescent="0.25">
      <c r="A314">
        <v>312</v>
      </c>
      <c r="B314" t="s">
        <v>166</v>
      </c>
      <c r="C314" t="s">
        <v>9</v>
      </c>
      <c r="D314">
        <v>253</v>
      </c>
      <c r="E314">
        <v>1</v>
      </c>
      <c r="F314">
        <v>3</v>
      </c>
      <c r="G314">
        <v>0.99606299212598404</v>
      </c>
      <c r="H314">
        <v>0.98828125</v>
      </c>
    </row>
    <row r="315" spans="1:8" ht="15.75" x14ac:dyDescent="0.25">
      <c r="A315">
        <v>313</v>
      </c>
      <c r="B315" t="s">
        <v>166</v>
      </c>
      <c r="C315" t="s">
        <v>10</v>
      </c>
      <c r="D315">
        <v>230</v>
      </c>
      <c r="E315">
        <v>1</v>
      </c>
      <c r="F315">
        <v>2</v>
      </c>
      <c r="G315">
        <v>0.99567099567099504</v>
      </c>
      <c r="H315">
        <v>0.99137931034482696</v>
      </c>
    </row>
    <row r="316" spans="1:8" ht="15.75" hidden="1" x14ac:dyDescent="0.25">
      <c r="A316">
        <v>314</v>
      </c>
      <c r="B316" t="s">
        <v>167</v>
      </c>
      <c r="C316" t="s">
        <v>9</v>
      </c>
      <c r="D316">
        <v>251</v>
      </c>
      <c r="E316">
        <v>2</v>
      </c>
      <c r="F316">
        <v>5</v>
      </c>
      <c r="G316">
        <v>0.99209486166007899</v>
      </c>
      <c r="H316">
        <v>0.98046875</v>
      </c>
    </row>
    <row r="317" spans="1:8" ht="15.75" x14ac:dyDescent="0.25">
      <c r="A317">
        <v>315</v>
      </c>
      <c r="B317" t="s">
        <v>167</v>
      </c>
      <c r="C317" t="s">
        <v>10</v>
      </c>
      <c r="D317">
        <v>230</v>
      </c>
      <c r="E317">
        <v>0</v>
      </c>
      <c r="F317">
        <v>2</v>
      </c>
      <c r="G317">
        <v>1</v>
      </c>
      <c r="H317">
        <v>0.99137931034482696</v>
      </c>
    </row>
    <row r="318" spans="1:8" ht="15.75" hidden="1" x14ac:dyDescent="0.25">
      <c r="A318">
        <v>316</v>
      </c>
      <c r="B318" t="s">
        <v>168</v>
      </c>
      <c r="C318" t="s">
        <v>9</v>
      </c>
      <c r="D318">
        <v>252</v>
      </c>
      <c r="E318">
        <v>1</v>
      </c>
      <c r="F318">
        <v>4</v>
      </c>
      <c r="G318">
        <v>0.99604743083003899</v>
      </c>
      <c r="H318">
        <v>0.984375</v>
      </c>
    </row>
    <row r="319" spans="1:8" ht="15.75" x14ac:dyDescent="0.25">
      <c r="A319">
        <v>317</v>
      </c>
      <c r="B319" t="s">
        <v>168</v>
      </c>
      <c r="C319" t="s">
        <v>10</v>
      </c>
      <c r="D319">
        <v>229</v>
      </c>
      <c r="E319">
        <v>0</v>
      </c>
      <c r="F319">
        <v>3</v>
      </c>
      <c r="G319">
        <v>1</v>
      </c>
      <c r="H319">
        <v>0.98706896551724099</v>
      </c>
    </row>
    <row r="320" spans="1:8" ht="15.75" hidden="1" x14ac:dyDescent="0.25">
      <c r="A320">
        <v>318</v>
      </c>
      <c r="B320" t="s">
        <v>169</v>
      </c>
      <c r="C320" t="s">
        <v>9</v>
      </c>
      <c r="D320">
        <v>251</v>
      </c>
      <c r="E320">
        <v>2</v>
      </c>
      <c r="F320">
        <v>5</v>
      </c>
      <c r="G320">
        <v>0.99209486166007899</v>
      </c>
      <c r="H320">
        <v>0.98046875</v>
      </c>
    </row>
    <row r="321" spans="1:8" ht="15.75" x14ac:dyDescent="0.25">
      <c r="A321">
        <v>319</v>
      </c>
      <c r="B321" t="s">
        <v>169</v>
      </c>
      <c r="C321" t="s">
        <v>10</v>
      </c>
      <c r="D321">
        <v>230</v>
      </c>
      <c r="E321">
        <v>0</v>
      </c>
      <c r="F321">
        <v>2</v>
      </c>
      <c r="G321">
        <v>1</v>
      </c>
      <c r="H321">
        <v>0.99137931034482696</v>
      </c>
    </row>
    <row r="322" spans="1:8" ht="15.75" hidden="1" x14ac:dyDescent="0.25">
      <c r="A322">
        <v>320</v>
      </c>
      <c r="B322" t="s">
        <v>170</v>
      </c>
      <c r="C322" t="s">
        <v>9</v>
      </c>
      <c r="D322">
        <v>253</v>
      </c>
      <c r="E322">
        <v>1</v>
      </c>
      <c r="F322">
        <v>3</v>
      </c>
      <c r="G322">
        <v>0.99606299212598404</v>
      </c>
      <c r="H322">
        <v>0.98828125</v>
      </c>
    </row>
    <row r="323" spans="1:8" ht="15.75" x14ac:dyDescent="0.25">
      <c r="A323">
        <v>321</v>
      </c>
      <c r="B323" t="s">
        <v>170</v>
      </c>
      <c r="C323" t="s">
        <v>10</v>
      </c>
      <c r="D323">
        <v>230</v>
      </c>
      <c r="E323">
        <v>0</v>
      </c>
      <c r="F323">
        <v>2</v>
      </c>
      <c r="G323">
        <v>1</v>
      </c>
      <c r="H323">
        <v>0.99137931034482696</v>
      </c>
    </row>
    <row r="324" spans="1:8" ht="15.75" hidden="1" x14ac:dyDescent="0.25">
      <c r="A324">
        <v>322</v>
      </c>
      <c r="B324" t="s">
        <v>171</v>
      </c>
      <c r="C324" t="s">
        <v>9</v>
      </c>
      <c r="D324">
        <v>239</v>
      </c>
      <c r="E324">
        <v>1</v>
      </c>
      <c r="F324">
        <v>17</v>
      </c>
      <c r="G324">
        <v>0.99583333333333302</v>
      </c>
      <c r="H324">
        <v>0.93359375</v>
      </c>
    </row>
    <row r="325" spans="1:8" ht="15.75" x14ac:dyDescent="0.25">
      <c r="A325">
        <v>323</v>
      </c>
      <c r="B325" t="s">
        <v>171</v>
      </c>
      <c r="C325" t="s">
        <v>10</v>
      </c>
      <c r="D325">
        <v>230</v>
      </c>
      <c r="E325">
        <v>6</v>
      </c>
      <c r="F325">
        <v>2</v>
      </c>
      <c r="G325">
        <v>0.97457627118643997</v>
      </c>
      <c r="H325">
        <v>0.99137931034482696</v>
      </c>
    </row>
    <row r="326" spans="1:8" ht="15.75" hidden="1" x14ac:dyDescent="0.25">
      <c r="A326">
        <v>324</v>
      </c>
      <c r="B326" t="s">
        <v>172</v>
      </c>
      <c r="C326" t="s">
        <v>9</v>
      </c>
      <c r="D326">
        <v>167</v>
      </c>
      <c r="E326">
        <v>4</v>
      </c>
      <c r="F326">
        <v>89</v>
      </c>
      <c r="G326">
        <v>0.97660818713450204</v>
      </c>
      <c r="H326">
        <v>0.65234375</v>
      </c>
    </row>
    <row r="327" spans="1:8" ht="15.75" x14ac:dyDescent="0.25">
      <c r="A327">
        <v>325</v>
      </c>
      <c r="B327" t="s">
        <v>172</v>
      </c>
      <c r="C327" t="s">
        <v>10</v>
      </c>
      <c r="D327">
        <v>226</v>
      </c>
      <c r="E327">
        <v>12</v>
      </c>
      <c r="F327">
        <v>6</v>
      </c>
      <c r="G327">
        <v>0.94957983193277296</v>
      </c>
      <c r="H327">
        <v>0.97413793103448199</v>
      </c>
    </row>
    <row r="328" spans="1:8" ht="15.75" hidden="1" x14ac:dyDescent="0.25">
      <c r="A328">
        <v>326</v>
      </c>
      <c r="B328" t="s">
        <v>173</v>
      </c>
      <c r="C328" t="s">
        <v>9</v>
      </c>
      <c r="D328">
        <v>245</v>
      </c>
      <c r="E328">
        <v>1</v>
      </c>
      <c r="F328">
        <v>11</v>
      </c>
      <c r="G328">
        <v>0.99593495934959297</v>
      </c>
      <c r="H328">
        <v>0.95703125</v>
      </c>
    </row>
    <row r="329" spans="1:8" ht="15.75" x14ac:dyDescent="0.25">
      <c r="A329">
        <v>327</v>
      </c>
      <c r="B329" t="s">
        <v>173</v>
      </c>
      <c r="C329" t="s">
        <v>10</v>
      </c>
      <c r="D329">
        <v>230</v>
      </c>
      <c r="E329">
        <v>1</v>
      </c>
      <c r="F329">
        <v>2</v>
      </c>
      <c r="G329">
        <v>0.99567099567099504</v>
      </c>
      <c r="H329">
        <v>0.99137931034482696</v>
      </c>
    </row>
    <row r="330" spans="1:8" ht="15.75" hidden="1" x14ac:dyDescent="0.25">
      <c r="A330">
        <v>328</v>
      </c>
      <c r="B330" t="s">
        <v>174</v>
      </c>
      <c r="C330" t="s">
        <v>9</v>
      </c>
      <c r="D330">
        <v>250</v>
      </c>
      <c r="E330">
        <v>2</v>
      </c>
      <c r="F330">
        <v>6</v>
      </c>
      <c r="G330">
        <v>0.99206349206349198</v>
      </c>
      <c r="H330">
        <v>0.9765625</v>
      </c>
    </row>
    <row r="331" spans="1:8" ht="15.75" x14ac:dyDescent="0.25">
      <c r="A331">
        <v>329</v>
      </c>
      <c r="B331" t="s">
        <v>174</v>
      </c>
      <c r="C331" t="s">
        <v>10</v>
      </c>
      <c r="D331">
        <v>230</v>
      </c>
      <c r="E331">
        <v>0</v>
      </c>
      <c r="F331">
        <v>2</v>
      </c>
      <c r="G331">
        <v>1</v>
      </c>
      <c r="H331">
        <v>0.99137931034482696</v>
      </c>
    </row>
    <row r="332" spans="1:8" ht="15.75" hidden="1" x14ac:dyDescent="0.25">
      <c r="A332">
        <v>330</v>
      </c>
      <c r="B332" t="s">
        <v>175</v>
      </c>
      <c r="C332" t="s">
        <v>9</v>
      </c>
      <c r="D332">
        <v>250</v>
      </c>
      <c r="E332">
        <v>2</v>
      </c>
      <c r="F332">
        <v>6</v>
      </c>
      <c r="G332">
        <v>0.99206349206349198</v>
      </c>
      <c r="H332">
        <v>0.9765625</v>
      </c>
    </row>
    <row r="333" spans="1:8" ht="15.75" x14ac:dyDescent="0.25">
      <c r="A333">
        <v>331</v>
      </c>
      <c r="B333" t="s">
        <v>175</v>
      </c>
      <c r="C333" t="s">
        <v>10</v>
      </c>
      <c r="D333">
        <v>230</v>
      </c>
      <c r="E333">
        <v>0</v>
      </c>
      <c r="F333">
        <v>2</v>
      </c>
      <c r="G333">
        <v>1</v>
      </c>
      <c r="H333">
        <v>0.99137931034482696</v>
      </c>
    </row>
    <row r="334" spans="1:8" ht="15.75" hidden="1" x14ac:dyDescent="0.25">
      <c r="A334">
        <v>332</v>
      </c>
      <c r="B334" t="s">
        <v>176</v>
      </c>
      <c r="C334" t="s">
        <v>9</v>
      </c>
      <c r="D334">
        <v>236</v>
      </c>
      <c r="E334">
        <v>1</v>
      </c>
      <c r="F334">
        <v>20</v>
      </c>
      <c r="G334">
        <v>0.99578059071729896</v>
      </c>
      <c r="H334">
        <v>0.921875</v>
      </c>
    </row>
    <row r="335" spans="1:8" ht="15.75" x14ac:dyDescent="0.25">
      <c r="A335">
        <v>333</v>
      </c>
      <c r="B335" t="s">
        <v>176</v>
      </c>
      <c r="C335" t="s">
        <v>10</v>
      </c>
      <c r="D335">
        <v>229</v>
      </c>
      <c r="E335">
        <v>1</v>
      </c>
      <c r="F335">
        <v>3</v>
      </c>
      <c r="G335">
        <v>0.99565217391304295</v>
      </c>
      <c r="H335">
        <v>0.98706896551724099</v>
      </c>
    </row>
    <row r="336" spans="1:8" ht="15.75" hidden="1" x14ac:dyDescent="0.25">
      <c r="A336">
        <v>334</v>
      </c>
      <c r="B336" t="s">
        <v>177</v>
      </c>
      <c r="C336" t="s">
        <v>9</v>
      </c>
      <c r="D336">
        <v>248</v>
      </c>
      <c r="E336">
        <v>2</v>
      </c>
      <c r="F336">
        <v>8</v>
      </c>
      <c r="G336">
        <v>0.99199999999999999</v>
      </c>
      <c r="H336">
        <v>0.96875</v>
      </c>
    </row>
    <row r="337" spans="1:8" ht="15.75" x14ac:dyDescent="0.25">
      <c r="A337">
        <v>335</v>
      </c>
      <c r="B337" t="s">
        <v>177</v>
      </c>
      <c r="C337" t="s">
        <v>10</v>
      </c>
      <c r="D337">
        <v>229</v>
      </c>
      <c r="E337">
        <v>3</v>
      </c>
      <c r="F337">
        <v>3</v>
      </c>
      <c r="G337">
        <v>0.98706896551724099</v>
      </c>
      <c r="H337">
        <v>0.98706896551724099</v>
      </c>
    </row>
    <row r="338" spans="1:8" ht="15.75" hidden="1" x14ac:dyDescent="0.25">
      <c r="A338">
        <v>336</v>
      </c>
      <c r="B338" t="s">
        <v>178</v>
      </c>
      <c r="C338" t="s">
        <v>9</v>
      </c>
      <c r="D338">
        <v>255</v>
      </c>
      <c r="E338">
        <v>1</v>
      </c>
      <c r="F338">
        <v>1</v>
      </c>
      <c r="G338">
        <v>0.99609375</v>
      </c>
      <c r="H338">
        <v>0.99609375</v>
      </c>
    </row>
    <row r="339" spans="1:8" ht="15.75" x14ac:dyDescent="0.25">
      <c r="A339">
        <v>337</v>
      </c>
      <c r="B339" t="s">
        <v>178</v>
      </c>
      <c r="C339" t="s">
        <v>10</v>
      </c>
      <c r="D339">
        <v>230</v>
      </c>
      <c r="E339">
        <v>0</v>
      </c>
      <c r="F339">
        <v>2</v>
      </c>
      <c r="G339">
        <v>1</v>
      </c>
      <c r="H339">
        <v>0.99137931034482696</v>
      </c>
    </row>
    <row r="340" spans="1:8" ht="15.75" hidden="1" x14ac:dyDescent="0.25">
      <c r="A340">
        <v>338</v>
      </c>
      <c r="B340" t="s">
        <v>179</v>
      </c>
      <c r="C340" t="s">
        <v>9</v>
      </c>
      <c r="D340">
        <v>252</v>
      </c>
      <c r="E340">
        <v>1</v>
      </c>
      <c r="F340">
        <v>4</v>
      </c>
      <c r="G340">
        <v>0.99604743083003899</v>
      </c>
      <c r="H340">
        <v>0.984375</v>
      </c>
    </row>
    <row r="341" spans="1:8" ht="15.75" x14ac:dyDescent="0.25">
      <c r="A341">
        <v>339</v>
      </c>
      <c r="B341" t="s">
        <v>179</v>
      </c>
      <c r="C341" t="s">
        <v>10</v>
      </c>
      <c r="D341">
        <v>230</v>
      </c>
      <c r="E341">
        <v>0</v>
      </c>
      <c r="F341">
        <v>2</v>
      </c>
      <c r="G341">
        <v>1</v>
      </c>
      <c r="H341">
        <v>0.99137931034482696</v>
      </c>
    </row>
    <row r="342" spans="1:8" ht="15.75" hidden="1" x14ac:dyDescent="0.25">
      <c r="A342">
        <v>340</v>
      </c>
      <c r="B342" t="s">
        <v>180</v>
      </c>
      <c r="C342" t="s">
        <v>9</v>
      </c>
      <c r="D342">
        <v>252</v>
      </c>
      <c r="E342">
        <v>1</v>
      </c>
      <c r="F342">
        <v>4</v>
      </c>
      <c r="G342">
        <v>0.99604743083003899</v>
      </c>
      <c r="H342">
        <v>0.984375</v>
      </c>
    </row>
    <row r="343" spans="1:8" ht="15.75" x14ac:dyDescent="0.25">
      <c r="A343">
        <v>341</v>
      </c>
      <c r="B343" t="s">
        <v>180</v>
      </c>
      <c r="C343" t="s">
        <v>10</v>
      </c>
      <c r="D343">
        <v>227</v>
      </c>
      <c r="E343">
        <v>3</v>
      </c>
      <c r="F343">
        <v>5</v>
      </c>
      <c r="G343">
        <v>0.98695652173912995</v>
      </c>
      <c r="H343">
        <v>0.97844827586206895</v>
      </c>
    </row>
    <row r="344" spans="1:8" ht="15.75" hidden="1" x14ac:dyDescent="0.25">
      <c r="A344">
        <v>342</v>
      </c>
      <c r="B344" t="s">
        <v>181</v>
      </c>
      <c r="C344" t="s">
        <v>9</v>
      </c>
      <c r="D344">
        <v>238</v>
      </c>
      <c r="E344">
        <v>1</v>
      </c>
      <c r="F344">
        <v>18</v>
      </c>
      <c r="G344">
        <v>0.99581589958159</v>
      </c>
      <c r="H344">
        <v>0.9296875</v>
      </c>
    </row>
    <row r="345" spans="1:8" ht="15.75" x14ac:dyDescent="0.25">
      <c r="A345">
        <v>343</v>
      </c>
      <c r="B345" t="s">
        <v>181</v>
      </c>
      <c r="C345" t="s">
        <v>10</v>
      </c>
      <c r="D345">
        <v>230</v>
      </c>
      <c r="E345">
        <v>0</v>
      </c>
      <c r="F345">
        <v>2</v>
      </c>
      <c r="G345">
        <v>1</v>
      </c>
      <c r="H345">
        <v>0.99137931034482696</v>
      </c>
    </row>
    <row r="346" spans="1:8" ht="15.75" hidden="1" x14ac:dyDescent="0.25">
      <c r="A346">
        <v>344</v>
      </c>
      <c r="B346" t="s">
        <v>182</v>
      </c>
      <c r="C346" t="s">
        <v>9</v>
      </c>
      <c r="D346">
        <v>249</v>
      </c>
      <c r="E346">
        <v>3</v>
      </c>
      <c r="F346">
        <v>7</v>
      </c>
      <c r="G346">
        <v>0.98809523809523803</v>
      </c>
      <c r="H346">
        <v>0.97265625</v>
      </c>
    </row>
    <row r="347" spans="1:8" ht="15.75" x14ac:dyDescent="0.25">
      <c r="A347">
        <v>345</v>
      </c>
      <c r="B347" t="s">
        <v>182</v>
      </c>
      <c r="C347" t="s">
        <v>10</v>
      </c>
      <c r="D347">
        <v>228</v>
      </c>
      <c r="E347">
        <v>0</v>
      </c>
      <c r="F347">
        <v>4</v>
      </c>
      <c r="G347">
        <v>1</v>
      </c>
      <c r="H347">
        <v>0.98275862068965503</v>
      </c>
    </row>
    <row r="348" spans="1:8" ht="15.75" hidden="1" x14ac:dyDescent="0.25">
      <c r="A348">
        <v>346</v>
      </c>
      <c r="B348" t="s">
        <v>183</v>
      </c>
      <c r="C348" t="s">
        <v>9</v>
      </c>
      <c r="D348">
        <v>252</v>
      </c>
      <c r="E348">
        <v>2</v>
      </c>
      <c r="F348">
        <v>4</v>
      </c>
      <c r="G348">
        <v>0.99212598425196796</v>
      </c>
      <c r="H348">
        <v>0.984375</v>
      </c>
    </row>
    <row r="349" spans="1:8" ht="15.75" x14ac:dyDescent="0.25">
      <c r="A349">
        <v>347</v>
      </c>
      <c r="B349" t="s">
        <v>183</v>
      </c>
      <c r="C349" t="s">
        <v>10</v>
      </c>
      <c r="D349">
        <v>227</v>
      </c>
      <c r="E349">
        <v>3</v>
      </c>
      <c r="F349">
        <v>5</v>
      </c>
      <c r="G349">
        <v>0.98695652173912995</v>
      </c>
      <c r="H349">
        <v>0.97844827586206895</v>
      </c>
    </row>
    <row r="350" spans="1:8" ht="15.75" hidden="1" x14ac:dyDescent="0.25">
      <c r="A350">
        <v>348</v>
      </c>
      <c r="B350" t="s">
        <v>184</v>
      </c>
      <c r="C350" t="s">
        <v>9</v>
      </c>
      <c r="D350">
        <v>250</v>
      </c>
      <c r="E350">
        <v>1</v>
      </c>
      <c r="F350">
        <v>6</v>
      </c>
      <c r="G350">
        <v>0.99601593625497997</v>
      </c>
      <c r="H350">
        <v>0.9765625</v>
      </c>
    </row>
    <row r="351" spans="1:8" ht="15.75" x14ac:dyDescent="0.25">
      <c r="A351">
        <v>349</v>
      </c>
      <c r="B351" t="s">
        <v>184</v>
      </c>
      <c r="C351" t="s">
        <v>10</v>
      </c>
      <c r="D351">
        <v>229</v>
      </c>
      <c r="E351">
        <v>1</v>
      </c>
      <c r="F351">
        <v>3</v>
      </c>
      <c r="G351">
        <v>0.99565217391304295</v>
      </c>
      <c r="H351">
        <v>0.98706896551724099</v>
      </c>
    </row>
    <row r="352" spans="1:8" ht="15.75" hidden="1" x14ac:dyDescent="0.25">
      <c r="A352">
        <v>350</v>
      </c>
      <c r="B352" t="s">
        <v>185</v>
      </c>
      <c r="C352" t="s">
        <v>9</v>
      </c>
      <c r="D352">
        <v>242</v>
      </c>
      <c r="E352">
        <v>1</v>
      </c>
      <c r="F352">
        <v>14</v>
      </c>
      <c r="G352">
        <v>0.99588477366255101</v>
      </c>
      <c r="H352">
        <v>0.9453125</v>
      </c>
    </row>
    <row r="353" spans="1:8" ht="15.75" x14ac:dyDescent="0.25">
      <c r="A353">
        <v>351</v>
      </c>
      <c r="B353" t="s">
        <v>185</v>
      </c>
      <c r="C353" t="s">
        <v>10</v>
      </c>
      <c r="D353">
        <v>228</v>
      </c>
      <c r="E353">
        <v>0</v>
      </c>
      <c r="F353">
        <v>4</v>
      </c>
      <c r="G353">
        <v>1</v>
      </c>
      <c r="H353">
        <v>0.98275862068965503</v>
      </c>
    </row>
    <row r="354" spans="1:8" ht="15.75" hidden="1" x14ac:dyDescent="0.25">
      <c r="A354">
        <v>352</v>
      </c>
      <c r="B354" t="s">
        <v>186</v>
      </c>
      <c r="C354" t="s">
        <v>9</v>
      </c>
      <c r="D354">
        <v>252</v>
      </c>
      <c r="E354">
        <v>7</v>
      </c>
      <c r="F354">
        <v>4</v>
      </c>
      <c r="G354">
        <v>0.97297297297297303</v>
      </c>
      <c r="H354">
        <v>0.984375</v>
      </c>
    </row>
    <row r="355" spans="1:8" ht="15.75" x14ac:dyDescent="0.25">
      <c r="A355">
        <v>353</v>
      </c>
      <c r="B355" t="s">
        <v>186</v>
      </c>
      <c r="C355" t="s">
        <v>10</v>
      </c>
      <c r="D355">
        <v>229</v>
      </c>
      <c r="E355">
        <v>18</v>
      </c>
      <c r="F355">
        <v>3</v>
      </c>
      <c r="G355">
        <v>0.92712550607287403</v>
      </c>
      <c r="H355">
        <v>0.98706896551724099</v>
      </c>
    </row>
    <row r="356" spans="1:8" ht="15.75" hidden="1" x14ac:dyDescent="0.25">
      <c r="A356">
        <v>354</v>
      </c>
      <c r="B356" t="s">
        <v>187</v>
      </c>
      <c r="C356" t="s">
        <v>9</v>
      </c>
      <c r="D356">
        <v>251</v>
      </c>
      <c r="E356">
        <v>1</v>
      </c>
      <c r="F356">
        <v>5</v>
      </c>
      <c r="G356">
        <v>0.99603174603174605</v>
      </c>
      <c r="H356">
        <v>0.98046875</v>
      </c>
    </row>
    <row r="357" spans="1:8" ht="15.75" x14ac:dyDescent="0.25">
      <c r="A357">
        <v>355</v>
      </c>
      <c r="B357" t="s">
        <v>187</v>
      </c>
      <c r="C357" t="s">
        <v>10</v>
      </c>
      <c r="D357">
        <v>230</v>
      </c>
      <c r="E357">
        <v>0</v>
      </c>
      <c r="F357">
        <v>2</v>
      </c>
      <c r="G357">
        <v>1</v>
      </c>
      <c r="H357">
        <v>0.99137931034482696</v>
      </c>
    </row>
    <row r="358" spans="1:8" ht="15.75" hidden="1" x14ac:dyDescent="0.25">
      <c r="A358">
        <v>356</v>
      </c>
      <c r="B358" t="s">
        <v>188</v>
      </c>
      <c r="C358" t="s">
        <v>9</v>
      </c>
      <c r="D358">
        <v>253</v>
      </c>
      <c r="E358">
        <v>3</v>
      </c>
      <c r="F358">
        <v>3</v>
      </c>
      <c r="G358">
        <v>0.98828125</v>
      </c>
      <c r="H358">
        <v>0.98828125</v>
      </c>
    </row>
    <row r="359" spans="1:8" ht="15.75" x14ac:dyDescent="0.25">
      <c r="A359">
        <v>357</v>
      </c>
      <c r="B359" t="s">
        <v>188</v>
      </c>
      <c r="C359" t="s">
        <v>10</v>
      </c>
      <c r="D359">
        <v>229</v>
      </c>
      <c r="E359">
        <v>1</v>
      </c>
      <c r="F359">
        <v>3</v>
      </c>
      <c r="G359">
        <v>0.99565217391304295</v>
      </c>
      <c r="H359">
        <v>0.98706896551724099</v>
      </c>
    </row>
    <row r="360" spans="1:8" ht="15.75" hidden="1" x14ac:dyDescent="0.25">
      <c r="A360">
        <v>358</v>
      </c>
      <c r="B360" t="s">
        <v>189</v>
      </c>
      <c r="C360" t="s">
        <v>9</v>
      </c>
      <c r="D360">
        <v>253</v>
      </c>
      <c r="E360">
        <v>1</v>
      </c>
      <c r="F360">
        <v>3</v>
      </c>
      <c r="G360">
        <v>0.99606299212598404</v>
      </c>
      <c r="H360">
        <v>0.98828125</v>
      </c>
    </row>
    <row r="361" spans="1:8" ht="15.75" x14ac:dyDescent="0.25">
      <c r="A361">
        <v>359</v>
      </c>
      <c r="B361" t="s">
        <v>189</v>
      </c>
      <c r="C361" t="s">
        <v>10</v>
      </c>
      <c r="D361">
        <v>230</v>
      </c>
      <c r="E361">
        <v>0</v>
      </c>
      <c r="F361">
        <v>2</v>
      </c>
      <c r="G361">
        <v>1</v>
      </c>
      <c r="H361">
        <v>0.99137931034482696</v>
      </c>
    </row>
    <row r="362" spans="1:8" ht="15.75" hidden="1" x14ac:dyDescent="0.25">
      <c r="A362">
        <v>360</v>
      </c>
      <c r="B362" t="s">
        <v>190</v>
      </c>
      <c r="C362" t="s">
        <v>9</v>
      </c>
      <c r="D362">
        <v>251</v>
      </c>
      <c r="E362">
        <v>2</v>
      </c>
      <c r="F362">
        <v>5</v>
      </c>
      <c r="G362">
        <v>0.99209486166007899</v>
      </c>
      <c r="H362">
        <v>0.98046875</v>
      </c>
    </row>
    <row r="363" spans="1:8" ht="15.75" x14ac:dyDescent="0.25">
      <c r="A363">
        <v>361</v>
      </c>
      <c r="B363" t="s">
        <v>190</v>
      </c>
      <c r="C363" t="s">
        <v>10</v>
      </c>
      <c r="D363">
        <v>230</v>
      </c>
      <c r="E363">
        <v>0</v>
      </c>
      <c r="F363">
        <v>2</v>
      </c>
      <c r="G363">
        <v>1</v>
      </c>
      <c r="H363">
        <v>0.99137931034482696</v>
      </c>
    </row>
    <row r="364" spans="1:8" ht="15.75" hidden="1" x14ac:dyDescent="0.25">
      <c r="A364">
        <v>362</v>
      </c>
      <c r="B364" t="s">
        <v>191</v>
      </c>
      <c r="C364" t="s">
        <v>9</v>
      </c>
      <c r="D364">
        <v>254</v>
      </c>
      <c r="E364">
        <v>1</v>
      </c>
      <c r="F364">
        <v>2</v>
      </c>
      <c r="G364">
        <v>0.99607843137254903</v>
      </c>
      <c r="H364">
        <v>0.9921875</v>
      </c>
    </row>
    <row r="365" spans="1:8" ht="15.75" x14ac:dyDescent="0.25">
      <c r="A365">
        <v>363</v>
      </c>
      <c r="B365" t="s">
        <v>191</v>
      </c>
      <c r="C365" t="s">
        <v>10</v>
      </c>
      <c r="D365">
        <v>230</v>
      </c>
      <c r="E365">
        <v>0</v>
      </c>
      <c r="F365">
        <v>2</v>
      </c>
      <c r="G365">
        <v>1</v>
      </c>
      <c r="H365">
        <v>0.99137931034482696</v>
      </c>
    </row>
    <row r="366" spans="1:8" ht="15.75" hidden="1" x14ac:dyDescent="0.25">
      <c r="A366">
        <v>364</v>
      </c>
      <c r="B366" t="s">
        <v>192</v>
      </c>
      <c r="C366" t="s">
        <v>9</v>
      </c>
      <c r="D366">
        <v>251</v>
      </c>
      <c r="E366">
        <v>2</v>
      </c>
      <c r="F366">
        <v>5</v>
      </c>
      <c r="G366">
        <v>0.99209486166007899</v>
      </c>
      <c r="H366">
        <v>0.98046875</v>
      </c>
    </row>
    <row r="367" spans="1:8" ht="15.75" x14ac:dyDescent="0.25">
      <c r="A367">
        <v>365</v>
      </c>
      <c r="B367" t="s">
        <v>192</v>
      </c>
      <c r="C367" t="s">
        <v>10</v>
      </c>
      <c r="D367">
        <v>230</v>
      </c>
      <c r="E367">
        <v>0</v>
      </c>
      <c r="F367">
        <v>2</v>
      </c>
      <c r="G367">
        <v>1</v>
      </c>
      <c r="H367">
        <v>0.99137931034482696</v>
      </c>
    </row>
    <row r="368" spans="1:8" ht="15.75" hidden="1" x14ac:dyDescent="0.25">
      <c r="A368">
        <v>366</v>
      </c>
      <c r="B368" t="s">
        <v>193</v>
      </c>
      <c r="C368" t="s">
        <v>9</v>
      </c>
      <c r="D368">
        <v>254</v>
      </c>
      <c r="E368">
        <v>1</v>
      </c>
      <c r="F368">
        <v>2</v>
      </c>
      <c r="G368">
        <v>0.99607843137254903</v>
      </c>
      <c r="H368">
        <v>0.9921875</v>
      </c>
    </row>
    <row r="369" spans="1:8" ht="15.75" x14ac:dyDescent="0.25">
      <c r="A369">
        <v>367</v>
      </c>
      <c r="B369" t="s">
        <v>193</v>
      </c>
      <c r="C369" t="s">
        <v>10</v>
      </c>
      <c r="D369">
        <v>228</v>
      </c>
      <c r="E369">
        <v>0</v>
      </c>
      <c r="F369">
        <v>4</v>
      </c>
      <c r="G369">
        <v>1</v>
      </c>
      <c r="H369">
        <v>0.98275862068965503</v>
      </c>
    </row>
    <row r="370" spans="1:8" ht="15.75" hidden="1" x14ac:dyDescent="0.25">
      <c r="A370">
        <v>368</v>
      </c>
      <c r="B370" t="s">
        <v>194</v>
      </c>
      <c r="C370" t="s">
        <v>9</v>
      </c>
      <c r="D370">
        <v>240</v>
      </c>
      <c r="E370">
        <v>2</v>
      </c>
      <c r="F370">
        <v>16</v>
      </c>
      <c r="G370">
        <v>0.99173553719008201</v>
      </c>
      <c r="H370">
        <v>0.9375</v>
      </c>
    </row>
    <row r="371" spans="1:8" ht="15.75" x14ac:dyDescent="0.25">
      <c r="A371">
        <v>369</v>
      </c>
      <c r="B371" t="s">
        <v>194</v>
      </c>
      <c r="C371" t="s">
        <v>10</v>
      </c>
      <c r="D371">
        <v>230</v>
      </c>
      <c r="E371">
        <v>4</v>
      </c>
      <c r="F371">
        <v>2</v>
      </c>
      <c r="G371">
        <v>0.98290598290598197</v>
      </c>
      <c r="H371">
        <v>0.99137931034482696</v>
      </c>
    </row>
    <row r="372" spans="1:8" ht="15.75" hidden="1" x14ac:dyDescent="0.25">
      <c r="A372">
        <v>370</v>
      </c>
      <c r="B372" t="s">
        <v>195</v>
      </c>
      <c r="C372" t="s">
        <v>9</v>
      </c>
      <c r="D372">
        <v>165</v>
      </c>
      <c r="E372">
        <v>2</v>
      </c>
      <c r="F372">
        <v>91</v>
      </c>
      <c r="G372">
        <v>0.98802395209580796</v>
      </c>
      <c r="H372">
        <v>0.64453125</v>
      </c>
    </row>
    <row r="373" spans="1:8" ht="15.75" x14ac:dyDescent="0.25">
      <c r="A373">
        <v>371</v>
      </c>
      <c r="B373" t="s">
        <v>195</v>
      </c>
      <c r="C373" t="s">
        <v>10</v>
      </c>
      <c r="D373">
        <v>226</v>
      </c>
      <c r="E373">
        <v>15</v>
      </c>
      <c r="F373">
        <v>6</v>
      </c>
      <c r="G373">
        <v>0.93775933609958495</v>
      </c>
      <c r="H373">
        <v>0.97413793103448199</v>
      </c>
    </row>
    <row r="374" spans="1:8" ht="15.75" hidden="1" x14ac:dyDescent="0.25">
      <c r="A374">
        <v>372</v>
      </c>
      <c r="B374" t="s">
        <v>196</v>
      </c>
      <c r="C374" t="s">
        <v>9</v>
      </c>
      <c r="D374">
        <v>246</v>
      </c>
      <c r="E374">
        <v>1</v>
      </c>
      <c r="F374">
        <v>10</v>
      </c>
      <c r="G374">
        <v>0.99595141700404799</v>
      </c>
      <c r="H374">
        <v>0.9609375</v>
      </c>
    </row>
    <row r="375" spans="1:8" ht="15.75" x14ac:dyDescent="0.25">
      <c r="A375">
        <v>373</v>
      </c>
      <c r="B375" t="s">
        <v>196</v>
      </c>
      <c r="C375" t="s">
        <v>10</v>
      </c>
      <c r="D375">
        <v>229</v>
      </c>
      <c r="E375">
        <v>2</v>
      </c>
      <c r="F375">
        <v>3</v>
      </c>
      <c r="G375">
        <v>0.99134199134199097</v>
      </c>
      <c r="H375">
        <v>0.98706896551724099</v>
      </c>
    </row>
    <row r="376" spans="1:8" ht="15.75" hidden="1" x14ac:dyDescent="0.25">
      <c r="A376">
        <v>374</v>
      </c>
      <c r="B376" t="s">
        <v>197</v>
      </c>
      <c r="C376" t="s">
        <v>9</v>
      </c>
      <c r="D376">
        <v>250</v>
      </c>
      <c r="E376">
        <v>1</v>
      </c>
      <c r="F376">
        <v>6</v>
      </c>
      <c r="G376">
        <v>0.99601593625497997</v>
      </c>
      <c r="H376">
        <v>0.9765625</v>
      </c>
    </row>
    <row r="377" spans="1:8" ht="15.75" x14ac:dyDescent="0.25">
      <c r="A377">
        <v>375</v>
      </c>
      <c r="B377" t="s">
        <v>197</v>
      </c>
      <c r="C377" t="s">
        <v>10</v>
      </c>
      <c r="D377">
        <v>230</v>
      </c>
      <c r="E377">
        <v>0</v>
      </c>
      <c r="F377">
        <v>2</v>
      </c>
      <c r="G377">
        <v>1</v>
      </c>
      <c r="H377">
        <v>0.99137931034482696</v>
      </c>
    </row>
    <row r="378" spans="1:8" ht="15.75" hidden="1" x14ac:dyDescent="0.25">
      <c r="A378">
        <v>376</v>
      </c>
      <c r="B378" t="s">
        <v>198</v>
      </c>
      <c r="C378" t="s">
        <v>9</v>
      </c>
      <c r="D378">
        <v>252</v>
      </c>
      <c r="E378">
        <v>1</v>
      </c>
      <c r="F378">
        <v>4</v>
      </c>
      <c r="G378">
        <v>0.99604743083003899</v>
      </c>
      <c r="H378">
        <v>0.984375</v>
      </c>
    </row>
    <row r="379" spans="1:8" ht="15.75" x14ac:dyDescent="0.25">
      <c r="A379">
        <v>377</v>
      </c>
      <c r="B379" t="s">
        <v>198</v>
      </c>
      <c r="C379" t="s">
        <v>10</v>
      </c>
      <c r="D379">
        <v>230</v>
      </c>
      <c r="E379">
        <v>0</v>
      </c>
      <c r="F379">
        <v>2</v>
      </c>
      <c r="G379">
        <v>1</v>
      </c>
      <c r="H379">
        <v>0.99137931034482696</v>
      </c>
    </row>
    <row r="380" spans="1:8" ht="15.75" hidden="1" x14ac:dyDescent="0.25">
      <c r="A380">
        <v>378</v>
      </c>
      <c r="B380" t="s">
        <v>199</v>
      </c>
      <c r="C380" t="s">
        <v>9</v>
      </c>
      <c r="D380">
        <v>238</v>
      </c>
      <c r="E380">
        <v>1</v>
      </c>
      <c r="F380">
        <v>18</v>
      </c>
      <c r="G380">
        <v>0.99581589958159</v>
      </c>
      <c r="H380">
        <v>0.9296875</v>
      </c>
    </row>
    <row r="381" spans="1:8" ht="15.75" x14ac:dyDescent="0.25">
      <c r="A381">
        <v>379</v>
      </c>
      <c r="B381" t="s">
        <v>199</v>
      </c>
      <c r="C381" t="s">
        <v>10</v>
      </c>
      <c r="D381">
        <v>229</v>
      </c>
      <c r="E381">
        <v>2</v>
      </c>
      <c r="F381">
        <v>3</v>
      </c>
      <c r="G381">
        <v>0.99134199134199097</v>
      </c>
      <c r="H381">
        <v>0.98706896551724099</v>
      </c>
    </row>
    <row r="382" spans="1:8" ht="15.75" hidden="1" x14ac:dyDescent="0.25">
      <c r="A382">
        <v>380</v>
      </c>
      <c r="B382" t="s">
        <v>200</v>
      </c>
      <c r="C382" t="s">
        <v>9</v>
      </c>
      <c r="D382">
        <v>254</v>
      </c>
      <c r="E382">
        <v>1</v>
      </c>
      <c r="F382">
        <v>2</v>
      </c>
      <c r="G382">
        <v>0.99607843137254903</v>
      </c>
      <c r="H382">
        <v>0.9921875</v>
      </c>
    </row>
    <row r="383" spans="1:8" ht="15.75" x14ac:dyDescent="0.25">
      <c r="A383">
        <v>381</v>
      </c>
      <c r="B383" t="s">
        <v>200</v>
      </c>
      <c r="C383" t="s">
        <v>10</v>
      </c>
      <c r="D383">
        <v>228</v>
      </c>
      <c r="E383">
        <v>2</v>
      </c>
      <c r="F383">
        <v>4</v>
      </c>
      <c r="G383">
        <v>0.99130434782608701</v>
      </c>
      <c r="H383">
        <v>0.98275862068965503</v>
      </c>
    </row>
    <row r="384" spans="1:8" ht="15.75" hidden="1" x14ac:dyDescent="0.25">
      <c r="A384">
        <v>382</v>
      </c>
      <c r="B384" t="s">
        <v>201</v>
      </c>
      <c r="C384" t="s">
        <v>9</v>
      </c>
      <c r="D384">
        <v>250</v>
      </c>
      <c r="E384">
        <v>1</v>
      </c>
      <c r="F384">
        <v>6</v>
      </c>
      <c r="G384">
        <v>0.99601593625497997</v>
      </c>
      <c r="H384">
        <v>0.9765625</v>
      </c>
    </row>
    <row r="385" spans="1:8" ht="15.75" x14ac:dyDescent="0.25">
      <c r="A385">
        <v>383</v>
      </c>
      <c r="B385" t="s">
        <v>201</v>
      </c>
      <c r="C385" t="s">
        <v>10</v>
      </c>
      <c r="D385">
        <v>230</v>
      </c>
      <c r="E385">
        <v>0</v>
      </c>
      <c r="F385">
        <v>2</v>
      </c>
      <c r="G385">
        <v>1</v>
      </c>
      <c r="H385">
        <v>0.99137931034482696</v>
      </c>
    </row>
    <row r="386" spans="1:8" ht="15.75" hidden="1" x14ac:dyDescent="0.25">
      <c r="A386">
        <v>384</v>
      </c>
      <c r="B386" t="s">
        <v>202</v>
      </c>
      <c r="C386" t="s">
        <v>9</v>
      </c>
      <c r="D386">
        <v>252</v>
      </c>
      <c r="E386">
        <v>1</v>
      </c>
      <c r="F386">
        <v>4</v>
      </c>
      <c r="G386">
        <v>0.99604743083003899</v>
      </c>
      <c r="H386">
        <v>0.984375</v>
      </c>
    </row>
    <row r="387" spans="1:8" ht="15.75" x14ac:dyDescent="0.25">
      <c r="A387">
        <v>385</v>
      </c>
      <c r="B387" t="s">
        <v>202</v>
      </c>
      <c r="C387" t="s">
        <v>10</v>
      </c>
      <c r="D387">
        <v>230</v>
      </c>
      <c r="E387">
        <v>0</v>
      </c>
      <c r="F387">
        <v>2</v>
      </c>
      <c r="G387">
        <v>1</v>
      </c>
      <c r="H387">
        <v>0.99137931034482696</v>
      </c>
    </row>
    <row r="388" spans="1:8" ht="15.75" hidden="1" x14ac:dyDescent="0.25">
      <c r="A388">
        <v>386</v>
      </c>
      <c r="B388" t="s">
        <v>203</v>
      </c>
      <c r="C388" t="s">
        <v>9</v>
      </c>
      <c r="D388">
        <v>253</v>
      </c>
      <c r="E388">
        <v>1</v>
      </c>
      <c r="F388">
        <v>3</v>
      </c>
      <c r="G388">
        <v>0.99606299212598404</v>
      </c>
      <c r="H388">
        <v>0.98828125</v>
      </c>
    </row>
    <row r="389" spans="1:8" ht="15.75" x14ac:dyDescent="0.25">
      <c r="A389">
        <v>387</v>
      </c>
      <c r="B389" t="s">
        <v>203</v>
      </c>
      <c r="C389" t="s">
        <v>10</v>
      </c>
      <c r="D389">
        <v>226</v>
      </c>
      <c r="E389">
        <v>2</v>
      </c>
      <c r="F389">
        <v>6</v>
      </c>
      <c r="G389">
        <v>0.99122807017543801</v>
      </c>
      <c r="H389">
        <v>0.97413793103448199</v>
      </c>
    </row>
    <row r="390" spans="1:8" ht="15.75" hidden="1" x14ac:dyDescent="0.25">
      <c r="A390">
        <v>388</v>
      </c>
      <c r="B390" t="s">
        <v>204</v>
      </c>
      <c r="C390" t="s">
        <v>9</v>
      </c>
      <c r="D390">
        <v>245</v>
      </c>
      <c r="E390">
        <v>1</v>
      </c>
      <c r="F390">
        <v>11</v>
      </c>
      <c r="G390">
        <v>0.99593495934959297</v>
      </c>
      <c r="H390">
        <v>0.95703125</v>
      </c>
    </row>
    <row r="391" spans="1:8" ht="15.75" x14ac:dyDescent="0.25">
      <c r="A391">
        <v>389</v>
      </c>
      <c r="B391" t="s">
        <v>204</v>
      </c>
      <c r="C391" t="s">
        <v>10</v>
      </c>
      <c r="D391">
        <v>230</v>
      </c>
      <c r="E391">
        <v>0</v>
      </c>
      <c r="F391">
        <v>2</v>
      </c>
      <c r="G391">
        <v>1</v>
      </c>
      <c r="H391">
        <v>0.99137931034482696</v>
      </c>
    </row>
    <row r="392" spans="1:8" ht="15.75" hidden="1" x14ac:dyDescent="0.25">
      <c r="A392">
        <v>390</v>
      </c>
      <c r="B392" t="s">
        <v>205</v>
      </c>
      <c r="C392" t="s">
        <v>9</v>
      </c>
      <c r="D392">
        <v>247</v>
      </c>
      <c r="E392">
        <v>1</v>
      </c>
      <c r="F392">
        <v>9</v>
      </c>
      <c r="G392">
        <v>0.99596774193548299</v>
      </c>
      <c r="H392">
        <v>0.96484375</v>
      </c>
    </row>
    <row r="393" spans="1:8" ht="15.75" x14ac:dyDescent="0.25">
      <c r="A393">
        <v>391</v>
      </c>
      <c r="B393" t="s">
        <v>205</v>
      </c>
      <c r="C393" t="s">
        <v>10</v>
      </c>
      <c r="D393">
        <v>230</v>
      </c>
      <c r="E393">
        <v>0</v>
      </c>
      <c r="F393">
        <v>2</v>
      </c>
      <c r="G393">
        <v>1</v>
      </c>
      <c r="H393">
        <v>0.99137931034482696</v>
      </c>
    </row>
    <row r="394" spans="1:8" ht="15.75" hidden="1" x14ac:dyDescent="0.25">
      <c r="A394">
        <v>392</v>
      </c>
      <c r="B394" t="s">
        <v>206</v>
      </c>
      <c r="C394" t="s">
        <v>9</v>
      </c>
      <c r="D394">
        <v>252</v>
      </c>
      <c r="E394">
        <v>1</v>
      </c>
      <c r="F394">
        <v>4</v>
      </c>
      <c r="G394">
        <v>0.99604743083003899</v>
      </c>
      <c r="H394">
        <v>0.984375</v>
      </c>
    </row>
    <row r="395" spans="1:8" ht="15.75" x14ac:dyDescent="0.25">
      <c r="A395">
        <v>393</v>
      </c>
      <c r="B395" t="s">
        <v>206</v>
      </c>
      <c r="C395" t="s">
        <v>10</v>
      </c>
      <c r="D395">
        <v>228</v>
      </c>
      <c r="E395">
        <v>4</v>
      </c>
      <c r="F395">
        <v>4</v>
      </c>
      <c r="G395">
        <v>0.98275862068965503</v>
      </c>
      <c r="H395">
        <v>0.98275862068965503</v>
      </c>
    </row>
    <row r="396" spans="1:8" ht="15.75" hidden="1" x14ac:dyDescent="0.25">
      <c r="A396">
        <v>394</v>
      </c>
      <c r="B396" t="s">
        <v>207</v>
      </c>
      <c r="C396" t="s">
        <v>9</v>
      </c>
      <c r="D396">
        <v>250</v>
      </c>
      <c r="E396">
        <v>1</v>
      </c>
      <c r="F396">
        <v>6</v>
      </c>
      <c r="G396">
        <v>0.99601593625497997</v>
      </c>
      <c r="H396">
        <v>0.9765625</v>
      </c>
    </row>
    <row r="397" spans="1:8" ht="15.75" x14ac:dyDescent="0.25">
      <c r="A397">
        <v>395</v>
      </c>
      <c r="B397" t="s">
        <v>207</v>
      </c>
      <c r="C397" t="s">
        <v>10</v>
      </c>
      <c r="D397">
        <v>229</v>
      </c>
      <c r="E397">
        <v>1</v>
      </c>
      <c r="F397">
        <v>3</v>
      </c>
      <c r="G397">
        <v>0.99565217391304295</v>
      </c>
      <c r="H397">
        <v>0.98706896551724099</v>
      </c>
    </row>
    <row r="398" spans="1:8" ht="15.75" hidden="1" x14ac:dyDescent="0.25">
      <c r="A398">
        <v>396</v>
      </c>
      <c r="B398" t="s">
        <v>208</v>
      </c>
      <c r="C398" t="s">
        <v>9</v>
      </c>
      <c r="D398">
        <v>246</v>
      </c>
      <c r="E398">
        <v>1</v>
      </c>
      <c r="F398">
        <v>10</v>
      </c>
      <c r="G398">
        <v>0.99595141700404799</v>
      </c>
      <c r="H398">
        <v>0.9609375</v>
      </c>
    </row>
    <row r="399" spans="1:8" ht="15.75" x14ac:dyDescent="0.25">
      <c r="A399">
        <v>397</v>
      </c>
      <c r="B399" t="s">
        <v>208</v>
      </c>
      <c r="C399" t="s">
        <v>10</v>
      </c>
      <c r="D399">
        <v>230</v>
      </c>
      <c r="E399">
        <v>0</v>
      </c>
      <c r="F399">
        <v>2</v>
      </c>
      <c r="G399">
        <v>1</v>
      </c>
      <c r="H399">
        <v>0.99137931034482696</v>
      </c>
    </row>
    <row r="400" spans="1:8" ht="15.75" hidden="1" x14ac:dyDescent="0.25">
      <c r="A400">
        <v>398</v>
      </c>
      <c r="B400" t="s">
        <v>209</v>
      </c>
      <c r="C400" t="s">
        <v>9</v>
      </c>
      <c r="D400">
        <v>253</v>
      </c>
      <c r="E400">
        <v>7</v>
      </c>
      <c r="F400">
        <v>3</v>
      </c>
      <c r="G400">
        <v>0.97307692307692295</v>
      </c>
      <c r="H400">
        <v>0.98828125</v>
      </c>
    </row>
    <row r="401" spans="1:8" ht="15.75" x14ac:dyDescent="0.25">
      <c r="A401">
        <v>399</v>
      </c>
      <c r="B401" t="s">
        <v>209</v>
      </c>
      <c r="C401" t="s">
        <v>10</v>
      </c>
      <c r="D401">
        <v>230</v>
      </c>
      <c r="E401">
        <v>19</v>
      </c>
      <c r="F401">
        <v>2</v>
      </c>
      <c r="G401">
        <v>0.92369477911646503</v>
      </c>
      <c r="H401">
        <v>0.99137931034482696</v>
      </c>
    </row>
    <row r="402" spans="1:8" ht="15.75" hidden="1" x14ac:dyDescent="0.25">
      <c r="A402">
        <v>400</v>
      </c>
      <c r="B402" t="s">
        <v>210</v>
      </c>
      <c r="C402" t="s">
        <v>9</v>
      </c>
      <c r="D402">
        <v>252</v>
      </c>
      <c r="E402">
        <v>1</v>
      </c>
      <c r="F402">
        <v>4</v>
      </c>
      <c r="G402">
        <v>0.99604743083003899</v>
      </c>
      <c r="H402">
        <v>0.984375</v>
      </c>
    </row>
    <row r="403" spans="1:8" ht="15.75" x14ac:dyDescent="0.25">
      <c r="A403">
        <v>401</v>
      </c>
      <c r="B403" t="s">
        <v>210</v>
      </c>
      <c r="C403" t="s">
        <v>10</v>
      </c>
      <c r="D403">
        <v>229</v>
      </c>
      <c r="E403">
        <v>1</v>
      </c>
      <c r="F403">
        <v>3</v>
      </c>
      <c r="G403">
        <v>0.99565217391304295</v>
      </c>
      <c r="H403">
        <v>0.98706896551724099</v>
      </c>
    </row>
    <row r="404" spans="1:8" ht="15.75" hidden="1" x14ac:dyDescent="0.25">
      <c r="A404">
        <v>402</v>
      </c>
      <c r="B404" t="s">
        <v>211</v>
      </c>
      <c r="C404" t="s">
        <v>9</v>
      </c>
      <c r="D404">
        <v>254</v>
      </c>
      <c r="E404">
        <v>2</v>
      </c>
      <c r="F404">
        <v>2</v>
      </c>
      <c r="G404">
        <v>0.9921875</v>
      </c>
      <c r="H404">
        <v>0.9921875</v>
      </c>
    </row>
    <row r="405" spans="1:8" ht="15.75" x14ac:dyDescent="0.25">
      <c r="A405">
        <v>403</v>
      </c>
      <c r="B405" t="s">
        <v>211</v>
      </c>
      <c r="C405" t="s">
        <v>10</v>
      </c>
      <c r="D405">
        <v>229</v>
      </c>
      <c r="E405">
        <v>1</v>
      </c>
      <c r="F405">
        <v>3</v>
      </c>
      <c r="G405">
        <v>0.99565217391304295</v>
      </c>
      <c r="H405">
        <v>0.98706896551724099</v>
      </c>
    </row>
    <row r="406" spans="1:8" ht="15.75" hidden="1" x14ac:dyDescent="0.25">
      <c r="A406">
        <v>404</v>
      </c>
      <c r="B406" t="s">
        <v>212</v>
      </c>
      <c r="C406" t="s">
        <v>9</v>
      </c>
      <c r="D406">
        <v>253</v>
      </c>
      <c r="E406">
        <v>1</v>
      </c>
      <c r="F406">
        <v>3</v>
      </c>
      <c r="G406">
        <v>0.99606299212598404</v>
      </c>
      <c r="H406">
        <v>0.98828125</v>
      </c>
    </row>
    <row r="407" spans="1:8" ht="15.75" x14ac:dyDescent="0.25">
      <c r="A407">
        <v>405</v>
      </c>
      <c r="B407" t="s">
        <v>212</v>
      </c>
      <c r="C407" t="s">
        <v>10</v>
      </c>
      <c r="D407">
        <v>230</v>
      </c>
      <c r="E407">
        <v>0</v>
      </c>
      <c r="F407">
        <v>2</v>
      </c>
      <c r="G407">
        <v>1</v>
      </c>
      <c r="H407">
        <v>0.99137931034482696</v>
      </c>
    </row>
    <row r="408" spans="1:8" ht="15.75" hidden="1" x14ac:dyDescent="0.25">
      <c r="A408">
        <v>406</v>
      </c>
      <c r="B408" t="s">
        <v>213</v>
      </c>
      <c r="C408" t="s">
        <v>9</v>
      </c>
      <c r="D408">
        <v>252</v>
      </c>
      <c r="E408">
        <v>2</v>
      </c>
      <c r="F408">
        <v>4</v>
      </c>
      <c r="G408">
        <v>0.99212598425196796</v>
      </c>
      <c r="H408">
        <v>0.984375</v>
      </c>
    </row>
    <row r="409" spans="1:8" ht="15.75" x14ac:dyDescent="0.25">
      <c r="A409">
        <v>407</v>
      </c>
      <c r="B409" t="s">
        <v>213</v>
      </c>
      <c r="C409" t="s">
        <v>10</v>
      </c>
      <c r="D409">
        <v>230</v>
      </c>
      <c r="E409">
        <v>0</v>
      </c>
      <c r="F409">
        <v>2</v>
      </c>
      <c r="G409">
        <v>1</v>
      </c>
      <c r="H409">
        <v>0.99137931034482696</v>
      </c>
    </row>
    <row r="410" spans="1:8" ht="15.75" hidden="1" x14ac:dyDescent="0.25">
      <c r="A410">
        <v>408</v>
      </c>
      <c r="B410" t="s">
        <v>214</v>
      </c>
      <c r="C410" t="s">
        <v>9</v>
      </c>
      <c r="D410">
        <v>251</v>
      </c>
      <c r="E410">
        <v>1</v>
      </c>
      <c r="F410">
        <v>5</v>
      </c>
      <c r="G410">
        <v>0.99603174603174605</v>
      </c>
      <c r="H410">
        <v>0.98046875</v>
      </c>
    </row>
    <row r="411" spans="1:8" ht="15.75" x14ac:dyDescent="0.25">
      <c r="A411">
        <v>409</v>
      </c>
      <c r="B411" t="s">
        <v>214</v>
      </c>
      <c r="C411" t="s">
        <v>10</v>
      </c>
      <c r="D411">
        <v>230</v>
      </c>
      <c r="E411">
        <v>0</v>
      </c>
      <c r="F411">
        <v>2</v>
      </c>
      <c r="G411">
        <v>1</v>
      </c>
      <c r="H411">
        <v>0.99137931034482696</v>
      </c>
    </row>
    <row r="412" spans="1:8" ht="15.75" hidden="1" x14ac:dyDescent="0.25">
      <c r="A412">
        <v>410</v>
      </c>
      <c r="B412" t="s">
        <v>215</v>
      </c>
      <c r="C412" t="s">
        <v>9</v>
      </c>
      <c r="D412">
        <v>253</v>
      </c>
      <c r="E412">
        <v>2</v>
      </c>
      <c r="F412">
        <v>3</v>
      </c>
      <c r="G412">
        <v>0.99215686274509796</v>
      </c>
      <c r="H412">
        <v>0.98828125</v>
      </c>
    </row>
    <row r="413" spans="1:8" ht="15.75" x14ac:dyDescent="0.25">
      <c r="A413">
        <v>411</v>
      </c>
      <c r="B413" t="s">
        <v>215</v>
      </c>
      <c r="C413" t="s">
        <v>10</v>
      </c>
      <c r="D413">
        <v>230</v>
      </c>
      <c r="E413">
        <v>0</v>
      </c>
      <c r="F413">
        <v>2</v>
      </c>
      <c r="G413">
        <v>1</v>
      </c>
      <c r="H413">
        <v>0.99137931034482696</v>
      </c>
    </row>
    <row r="414" spans="1:8" ht="15.75" hidden="1" x14ac:dyDescent="0.25">
      <c r="A414">
        <v>412</v>
      </c>
      <c r="B414" t="s">
        <v>216</v>
      </c>
      <c r="C414" t="s">
        <v>9</v>
      </c>
      <c r="D414">
        <v>254</v>
      </c>
      <c r="E414">
        <v>1</v>
      </c>
      <c r="F414">
        <v>2</v>
      </c>
      <c r="G414">
        <v>0.99607843137254903</v>
      </c>
      <c r="H414">
        <v>0.9921875</v>
      </c>
    </row>
    <row r="415" spans="1:8" ht="15.75" x14ac:dyDescent="0.25">
      <c r="A415">
        <v>413</v>
      </c>
      <c r="B415" t="s">
        <v>216</v>
      </c>
      <c r="C415" t="s">
        <v>10</v>
      </c>
      <c r="D415">
        <v>230</v>
      </c>
      <c r="E415">
        <v>1</v>
      </c>
      <c r="F415">
        <v>2</v>
      </c>
      <c r="G415">
        <v>0.99567099567099504</v>
      </c>
      <c r="H415">
        <v>0.99137931034482696</v>
      </c>
    </row>
    <row r="416" spans="1:8" ht="15.75" hidden="1" x14ac:dyDescent="0.25">
      <c r="A416">
        <v>414</v>
      </c>
      <c r="B416" t="s">
        <v>217</v>
      </c>
      <c r="C416" t="s">
        <v>9</v>
      </c>
      <c r="D416">
        <v>236</v>
      </c>
      <c r="E416">
        <v>2</v>
      </c>
      <c r="F416">
        <v>20</v>
      </c>
      <c r="G416">
        <v>0.99159663865546199</v>
      </c>
      <c r="H416">
        <v>0.921875</v>
      </c>
    </row>
    <row r="417" spans="1:8" ht="15.75" x14ac:dyDescent="0.25">
      <c r="A417">
        <v>415</v>
      </c>
      <c r="B417" t="s">
        <v>217</v>
      </c>
      <c r="C417" t="s">
        <v>10</v>
      </c>
      <c r="D417">
        <v>230</v>
      </c>
      <c r="E417">
        <v>1</v>
      </c>
      <c r="F417">
        <v>2</v>
      </c>
      <c r="G417">
        <v>0.99567099567099504</v>
      </c>
      <c r="H417">
        <v>0.99137931034482696</v>
      </c>
    </row>
    <row r="418" spans="1:8" ht="15.75" hidden="1" x14ac:dyDescent="0.25">
      <c r="A418">
        <v>416</v>
      </c>
      <c r="B418" t="s">
        <v>218</v>
      </c>
      <c r="C418" t="s">
        <v>9</v>
      </c>
      <c r="D418">
        <v>166</v>
      </c>
      <c r="E418">
        <v>3</v>
      </c>
      <c r="F418">
        <v>90</v>
      </c>
      <c r="G418">
        <v>0.98224852071005897</v>
      </c>
      <c r="H418">
        <v>0.6484375</v>
      </c>
    </row>
    <row r="419" spans="1:8" ht="15.75" x14ac:dyDescent="0.25">
      <c r="A419">
        <v>417</v>
      </c>
      <c r="B419" t="s">
        <v>218</v>
      </c>
      <c r="C419" t="s">
        <v>10</v>
      </c>
      <c r="D419">
        <v>225</v>
      </c>
      <c r="E419">
        <v>17</v>
      </c>
      <c r="F419">
        <v>7</v>
      </c>
      <c r="G419">
        <v>0.92975206611570205</v>
      </c>
      <c r="H419">
        <v>0.96982758620689602</v>
      </c>
    </row>
    <row r="420" spans="1:8" ht="15.75" hidden="1" x14ac:dyDescent="0.25">
      <c r="A420">
        <v>418</v>
      </c>
      <c r="B420" t="s">
        <v>219</v>
      </c>
      <c r="C420" t="s">
        <v>9</v>
      </c>
      <c r="D420">
        <v>248</v>
      </c>
      <c r="E420">
        <v>1</v>
      </c>
      <c r="F420">
        <v>8</v>
      </c>
      <c r="G420">
        <v>0.99598393574297095</v>
      </c>
      <c r="H420">
        <v>0.96875</v>
      </c>
    </row>
    <row r="421" spans="1:8" ht="15.75" x14ac:dyDescent="0.25">
      <c r="A421">
        <v>419</v>
      </c>
      <c r="B421" t="s">
        <v>219</v>
      </c>
      <c r="C421" t="s">
        <v>10</v>
      </c>
      <c r="D421">
        <v>228</v>
      </c>
      <c r="E421">
        <v>0</v>
      </c>
      <c r="F421">
        <v>4</v>
      </c>
      <c r="G421">
        <v>1</v>
      </c>
      <c r="H421">
        <v>0.98275862068965503</v>
      </c>
    </row>
    <row r="422" spans="1:8" ht="15.75" hidden="1" x14ac:dyDescent="0.25">
      <c r="A422">
        <v>420</v>
      </c>
      <c r="B422" t="s">
        <v>220</v>
      </c>
      <c r="C422" t="s">
        <v>9</v>
      </c>
      <c r="D422">
        <v>251</v>
      </c>
      <c r="E422">
        <v>1</v>
      </c>
      <c r="F422">
        <v>5</v>
      </c>
      <c r="G422">
        <v>0.99603174603174605</v>
      </c>
      <c r="H422">
        <v>0.98046875</v>
      </c>
    </row>
    <row r="423" spans="1:8" ht="15.75" x14ac:dyDescent="0.25">
      <c r="A423">
        <v>421</v>
      </c>
      <c r="B423" t="s">
        <v>220</v>
      </c>
      <c r="C423" t="s">
        <v>10</v>
      </c>
      <c r="D423">
        <v>230</v>
      </c>
      <c r="E423">
        <v>0</v>
      </c>
      <c r="F423">
        <v>2</v>
      </c>
      <c r="G423">
        <v>1</v>
      </c>
      <c r="H423">
        <v>0.99137931034482696</v>
      </c>
    </row>
    <row r="424" spans="1:8" ht="15.75" hidden="1" x14ac:dyDescent="0.25">
      <c r="A424">
        <v>422</v>
      </c>
      <c r="B424" t="s">
        <v>221</v>
      </c>
      <c r="C424" t="s">
        <v>9</v>
      </c>
      <c r="D424">
        <v>251</v>
      </c>
      <c r="E424">
        <v>1</v>
      </c>
      <c r="F424">
        <v>5</v>
      </c>
      <c r="G424">
        <v>0.99603174603174605</v>
      </c>
      <c r="H424">
        <v>0.98046875</v>
      </c>
    </row>
    <row r="425" spans="1:8" ht="15.75" x14ac:dyDescent="0.25">
      <c r="A425">
        <v>423</v>
      </c>
      <c r="B425" t="s">
        <v>221</v>
      </c>
      <c r="C425" t="s">
        <v>10</v>
      </c>
      <c r="D425">
        <v>230</v>
      </c>
      <c r="E425">
        <v>0</v>
      </c>
      <c r="F425">
        <v>2</v>
      </c>
      <c r="G425">
        <v>1</v>
      </c>
      <c r="H425">
        <v>0.99137931034482696</v>
      </c>
    </row>
    <row r="426" spans="1:8" ht="15.75" hidden="1" x14ac:dyDescent="0.25">
      <c r="A426">
        <v>424</v>
      </c>
      <c r="B426" t="s">
        <v>222</v>
      </c>
      <c r="C426" t="s">
        <v>9</v>
      </c>
      <c r="D426">
        <v>235</v>
      </c>
      <c r="E426">
        <v>1</v>
      </c>
      <c r="F426">
        <v>21</v>
      </c>
      <c r="G426">
        <v>0.99576271186440601</v>
      </c>
      <c r="H426">
        <v>0.91796875</v>
      </c>
    </row>
    <row r="427" spans="1:8" ht="15.75" x14ac:dyDescent="0.25">
      <c r="A427">
        <v>425</v>
      </c>
      <c r="B427" t="s">
        <v>222</v>
      </c>
      <c r="C427" t="s">
        <v>10</v>
      </c>
      <c r="D427">
        <v>230</v>
      </c>
      <c r="E427">
        <v>0</v>
      </c>
      <c r="F427">
        <v>2</v>
      </c>
      <c r="G427">
        <v>1</v>
      </c>
      <c r="H427">
        <v>0.99137931034482696</v>
      </c>
    </row>
    <row r="428" spans="1:8" ht="15.75" hidden="1" x14ac:dyDescent="0.25">
      <c r="A428">
        <v>426</v>
      </c>
      <c r="B428" t="s">
        <v>223</v>
      </c>
      <c r="C428" t="s">
        <v>9</v>
      </c>
      <c r="D428">
        <v>255</v>
      </c>
      <c r="E428">
        <v>1</v>
      </c>
      <c r="F428">
        <v>1</v>
      </c>
      <c r="G428">
        <v>0.99609375</v>
      </c>
      <c r="H428">
        <v>0.99609375</v>
      </c>
    </row>
    <row r="429" spans="1:8" ht="15.75" x14ac:dyDescent="0.25">
      <c r="A429">
        <v>427</v>
      </c>
      <c r="B429" t="s">
        <v>223</v>
      </c>
      <c r="C429" t="s">
        <v>10</v>
      </c>
      <c r="D429">
        <v>229</v>
      </c>
      <c r="E429">
        <v>2</v>
      </c>
      <c r="F429">
        <v>3</v>
      </c>
      <c r="G429">
        <v>0.99134199134199097</v>
      </c>
      <c r="H429">
        <v>0.98706896551724099</v>
      </c>
    </row>
    <row r="430" spans="1:8" ht="15.75" hidden="1" x14ac:dyDescent="0.25">
      <c r="A430">
        <v>428</v>
      </c>
      <c r="B430" t="s">
        <v>224</v>
      </c>
      <c r="C430" t="s">
        <v>9</v>
      </c>
      <c r="D430">
        <v>253</v>
      </c>
      <c r="E430">
        <v>1</v>
      </c>
      <c r="F430">
        <v>3</v>
      </c>
      <c r="G430">
        <v>0.99606299212598404</v>
      </c>
      <c r="H430">
        <v>0.98828125</v>
      </c>
    </row>
    <row r="431" spans="1:8" ht="15.75" x14ac:dyDescent="0.25">
      <c r="A431">
        <v>429</v>
      </c>
      <c r="B431" t="s">
        <v>224</v>
      </c>
      <c r="C431" t="s">
        <v>10</v>
      </c>
      <c r="D431">
        <v>229</v>
      </c>
      <c r="E431">
        <v>0</v>
      </c>
      <c r="F431">
        <v>3</v>
      </c>
      <c r="G431">
        <v>1</v>
      </c>
      <c r="H431">
        <v>0.98706896551724099</v>
      </c>
    </row>
    <row r="432" spans="1:8" ht="15.75" hidden="1" x14ac:dyDescent="0.25">
      <c r="A432">
        <v>430</v>
      </c>
      <c r="B432" t="s">
        <v>225</v>
      </c>
      <c r="C432" t="s">
        <v>9</v>
      </c>
      <c r="D432">
        <v>251</v>
      </c>
      <c r="E432">
        <v>1</v>
      </c>
      <c r="F432">
        <v>5</v>
      </c>
      <c r="G432">
        <v>0.99603174603174605</v>
      </c>
      <c r="H432">
        <v>0.98046875</v>
      </c>
    </row>
    <row r="433" spans="1:8" ht="15.75" x14ac:dyDescent="0.25">
      <c r="A433">
        <v>431</v>
      </c>
      <c r="B433" t="s">
        <v>225</v>
      </c>
      <c r="C433" t="s">
        <v>10</v>
      </c>
      <c r="D433">
        <v>229</v>
      </c>
      <c r="E433">
        <v>0</v>
      </c>
      <c r="F433">
        <v>3</v>
      </c>
      <c r="G433">
        <v>1</v>
      </c>
      <c r="H433">
        <v>0.98706896551724099</v>
      </c>
    </row>
    <row r="434" spans="1:8" ht="15.75" hidden="1" x14ac:dyDescent="0.25">
      <c r="A434">
        <v>432</v>
      </c>
      <c r="B434" t="s">
        <v>226</v>
      </c>
      <c r="C434" t="s">
        <v>9</v>
      </c>
      <c r="D434">
        <v>253</v>
      </c>
      <c r="E434">
        <v>1</v>
      </c>
      <c r="F434">
        <v>3</v>
      </c>
      <c r="G434">
        <v>0.99606299212598404</v>
      </c>
      <c r="H434">
        <v>0.98828125</v>
      </c>
    </row>
    <row r="435" spans="1:8" ht="15.75" x14ac:dyDescent="0.25">
      <c r="A435">
        <v>433</v>
      </c>
      <c r="B435" t="s">
        <v>226</v>
      </c>
      <c r="C435" t="s">
        <v>10</v>
      </c>
      <c r="D435">
        <v>227</v>
      </c>
      <c r="E435">
        <v>1</v>
      </c>
      <c r="F435">
        <v>5</v>
      </c>
      <c r="G435">
        <v>0.99561403508771895</v>
      </c>
      <c r="H435">
        <v>0.97844827586206895</v>
      </c>
    </row>
    <row r="436" spans="1:8" ht="15.75" hidden="1" x14ac:dyDescent="0.25">
      <c r="A436">
        <v>434</v>
      </c>
      <c r="B436" t="s">
        <v>227</v>
      </c>
      <c r="C436" t="s">
        <v>9</v>
      </c>
      <c r="D436">
        <v>244</v>
      </c>
      <c r="E436">
        <v>1</v>
      </c>
      <c r="F436">
        <v>12</v>
      </c>
      <c r="G436">
        <v>0.99591836734693795</v>
      </c>
      <c r="H436">
        <v>0.953125</v>
      </c>
    </row>
    <row r="437" spans="1:8" ht="15.75" x14ac:dyDescent="0.25">
      <c r="A437">
        <v>435</v>
      </c>
      <c r="B437" t="s">
        <v>227</v>
      </c>
      <c r="C437" t="s">
        <v>10</v>
      </c>
      <c r="D437">
        <v>230</v>
      </c>
      <c r="E437">
        <v>0</v>
      </c>
      <c r="F437">
        <v>2</v>
      </c>
      <c r="G437">
        <v>1</v>
      </c>
      <c r="H437">
        <v>0.99137931034482696</v>
      </c>
    </row>
    <row r="438" spans="1:8" ht="15.75" hidden="1" x14ac:dyDescent="0.25">
      <c r="A438">
        <v>436</v>
      </c>
      <c r="B438" t="s">
        <v>228</v>
      </c>
      <c r="C438" t="s">
        <v>9</v>
      </c>
      <c r="D438">
        <v>248</v>
      </c>
      <c r="E438">
        <v>4</v>
      </c>
      <c r="F438">
        <v>8</v>
      </c>
      <c r="G438">
        <v>0.98412698412698396</v>
      </c>
      <c r="H438">
        <v>0.96875</v>
      </c>
    </row>
    <row r="439" spans="1:8" ht="15.75" x14ac:dyDescent="0.25">
      <c r="A439">
        <v>437</v>
      </c>
      <c r="B439" t="s">
        <v>228</v>
      </c>
      <c r="C439" t="s">
        <v>10</v>
      </c>
      <c r="D439">
        <v>229</v>
      </c>
      <c r="E439">
        <v>0</v>
      </c>
      <c r="F439">
        <v>3</v>
      </c>
      <c r="G439">
        <v>1</v>
      </c>
      <c r="H439">
        <v>0.98706896551724099</v>
      </c>
    </row>
    <row r="440" spans="1:8" ht="15.75" hidden="1" x14ac:dyDescent="0.25">
      <c r="A440">
        <v>438</v>
      </c>
      <c r="B440" t="s">
        <v>229</v>
      </c>
      <c r="C440" t="s">
        <v>9</v>
      </c>
      <c r="D440">
        <v>247</v>
      </c>
      <c r="E440">
        <v>1</v>
      </c>
      <c r="F440">
        <v>9</v>
      </c>
      <c r="G440">
        <v>0.99596774193548299</v>
      </c>
      <c r="H440">
        <v>0.96484375</v>
      </c>
    </row>
    <row r="441" spans="1:8" ht="15.75" x14ac:dyDescent="0.25">
      <c r="A441">
        <v>439</v>
      </c>
      <c r="B441" t="s">
        <v>229</v>
      </c>
      <c r="C441" t="s">
        <v>10</v>
      </c>
      <c r="D441">
        <v>229</v>
      </c>
      <c r="E441">
        <v>4</v>
      </c>
      <c r="F441">
        <v>3</v>
      </c>
      <c r="G441">
        <v>0.98283261802575095</v>
      </c>
      <c r="H441">
        <v>0.98706896551724099</v>
      </c>
    </row>
    <row r="442" spans="1:8" ht="15.75" hidden="1" x14ac:dyDescent="0.25">
      <c r="A442">
        <v>440</v>
      </c>
      <c r="B442" t="s">
        <v>230</v>
      </c>
      <c r="C442" t="s">
        <v>9</v>
      </c>
      <c r="D442">
        <v>249</v>
      </c>
      <c r="E442">
        <v>1</v>
      </c>
      <c r="F442">
        <v>7</v>
      </c>
      <c r="G442">
        <v>0.996</v>
      </c>
      <c r="H442">
        <v>0.97265625</v>
      </c>
    </row>
    <row r="443" spans="1:8" ht="15.75" x14ac:dyDescent="0.25">
      <c r="A443">
        <v>441</v>
      </c>
      <c r="B443" t="s">
        <v>230</v>
      </c>
      <c r="C443" t="s">
        <v>10</v>
      </c>
      <c r="D443">
        <v>228</v>
      </c>
      <c r="E443">
        <v>3</v>
      </c>
      <c r="F443">
        <v>4</v>
      </c>
      <c r="G443">
        <v>0.98701298701298701</v>
      </c>
      <c r="H443">
        <v>0.98275862068965503</v>
      </c>
    </row>
    <row r="444" spans="1:8" ht="15.75" hidden="1" x14ac:dyDescent="0.25">
      <c r="A444">
        <v>442</v>
      </c>
      <c r="B444" t="s">
        <v>231</v>
      </c>
      <c r="C444" t="s">
        <v>9</v>
      </c>
      <c r="D444">
        <v>243</v>
      </c>
      <c r="E444">
        <v>1</v>
      </c>
      <c r="F444">
        <v>13</v>
      </c>
      <c r="G444">
        <v>0.99590163934426201</v>
      </c>
      <c r="H444">
        <v>0.94921875</v>
      </c>
    </row>
    <row r="445" spans="1:8" ht="15.75" x14ac:dyDescent="0.25">
      <c r="A445">
        <v>443</v>
      </c>
      <c r="B445" t="s">
        <v>231</v>
      </c>
      <c r="C445" t="s">
        <v>10</v>
      </c>
      <c r="D445">
        <v>228</v>
      </c>
      <c r="E445">
        <v>0</v>
      </c>
      <c r="F445">
        <v>4</v>
      </c>
      <c r="G445">
        <v>1</v>
      </c>
      <c r="H445">
        <v>0.98275862068965503</v>
      </c>
    </row>
    <row r="446" spans="1:8" ht="15.75" hidden="1" x14ac:dyDescent="0.25">
      <c r="A446">
        <v>444</v>
      </c>
      <c r="B446" t="s">
        <v>232</v>
      </c>
      <c r="C446" t="s">
        <v>9</v>
      </c>
      <c r="D446">
        <v>253</v>
      </c>
      <c r="E446">
        <v>6</v>
      </c>
      <c r="F446">
        <v>3</v>
      </c>
      <c r="G446">
        <v>0.97683397683397599</v>
      </c>
      <c r="H446">
        <v>0.98828125</v>
      </c>
    </row>
    <row r="447" spans="1:8" ht="15.75" x14ac:dyDescent="0.25">
      <c r="A447">
        <v>445</v>
      </c>
      <c r="B447" t="s">
        <v>232</v>
      </c>
      <c r="C447" t="s">
        <v>10</v>
      </c>
      <c r="D447">
        <v>230</v>
      </c>
      <c r="E447">
        <v>20</v>
      </c>
      <c r="F447">
        <v>2</v>
      </c>
      <c r="G447">
        <v>0.92</v>
      </c>
      <c r="H447">
        <v>0.99137931034482696</v>
      </c>
    </row>
    <row r="448" spans="1:8" ht="15.75" hidden="1" x14ac:dyDescent="0.25">
      <c r="A448">
        <v>446</v>
      </c>
      <c r="B448" t="s">
        <v>233</v>
      </c>
      <c r="C448" t="s">
        <v>9</v>
      </c>
      <c r="D448">
        <v>252</v>
      </c>
      <c r="E448">
        <v>1</v>
      </c>
      <c r="F448">
        <v>4</v>
      </c>
      <c r="G448">
        <v>0.99604743083003899</v>
      </c>
      <c r="H448">
        <v>0.984375</v>
      </c>
    </row>
    <row r="449" spans="1:8" ht="15.75" x14ac:dyDescent="0.25">
      <c r="A449">
        <v>447</v>
      </c>
      <c r="B449" t="s">
        <v>233</v>
      </c>
      <c r="C449" t="s">
        <v>10</v>
      </c>
      <c r="D449">
        <v>229</v>
      </c>
      <c r="E449">
        <v>0</v>
      </c>
      <c r="F449">
        <v>3</v>
      </c>
      <c r="G449">
        <v>1</v>
      </c>
      <c r="H449">
        <v>0.98706896551724099</v>
      </c>
    </row>
    <row r="450" spans="1:8" ht="15.75" hidden="1" x14ac:dyDescent="0.25">
      <c r="A450">
        <v>448</v>
      </c>
      <c r="B450" t="s">
        <v>234</v>
      </c>
      <c r="C450" t="s">
        <v>9</v>
      </c>
      <c r="D450">
        <v>253</v>
      </c>
      <c r="E450">
        <v>2</v>
      </c>
      <c r="F450">
        <v>3</v>
      </c>
      <c r="G450">
        <v>0.99215686274509796</v>
      </c>
      <c r="H450">
        <v>0.98828125</v>
      </c>
    </row>
    <row r="451" spans="1:8" ht="15.75" x14ac:dyDescent="0.25">
      <c r="A451">
        <v>449</v>
      </c>
      <c r="B451" t="s">
        <v>234</v>
      </c>
      <c r="C451" t="s">
        <v>10</v>
      </c>
      <c r="D451">
        <v>230</v>
      </c>
      <c r="E451">
        <v>1</v>
      </c>
      <c r="F451">
        <v>2</v>
      </c>
      <c r="G451">
        <v>0.99567099567099504</v>
      </c>
      <c r="H451">
        <v>0.99137931034482696</v>
      </c>
    </row>
    <row r="452" spans="1:8" ht="15.75" hidden="1" x14ac:dyDescent="0.25">
      <c r="A452">
        <v>450</v>
      </c>
      <c r="B452" t="s">
        <v>235</v>
      </c>
      <c r="C452" t="s">
        <v>9</v>
      </c>
      <c r="D452">
        <v>255</v>
      </c>
      <c r="E452">
        <v>1</v>
      </c>
      <c r="F452">
        <v>1</v>
      </c>
      <c r="G452">
        <v>0.99609375</v>
      </c>
      <c r="H452">
        <v>0.99609375</v>
      </c>
    </row>
    <row r="453" spans="1:8" ht="15.75" x14ac:dyDescent="0.25">
      <c r="A453">
        <v>451</v>
      </c>
      <c r="B453" t="s">
        <v>235</v>
      </c>
      <c r="C453" t="s">
        <v>10</v>
      </c>
      <c r="D453">
        <v>230</v>
      </c>
      <c r="E453">
        <v>0</v>
      </c>
      <c r="F453">
        <v>2</v>
      </c>
      <c r="G453">
        <v>1</v>
      </c>
      <c r="H453">
        <v>0.99137931034482696</v>
      </c>
    </row>
    <row r="454" spans="1:8" ht="15.75" hidden="1" x14ac:dyDescent="0.25">
      <c r="A454">
        <v>452</v>
      </c>
      <c r="B454" t="s">
        <v>236</v>
      </c>
      <c r="C454" t="s">
        <v>9</v>
      </c>
      <c r="D454">
        <v>253</v>
      </c>
      <c r="E454">
        <v>2</v>
      </c>
      <c r="F454">
        <v>3</v>
      </c>
      <c r="G454">
        <v>0.99215686274509796</v>
      </c>
      <c r="H454">
        <v>0.98828125</v>
      </c>
    </row>
    <row r="455" spans="1:8" ht="15.75" x14ac:dyDescent="0.25">
      <c r="A455">
        <v>453</v>
      </c>
      <c r="B455" t="s">
        <v>236</v>
      </c>
      <c r="C455" t="s">
        <v>10</v>
      </c>
      <c r="D455">
        <v>230</v>
      </c>
      <c r="E455">
        <v>0</v>
      </c>
      <c r="F455">
        <v>2</v>
      </c>
      <c r="G455">
        <v>1</v>
      </c>
      <c r="H455">
        <v>0.99137931034482696</v>
      </c>
    </row>
    <row r="456" spans="1:8" ht="15.75" hidden="1" x14ac:dyDescent="0.25">
      <c r="A456">
        <v>454</v>
      </c>
      <c r="B456" t="s">
        <v>237</v>
      </c>
      <c r="C456" t="s">
        <v>9</v>
      </c>
      <c r="D456">
        <v>252</v>
      </c>
      <c r="E456">
        <v>1</v>
      </c>
      <c r="F456">
        <v>4</v>
      </c>
      <c r="G456">
        <v>0.99604743083003899</v>
      </c>
      <c r="H456">
        <v>0.984375</v>
      </c>
    </row>
    <row r="457" spans="1:8" ht="15.75" x14ac:dyDescent="0.25">
      <c r="A457">
        <v>455</v>
      </c>
      <c r="B457" t="s">
        <v>237</v>
      </c>
      <c r="C457" t="s">
        <v>10</v>
      </c>
      <c r="D457">
        <v>230</v>
      </c>
      <c r="E457">
        <v>0</v>
      </c>
      <c r="F457">
        <v>2</v>
      </c>
      <c r="G457">
        <v>1</v>
      </c>
      <c r="H457">
        <v>0.99137931034482696</v>
      </c>
    </row>
    <row r="458" spans="1:8" ht="15.75" hidden="1" x14ac:dyDescent="0.25">
      <c r="A458">
        <v>456</v>
      </c>
      <c r="B458" t="s">
        <v>238</v>
      </c>
      <c r="C458" t="s">
        <v>9</v>
      </c>
      <c r="D458">
        <v>253</v>
      </c>
      <c r="E458">
        <v>2</v>
      </c>
      <c r="F458">
        <v>3</v>
      </c>
      <c r="G458">
        <v>0.99215686274509796</v>
      </c>
      <c r="H458">
        <v>0.98828125</v>
      </c>
    </row>
    <row r="459" spans="1:8" ht="15.75" x14ac:dyDescent="0.25">
      <c r="A459">
        <v>457</v>
      </c>
      <c r="B459" t="s">
        <v>238</v>
      </c>
      <c r="C459" t="s">
        <v>10</v>
      </c>
      <c r="D459">
        <v>230</v>
      </c>
      <c r="E459">
        <v>0</v>
      </c>
      <c r="F459">
        <v>2</v>
      </c>
      <c r="G459">
        <v>1</v>
      </c>
      <c r="H459">
        <v>0.99137931034482696</v>
      </c>
    </row>
    <row r="460" spans="1:8" ht="15.75" hidden="1" x14ac:dyDescent="0.25">
      <c r="A460">
        <v>458</v>
      </c>
      <c r="B460" t="s">
        <v>239</v>
      </c>
      <c r="C460" t="s">
        <v>9</v>
      </c>
      <c r="D460">
        <v>254</v>
      </c>
      <c r="E460">
        <v>1</v>
      </c>
      <c r="F460">
        <v>2</v>
      </c>
      <c r="G460">
        <v>0.99607843137254903</v>
      </c>
      <c r="H460">
        <v>0.9921875</v>
      </c>
    </row>
    <row r="461" spans="1:8" ht="15.75" x14ac:dyDescent="0.25">
      <c r="A461">
        <v>459</v>
      </c>
      <c r="B461" t="s">
        <v>239</v>
      </c>
      <c r="C461" t="s">
        <v>10</v>
      </c>
      <c r="D461">
        <v>230</v>
      </c>
      <c r="E461">
        <v>0</v>
      </c>
      <c r="F461">
        <v>2</v>
      </c>
      <c r="G461">
        <v>1</v>
      </c>
      <c r="H461">
        <v>0.99137931034482696</v>
      </c>
    </row>
  </sheetData>
  <autoFilter ref="A1:H461" xr:uid="{00000000-0009-0000-0000-000000000000}">
    <filterColumn colId="1">
      <customFilters>
        <customFilter val="*spl 500*"/>
      </customFilters>
    </filterColumn>
    <filterColumn colId="2">
      <filters>
        <filter val="put_right_of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2"/>
  <sheetViews>
    <sheetView topLeftCell="C79" workbookViewId="0">
      <selection activeCell="AC60" sqref="AC60"/>
    </sheetView>
  </sheetViews>
  <sheetFormatPr defaultRowHeight="15.75" x14ac:dyDescent="0.25"/>
  <cols>
    <col min="2" max="2" width="33.375" customWidth="1"/>
    <col min="3" max="3" width="17.25" customWidth="1"/>
    <col min="4" max="4" width="10.375" customWidth="1"/>
    <col min="5" max="5" width="10.625" customWidth="1"/>
    <col min="11" max="12" width="11" customWidth="1"/>
    <col min="20" max="21" width="11" customWidth="1"/>
    <col min="22" max="23" width="15.75" customWidth="1"/>
  </cols>
  <sheetData>
    <row r="1" spans="1:21" ht="16.5" thickBot="1" x14ac:dyDescent="0.3">
      <c r="B1" t="s">
        <v>1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  <c r="T1" t="s">
        <v>257</v>
      </c>
      <c r="U1" t="s">
        <v>249</v>
      </c>
    </row>
    <row r="2" spans="1:21" ht="16.5" x14ac:dyDescent="0.3">
      <c r="A2" s="4"/>
      <c r="B2" s="5" t="s">
        <v>258</v>
      </c>
      <c r="C2" s="5">
        <v>20</v>
      </c>
      <c r="D2" s="6">
        <v>0.96799999999999997</v>
      </c>
      <c r="E2" s="6">
        <v>0.99156118143459904</v>
      </c>
      <c r="F2" s="6">
        <v>0.98701298701298701</v>
      </c>
      <c r="G2" s="6">
        <v>0.99145299145299104</v>
      </c>
      <c r="H2" s="6">
        <v>0.97967479674796698</v>
      </c>
      <c r="I2" s="7">
        <f>AVERAGE(D2:H2)</f>
        <v>0.98354039132970894</v>
      </c>
      <c r="J2" s="7">
        <f>STDEV(D2:H2)</f>
        <v>9.9429349232014325E-3</v>
      </c>
      <c r="K2" s="7">
        <f t="shared" ref="K2:K47" si="0">1.96*(J2/SQRT(5))</f>
        <v>8.7153667265809399E-3</v>
      </c>
      <c r="L2" s="16">
        <f t="shared" ref="L2:L8" si="1">I2-I$9</f>
        <v>-5.4474363766986444E-3</v>
      </c>
      <c r="M2" s="6">
        <v>0.9453125</v>
      </c>
      <c r="N2" s="6">
        <v>0.91796875</v>
      </c>
      <c r="O2" s="6">
        <v>0.890625</v>
      </c>
      <c r="P2" s="6">
        <v>0.90625</v>
      </c>
      <c r="Q2" s="6">
        <v>0.94140625</v>
      </c>
      <c r="R2" s="7">
        <f>AVERAGE(M2:Q2)</f>
        <v>0.92031249999999998</v>
      </c>
      <c r="S2" s="7">
        <f>STDEV(M2:Q2)</f>
        <v>2.3208516839863979E-2</v>
      </c>
      <c r="T2" s="7">
        <f>1.96*(S2/SQRT(5))</f>
        <v>2.0343161953866706E-2</v>
      </c>
      <c r="U2" s="19">
        <f t="shared" ref="U2:U8" si="2">R2-R$9</f>
        <v>-4.3750000000000067E-2</v>
      </c>
    </row>
    <row r="3" spans="1:21" ht="16.5" x14ac:dyDescent="0.3">
      <c r="A3" s="8"/>
      <c r="B3" t="s">
        <v>259</v>
      </c>
      <c r="C3">
        <v>20</v>
      </c>
      <c r="D3" s="9">
        <v>0.98816568047337205</v>
      </c>
      <c r="E3" s="9">
        <v>0.98496240601503704</v>
      </c>
      <c r="F3" s="9">
        <v>0.97484276729559705</v>
      </c>
      <c r="G3" s="9">
        <v>0.97237569060773399</v>
      </c>
      <c r="H3" s="9">
        <v>0.97674418604651103</v>
      </c>
      <c r="I3" s="10">
        <f t="shared" ref="I3:I47" si="3">AVERAGE(D3:H3)</f>
        <v>0.9794181460876501</v>
      </c>
      <c r="J3" s="10">
        <f t="shared" ref="J3:J47" si="4">STDEV(D3:H3)</f>
        <v>6.7996049251187081E-3</v>
      </c>
      <c r="K3" s="10">
        <f t="shared" si="0"/>
        <v>5.9601165024214565E-3</v>
      </c>
      <c r="L3" s="17">
        <f t="shared" si="1"/>
        <v>-9.5696816187574862E-3</v>
      </c>
      <c r="M3" s="9">
        <v>0.65234375</v>
      </c>
      <c r="N3" s="9">
        <v>0.51171875</v>
      </c>
      <c r="O3" s="9">
        <v>0.60546875</v>
      </c>
      <c r="P3" s="9">
        <v>0.6875</v>
      </c>
      <c r="Q3" s="9">
        <v>0.65625</v>
      </c>
      <c r="R3" s="10">
        <f t="shared" ref="R3:R47" si="5">AVERAGE(M3:Q3)</f>
        <v>0.62265625000000002</v>
      </c>
      <c r="S3" s="10">
        <f t="shared" ref="S3:S47" si="6">STDEV(M3:Q3)</f>
        <v>6.8587788038168646E-2</v>
      </c>
      <c r="T3" s="10">
        <f t="shared" ref="T3:T47" si="7">1.96*(S3/SQRT(5))</f>
        <v>6.0119846940039273E-2</v>
      </c>
      <c r="U3" s="20">
        <f t="shared" si="2"/>
        <v>-0.34140625000000002</v>
      </c>
    </row>
    <row r="4" spans="1:21" ht="16.5" x14ac:dyDescent="0.3">
      <c r="A4" s="8"/>
      <c r="B4" t="s">
        <v>260</v>
      </c>
      <c r="C4">
        <v>20</v>
      </c>
      <c r="D4" s="9">
        <v>0.99206349206349198</v>
      </c>
      <c r="E4" s="9">
        <v>0.99593495934959297</v>
      </c>
      <c r="F4" s="9">
        <v>0.99572649572649496</v>
      </c>
      <c r="G4" s="9">
        <v>0.99591836734693795</v>
      </c>
      <c r="H4" s="9">
        <v>0.99196787148594301</v>
      </c>
      <c r="I4" s="10">
        <f t="shared" si="3"/>
        <v>0.9943222371944922</v>
      </c>
      <c r="J4" s="10">
        <f t="shared" si="4"/>
        <v>2.1074518792970971E-3</v>
      </c>
      <c r="K4" s="10">
        <f t="shared" si="0"/>
        <v>1.8472630192758524E-3</v>
      </c>
      <c r="L4" s="17">
        <f t="shared" si="1"/>
        <v>5.3344094880846127E-3</v>
      </c>
      <c r="M4" s="9">
        <v>0.9765625</v>
      </c>
      <c r="N4" s="9">
        <v>0.95703125</v>
      </c>
      <c r="O4" s="9">
        <v>0.91015625</v>
      </c>
      <c r="P4" s="9">
        <v>0.953125</v>
      </c>
      <c r="Q4" s="9">
        <v>0.96484375</v>
      </c>
      <c r="R4" s="10">
        <f t="shared" si="5"/>
        <v>0.95234375000000004</v>
      </c>
      <c r="S4" s="10">
        <f t="shared" si="6"/>
        <v>2.5224819204629594E-2</v>
      </c>
      <c r="T4" s="10">
        <f t="shared" si="7"/>
        <v>2.2110528900984024E-2</v>
      </c>
      <c r="U4" s="20">
        <f t="shared" si="2"/>
        <v>-1.171875E-2</v>
      </c>
    </row>
    <row r="5" spans="1:21" ht="16.5" x14ac:dyDescent="0.3">
      <c r="A5" s="8"/>
      <c r="B5" t="s">
        <v>261</v>
      </c>
      <c r="C5">
        <v>20</v>
      </c>
      <c r="D5" s="9">
        <v>0.98804780876494003</v>
      </c>
      <c r="E5" s="9">
        <v>0.996</v>
      </c>
      <c r="F5" s="9">
        <v>0.99180327868852403</v>
      </c>
      <c r="G5" s="9">
        <v>0.99598393574297095</v>
      </c>
      <c r="H5" s="9">
        <v>0.96551724137931005</v>
      </c>
      <c r="I5" s="10">
        <f t="shared" si="3"/>
        <v>0.98747045291514901</v>
      </c>
      <c r="J5" s="10">
        <f t="shared" si="4"/>
        <v>1.2711046170844007E-2</v>
      </c>
      <c r="K5" s="10">
        <f t="shared" si="0"/>
        <v>1.1141723214833076E-2</v>
      </c>
      <c r="L5" s="17">
        <f t="shared" si="1"/>
        <v>-1.5173747912585744E-3</v>
      </c>
      <c r="M5" s="9">
        <v>0.96875</v>
      </c>
      <c r="N5" s="9">
        <v>0.97265625</v>
      </c>
      <c r="O5" s="9">
        <v>0.9453125</v>
      </c>
      <c r="P5" s="9">
        <v>0.96875</v>
      </c>
      <c r="Q5" s="9">
        <v>0.984375</v>
      </c>
      <c r="R5" s="10">
        <f t="shared" si="5"/>
        <v>0.96796875000000004</v>
      </c>
      <c r="S5" s="10">
        <f t="shared" si="6"/>
        <v>1.4192111034831992E-2</v>
      </c>
      <c r="T5" s="10">
        <f t="shared" si="7"/>
        <v>1.2439933807098812E-2</v>
      </c>
      <c r="U5" s="20">
        <f t="shared" si="2"/>
        <v>3.90625E-3</v>
      </c>
    </row>
    <row r="6" spans="1:21" ht="16.5" x14ac:dyDescent="0.3">
      <c r="A6" s="8"/>
      <c r="B6" t="s">
        <v>262</v>
      </c>
      <c r="C6">
        <v>20</v>
      </c>
      <c r="D6" s="9">
        <v>0.98799999999999999</v>
      </c>
      <c r="E6" s="9">
        <v>0.99203187250996006</v>
      </c>
      <c r="F6" s="9">
        <v>0.99156118143459904</v>
      </c>
      <c r="G6" s="9">
        <v>0.99596774193548299</v>
      </c>
      <c r="H6" s="9">
        <v>0.96923076923076901</v>
      </c>
      <c r="I6" s="10">
        <f t="shared" si="3"/>
        <v>0.98735831302216237</v>
      </c>
      <c r="J6" s="10">
        <f t="shared" si="4"/>
        <v>1.0519602338945293E-2</v>
      </c>
      <c r="K6" s="10">
        <f t="shared" si="0"/>
        <v>9.2208380030498038E-3</v>
      </c>
      <c r="L6" s="17">
        <f t="shared" si="1"/>
        <v>-1.6295146842452146E-3</v>
      </c>
      <c r="M6" s="9">
        <v>0.96484375</v>
      </c>
      <c r="N6" s="9">
        <v>0.97265625</v>
      </c>
      <c r="O6" s="9">
        <v>0.91796875</v>
      </c>
      <c r="P6" s="9">
        <v>0.96484375</v>
      </c>
      <c r="Q6" s="9">
        <v>0.984375</v>
      </c>
      <c r="R6" s="10">
        <f t="shared" si="5"/>
        <v>0.9609375</v>
      </c>
      <c r="S6" s="10">
        <f t="shared" si="6"/>
        <v>2.5315393353155705E-2</v>
      </c>
      <c r="T6" s="10">
        <f t="shared" si="7"/>
        <v>2.2189920642602574E-2</v>
      </c>
      <c r="U6" s="20">
        <f t="shared" si="2"/>
        <v>-3.1250000000000444E-3</v>
      </c>
    </row>
    <row r="7" spans="1:21" ht="16.5" x14ac:dyDescent="0.3">
      <c r="A7" s="8"/>
      <c r="B7" t="s">
        <v>263</v>
      </c>
      <c r="C7">
        <v>20</v>
      </c>
      <c r="D7" s="9">
        <v>0.99141630901287503</v>
      </c>
      <c r="E7" s="9">
        <v>0.99118942731277504</v>
      </c>
      <c r="F7" s="9">
        <v>0.98550724637681097</v>
      </c>
      <c r="G7" s="9">
        <v>0.98181818181818103</v>
      </c>
      <c r="H7" s="9">
        <v>0.98604651162790702</v>
      </c>
      <c r="I7" s="10">
        <f t="shared" si="3"/>
        <v>0.98719553522970982</v>
      </c>
      <c r="J7" s="10">
        <f t="shared" si="4"/>
        <v>4.0881722536063852E-3</v>
      </c>
      <c r="K7" s="10">
        <f t="shared" si="0"/>
        <v>3.5834409766146154E-3</v>
      </c>
      <c r="L7" s="17">
        <f t="shared" si="1"/>
        <v>-1.7922924766977655E-3</v>
      </c>
      <c r="M7" s="9">
        <v>0.90234375</v>
      </c>
      <c r="N7" s="9">
        <v>0.87890625</v>
      </c>
      <c r="O7" s="9">
        <v>0.796875</v>
      </c>
      <c r="P7" s="9">
        <v>0.84375</v>
      </c>
      <c r="Q7" s="9">
        <v>0.828125</v>
      </c>
      <c r="R7" s="10">
        <f t="shared" si="5"/>
        <v>0.85</v>
      </c>
      <c r="S7" s="10">
        <f t="shared" si="6"/>
        <v>4.157909090854741E-2</v>
      </c>
      <c r="T7" s="10">
        <f t="shared" si="7"/>
        <v>3.6445680095948958E-2</v>
      </c>
      <c r="U7" s="20">
        <f t="shared" si="2"/>
        <v>-0.11406250000000007</v>
      </c>
    </row>
    <row r="8" spans="1:21" ht="16.5" x14ac:dyDescent="0.3">
      <c r="A8" s="8"/>
      <c r="B8" t="s">
        <v>264</v>
      </c>
      <c r="C8">
        <v>20</v>
      </c>
      <c r="D8" s="9">
        <v>0.97286821705426296</v>
      </c>
      <c r="E8" s="9">
        <v>0.98425196850393704</v>
      </c>
      <c r="F8" s="9">
        <v>0.96564885496183195</v>
      </c>
      <c r="G8" s="9">
        <v>0.97244094488188904</v>
      </c>
      <c r="H8" s="9">
        <v>0.961832061068702</v>
      </c>
      <c r="I8" s="10">
        <f t="shared" si="3"/>
        <v>0.97140840929412453</v>
      </c>
      <c r="J8" s="10">
        <f t="shared" si="4"/>
        <v>8.5591046998752095E-3</v>
      </c>
      <c r="K8" s="10">
        <f t="shared" si="0"/>
        <v>7.5023860546998894E-3</v>
      </c>
      <c r="L8" s="17">
        <f t="shared" si="1"/>
        <v>-1.7579418412283054E-2</v>
      </c>
      <c r="M8" s="9">
        <v>0.98046875</v>
      </c>
      <c r="N8" s="9">
        <v>0.9765625</v>
      </c>
      <c r="O8" s="9">
        <v>0.98828125</v>
      </c>
      <c r="P8" s="9">
        <v>0.96484375</v>
      </c>
      <c r="Q8" s="9">
        <v>0.984375</v>
      </c>
      <c r="R8" s="10">
        <f t="shared" si="5"/>
        <v>0.97890624999999998</v>
      </c>
      <c r="S8" s="10">
        <f t="shared" si="6"/>
        <v>8.9928628384541697E-3</v>
      </c>
      <c r="T8" s="10">
        <f t="shared" si="7"/>
        <v>7.8825918266931718E-3</v>
      </c>
      <c r="U8" s="20">
        <f t="shared" si="2"/>
        <v>1.4843749999999933E-2</v>
      </c>
    </row>
    <row r="9" spans="1:21" ht="16.5" x14ac:dyDescent="0.3">
      <c r="A9" s="8" t="s">
        <v>265</v>
      </c>
      <c r="B9" t="s">
        <v>266</v>
      </c>
      <c r="C9">
        <v>20</v>
      </c>
      <c r="D9" s="9">
        <v>0.98785425101214497</v>
      </c>
      <c r="E9" s="9">
        <v>0.99596774193548299</v>
      </c>
      <c r="F9" s="9">
        <v>0.99595141700404799</v>
      </c>
      <c r="G9" s="9">
        <v>0.99593495934959297</v>
      </c>
      <c r="H9" s="9">
        <v>0.96923076923076901</v>
      </c>
      <c r="I9" s="10">
        <f t="shared" si="3"/>
        <v>0.98898782770640759</v>
      </c>
      <c r="J9" s="10">
        <f t="shared" si="4"/>
        <v>1.1587706549947518E-2</v>
      </c>
      <c r="K9" s="10">
        <f t="shared" si="0"/>
        <v>1.0157072623208866E-2</v>
      </c>
      <c r="L9" s="17">
        <f>I9-I$9</f>
        <v>0</v>
      </c>
      <c r="M9" s="9">
        <v>0.953125</v>
      </c>
      <c r="N9" s="9">
        <v>0.96484375</v>
      </c>
      <c r="O9" s="9">
        <v>0.9609375</v>
      </c>
      <c r="P9" s="9">
        <v>0.95703125</v>
      </c>
      <c r="Q9" s="9">
        <v>0.984375</v>
      </c>
      <c r="R9" s="10">
        <f t="shared" si="5"/>
        <v>0.96406250000000004</v>
      </c>
      <c r="S9" s="10">
        <f t="shared" si="6"/>
        <v>1.2165946486247997E-2</v>
      </c>
      <c r="T9" s="10">
        <f t="shared" si="7"/>
        <v>1.0663922274719091E-2</v>
      </c>
      <c r="U9" s="20">
        <f>R9-R$9</f>
        <v>0</v>
      </c>
    </row>
    <row r="10" spans="1:21" ht="17.25" thickBot="1" x14ac:dyDescent="0.35">
      <c r="A10" s="11"/>
      <c r="B10" s="12" t="s">
        <v>267</v>
      </c>
      <c r="C10" s="12">
        <v>20</v>
      </c>
      <c r="D10" s="13">
        <v>0.98755186721991695</v>
      </c>
      <c r="E10" s="13">
        <v>0.995798319327731</v>
      </c>
      <c r="F10" s="13">
        <v>0.99574468085106305</v>
      </c>
      <c r="G10" s="13">
        <v>0.995867768595041</v>
      </c>
      <c r="H10" s="13">
        <v>0.98023715415019697</v>
      </c>
      <c r="I10" s="14">
        <f t="shared" si="3"/>
        <v>0.99103995802878975</v>
      </c>
      <c r="J10" s="14">
        <f t="shared" si="4"/>
        <v>7.0169709112901874E-3</v>
      </c>
      <c r="K10" s="14">
        <f t="shared" si="0"/>
        <v>6.1506461898831336E-3</v>
      </c>
      <c r="L10" s="18">
        <f t="shared" ref="L10:L24" si="8">I10-I$9</f>
        <v>2.0521303223821619E-3</v>
      </c>
      <c r="M10" s="13">
        <v>0.9296875</v>
      </c>
      <c r="N10" s="13">
        <v>0.92578125</v>
      </c>
      <c r="O10" s="13">
        <v>0.9140625</v>
      </c>
      <c r="P10" s="13">
        <v>0.94140625</v>
      </c>
      <c r="Q10" s="13">
        <v>0.96875</v>
      </c>
      <c r="R10" s="14">
        <f t="shared" si="5"/>
        <v>0.93593749999999998</v>
      </c>
      <c r="S10" s="14">
        <f t="shared" si="6"/>
        <v>2.0780368872297478E-2</v>
      </c>
      <c r="T10" s="14">
        <f t="shared" si="7"/>
        <v>1.82147964192233E-2</v>
      </c>
      <c r="U10" s="21">
        <f t="shared" ref="U10:U24" si="9">R10-R$9</f>
        <v>-2.8125000000000067E-2</v>
      </c>
    </row>
    <row r="11" spans="1:21" ht="16.5" x14ac:dyDescent="0.3">
      <c r="A11" s="4"/>
      <c r="B11" s="5" t="s">
        <v>268</v>
      </c>
      <c r="C11" s="5">
        <v>20</v>
      </c>
      <c r="D11" s="6">
        <v>0.97276264591439598</v>
      </c>
      <c r="E11" s="6">
        <v>0.98054474708171202</v>
      </c>
      <c r="F11" s="6">
        <v>0.96887159533073897</v>
      </c>
      <c r="G11" s="6">
        <v>0.99215686274509796</v>
      </c>
      <c r="H11" s="6">
        <v>0.95849056603773497</v>
      </c>
      <c r="I11" s="7">
        <f t="shared" si="3"/>
        <v>0.97456528342193605</v>
      </c>
      <c r="J11" s="7">
        <f t="shared" si="4"/>
        <v>1.2642011052311308E-2</v>
      </c>
      <c r="K11" s="7">
        <f t="shared" si="0"/>
        <v>1.108121126542652E-2</v>
      </c>
      <c r="L11" s="16">
        <f t="shared" si="8"/>
        <v>-1.4422544284471539E-2</v>
      </c>
      <c r="M11" s="6">
        <v>0.9765625</v>
      </c>
      <c r="N11" s="6">
        <v>0.984375</v>
      </c>
      <c r="O11" s="6">
        <v>0.97265625</v>
      </c>
      <c r="P11" s="6">
        <v>0.98828125</v>
      </c>
      <c r="Q11" s="6">
        <v>0.9921875</v>
      </c>
      <c r="R11" s="7">
        <f t="shared" si="5"/>
        <v>0.98281249999999998</v>
      </c>
      <c r="S11" s="7">
        <f t="shared" si="6"/>
        <v>8.1001724036436403E-3</v>
      </c>
      <c r="T11" s="7">
        <f t="shared" si="7"/>
        <v>7.1001141606138974E-3</v>
      </c>
      <c r="U11" s="19">
        <f t="shared" si="9"/>
        <v>1.8749999999999933E-2</v>
      </c>
    </row>
    <row r="12" spans="1:21" ht="16.5" x14ac:dyDescent="0.3">
      <c r="A12" s="8"/>
      <c r="B12" t="s">
        <v>269</v>
      </c>
      <c r="C12">
        <v>20</v>
      </c>
      <c r="D12" s="9">
        <v>0.97826086956521696</v>
      </c>
      <c r="E12" s="9">
        <v>0.99141630901287503</v>
      </c>
      <c r="F12" s="9">
        <v>0.99559471365638696</v>
      </c>
      <c r="G12" s="9">
        <v>0.99578059071729896</v>
      </c>
      <c r="H12" s="9">
        <v>0.96934865900383105</v>
      </c>
      <c r="I12" s="10">
        <f t="shared" si="3"/>
        <v>0.98608022839112175</v>
      </c>
      <c r="J12" s="10">
        <f t="shared" si="4"/>
        <v>1.1770556509081213E-2</v>
      </c>
      <c r="K12" s="10">
        <f t="shared" si="0"/>
        <v>1.0317347679024818E-2</v>
      </c>
      <c r="L12" s="17">
        <f t="shared" si="8"/>
        <v>-2.9075993152858359E-3</v>
      </c>
      <c r="M12" s="9">
        <v>0.87890625</v>
      </c>
      <c r="N12" s="9">
        <v>0.90234375</v>
      </c>
      <c r="O12" s="9">
        <v>0.8828125</v>
      </c>
      <c r="P12" s="9">
        <v>0.921875</v>
      </c>
      <c r="Q12" s="9">
        <v>0.98828125</v>
      </c>
      <c r="R12" s="10">
        <f t="shared" si="5"/>
        <v>0.91484374999999996</v>
      </c>
      <c r="S12" s="10">
        <f t="shared" si="6"/>
        <v>4.4486682742212298E-2</v>
      </c>
      <c r="T12" s="10">
        <f t="shared" si="7"/>
        <v>3.8994296708380949E-2</v>
      </c>
      <c r="U12" s="20">
        <f t="shared" si="9"/>
        <v>-4.9218750000000089E-2</v>
      </c>
    </row>
    <row r="13" spans="1:21" ht="16.5" x14ac:dyDescent="0.3">
      <c r="A13" s="8"/>
      <c r="B13" t="s">
        <v>270</v>
      </c>
      <c r="C13">
        <v>20</v>
      </c>
      <c r="D13" s="9">
        <v>0.96484375</v>
      </c>
      <c r="E13" s="9">
        <v>0.97119341563785999</v>
      </c>
      <c r="F13" s="9">
        <v>0.95582329317268999</v>
      </c>
      <c r="G13" s="9">
        <v>0.98353909465020495</v>
      </c>
      <c r="H13" s="9">
        <v>0.92105263157894701</v>
      </c>
      <c r="I13" s="10">
        <f t="shared" si="3"/>
        <v>0.95929043700794048</v>
      </c>
      <c r="J13" s="10">
        <f t="shared" si="4"/>
        <v>2.3636139877863553E-2</v>
      </c>
      <c r="K13" s="10">
        <f t="shared" si="0"/>
        <v>2.0717990073097818E-2</v>
      </c>
      <c r="L13" s="17">
        <f t="shared" si="8"/>
        <v>-2.9697390698467108E-2</v>
      </c>
      <c r="M13" s="9">
        <v>0.96484375</v>
      </c>
      <c r="N13" s="9">
        <v>0.921875</v>
      </c>
      <c r="O13" s="9">
        <v>0.9296875</v>
      </c>
      <c r="P13" s="9">
        <v>0.93359375</v>
      </c>
      <c r="Q13" s="9">
        <v>0.95703125</v>
      </c>
      <c r="R13" s="10">
        <f t="shared" si="5"/>
        <v>0.94140625</v>
      </c>
      <c r="S13" s="10">
        <f t="shared" si="6"/>
        <v>1.8528970665049098E-2</v>
      </c>
      <c r="T13" s="10">
        <f t="shared" si="7"/>
        <v>1.6241358880378511E-2</v>
      </c>
      <c r="U13" s="20">
        <f t="shared" si="9"/>
        <v>-2.2656250000000044E-2</v>
      </c>
    </row>
    <row r="14" spans="1:21" ht="16.5" x14ac:dyDescent="0.3">
      <c r="A14" s="8"/>
      <c r="B14" t="s">
        <v>271</v>
      </c>
      <c r="C14">
        <v>20</v>
      </c>
      <c r="D14" s="9">
        <v>0.99186991869918695</v>
      </c>
      <c r="E14" s="9">
        <v>0.98723404255319103</v>
      </c>
      <c r="F14" s="9">
        <v>0.98689956331877704</v>
      </c>
      <c r="G14" s="9">
        <v>0.98770491803278604</v>
      </c>
      <c r="H14" s="9">
        <v>0.96707818930041101</v>
      </c>
      <c r="I14" s="10">
        <f t="shared" si="3"/>
        <v>0.9841573263808705</v>
      </c>
      <c r="J14" s="10">
        <f t="shared" si="4"/>
        <v>9.7564396174918602E-3</v>
      </c>
      <c r="K14" s="10">
        <f t="shared" si="0"/>
        <v>8.5518963836088667E-3</v>
      </c>
      <c r="L14" s="17">
        <f t="shared" si="8"/>
        <v>-4.8305013255370843E-3</v>
      </c>
      <c r="M14" s="9">
        <v>0.953125</v>
      </c>
      <c r="N14" s="9">
        <v>0.90625</v>
      </c>
      <c r="O14" s="9">
        <v>0.8828125</v>
      </c>
      <c r="P14" s="9">
        <v>0.94140625</v>
      </c>
      <c r="Q14" s="9">
        <v>0.91796875</v>
      </c>
      <c r="R14" s="10">
        <f t="shared" si="5"/>
        <v>0.92031249999999998</v>
      </c>
      <c r="S14" s="10">
        <f t="shared" si="6"/>
        <v>2.7978132155421848E-2</v>
      </c>
      <c r="T14" s="10">
        <f t="shared" si="7"/>
        <v>2.4523914110134416E-2</v>
      </c>
      <c r="U14" s="20">
        <f t="shared" si="9"/>
        <v>-4.3750000000000067E-2</v>
      </c>
    </row>
    <row r="15" spans="1:21" ht="16.5" x14ac:dyDescent="0.3">
      <c r="A15" s="8"/>
      <c r="B15" t="s">
        <v>272</v>
      </c>
      <c r="C15">
        <v>20</v>
      </c>
      <c r="D15" s="9">
        <v>0.95617529880478003</v>
      </c>
      <c r="E15" s="9">
        <v>0.99137931034482696</v>
      </c>
      <c r="F15" s="9">
        <v>0.98290598290598197</v>
      </c>
      <c r="G15" s="9">
        <v>0.98406374501992</v>
      </c>
      <c r="H15" s="9">
        <v>0.96168582375478895</v>
      </c>
      <c r="I15" s="10">
        <f t="shared" si="3"/>
        <v>0.97524203216605954</v>
      </c>
      <c r="J15" s="10">
        <f t="shared" si="4"/>
        <v>1.5364582757097411E-2</v>
      </c>
      <c r="K15" s="10">
        <f t="shared" si="0"/>
        <v>1.3467650584390051E-2</v>
      </c>
      <c r="L15" s="17">
        <f t="shared" si="8"/>
        <v>-1.3745795540348049E-2</v>
      </c>
      <c r="M15" s="9">
        <v>0.9375</v>
      </c>
      <c r="N15" s="9">
        <v>0.8984375</v>
      </c>
      <c r="O15" s="9">
        <v>0.8984375</v>
      </c>
      <c r="P15" s="9">
        <v>0.96484375</v>
      </c>
      <c r="Q15" s="9">
        <v>0.98046875</v>
      </c>
      <c r="R15" s="10">
        <f t="shared" si="5"/>
        <v>0.93593749999999998</v>
      </c>
      <c r="S15" s="10">
        <f t="shared" si="6"/>
        <v>3.7528472263985778E-2</v>
      </c>
      <c r="T15" s="10">
        <f t="shared" si="7"/>
        <v>3.2895156309003144E-2</v>
      </c>
      <c r="U15" s="20">
        <f t="shared" si="9"/>
        <v>-2.8125000000000067E-2</v>
      </c>
    </row>
    <row r="16" spans="1:21" ht="17.25" thickBot="1" x14ac:dyDescent="0.35">
      <c r="A16" s="11"/>
      <c r="B16" s="12" t="s">
        <v>273</v>
      </c>
      <c r="C16" s="12">
        <v>20</v>
      </c>
      <c r="D16" s="13">
        <v>0.99170124481327804</v>
      </c>
      <c r="E16" s="13">
        <v>0.99176954732510203</v>
      </c>
      <c r="F16" s="13">
        <v>0.98765432098765404</v>
      </c>
      <c r="G16" s="13">
        <v>0.995867768595041</v>
      </c>
      <c r="H16" s="13">
        <v>0.96525096525096499</v>
      </c>
      <c r="I16" s="14">
        <f t="shared" si="3"/>
        <v>0.98644876939440795</v>
      </c>
      <c r="J16" s="14">
        <f t="shared" si="4"/>
        <v>1.2200583765776001E-2</v>
      </c>
      <c r="K16" s="14">
        <f t="shared" si="0"/>
        <v>1.069428318885856E-2</v>
      </c>
      <c r="L16" s="18">
        <f t="shared" si="8"/>
        <v>-2.5390583119996313E-3</v>
      </c>
      <c r="M16" s="13">
        <v>0.93359375</v>
      </c>
      <c r="N16" s="13">
        <v>0.94140625</v>
      </c>
      <c r="O16" s="13">
        <v>0.9375</v>
      </c>
      <c r="P16" s="13">
        <v>0.94140625</v>
      </c>
      <c r="Q16" s="13">
        <v>0.9765625</v>
      </c>
      <c r="R16" s="14">
        <f t="shared" si="5"/>
        <v>0.94609374999999996</v>
      </c>
      <c r="S16" s="14">
        <f t="shared" si="6"/>
        <v>1.7337766422790741E-2</v>
      </c>
      <c r="T16" s="14">
        <f t="shared" si="7"/>
        <v>1.5197222325354394E-2</v>
      </c>
      <c r="U16" s="21">
        <f t="shared" si="9"/>
        <v>-1.7968750000000089E-2</v>
      </c>
    </row>
    <row r="17" spans="1:23" ht="16.5" x14ac:dyDescent="0.3">
      <c r="A17" s="4"/>
      <c r="B17" s="5" t="s">
        <v>274</v>
      </c>
      <c r="C17" s="5">
        <v>20</v>
      </c>
      <c r="D17" s="6">
        <v>0.97188755020080297</v>
      </c>
      <c r="E17" s="6">
        <v>0.95294117647058796</v>
      </c>
      <c r="F17" s="6">
        <v>0.90106007067137805</v>
      </c>
      <c r="G17" s="6">
        <v>0.96078431372549</v>
      </c>
      <c r="H17" s="6">
        <v>0.93984962406015005</v>
      </c>
      <c r="I17" s="7">
        <f t="shared" si="3"/>
        <v>0.94530454702568179</v>
      </c>
      <c r="J17" s="7">
        <f t="shared" si="4"/>
        <v>2.7349256007221795E-2</v>
      </c>
      <c r="K17" s="7">
        <f t="shared" si="0"/>
        <v>2.3972679861947423E-2</v>
      </c>
      <c r="L17" s="16">
        <f t="shared" si="8"/>
        <v>-4.36832806807258E-2</v>
      </c>
      <c r="M17" s="6">
        <v>0.9453125</v>
      </c>
      <c r="N17" s="6">
        <v>0.94921875</v>
      </c>
      <c r="O17" s="6">
        <v>0.99609375</v>
      </c>
      <c r="P17" s="6">
        <v>0.95703125</v>
      </c>
      <c r="Q17" s="6">
        <v>0.9765625</v>
      </c>
      <c r="R17" s="7">
        <f t="shared" si="5"/>
        <v>0.96484375</v>
      </c>
      <c r="S17" s="7">
        <f t="shared" si="6"/>
        <v>2.1216368146875421E-2</v>
      </c>
      <c r="T17" s="7">
        <f t="shared" si="7"/>
        <v>1.8596966633533274E-2</v>
      </c>
      <c r="U17" s="19">
        <f t="shared" si="9"/>
        <v>7.8124999999995559E-4</v>
      </c>
    </row>
    <row r="18" spans="1:23" ht="16.5" x14ac:dyDescent="0.3">
      <c r="A18" s="8"/>
      <c r="B18" t="s">
        <v>275</v>
      </c>
      <c r="C18">
        <v>20</v>
      </c>
      <c r="D18" s="9">
        <v>0.996</v>
      </c>
      <c r="E18" s="9">
        <v>0.996</v>
      </c>
      <c r="F18" s="9">
        <v>0.98832684824902695</v>
      </c>
      <c r="G18" s="9">
        <v>0.99604743083003899</v>
      </c>
      <c r="H18" s="9">
        <v>0.96525096525096499</v>
      </c>
      <c r="I18" s="10">
        <f t="shared" si="3"/>
        <v>0.98832504886600625</v>
      </c>
      <c r="J18" s="10">
        <f t="shared" si="4"/>
        <v>1.3321582778788872E-2</v>
      </c>
      <c r="K18" s="10">
        <f t="shared" si="0"/>
        <v>1.1676882147214884E-2</v>
      </c>
      <c r="L18" s="17">
        <f t="shared" si="8"/>
        <v>-6.6277884040133461E-4</v>
      </c>
      <c r="M18" s="9">
        <v>0.97265625</v>
      </c>
      <c r="N18" s="9">
        <v>0.97265625</v>
      </c>
      <c r="O18" s="9">
        <v>0.9921875</v>
      </c>
      <c r="P18" s="9">
        <v>0.984375</v>
      </c>
      <c r="Q18" s="9">
        <v>0.9765625</v>
      </c>
      <c r="R18" s="10">
        <f t="shared" si="5"/>
        <v>0.97968750000000004</v>
      </c>
      <c r="S18" s="10">
        <f t="shared" si="6"/>
        <v>8.4685481987026561E-3</v>
      </c>
      <c r="T18" s="10">
        <f t="shared" si="7"/>
        <v>7.4230097816687535E-3</v>
      </c>
      <c r="U18" s="20">
        <f t="shared" si="9"/>
        <v>1.5625E-2</v>
      </c>
    </row>
    <row r="19" spans="1:23" ht="17.25" thickBot="1" x14ac:dyDescent="0.35">
      <c r="A19" s="11"/>
      <c r="B19" s="12" t="s">
        <v>276</v>
      </c>
      <c r="C19" s="12">
        <v>20</v>
      </c>
      <c r="D19" s="13">
        <v>0.96047430830039504</v>
      </c>
      <c r="E19" s="13">
        <v>0.98431372549019602</v>
      </c>
      <c r="F19" s="13">
        <v>0.96551724137931005</v>
      </c>
      <c r="G19" s="13">
        <v>0.99203187250996006</v>
      </c>
      <c r="H19" s="13">
        <v>0.96226415094339601</v>
      </c>
      <c r="I19" s="14">
        <f t="shared" si="3"/>
        <v>0.97292025972465146</v>
      </c>
      <c r="J19" s="14">
        <f t="shared" si="4"/>
        <v>1.4303180129262934E-2</v>
      </c>
      <c r="K19" s="14">
        <f t="shared" si="0"/>
        <v>1.253729016087481E-2</v>
      </c>
      <c r="L19" s="18">
        <f t="shared" si="8"/>
        <v>-1.6067567981756126E-2</v>
      </c>
      <c r="M19" s="13">
        <v>0.94921875</v>
      </c>
      <c r="N19" s="13">
        <v>0.98046875</v>
      </c>
      <c r="O19" s="13">
        <v>0.984375</v>
      </c>
      <c r="P19" s="13">
        <v>0.97265625</v>
      </c>
      <c r="Q19" s="13">
        <v>0.99609375</v>
      </c>
      <c r="R19" s="14">
        <f t="shared" si="5"/>
        <v>0.9765625</v>
      </c>
      <c r="S19" s="14">
        <f t="shared" si="6"/>
        <v>1.7469281074217108E-2</v>
      </c>
      <c r="T19" s="14">
        <f t="shared" si="7"/>
        <v>1.53125E-2</v>
      </c>
      <c r="U19" s="21">
        <f t="shared" si="9"/>
        <v>1.2499999999999956E-2</v>
      </c>
    </row>
    <row r="20" spans="1:23" ht="16.5" x14ac:dyDescent="0.3">
      <c r="A20" s="4"/>
      <c r="B20" s="5" t="s">
        <v>277</v>
      </c>
      <c r="C20" s="5">
        <v>20</v>
      </c>
      <c r="D20" s="6">
        <v>0.98373983739837401</v>
      </c>
      <c r="E20" s="6">
        <v>0.99583333333333302</v>
      </c>
      <c r="F20" s="6">
        <v>0.99585062240663902</v>
      </c>
      <c r="G20" s="6">
        <v>0.99585062240663902</v>
      </c>
      <c r="H20" s="6">
        <v>0.97297297297297303</v>
      </c>
      <c r="I20" s="7">
        <f t="shared" si="3"/>
        <v>0.98884947770359166</v>
      </c>
      <c r="J20" s="7">
        <f t="shared" si="4"/>
        <v>1.0307498729967746E-2</v>
      </c>
      <c r="K20" s="7">
        <f t="shared" si="0"/>
        <v>9.0349209925746458E-3</v>
      </c>
      <c r="L20" s="16">
        <f t="shared" si="8"/>
        <v>-1.3835000281592347E-4</v>
      </c>
      <c r="M20" s="6">
        <v>0.9453125</v>
      </c>
      <c r="N20" s="6">
        <v>0.93359375</v>
      </c>
      <c r="O20" s="6">
        <v>0.9375</v>
      </c>
      <c r="P20" s="6">
        <v>0.9375</v>
      </c>
      <c r="Q20" s="6">
        <v>0.984375</v>
      </c>
      <c r="R20" s="7">
        <f t="shared" si="5"/>
        <v>0.94765624999999998</v>
      </c>
      <c r="S20" s="7">
        <f t="shared" si="6"/>
        <v>2.0963137289060529E-2</v>
      </c>
      <c r="T20" s="7">
        <f t="shared" si="7"/>
        <v>1.8374999999999999E-2</v>
      </c>
      <c r="U20" s="19">
        <f t="shared" si="9"/>
        <v>-1.6406250000000067E-2</v>
      </c>
    </row>
    <row r="21" spans="1:23" ht="16.5" x14ac:dyDescent="0.3">
      <c r="A21" s="8"/>
      <c r="B21" t="s">
        <v>278</v>
      </c>
      <c r="C21">
        <v>20</v>
      </c>
      <c r="D21" s="9">
        <v>0.98353909465020495</v>
      </c>
      <c r="E21" s="9">
        <v>0.99176954732510203</v>
      </c>
      <c r="F21" s="9">
        <v>0.98775510204081596</v>
      </c>
      <c r="G21" s="9">
        <v>0.99186991869918695</v>
      </c>
      <c r="H21" s="9">
        <v>0.976653696498054</v>
      </c>
      <c r="I21" s="10">
        <f t="shared" si="3"/>
        <v>0.98631747184267271</v>
      </c>
      <c r="J21" s="10">
        <f t="shared" si="4"/>
        <v>6.3978415790409459E-3</v>
      </c>
      <c r="K21" s="10">
        <f t="shared" si="0"/>
        <v>5.6079554025639782E-3</v>
      </c>
      <c r="L21" s="17">
        <f t="shared" si="8"/>
        <v>-2.6703558637348745E-3</v>
      </c>
      <c r="M21" s="9">
        <v>0.93359375</v>
      </c>
      <c r="N21" s="9">
        <v>0.94140625</v>
      </c>
      <c r="O21" s="9">
        <v>0.9453125</v>
      </c>
      <c r="P21" s="9">
        <v>0.953125</v>
      </c>
      <c r="Q21" s="9">
        <v>0.98046875</v>
      </c>
      <c r="R21" s="10">
        <f t="shared" si="5"/>
        <v>0.95078125000000002</v>
      </c>
      <c r="S21" s="10">
        <f t="shared" si="6"/>
        <v>1.8028094936272384E-2</v>
      </c>
      <c r="T21" s="10">
        <f t="shared" si="7"/>
        <v>1.5802321946671315E-2</v>
      </c>
      <c r="U21" s="20">
        <f t="shared" si="9"/>
        <v>-1.3281250000000022E-2</v>
      </c>
    </row>
    <row r="22" spans="1:23" ht="16.5" x14ac:dyDescent="0.3">
      <c r="A22" s="8"/>
      <c r="B22" t="s">
        <v>279</v>
      </c>
      <c r="C22">
        <v>20</v>
      </c>
      <c r="D22" s="9">
        <v>0.98780487804878003</v>
      </c>
      <c r="E22" s="9">
        <v>0.99581589958159</v>
      </c>
      <c r="F22" s="9">
        <v>0.99590163934426201</v>
      </c>
      <c r="G22" s="9">
        <v>0.99593495934959297</v>
      </c>
      <c r="H22" s="9">
        <v>0.96923076923076901</v>
      </c>
      <c r="I22" s="10">
        <f t="shared" si="3"/>
        <v>0.98893762911099881</v>
      </c>
      <c r="J22" s="10">
        <f t="shared" si="4"/>
        <v>1.1558699375054212E-2</v>
      </c>
      <c r="K22" s="10">
        <f t="shared" si="0"/>
        <v>1.0131646713369377E-2</v>
      </c>
      <c r="L22" s="17">
        <f t="shared" si="8"/>
        <v>-5.0198595408779134E-5</v>
      </c>
      <c r="M22" s="9">
        <v>0.94921875</v>
      </c>
      <c r="N22" s="9">
        <v>0.9296875</v>
      </c>
      <c r="O22" s="9">
        <v>0.94921875</v>
      </c>
      <c r="P22" s="9">
        <v>0.95703125</v>
      </c>
      <c r="Q22" s="9">
        <v>0.984375</v>
      </c>
      <c r="R22" s="10">
        <f t="shared" si="5"/>
        <v>0.95390624999999996</v>
      </c>
      <c r="S22" s="10">
        <f t="shared" si="6"/>
        <v>1.980279977443215E-2</v>
      </c>
      <c r="T22" s="10">
        <f t="shared" si="7"/>
        <v>1.7357919324655531E-2</v>
      </c>
      <c r="U22" s="20">
        <f t="shared" si="9"/>
        <v>-1.0156250000000089E-2</v>
      </c>
    </row>
    <row r="23" spans="1:23" ht="16.5" x14ac:dyDescent="0.3">
      <c r="A23" s="8"/>
      <c r="B23" t="s">
        <v>280</v>
      </c>
      <c r="C23">
        <v>20</v>
      </c>
      <c r="D23" s="9">
        <v>0.98393574297188702</v>
      </c>
      <c r="E23" s="9">
        <v>0.99170124481327804</v>
      </c>
      <c r="F23" s="9">
        <v>0.99173553719008201</v>
      </c>
      <c r="G23" s="9">
        <v>0.99193548387096697</v>
      </c>
      <c r="H23" s="9">
        <v>0.96911196911196895</v>
      </c>
      <c r="I23" s="10">
        <f t="shared" si="3"/>
        <v>0.98568399559163655</v>
      </c>
      <c r="J23" s="10">
        <f t="shared" si="4"/>
        <v>9.8691184824802325E-3</v>
      </c>
      <c r="K23" s="10">
        <f t="shared" si="0"/>
        <v>8.6506637634915437E-3</v>
      </c>
      <c r="L23" s="17">
        <f t="shared" si="8"/>
        <v>-3.3038321147710326E-3</v>
      </c>
      <c r="M23" s="9">
        <v>0.95703125</v>
      </c>
      <c r="N23" s="9">
        <v>0.93359375</v>
      </c>
      <c r="O23" s="9">
        <v>0.9375</v>
      </c>
      <c r="P23" s="9">
        <v>0.9609375</v>
      </c>
      <c r="Q23" s="9">
        <v>0.98046875</v>
      </c>
      <c r="R23" s="10">
        <f t="shared" si="5"/>
        <v>0.95390624999999996</v>
      </c>
      <c r="S23" s="10">
        <f t="shared" si="6"/>
        <v>1.9016658507247007E-2</v>
      </c>
      <c r="T23" s="10">
        <f t="shared" si="7"/>
        <v>1.6668836121824758E-2</v>
      </c>
      <c r="U23" s="20">
        <f t="shared" si="9"/>
        <v>-1.0156250000000089E-2</v>
      </c>
    </row>
    <row r="24" spans="1:23" ht="17.25" thickBot="1" x14ac:dyDescent="0.35">
      <c r="A24" s="11"/>
      <c r="B24" s="12" t="s">
        <v>281</v>
      </c>
      <c r="C24" s="12">
        <v>20</v>
      </c>
      <c r="D24" s="13">
        <v>0.98031496062992096</v>
      </c>
      <c r="E24" s="13">
        <v>0.99595141700404799</v>
      </c>
      <c r="F24" s="13">
        <v>0.995867768595041</v>
      </c>
      <c r="G24" s="13">
        <v>0.99591836734693795</v>
      </c>
      <c r="H24" s="13">
        <v>0.968992248062015</v>
      </c>
      <c r="I24" s="14">
        <f t="shared" si="3"/>
        <v>0.98740895232759252</v>
      </c>
      <c r="J24" s="14">
        <f t="shared" si="4"/>
        <v>1.2312951855452616E-2</v>
      </c>
      <c r="K24" s="14">
        <f t="shared" si="0"/>
        <v>1.0792778162169891E-2</v>
      </c>
      <c r="L24" s="18">
        <f t="shared" si="8"/>
        <v>-1.57887537881507E-3</v>
      </c>
      <c r="M24" s="13">
        <v>0.97265625</v>
      </c>
      <c r="N24" s="13">
        <v>0.9609375</v>
      </c>
      <c r="O24" s="13">
        <v>0.94140625</v>
      </c>
      <c r="P24" s="13">
        <v>0.953125</v>
      </c>
      <c r="Q24" s="13">
        <v>0.9765625</v>
      </c>
      <c r="R24" s="14">
        <f t="shared" si="5"/>
        <v>0.9609375</v>
      </c>
      <c r="S24" s="14">
        <f t="shared" si="6"/>
        <v>1.4352478961620185E-2</v>
      </c>
      <c r="T24" s="14">
        <f t="shared" si="7"/>
        <v>1.2580502492696783E-2</v>
      </c>
      <c r="U24" s="21">
        <f t="shared" si="9"/>
        <v>-3.1250000000000444E-3</v>
      </c>
      <c r="V24" t="s">
        <v>282</v>
      </c>
      <c r="W24" t="s">
        <v>283</v>
      </c>
    </row>
    <row r="25" spans="1:23" ht="16.5" x14ac:dyDescent="0.3">
      <c r="A25" s="4"/>
      <c r="B25" s="5" t="s">
        <v>258</v>
      </c>
      <c r="C25" s="5">
        <v>500</v>
      </c>
      <c r="D25" s="6">
        <v>0.99170124481327804</v>
      </c>
      <c r="E25" s="6">
        <v>0.99163179916317901</v>
      </c>
      <c r="F25" s="6">
        <v>0.99583333333333302</v>
      </c>
      <c r="G25" s="6">
        <v>0.99173553719008201</v>
      </c>
      <c r="H25" s="6">
        <v>0.99159663865546199</v>
      </c>
      <c r="I25" s="7">
        <f t="shared" si="3"/>
        <v>0.99249971063106679</v>
      </c>
      <c r="J25" s="7">
        <f t="shared" si="4"/>
        <v>1.8643603688907784E-3</v>
      </c>
      <c r="K25" s="7">
        <f t="shared" si="0"/>
        <v>1.6341839156033748E-3</v>
      </c>
      <c r="L25" s="16">
        <f t="shared" ref="L25:L31" si="10">I25-I$32</f>
        <v>-3.5661734703229531E-3</v>
      </c>
      <c r="M25" s="6">
        <v>0.93359375</v>
      </c>
      <c r="N25" s="6">
        <v>0.92578125</v>
      </c>
      <c r="O25" s="6">
        <v>0.93359375</v>
      </c>
      <c r="P25" s="6">
        <v>0.9375</v>
      </c>
      <c r="Q25" s="6">
        <v>0.921875</v>
      </c>
      <c r="R25" s="7">
        <f t="shared" si="5"/>
        <v>0.93046874999999996</v>
      </c>
      <c r="S25" s="7">
        <f t="shared" si="6"/>
        <v>6.4186237207636658E-3</v>
      </c>
      <c r="T25" s="7">
        <f t="shared" si="7"/>
        <v>5.6261717529551124E-3</v>
      </c>
      <c r="U25" s="19">
        <f t="shared" ref="U25:U31" si="11">R25-R$32</f>
        <v>-5.859375E-2</v>
      </c>
      <c r="V25" s="2">
        <f>I25-I2</f>
        <v>8.9593193013578487E-3</v>
      </c>
      <c r="W25" s="2">
        <f>R25-R2</f>
        <v>1.0156249999999978E-2</v>
      </c>
    </row>
    <row r="26" spans="1:23" ht="16.5" x14ac:dyDescent="0.3">
      <c r="A26" s="8"/>
      <c r="B26" t="s">
        <v>259</v>
      </c>
      <c r="C26">
        <v>500</v>
      </c>
      <c r="D26" s="9">
        <v>0.98275862068965503</v>
      </c>
      <c r="E26" s="9">
        <v>0.99435028248587498</v>
      </c>
      <c r="F26" s="9">
        <v>0.97660818713450204</v>
      </c>
      <c r="G26" s="9">
        <v>0.98802395209580796</v>
      </c>
      <c r="H26" s="9">
        <v>0.98224852071005897</v>
      </c>
      <c r="I26" s="10">
        <f t="shared" si="3"/>
        <v>0.98479791262317984</v>
      </c>
      <c r="J26" s="10">
        <f t="shared" si="4"/>
        <v>6.6967308249885147E-3</v>
      </c>
      <c r="K26" s="10">
        <f t="shared" si="0"/>
        <v>5.8699433778634852E-3</v>
      </c>
      <c r="L26" s="17">
        <f t="shared" si="10"/>
        <v>-1.1267971478209904E-2</v>
      </c>
      <c r="M26" s="9">
        <v>0.66796875</v>
      </c>
      <c r="N26" s="9">
        <v>0.6875</v>
      </c>
      <c r="O26" s="9">
        <v>0.65234375</v>
      </c>
      <c r="P26" s="9">
        <v>0.64453125</v>
      </c>
      <c r="Q26" s="9">
        <v>0.6484375</v>
      </c>
      <c r="R26" s="10">
        <f t="shared" si="5"/>
        <v>0.66015625</v>
      </c>
      <c r="S26" s="10">
        <f t="shared" si="6"/>
        <v>1.7686299097924643E-2</v>
      </c>
      <c r="T26" s="10">
        <f t="shared" si="7"/>
        <v>1.5502724684914263E-2</v>
      </c>
      <c r="U26" s="20">
        <f t="shared" si="11"/>
        <v>-0.32890624999999996</v>
      </c>
      <c r="V26" s="2">
        <f t="shared" ref="V26:V47" si="12">I26-I3</f>
        <v>5.3797665355297397E-3</v>
      </c>
      <c r="W26" s="2">
        <f t="shared" ref="W26:W47" si="13">R26-R3</f>
        <v>3.7499999999999978E-2</v>
      </c>
    </row>
    <row r="27" spans="1:23" ht="16.5" x14ac:dyDescent="0.3">
      <c r="A27" s="8"/>
      <c r="B27" t="s">
        <v>260</v>
      </c>
      <c r="C27">
        <v>500</v>
      </c>
      <c r="D27" s="9">
        <v>0.99598393574297095</v>
      </c>
      <c r="E27" s="9">
        <v>0.99596774193548299</v>
      </c>
      <c r="F27" s="9">
        <v>0.99593495934959297</v>
      </c>
      <c r="G27" s="9">
        <v>0.99595141700404799</v>
      </c>
      <c r="H27" s="9">
        <v>0.99598393574297095</v>
      </c>
      <c r="I27" s="10">
        <f t="shared" si="3"/>
        <v>0.99596439795501313</v>
      </c>
      <c r="J27" s="10">
        <f t="shared" si="4"/>
        <v>2.127069050944992E-5</v>
      </c>
      <c r="K27" s="10">
        <f t="shared" si="0"/>
        <v>1.8644582283735941E-5</v>
      </c>
      <c r="L27" s="17">
        <f t="shared" si="10"/>
        <v>-1.0148614637661701E-4</v>
      </c>
      <c r="M27" s="9">
        <v>0.96875</v>
      </c>
      <c r="N27" s="9">
        <v>0.96484375</v>
      </c>
      <c r="O27" s="9">
        <v>0.95703125</v>
      </c>
      <c r="P27" s="9">
        <v>0.9609375</v>
      </c>
      <c r="Q27" s="9">
        <v>0.96875</v>
      </c>
      <c r="R27" s="10">
        <f t="shared" si="5"/>
        <v>0.96406250000000004</v>
      </c>
      <c r="S27" s="10">
        <f t="shared" si="6"/>
        <v>5.0931268790645693E-3</v>
      </c>
      <c r="T27" s="10">
        <f t="shared" si="7"/>
        <v>4.464322544490933E-3</v>
      </c>
      <c r="U27" s="20">
        <f t="shared" si="11"/>
        <v>-2.4999999999999911E-2</v>
      </c>
      <c r="V27" s="2">
        <f t="shared" si="12"/>
        <v>1.6421607605209276E-3</v>
      </c>
      <c r="W27" s="2">
        <f t="shared" si="13"/>
        <v>1.171875E-2</v>
      </c>
    </row>
    <row r="28" spans="1:23" ht="16.5" x14ac:dyDescent="0.3">
      <c r="A28" s="8"/>
      <c r="B28" t="s">
        <v>261</v>
      </c>
      <c r="C28">
        <v>500</v>
      </c>
      <c r="D28" s="9">
        <v>0.996</v>
      </c>
      <c r="E28" s="9">
        <v>0.99603174603174605</v>
      </c>
      <c r="F28" s="9">
        <v>0.99206349206349198</v>
      </c>
      <c r="G28" s="9">
        <v>0.99601593625497997</v>
      </c>
      <c r="H28" s="9">
        <v>0.99603174603174605</v>
      </c>
      <c r="I28" s="10">
        <f t="shared" si="3"/>
        <v>0.99522858407639281</v>
      </c>
      <c r="J28" s="10">
        <f t="shared" si="4"/>
        <v>1.7693891377748825E-3</v>
      </c>
      <c r="K28" s="10">
        <f t="shared" si="0"/>
        <v>1.5509379611600362E-3</v>
      </c>
      <c r="L28" s="17">
        <f t="shared" si="10"/>
        <v>-8.3730002499693423E-4</v>
      </c>
      <c r="M28" s="9">
        <v>0.97265625</v>
      </c>
      <c r="N28" s="9">
        <v>0.98046875</v>
      </c>
      <c r="O28" s="9">
        <v>0.9765625</v>
      </c>
      <c r="P28" s="9">
        <v>0.9765625</v>
      </c>
      <c r="Q28" s="9">
        <v>0.98046875</v>
      </c>
      <c r="R28" s="10">
        <f t="shared" si="5"/>
        <v>0.97734374999999996</v>
      </c>
      <c r="S28" s="10">
        <f t="shared" si="6"/>
        <v>3.2682032286487327E-3</v>
      </c>
      <c r="T28" s="10">
        <f t="shared" si="7"/>
        <v>2.8647064367487984E-3</v>
      </c>
      <c r="U28" s="20">
        <f t="shared" si="11"/>
        <v>-1.171875E-2</v>
      </c>
      <c r="V28" s="2">
        <f t="shared" si="12"/>
        <v>7.7581311612437975E-3</v>
      </c>
      <c r="W28" s="2">
        <f t="shared" si="13"/>
        <v>9.3749999999999112E-3</v>
      </c>
    </row>
    <row r="29" spans="1:23" ht="16.5" x14ac:dyDescent="0.3">
      <c r="A29" s="8"/>
      <c r="B29" t="s">
        <v>262</v>
      </c>
      <c r="C29">
        <v>500</v>
      </c>
      <c r="D29" s="9">
        <v>0.99603174603174605</v>
      </c>
      <c r="E29" s="9">
        <v>0.99206349206349198</v>
      </c>
      <c r="F29" s="9">
        <v>0.99206349206349198</v>
      </c>
      <c r="G29" s="9">
        <v>0.99604743083003899</v>
      </c>
      <c r="H29" s="9">
        <v>0.99603174603174605</v>
      </c>
      <c r="I29" s="10">
        <f t="shared" si="3"/>
        <v>0.99444758140410305</v>
      </c>
      <c r="J29" s="10">
        <f t="shared" si="4"/>
        <v>2.1763752714461242E-3</v>
      </c>
      <c r="K29" s="10">
        <f t="shared" si="0"/>
        <v>1.9076770361892116E-3</v>
      </c>
      <c r="L29" s="17">
        <f t="shared" si="10"/>
        <v>-1.6183026972866887E-3</v>
      </c>
      <c r="M29" s="9">
        <v>0.98046875</v>
      </c>
      <c r="N29" s="9">
        <v>0.9765625</v>
      </c>
      <c r="O29" s="9">
        <v>0.9765625</v>
      </c>
      <c r="P29" s="9">
        <v>0.984375</v>
      </c>
      <c r="Q29" s="9">
        <v>0.98046875</v>
      </c>
      <c r="R29" s="10">
        <f t="shared" si="5"/>
        <v>0.97968750000000004</v>
      </c>
      <c r="S29" s="10">
        <f t="shared" si="6"/>
        <v>3.2682032286487327E-3</v>
      </c>
      <c r="T29" s="10">
        <f t="shared" si="7"/>
        <v>2.8647064367487984E-3</v>
      </c>
      <c r="U29" s="20">
        <f t="shared" si="11"/>
        <v>-9.3749999999999112E-3</v>
      </c>
      <c r="V29" s="2">
        <f t="shared" si="12"/>
        <v>7.0892683819406832E-3</v>
      </c>
      <c r="W29" s="2">
        <f t="shared" si="13"/>
        <v>1.8750000000000044E-2</v>
      </c>
    </row>
    <row r="30" spans="1:23" ht="16.5" x14ac:dyDescent="0.3">
      <c r="A30" s="8"/>
      <c r="B30" t="s">
        <v>263</v>
      </c>
      <c r="C30">
        <v>500</v>
      </c>
      <c r="D30" s="9">
        <v>0.99574468085106305</v>
      </c>
      <c r="E30" s="9">
        <v>0.99578059071729896</v>
      </c>
      <c r="F30" s="9">
        <v>0.99578059071729896</v>
      </c>
      <c r="G30" s="9">
        <v>0.99581589958159</v>
      </c>
      <c r="H30" s="9">
        <v>0.99576271186440601</v>
      </c>
      <c r="I30" s="10">
        <f t="shared" si="3"/>
        <v>0.99577689474633124</v>
      </c>
      <c r="J30" s="10">
        <f t="shared" si="4"/>
        <v>2.6398800940605143E-5</v>
      </c>
      <c r="K30" s="10">
        <f t="shared" si="0"/>
        <v>2.3139569263649969E-5</v>
      </c>
      <c r="L30" s="17">
        <f t="shared" si="10"/>
        <v>-2.8898935505849987E-4</v>
      </c>
      <c r="M30" s="9">
        <v>0.9140625</v>
      </c>
      <c r="N30" s="9">
        <v>0.921875</v>
      </c>
      <c r="O30" s="9">
        <v>0.921875</v>
      </c>
      <c r="P30" s="9">
        <v>0.9296875</v>
      </c>
      <c r="Q30" s="9">
        <v>0.91796875</v>
      </c>
      <c r="R30" s="10">
        <f t="shared" si="5"/>
        <v>0.92109375000000004</v>
      </c>
      <c r="S30" s="10">
        <f t="shared" si="6"/>
        <v>5.7939050680434869E-3</v>
      </c>
      <c r="T30" s="10">
        <f t="shared" si="7"/>
        <v>5.0785817102317055E-3</v>
      </c>
      <c r="U30" s="20">
        <f t="shared" si="11"/>
        <v>-6.7968749999999911E-2</v>
      </c>
      <c r="V30" s="2">
        <f t="shared" si="12"/>
        <v>8.5813595166214229E-3</v>
      </c>
      <c r="W30" s="2">
        <f t="shared" si="13"/>
        <v>7.1093750000000067E-2</v>
      </c>
    </row>
    <row r="31" spans="1:23" ht="16.5" x14ac:dyDescent="0.3">
      <c r="A31" s="8"/>
      <c r="B31" t="s">
        <v>264</v>
      </c>
      <c r="C31">
        <v>500</v>
      </c>
      <c r="D31" s="9">
        <v>0.9921875</v>
      </c>
      <c r="E31" s="9">
        <v>0.99212598425196796</v>
      </c>
      <c r="F31" s="9">
        <v>0.99199999999999999</v>
      </c>
      <c r="G31" s="9">
        <v>0.99607843137254903</v>
      </c>
      <c r="H31" s="9">
        <v>0.99609375</v>
      </c>
      <c r="I31" s="10">
        <f t="shared" si="3"/>
        <v>0.99369713312490338</v>
      </c>
      <c r="J31" s="10">
        <f t="shared" si="4"/>
        <v>2.181863629252196E-3</v>
      </c>
      <c r="K31" s="10">
        <f t="shared" si="0"/>
        <v>1.9124877939157849E-3</v>
      </c>
      <c r="L31" s="17">
        <f t="shared" si="10"/>
        <v>-2.3687509764863668E-3</v>
      </c>
      <c r="M31" s="9">
        <v>0.9921875</v>
      </c>
      <c r="N31" s="9">
        <v>0.984375</v>
      </c>
      <c r="O31" s="9">
        <v>0.96875</v>
      </c>
      <c r="P31" s="9">
        <v>0.9921875</v>
      </c>
      <c r="Q31" s="9">
        <v>0.99609375</v>
      </c>
      <c r="R31" s="10">
        <f t="shared" si="5"/>
        <v>0.98671874999999998</v>
      </c>
      <c r="S31" s="10">
        <f t="shared" si="6"/>
        <v>1.0909562534194485E-2</v>
      </c>
      <c r="T31" s="10">
        <f t="shared" si="7"/>
        <v>9.5626531850475458E-3</v>
      </c>
      <c r="U31" s="20">
        <f t="shared" si="11"/>
        <v>-2.3437499999999778E-3</v>
      </c>
      <c r="V31" s="2">
        <f t="shared" si="12"/>
        <v>2.2288723830778845E-2</v>
      </c>
      <c r="W31" s="2">
        <f t="shared" si="13"/>
        <v>7.8125E-3</v>
      </c>
    </row>
    <row r="32" spans="1:23" ht="16.5" x14ac:dyDescent="0.3">
      <c r="A32" s="8" t="s">
        <v>265</v>
      </c>
      <c r="B32" t="s">
        <v>266</v>
      </c>
      <c r="C32">
        <v>500</v>
      </c>
      <c r="D32" s="9">
        <v>0.99606299212598404</v>
      </c>
      <c r="E32" s="9">
        <v>0.99609375</v>
      </c>
      <c r="F32" s="9">
        <v>0.99609375</v>
      </c>
      <c r="G32" s="9">
        <v>0.99601593625497997</v>
      </c>
      <c r="H32" s="9">
        <v>0.99606299212598404</v>
      </c>
      <c r="I32" s="10">
        <f t="shared" si="3"/>
        <v>0.99606588410138974</v>
      </c>
      <c r="J32" s="10">
        <f t="shared" si="4"/>
        <v>3.1876837261492543E-5</v>
      </c>
      <c r="K32" s="10">
        <f t="shared" si="0"/>
        <v>2.7941279809563058E-5</v>
      </c>
      <c r="L32" s="17">
        <f>I32-I$32</f>
        <v>0</v>
      </c>
      <c r="M32" s="9">
        <v>0.98828125</v>
      </c>
      <c r="N32" s="9">
        <v>0.99609375</v>
      </c>
      <c r="O32" s="9">
        <v>0.99609375</v>
      </c>
      <c r="P32" s="9">
        <v>0.9765625</v>
      </c>
      <c r="Q32" s="9">
        <v>0.98828125</v>
      </c>
      <c r="R32" s="10">
        <f t="shared" si="5"/>
        <v>0.98906249999999996</v>
      </c>
      <c r="S32" s="10">
        <f t="shared" si="6"/>
        <v>8.005430285905937E-3</v>
      </c>
      <c r="T32" s="10">
        <f t="shared" si="7"/>
        <v>7.0170690329011296E-3</v>
      </c>
      <c r="U32" s="20">
        <f>R32-R$32</f>
        <v>0</v>
      </c>
      <c r="V32" s="2">
        <f t="shared" si="12"/>
        <v>7.0780563949821573E-3</v>
      </c>
      <c r="W32" s="2">
        <f t="shared" si="13"/>
        <v>2.4999999999999911E-2</v>
      </c>
    </row>
    <row r="33" spans="1:23" ht="17.25" thickBot="1" x14ac:dyDescent="0.35">
      <c r="A33" s="11"/>
      <c r="B33" s="12" t="s">
        <v>267</v>
      </c>
      <c r="C33" s="12">
        <v>500</v>
      </c>
      <c r="D33" s="13">
        <v>0.99604743083003899</v>
      </c>
      <c r="E33" s="13">
        <v>0.99606299212598404</v>
      </c>
      <c r="F33" s="13">
        <v>0.99604743083003899</v>
      </c>
      <c r="G33" s="13">
        <v>0.99604743083003899</v>
      </c>
      <c r="H33" s="13">
        <v>0.99603174603174605</v>
      </c>
      <c r="I33" s="14">
        <f t="shared" si="3"/>
        <v>0.99604740612956955</v>
      </c>
      <c r="J33" s="14">
        <f t="shared" si="4"/>
        <v>1.1047214336810103E-5</v>
      </c>
      <c r="K33" s="14">
        <f t="shared" si="0"/>
        <v>9.6833103098941188E-6</v>
      </c>
      <c r="L33" s="18">
        <f t="shared" ref="L33:L47" si="14">I33-I$32</f>
        <v>-1.8477971820196615E-5</v>
      </c>
      <c r="M33" s="13">
        <v>0.984375</v>
      </c>
      <c r="N33" s="13">
        <v>0.98828125</v>
      </c>
      <c r="O33" s="13">
        <v>0.984375</v>
      </c>
      <c r="P33" s="13">
        <v>0.984375</v>
      </c>
      <c r="Q33" s="13">
        <v>0.98046875</v>
      </c>
      <c r="R33" s="14">
        <f t="shared" si="5"/>
        <v>0.984375</v>
      </c>
      <c r="S33" s="14">
        <f t="shared" si="6"/>
        <v>2.7621358640099515E-3</v>
      </c>
      <c r="T33" s="14">
        <f t="shared" si="7"/>
        <v>2.4211188335664154E-3</v>
      </c>
      <c r="U33" s="21">
        <f t="shared" ref="U33:U47" si="15">R33-R$32</f>
        <v>-4.6874999999999556E-3</v>
      </c>
      <c r="V33" s="2">
        <f t="shared" si="12"/>
        <v>5.0074481007797988E-3</v>
      </c>
      <c r="W33" s="2">
        <f t="shared" si="13"/>
        <v>4.8437500000000022E-2</v>
      </c>
    </row>
    <row r="34" spans="1:23" ht="16.5" x14ac:dyDescent="0.3">
      <c r="A34" s="4"/>
      <c r="B34" s="5" t="s">
        <v>268</v>
      </c>
      <c r="C34" s="5">
        <v>500</v>
      </c>
      <c r="D34" s="6">
        <v>0.99606299212598404</v>
      </c>
      <c r="E34" s="6">
        <v>0.99606299212598404</v>
      </c>
      <c r="F34" s="6">
        <v>0.99604743083003899</v>
      </c>
      <c r="G34" s="6">
        <v>0.99606299212598404</v>
      </c>
      <c r="H34" s="6">
        <v>0.99606299212598404</v>
      </c>
      <c r="I34" s="7">
        <f t="shared" si="3"/>
        <v>0.99605987986679501</v>
      </c>
      <c r="J34" s="7">
        <f t="shared" si="4"/>
        <v>6.9592231102218282E-6</v>
      </c>
      <c r="K34" s="7">
        <f t="shared" si="0"/>
        <v>6.1000280104570588E-6</v>
      </c>
      <c r="L34" s="16">
        <f t="shared" si="14"/>
        <v>-6.004234594736424E-6</v>
      </c>
      <c r="M34" s="6">
        <v>0.98828125</v>
      </c>
      <c r="N34" s="6">
        <v>0.98828125</v>
      </c>
      <c r="O34" s="6">
        <v>0.984375</v>
      </c>
      <c r="P34" s="6">
        <v>0.98828125</v>
      </c>
      <c r="Q34" s="6">
        <v>0.98828125</v>
      </c>
      <c r="R34" s="7">
        <f t="shared" si="5"/>
        <v>0.98750000000000004</v>
      </c>
      <c r="S34" s="7">
        <f t="shared" si="6"/>
        <v>1.7469281074217107E-3</v>
      </c>
      <c r="T34" s="7">
        <f t="shared" si="7"/>
        <v>1.5312499999999998E-3</v>
      </c>
      <c r="U34" s="19">
        <f t="shared" si="15"/>
        <v>-1.5624999999999112E-3</v>
      </c>
      <c r="V34" s="2">
        <f t="shared" si="12"/>
        <v>2.149459644485896E-2</v>
      </c>
      <c r="W34" s="2">
        <f t="shared" si="13"/>
        <v>4.6875000000000666E-3</v>
      </c>
    </row>
    <row r="35" spans="1:23" ht="16.5" x14ac:dyDescent="0.3">
      <c r="A35" s="8"/>
      <c r="B35" t="s">
        <v>269</v>
      </c>
      <c r="C35">
        <v>500</v>
      </c>
      <c r="D35" s="9">
        <v>0.99601593625497997</v>
      </c>
      <c r="E35" s="9">
        <v>0.995867768595041</v>
      </c>
      <c r="F35" s="9">
        <v>0.99581589958159</v>
      </c>
      <c r="G35" s="9">
        <v>0.99593495934959297</v>
      </c>
      <c r="H35" s="9">
        <v>0.99591836734693795</v>
      </c>
      <c r="I35" s="10">
        <f t="shared" si="3"/>
        <v>0.99591058622562856</v>
      </c>
      <c r="J35" s="10">
        <f t="shared" si="4"/>
        <v>7.5086839315183075E-5</v>
      </c>
      <c r="K35" s="10">
        <f t="shared" si="0"/>
        <v>6.5816516554346411E-5</v>
      </c>
      <c r="L35" s="17">
        <f t="shared" si="14"/>
        <v>-1.5529787576118448E-4</v>
      </c>
      <c r="M35" s="9">
        <v>0.9765625</v>
      </c>
      <c r="N35" s="9">
        <v>0.94140625</v>
      </c>
      <c r="O35" s="9">
        <v>0.9296875</v>
      </c>
      <c r="P35" s="9">
        <v>0.95703125</v>
      </c>
      <c r="Q35" s="9">
        <v>0.953125</v>
      </c>
      <c r="R35" s="10">
        <f t="shared" si="5"/>
        <v>0.95156249999999998</v>
      </c>
      <c r="S35" s="10">
        <f t="shared" si="6"/>
        <v>1.7599813009482518E-2</v>
      </c>
      <c r="T35" s="10">
        <f t="shared" si="7"/>
        <v>1.5426916285951319E-2</v>
      </c>
      <c r="U35" s="20">
        <f t="shared" si="15"/>
        <v>-3.7499999999999978E-2</v>
      </c>
      <c r="V35" s="2">
        <f t="shared" si="12"/>
        <v>9.8303578345068088E-3</v>
      </c>
      <c r="W35" s="2">
        <f t="shared" si="13"/>
        <v>3.6718750000000022E-2</v>
      </c>
    </row>
    <row r="36" spans="1:23" ht="16.5" x14ac:dyDescent="0.3">
      <c r="A36" s="8"/>
      <c r="B36" t="s">
        <v>270</v>
      </c>
      <c r="C36">
        <v>500</v>
      </c>
      <c r="D36" s="9">
        <v>0.98804780876494003</v>
      </c>
      <c r="E36" s="9">
        <v>0.98814229249011798</v>
      </c>
      <c r="F36" s="9">
        <v>0.98809523809523803</v>
      </c>
      <c r="G36" s="9">
        <v>0.99596774193548299</v>
      </c>
      <c r="H36" s="9">
        <v>0.98412698412698396</v>
      </c>
      <c r="I36" s="10">
        <f t="shared" si="3"/>
        <v>0.98887601308255257</v>
      </c>
      <c r="J36" s="10">
        <f t="shared" si="4"/>
        <v>4.3208729449211265E-3</v>
      </c>
      <c r="K36" s="10">
        <f t="shared" si="0"/>
        <v>3.7874121257774705E-3</v>
      </c>
      <c r="L36" s="17">
        <f t="shared" si="14"/>
        <v>-7.1898710188371684E-3</v>
      </c>
      <c r="M36" s="9">
        <v>0.96875</v>
      </c>
      <c r="N36" s="9">
        <v>0.9765625</v>
      </c>
      <c r="O36" s="9">
        <v>0.97265625</v>
      </c>
      <c r="P36" s="9">
        <v>0.96484375</v>
      </c>
      <c r="Q36" s="9">
        <v>0.96875</v>
      </c>
      <c r="R36" s="10">
        <f t="shared" si="5"/>
        <v>0.97031250000000002</v>
      </c>
      <c r="S36" s="10">
        <f t="shared" si="6"/>
        <v>4.453810254293508E-3</v>
      </c>
      <c r="T36" s="10">
        <f t="shared" si="7"/>
        <v>3.9039368150944761E-3</v>
      </c>
      <c r="U36" s="20">
        <f t="shared" si="15"/>
        <v>-1.8749999999999933E-2</v>
      </c>
      <c r="V36" s="2">
        <f t="shared" si="12"/>
        <v>2.9585576074612097E-2</v>
      </c>
      <c r="W36" s="2">
        <f t="shared" si="13"/>
        <v>2.8906250000000022E-2</v>
      </c>
    </row>
    <row r="37" spans="1:23" ht="16.5" x14ac:dyDescent="0.3">
      <c r="A37" s="8"/>
      <c r="B37" t="s">
        <v>271</v>
      </c>
      <c r="C37">
        <v>500</v>
      </c>
      <c r="D37" s="9">
        <v>0.99596774193548299</v>
      </c>
      <c r="E37" s="9">
        <v>0.996</v>
      </c>
      <c r="F37" s="9">
        <v>0.99212598425196796</v>
      </c>
      <c r="G37" s="9">
        <v>0.99604743083003899</v>
      </c>
      <c r="H37" s="9">
        <v>0.99596774193548299</v>
      </c>
      <c r="I37" s="10">
        <f t="shared" si="3"/>
        <v>0.99522177979059467</v>
      </c>
      <c r="J37" s="10">
        <f t="shared" si="4"/>
        <v>1.7309098325343337E-3</v>
      </c>
      <c r="K37" s="10">
        <f t="shared" si="0"/>
        <v>1.5172093630000626E-3</v>
      </c>
      <c r="L37" s="17">
        <f t="shared" si="14"/>
        <v>-8.4410431079506854E-4</v>
      </c>
      <c r="M37" s="9">
        <v>0.96484375</v>
      </c>
      <c r="N37" s="9">
        <v>0.97265625</v>
      </c>
      <c r="O37" s="9">
        <v>0.984375</v>
      </c>
      <c r="P37" s="9">
        <v>0.984375</v>
      </c>
      <c r="Q37" s="9">
        <v>0.96484375</v>
      </c>
      <c r="R37" s="10">
        <f t="shared" si="5"/>
        <v>0.97421875000000002</v>
      </c>
      <c r="S37" s="10">
        <f t="shared" si="6"/>
        <v>9.804609685946198E-3</v>
      </c>
      <c r="T37" s="10">
        <f t="shared" si="7"/>
        <v>8.594119310246397E-3</v>
      </c>
      <c r="U37" s="20">
        <f t="shared" si="15"/>
        <v>-1.4843749999999933E-2</v>
      </c>
      <c r="V37" s="2">
        <f t="shared" si="12"/>
        <v>1.1064453409724173E-2</v>
      </c>
      <c r="W37" s="2">
        <f t="shared" si="13"/>
        <v>5.3906250000000044E-2</v>
      </c>
    </row>
    <row r="38" spans="1:23" ht="16.5" x14ac:dyDescent="0.3">
      <c r="A38" s="8"/>
      <c r="B38" t="s">
        <v>272</v>
      </c>
      <c r="C38">
        <v>500</v>
      </c>
      <c r="D38" s="9">
        <v>0.996</v>
      </c>
      <c r="E38" s="9">
        <v>0.99595141700404799</v>
      </c>
      <c r="F38" s="9">
        <v>0.99601593625497997</v>
      </c>
      <c r="G38" s="9">
        <v>0.99601593625497997</v>
      </c>
      <c r="H38" s="9">
        <v>0.996</v>
      </c>
      <c r="I38" s="10">
        <f t="shared" si="3"/>
        <v>0.99599665790280167</v>
      </c>
      <c r="J38" s="10">
        <f t="shared" si="4"/>
        <v>2.6515975716670199E-5</v>
      </c>
      <c r="K38" s="10">
        <f t="shared" si="0"/>
        <v>2.3242277483345639E-5</v>
      </c>
      <c r="L38" s="17">
        <f t="shared" si="14"/>
        <v>-6.9226198588068222E-5</v>
      </c>
      <c r="M38" s="9">
        <v>0.97265625</v>
      </c>
      <c r="N38" s="9">
        <v>0.9609375</v>
      </c>
      <c r="O38" s="9">
        <v>0.9765625</v>
      </c>
      <c r="P38" s="9">
        <v>0.9765625</v>
      </c>
      <c r="Q38" s="9">
        <v>0.97265625</v>
      </c>
      <c r="R38" s="10">
        <f t="shared" si="5"/>
        <v>0.97187500000000004</v>
      </c>
      <c r="S38" s="10">
        <f t="shared" si="6"/>
        <v>6.4186237207636658E-3</v>
      </c>
      <c r="T38" s="10">
        <f t="shared" si="7"/>
        <v>5.6261717529551124E-3</v>
      </c>
      <c r="U38" s="20">
        <f t="shared" si="15"/>
        <v>-1.7187499999999911E-2</v>
      </c>
      <c r="V38" s="2">
        <f t="shared" si="12"/>
        <v>2.0754625736742138E-2</v>
      </c>
      <c r="W38" s="2">
        <f t="shared" si="13"/>
        <v>3.5937500000000067E-2</v>
      </c>
    </row>
    <row r="39" spans="1:23" ht="17.25" thickBot="1" x14ac:dyDescent="0.35">
      <c r="A39" s="11"/>
      <c r="B39" s="12" t="s">
        <v>273</v>
      </c>
      <c r="C39" s="12">
        <v>500</v>
      </c>
      <c r="D39" s="13">
        <v>0.99593495934959297</v>
      </c>
      <c r="E39" s="13">
        <v>0.996</v>
      </c>
      <c r="F39" s="13">
        <v>0.99588477366255101</v>
      </c>
      <c r="G39" s="13">
        <v>0.99595141700404799</v>
      </c>
      <c r="H39" s="13">
        <v>0.99590163934426201</v>
      </c>
      <c r="I39" s="14">
        <f t="shared" si="3"/>
        <v>0.99593455787209084</v>
      </c>
      <c r="J39" s="14">
        <f t="shared" si="4"/>
        <v>4.5080928932682175E-5</v>
      </c>
      <c r="K39" s="14">
        <f t="shared" si="0"/>
        <v>3.9515176460267233E-5</v>
      </c>
      <c r="L39" s="18">
        <f t="shared" si="14"/>
        <v>-1.3132622929890037E-4</v>
      </c>
      <c r="M39" s="13">
        <v>0.95703125</v>
      </c>
      <c r="N39" s="13">
        <v>0.97265625</v>
      </c>
      <c r="O39" s="13">
        <v>0.9453125</v>
      </c>
      <c r="P39" s="13">
        <v>0.9609375</v>
      </c>
      <c r="Q39" s="13">
        <v>0.94921875</v>
      </c>
      <c r="R39" s="14">
        <f t="shared" si="5"/>
        <v>0.95703125</v>
      </c>
      <c r="S39" s="14">
        <f t="shared" si="6"/>
        <v>1.0697706201272776E-2</v>
      </c>
      <c r="T39" s="14">
        <f t="shared" si="7"/>
        <v>9.3769529215918523E-3</v>
      </c>
      <c r="U39" s="21">
        <f t="shared" si="15"/>
        <v>-3.2031249999999956E-2</v>
      </c>
      <c r="V39" s="2">
        <f t="shared" si="12"/>
        <v>9.4857884776828882E-3</v>
      </c>
      <c r="W39" s="2">
        <f t="shared" si="13"/>
        <v>1.0937500000000044E-2</v>
      </c>
    </row>
    <row r="40" spans="1:23" ht="16.5" x14ac:dyDescent="0.3">
      <c r="A40" s="4"/>
      <c r="B40" s="5" t="s">
        <v>274</v>
      </c>
      <c r="C40" s="5">
        <v>500</v>
      </c>
      <c r="D40" s="6">
        <v>0.97692307692307601</v>
      </c>
      <c r="E40" s="6">
        <v>0.976653696498054</v>
      </c>
      <c r="F40" s="6">
        <v>0.97297297297297303</v>
      </c>
      <c r="G40" s="6">
        <v>0.97307692307692295</v>
      </c>
      <c r="H40" s="6">
        <v>0.97683397683397599</v>
      </c>
      <c r="I40" s="7">
        <f t="shared" si="3"/>
        <v>0.9752921292610004</v>
      </c>
      <c r="J40" s="7">
        <f t="shared" si="4"/>
        <v>2.0722435837764266E-3</v>
      </c>
      <c r="K40" s="7">
        <f t="shared" si="0"/>
        <v>1.8164015875506531E-3</v>
      </c>
      <c r="L40" s="16">
        <f t="shared" si="14"/>
        <v>-2.0773754840389347E-2</v>
      </c>
      <c r="M40" s="6">
        <v>0.9921875</v>
      </c>
      <c r="N40" s="6">
        <v>0.98046875</v>
      </c>
      <c r="O40" s="6">
        <v>0.984375</v>
      </c>
      <c r="P40" s="6">
        <v>0.98828125</v>
      </c>
      <c r="Q40" s="6">
        <v>0.98828125</v>
      </c>
      <c r="R40" s="7">
        <f t="shared" si="5"/>
        <v>0.98671874999999998</v>
      </c>
      <c r="S40" s="7">
        <f t="shared" si="6"/>
        <v>4.453810254293508E-3</v>
      </c>
      <c r="T40" s="7">
        <f t="shared" si="7"/>
        <v>3.9039368150944761E-3</v>
      </c>
      <c r="U40" s="19">
        <f t="shared" si="15"/>
        <v>-2.3437499999999778E-3</v>
      </c>
      <c r="V40" s="2">
        <f t="shared" si="12"/>
        <v>2.9987582235318611E-2</v>
      </c>
      <c r="W40" s="2">
        <f t="shared" si="13"/>
        <v>2.1874999999999978E-2</v>
      </c>
    </row>
    <row r="41" spans="1:23" ht="16.5" x14ac:dyDescent="0.3">
      <c r="A41" s="8"/>
      <c r="B41" t="s">
        <v>275</v>
      </c>
      <c r="C41">
        <v>500</v>
      </c>
      <c r="D41" s="9">
        <v>0.99604743083003899</v>
      </c>
      <c r="E41" s="9">
        <v>0.99604743083003899</v>
      </c>
      <c r="F41" s="9">
        <v>0.99603174603174605</v>
      </c>
      <c r="G41" s="9">
        <v>0.99604743083003899</v>
      </c>
      <c r="H41" s="9">
        <v>0.99604743083003899</v>
      </c>
      <c r="I41" s="10">
        <f t="shared" si="3"/>
        <v>0.99604429387038051</v>
      </c>
      <c r="J41" s="10">
        <f t="shared" si="4"/>
        <v>7.0144550392806783E-6</v>
      </c>
      <c r="K41" s="10">
        <f t="shared" si="0"/>
        <v>6.1484409308354408E-6</v>
      </c>
      <c r="L41" s="17">
        <f t="shared" si="14"/>
        <v>-2.1590231009227523E-5</v>
      </c>
      <c r="M41" s="9">
        <v>0.984375</v>
      </c>
      <c r="N41" s="9">
        <v>0.984375</v>
      </c>
      <c r="O41" s="9">
        <v>0.98046875</v>
      </c>
      <c r="P41" s="9">
        <v>0.984375</v>
      </c>
      <c r="Q41" s="9">
        <v>0.984375</v>
      </c>
      <c r="R41" s="10">
        <f t="shared" si="5"/>
        <v>0.98359375000000004</v>
      </c>
      <c r="S41" s="10">
        <f t="shared" si="6"/>
        <v>1.7469281074217107E-3</v>
      </c>
      <c r="T41" s="10">
        <f t="shared" si="7"/>
        <v>1.5312499999999998E-3</v>
      </c>
      <c r="U41" s="20">
        <f t="shared" si="15"/>
        <v>-5.4687499999999112E-3</v>
      </c>
      <c r="V41" s="2">
        <f t="shared" si="12"/>
        <v>7.7192450043742644E-3</v>
      </c>
      <c r="W41" s="2">
        <f t="shared" si="13"/>
        <v>3.90625E-3</v>
      </c>
    </row>
    <row r="42" spans="1:23" ht="17.25" thickBot="1" x14ac:dyDescent="0.35">
      <c r="A42" s="11"/>
      <c r="B42" s="12" t="s">
        <v>276</v>
      </c>
      <c r="C42" s="12">
        <v>500</v>
      </c>
      <c r="D42" s="13">
        <v>0.99215686274509796</v>
      </c>
      <c r="E42" s="13">
        <v>0.99215686274509796</v>
      </c>
      <c r="F42" s="13">
        <v>0.98828125</v>
      </c>
      <c r="G42" s="13">
        <v>0.9921875</v>
      </c>
      <c r="H42" s="13">
        <v>0.99215686274509796</v>
      </c>
      <c r="I42" s="14">
        <f t="shared" si="3"/>
        <v>0.99138786764705888</v>
      </c>
      <c r="J42" s="14">
        <f t="shared" si="4"/>
        <v>1.7367027298383702E-3</v>
      </c>
      <c r="K42" s="14">
        <f t="shared" si="0"/>
        <v>1.5222870613661947E-3</v>
      </c>
      <c r="L42" s="18">
        <f t="shared" si="14"/>
        <v>-4.6780164543308578E-3</v>
      </c>
      <c r="M42" s="13">
        <v>0.98828125</v>
      </c>
      <c r="N42" s="13">
        <v>0.98828125</v>
      </c>
      <c r="O42" s="13">
        <v>0.98828125</v>
      </c>
      <c r="P42" s="13">
        <v>0.9921875</v>
      </c>
      <c r="Q42" s="13">
        <v>0.98828125</v>
      </c>
      <c r="R42" s="14">
        <f t="shared" si="5"/>
        <v>0.98906249999999996</v>
      </c>
      <c r="S42" s="14">
        <f t="shared" si="6"/>
        <v>1.7469281074217107E-3</v>
      </c>
      <c r="T42" s="14">
        <f t="shared" si="7"/>
        <v>1.5312499999999998E-3</v>
      </c>
      <c r="U42" s="21">
        <f t="shared" si="15"/>
        <v>0</v>
      </c>
      <c r="V42" s="2">
        <f t="shared" si="12"/>
        <v>1.8467607922407425E-2</v>
      </c>
      <c r="W42" s="2">
        <f t="shared" si="13"/>
        <v>1.2499999999999956E-2</v>
      </c>
    </row>
    <row r="43" spans="1:23" ht="16.5" x14ac:dyDescent="0.3">
      <c r="A43" s="4"/>
      <c r="B43" s="5" t="s">
        <v>277</v>
      </c>
      <c r="C43" s="5">
        <v>500</v>
      </c>
      <c r="D43" s="6">
        <v>0.99609375</v>
      </c>
      <c r="E43" s="6">
        <v>0.99606299212598404</v>
      </c>
      <c r="F43" s="6">
        <v>0.99606299212598404</v>
      </c>
      <c r="G43" s="6">
        <v>0.99606299212598404</v>
      </c>
      <c r="H43" s="6">
        <v>0.99609375</v>
      </c>
      <c r="I43" s="7">
        <f t="shared" si="3"/>
        <v>0.99607529527559036</v>
      </c>
      <c r="J43" s="7">
        <f t="shared" si="4"/>
        <v>1.6846781419444994E-5</v>
      </c>
      <c r="K43" s="7">
        <f t="shared" si="0"/>
        <v>1.4766854994736084E-5</v>
      </c>
      <c r="L43" s="16">
        <f t="shared" si="14"/>
        <v>9.4111742006131038E-6</v>
      </c>
      <c r="M43" s="6">
        <v>0.99609375</v>
      </c>
      <c r="N43" s="6">
        <v>0.98828125</v>
      </c>
      <c r="O43" s="6">
        <v>0.98828125</v>
      </c>
      <c r="P43" s="6">
        <v>0.98828125</v>
      </c>
      <c r="Q43" s="6">
        <v>0.99609375</v>
      </c>
      <c r="R43" s="7">
        <f t="shared" si="5"/>
        <v>0.99140625000000004</v>
      </c>
      <c r="S43" s="7">
        <f t="shared" si="6"/>
        <v>4.27908248050911E-3</v>
      </c>
      <c r="T43" s="7">
        <f t="shared" si="7"/>
        <v>3.7507811686367408E-3</v>
      </c>
      <c r="U43" s="19">
        <f t="shared" si="15"/>
        <v>2.3437500000000888E-3</v>
      </c>
      <c r="V43" s="2">
        <f t="shared" si="12"/>
        <v>7.2258175719986939E-3</v>
      </c>
      <c r="W43" s="2">
        <f t="shared" si="13"/>
        <v>4.3750000000000067E-2</v>
      </c>
    </row>
    <row r="44" spans="1:23" ht="16.5" x14ac:dyDescent="0.3">
      <c r="A44" s="8"/>
      <c r="B44" t="s">
        <v>278</v>
      </c>
      <c r="C44">
        <v>500</v>
      </c>
      <c r="D44" s="9">
        <v>0.99215686274509796</v>
      </c>
      <c r="E44" s="9">
        <v>0.99209486166007899</v>
      </c>
      <c r="F44" s="9">
        <v>0.99209486166007899</v>
      </c>
      <c r="G44" s="9">
        <v>0.99212598425196796</v>
      </c>
      <c r="H44" s="9">
        <v>0.99215686274509796</v>
      </c>
      <c r="I44" s="10">
        <f t="shared" si="3"/>
        <v>0.99212588661246437</v>
      </c>
      <c r="J44" s="10">
        <f t="shared" si="4"/>
        <v>3.100059056038441E-5</v>
      </c>
      <c r="K44" s="10">
        <f t="shared" si="0"/>
        <v>2.7173215711577871E-5</v>
      </c>
      <c r="L44" s="17">
        <f t="shared" si="14"/>
        <v>-3.939997488925373E-3</v>
      </c>
      <c r="M44" s="9">
        <v>0.98828125</v>
      </c>
      <c r="N44" s="9">
        <v>0.98046875</v>
      </c>
      <c r="O44" s="9">
        <v>0.98046875</v>
      </c>
      <c r="P44" s="9">
        <v>0.984375</v>
      </c>
      <c r="Q44" s="9">
        <v>0.98828125</v>
      </c>
      <c r="R44" s="10">
        <f t="shared" si="5"/>
        <v>0.984375</v>
      </c>
      <c r="S44" s="10">
        <f t="shared" si="6"/>
        <v>3.90625E-3</v>
      </c>
      <c r="T44" s="10">
        <f t="shared" si="7"/>
        <v>3.4239790905465526E-3</v>
      </c>
      <c r="U44" s="20">
        <f t="shared" si="15"/>
        <v>-4.6874999999999556E-3</v>
      </c>
      <c r="V44" s="2">
        <f t="shared" si="12"/>
        <v>5.8084147697916588E-3</v>
      </c>
      <c r="W44" s="2">
        <f t="shared" si="13"/>
        <v>3.3593749999999978E-2</v>
      </c>
    </row>
    <row r="45" spans="1:23" ht="16.5" x14ac:dyDescent="0.3">
      <c r="A45" s="8"/>
      <c r="B45" t="s">
        <v>279</v>
      </c>
      <c r="C45">
        <v>500</v>
      </c>
      <c r="D45" s="9">
        <v>0.99604743083003899</v>
      </c>
      <c r="E45" s="9">
        <v>0.99604743083003899</v>
      </c>
      <c r="F45" s="9">
        <v>0.99607843137254903</v>
      </c>
      <c r="G45" s="9">
        <v>0.99603174603174605</v>
      </c>
      <c r="H45" s="9">
        <v>0.99604743083003899</v>
      </c>
      <c r="I45" s="10">
        <f t="shared" si="3"/>
        <v>0.99605049397888246</v>
      </c>
      <c r="J45" s="10">
        <f t="shared" si="4"/>
        <v>1.7030356200198627E-5</v>
      </c>
      <c r="K45" s="10">
        <f t="shared" si="0"/>
        <v>1.4927765384714227E-5</v>
      </c>
      <c r="L45" s="17">
        <f t="shared" si="14"/>
        <v>-1.5390122507286108E-5</v>
      </c>
      <c r="M45" s="9">
        <v>0.984375</v>
      </c>
      <c r="N45" s="9">
        <v>0.984375</v>
      </c>
      <c r="O45" s="9">
        <v>0.9921875</v>
      </c>
      <c r="P45" s="9">
        <v>0.98046875</v>
      </c>
      <c r="Q45" s="9">
        <v>0.984375</v>
      </c>
      <c r="R45" s="10">
        <f t="shared" si="5"/>
        <v>0.98515624999999996</v>
      </c>
      <c r="S45" s="10">
        <f t="shared" si="6"/>
        <v>4.27908248050911E-3</v>
      </c>
      <c r="T45" s="10">
        <f t="shared" si="7"/>
        <v>3.7507811686367408E-3</v>
      </c>
      <c r="U45" s="20">
        <f t="shared" si="15"/>
        <v>-3.90625E-3</v>
      </c>
      <c r="V45" s="2">
        <f t="shared" si="12"/>
        <v>7.1128648678836504E-3</v>
      </c>
      <c r="W45" s="2">
        <f t="shared" si="13"/>
        <v>3.125E-2</v>
      </c>
    </row>
    <row r="46" spans="1:23" ht="16.5" x14ac:dyDescent="0.3">
      <c r="A46" s="8"/>
      <c r="B46" t="s">
        <v>280</v>
      </c>
      <c r="C46">
        <v>500</v>
      </c>
      <c r="D46" s="9">
        <v>0.99215686274509796</v>
      </c>
      <c r="E46" s="9">
        <v>0.99209486166007899</v>
      </c>
      <c r="F46" s="9">
        <v>0.99209486166007899</v>
      </c>
      <c r="G46" s="9">
        <v>0.99215686274509796</v>
      </c>
      <c r="H46" s="9">
        <v>0.99215686274509796</v>
      </c>
      <c r="I46" s="10">
        <f t="shared" si="3"/>
        <v>0.9921320623110903</v>
      </c>
      <c r="J46" s="10">
        <f t="shared" si="4"/>
        <v>3.3959392854685521E-5</v>
      </c>
      <c r="K46" s="10">
        <f t="shared" si="0"/>
        <v>2.9766720271897402E-5</v>
      </c>
      <c r="L46" s="17">
        <f t="shared" si="14"/>
        <v>-3.933821790299441E-3</v>
      </c>
      <c r="M46" s="9">
        <v>0.98828125</v>
      </c>
      <c r="N46" s="9">
        <v>0.98046875</v>
      </c>
      <c r="O46" s="9">
        <v>0.98046875</v>
      </c>
      <c r="P46" s="9">
        <v>0.98828125</v>
      </c>
      <c r="Q46" s="9">
        <v>0.98828125</v>
      </c>
      <c r="R46" s="10">
        <f t="shared" si="5"/>
        <v>0.98515624999999996</v>
      </c>
      <c r="S46" s="10">
        <f t="shared" si="6"/>
        <v>4.27908248050911E-3</v>
      </c>
      <c r="T46" s="10">
        <f t="shared" si="7"/>
        <v>3.7507811686367408E-3</v>
      </c>
      <c r="U46" s="20">
        <f t="shared" si="15"/>
        <v>-3.90625E-3</v>
      </c>
      <c r="V46" s="2">
        <f t="shared" si="12"/>
        <v>6.4480667194537489E-3</v>
      </c>
      <c r="W46" s="2">
        <f t="shared" si="13"/>
        <v>3.125E-2</v>
      </c>
    </row>
    <row r="47" spans="1:23" ht="17.25" thickBot="1" x14ac:dyDescent="0.35">
      <c r="A47" s="11"/>
      <c r="B47" s="12" t="s">
        <v>281</v>
      </c>
      <c r="C47" s="12">
        <v>500</v>
      </c>
      <c r="D47" s="13">
        <v>0.99606299212598404</v>
      </c>
      <c r="E47" s="13">
        <v>0.99606299212598404</v>
      </c>
      <c r="F47" s="13">
        <v>0.99607843137254903</v>
      </c>
      <c r="G47" s="13">
        <v>0.99607843137254903</v>
      </c>
      <c r="H47" s="13">
        <v>0.99607843137254903</v>
      </c>
      <c r="I47" s="14">
        <f t="shared" si="3"/>
        <v>0.9960722556739231</v>
      </c>
      <c r="J47" s="14">
        <f t="shared" si="4"/>
        <v>8.4564236145328002E-6</v>
      </c>
      <c r="K47" s="14">
        <f t="shared" si="0"/>
        <v>7.4123821150628888E-6</v>
      </c>
      <c r="L47" s="18">
        <f t="shared" si="14"/>
        <v>6.3715725333590711E-6</v>
      </c>
      <c r="M47" s="13">
        <v>0.98828125</v>
      </c>
      <c r="N47" s="13">
        <v>0.98828125</v>
      </c>
      <c r="O47" s="13">
        <v>0.9921875</v>
      </c>
      <c r="P47" s="13">
        <v>0.9921875</v>
      </c>
      <c r="Q47" s="13">
        <v>0.9921875</v>
      </c>
      <c r="R47" s="14">
        <f t="shared" si="5"/>
        <v>0.99062499999999998</v>
      </c>
      <c r="S47" s="14">
        <f t="shared" si="6"/>
        <v>2.139541240254555E-3</v>
      </c>
      <c r="T47" s="14">
        <f t="shared" si="7"/>
        <v>1.8753905843183704E-3</v>
      </c>
      <c r="U47" s="21">
        <f t="shared" si="15"/>
        <v>1.5625000000000222E-3</v>
      </c>
      <c r="V47" s="2">
        <f t="shared" si="12"/>
        <v>8.6633033463305864E-3</v>
      </c>
      <c r="W47" s="2">
        <f t="shared" si="13"/>
        <v>2.9687499999999978E-2</v>
      </c>
    </row>
    <row r="48" spans="1:23" x14ac:dyDescent="0.25">
      <c r="G48" t="s">
        <v>284</v>
      </c>
      <c r="H48" t="s">
        <v>284</v>
      </c>
      <c r="I48" t="s">
        <v>285</v>
      </c>
      <c r="J48" t="s">
        <v>285</v>
      </c>
      <c r="V48" s="2">
        <f>AVERAGE(V25:V47)</f>
        <v>1.1627501495627867E-2</v>
      </c>
      <c r="W48" s="2">
        <f>AVERAGE(W25:W47)</f>
        <v>2.6902173913043483E-2</v>
      </c>
    </row>
    <row r="49" spans="2:10" ht="16.5" thickBot="1" x14ac:dyDescent="0.3">
      <c r="C49" t="s">
        <v>286</v>
      </c>
      <c r="D49" t="s">
        <v>287</v>
      </c>
      <c r="E49" t="s">
        <v>288</v>
      </c>
      <c r="F49" t="s">
        <v>289</v>
      </c>
      <c r="G49" t="s">
        <v>290</v>
      </c>
      <c r="H49" t="s">
        <v>291</v>
      </c>
      <c r="I49" t="s">
        <v>290</v>
      </c>
      <c r="J49" t="s">
        <v>291</v>
      </c>
    </row>
    <row r="50" spans="2:10" x14ac:dyDescent="0.25">
      <c r="B50" s="4" t="s">
        <v>258</v>
      </c>
      <c r="C50" s="27">
        <f t="shared" ref="C50:C58" si="16">I2</f>
        <v>0.98354039132970894</v>
      </c>
      <c r="D50" s="23">
        <f t="shared" ref="D50:D58" si="17">I25</f>
        <v>0.99249971063106679</v>
      </c>
      <c r="E50" s="27">
        <f t="shared" ref="E50:E58" si="18">R2</f>
        <v>0.92031249999999998</v>
      </c>
      <c r="F50" s="23">
        <f t="shared" ref="F50:F58" si="19">R25</f>
        <v>0.93046874999999996</v>
      </c>
      <c r="G50" s="27">
        <f>K2</f>
        <v>8.7153667265809399E-3</v>
      </c>
      <c r="H50" s="23">
        <f>K25</f>
        <v>1.6341839156033748E-3</v>
      </c>
      <c r="I50" s="22">
        <f>T2</f>
        <v>2.0343161953866706E-2</v>
      </c>
      <c r="J50" s="23">
        <f>T25</f>
        <v>5.6261717529551124E-3</v>
      </c>
    </row>
    <row r="51" spans="2:10" x14ac:dyDescent="0.25">
      <c r="B51" s="8" t="s">
        <v>259</v>
      </c>
      <c r="C51" s="28">
        <f t="shared" si="16"/>
        <v>0.9794181460876501</v>
      </c>
      <c r="D51" s="24">
        <f t="shared" si="17"/>
        <v>0.98479791262317984</v>
      </c>
      <c r="E51" s="28">
        <f t="shared" si="18"/>
        <v>0.62265625000000002</v>
      </c>
      <c r="F51" s="24">
        <f t="shared" si="19"/>
        <v>0.66015625</v>
      </c>
      <c r="G51" s="28">
        <f t="shared" ref="G51:G72" si="20">K3</f>
        <v>5.9601165024214565E-3</v>
      </c>
      <c r="H51" s="24">
        <f t="shared" ref="H51:H72" si="21">K26</f>
        <v>5.8699433778634852E-3</v>
      </c>
      <c r="I51" s="2">
        <f t="shared" ref="I51:I72" si="22">T3</f>
        <v>6.0119846940039273E-2</v>
      </c>
      <c r="J51" s="24">
        <f t="shared" ref="J51:J72" si="23">T26</f>
        <v>1.5502724684914263E-2</v>
      </c>
    </row>
    <row r="52" spans="2:10" x14ac:dyDescent="0.25">
      <c r="B52" s="8" t="s">
        <v>260</v>
      </c>
      <c r="C52" s="28">
        <f t="shared" si="16"/>
        <v>0.9943222371944922</v>
      </c>
      <c r="D52" s="24">
        <f t="shared" si="17"/>
        <v>0.99596439795501313</v>
      </c>
      <c r="E52" s="28">
        <f t="shared" si="18"/>
        <v>0.95234375000000004</v>
      </c>
      <c r="F52" s="24">
        <f t="shared" si="19"/>
        <v>0.96406250000000004</v>
      </c>
      <c r="G52" s="28">
        <f t="shared" si="20"/>
        <v>1.8472630192758524E-3</v>
      </c>
      <c r="H52" s="24">
        <f t="shared" si="21"/>
        <v>1.8644582283735941E-5</v>
      </c>
      <c r="I52" s="2">
        <f t="shared" si="22"/>
        <v>2.2110528900984024E-2</v>
      </c>
      <c r="J52" s="24">
        <f t="shared" si="23"/>
        <v>4.464322544490933E-3</v>
      </c>
    </row>
    <row r="53" spans="2:10" x14ac:dyDescent="0.25">
      <c r="B53" s="8" t="s">
        <v>261</v>
      </c>
      <c r="C53" s="28">
        <f t="shared" si="16"/>
        <v>0.98747045291514901</v>
      </c>
      <c r="D53" s="24">
        <f t="shared" si="17"/>
        <v>0.99522858407639281</v>
      </c>
      <c r="E53" s="28">
        <f t="shared" si="18"/>
        <v>0.96796875000000004</v>
      </c>
      <c r="F53" s="24">
        <f t="shared" si="19"/>
        <v>0.97734374999999996</v>
      </c>
      <c r="G53" s="28">
        <f t="shared" si="20"/>
        <v>1.1141723214833076E-2</v>
      </c>
      <c r="H53" s="24">
        <f t="shared" si="21"/>
        <v>1.5509379611600362E-3</v>
      </c>
      <c r="I53" s="2">
        <f t="shared" si="22"/>
        <v>1.2439933807098812E-2</v>
      </c>
      <c r="J53" s="24">
        <f t="shared" si="23"/>
        <v>2.8647064367487984E-3</v>
      </c>
    </row>
    <row r="54" spans="2:10" x14ac:dyDescent="0.25">
      <c r="B54" s="8" t="s">
        <v>262</v>
      </c>
      <c r="C54" s="28">
        <f t="shared" si="16"/>
        <v>0.98735831302216237</v>
      </c>
      <c r="D54" s="24">
        <f t="shared" si="17"/>
        <v>0.99444758140410305</v>
      </c>
      <c r="E54" s="28">
        <f t="shared" si="18"/>
        <v>0.9609375</v>
      </c>
      <c r="F54" s="24">
        <f t="shared" si="19"/>
        <v>0.97968750000000004</v>
      </c>
      <c r="G54" s="28">
        <f t="shared" si="20"/>
        <v>9.2208380030498038E-3</v>
      </c>
      <c r="H54" s="24">
        <f t="shared" si="21"/>
        <v>1.9076770361892116E-3</v>
      </c>
      <c r="I54" s="2">
        <f t="shared" si="22"/>
        <v>2.2189920642602574E-2</v>
      </c>
      <c r="J54" s="24">
        <f t="shared" si="23"/>
        <v>2.8647064367487984E-3</v>
      </c>
    </row>
    <row r="55" spans="2:10" x14ac:dyDescent="0.25">
      <c r="B55" s="8" t="s">
        <v>263</v>
      </c>
      <c r="C55" s="28">
        <f t="shared" si="16"/>
        <v>0.98719553522970982</v>
      </c>
      <c r="D55" s="24">
        <f t="shared" si="17"/>
        <v>0.99577689474633124</v>
      </c>
      <c r="E55" s="28">
        <f t="shared" si="18"/>
        <v>0.85</v>
      </c>
      <c r="F55" s="24">
        <f t="shared" si="19"/>
        <v>0.92109375000000004</v>
      </c>
      <c r="G55" s="28">
        <f t="shared" si="20"/>
        <v>3.5834409766146154E-3</v>
      </c>
      <c r="H55" s="24">
        <f t="shared" si="21"/>
        <v>2.3139569263649969E-5</v>
      </c>
      <c r="I55" s="2">
        <f t="shared" si="22"/>
        <v>3.6445680095948958E-2</v>
      </c>
      <c r="J55" s="24">
        <f t="shared" si="23"/>
        <v>5.0785817102317055E-3</v>
      </c>
    </row>
    <row r="56" spans="2:10" x14ac:dyDescent="0.25">
      <c r="B56" s="8" t="s">
        <v>264</v>
      </c>
      <c r="C56" s="28">
        <f t="shared" si="16"/>
        <v>0.97140840929412453</v>
      </c>
      <c r="D56" s="24">
        <f t="shared" si="17"/>
        <v>0.99369713312490338</v>
      </c>
      <c r="E56" s="28">
        <f t="shared" si="18"/>
        <v>0.97890624999999998</v>
      </c>
      <c r="F56" s="24">
        <f t="shared" si="19"/>
        <v>0.98671874999999998</v>
      </c>
      <c r="G56" s="28">
        <f t="shared" si="20"/>
        <v>7.5023860546998894E-3</v>
      </c>
      <c r="H56" s="24">
        <f t="shared" si="21"/>
        <v>1.9124877939157849E-3</v>
      </c>
      <c r="I56" s="2">
        <f t="shared" si="22"/>
        <v>7.8825918266931718E-3</v>
      </c>
      <c r="J56" s="24">
        <f t="shared" si="23"/>
        <v>9.5626531850475458E-3</v>
      </c>
    </row>
    <row r="57" spans="2:10" x14ac:dyDescent="0.25">
      <c r="B57" s="8" t="s">
        <v>266</v>
      </c>
      <c r="C57" s="28">
        <f t="shared" si="16"/>
        <v>0.98898782770640759</v>
      </c>
      <c r="D57" s="24">
        <f t="shared" si="17"/>
        <v>0.99606588410138974</v>
      </c>
      <c r="E57" s="28">
        <f t="shared" si="18"/>
        <v>0.96406250000000004</v>
      </c>
      <c r="F57" s="24">
        <f t="shared" si="19"/>
        <v>0.98906249999999996</v>
      </c>
      <c r="G57" s="28">
        <f t="shared" si="20"/>
        <v>1.0157072623208866E-2</v>
      </c>
      <c r="H57" s="24">
        <f t="shared" si="21"/>
        <v>2.7941279809563058E-5</v>
      </c>
      <c r="I57" s="2">
        <f t="shared" si="22"/>
        <v>1.0663922274719091E-2</v>
      </c>
      <c r="J57" s="24">
        <f t="shared" si="23"/>
        <v>7.0170690329011296E-3</v>
      </c>
    </row>
    <row r="58" spans="2:10" ht="16.5" thickBot="1" x14ac:dyDescent="0.3">
      <c r="B58" s="11" t="s">
        <v>267</v>
      </c>
      <c r="C58" s="29">
        <f t="shared" si="16"/>
        <v>0.99103995802878975</v>
      </c>
      <c r="D58" s="26">
        <f t="shared" si="17"/>
        <v>0.99604740612956955</v>
      </c>
      <c r="E58" s="29">
        <f t="shared" si="18"/>
        <v>0.93593749999999998</v>
      </c>
      <c r="F58" s="26">
        <f t="shared" si="19"/>
        <v>0.984375</v>
      </c>
      <c r="G58" s="29">
        <f t="shared" si="20"/>
        <v>6.1506461898831336E-3</v>
      </c>
      <c r="H58" s="26">
        <f t="shared" si="21"/>
        <v>9.6833103098941188E-6</v>
      </c>
      <c r="I58" s="25">
        <f t="shared" si="22"/>
        <v>1.82147964192233E-2</v>
      </c>
      <c r="J58" s="26">
        <f t="shared" si="23"/>
        <v>2.4211188335664154E-3</v>
      </c>
    </row>
    <row r="59" spans="2:10" x14ac:dyDescent="0.25">
      <c r="B59" s="4" t="s">
        <v>292</v>
      </c>
      <c r="C59" s="27">
        <f t="shared" ref="C59:C72" si="24">I11</f>
        <v>0.97456528342193605</v>
      </c>
      <c r="D59" s="23">
        <f t="shared" ref="D59:D72" si="25">I34</f>
        <v>0.99605987986679501</v>
      </c>
      <c r="E59" s="27">
        <f t="shared" ref="E59:E72" si="26">R11</f>
        <v>0.98281249999999998</v>
      </c>
      <c r="F59" s="23">
        <f t="shared" ref="F59:F72" si="27">R34</f>
        <v>0.98750000000000004</v>
      </c>
      <c r="G59" s="27">
        <f t="shared" si="20"/>
        <v>1.108121126542652E-2</v>
      </c>
      <c r="H59" s="23">
        <f t="shared" si="21"/>
        <v>6.1000280104570588E-6</v>
      </c>
      <c r="I59" s="22">
        <f t="shared" si="22"/>
        <v>7.1001141606138974E-3</v>
      </c>
      <c r="J59" s="23">
        <f t="shared" si="23"/>
        <v>1.5312499999999998E-3</v>
      </c>
    </row>
    <row r="60" spans="2:10" x14ac:dyDescent="0.25">
      <c r="B60" s="8" t="s">
        <v>293</v>
      </c>
      <c r="C60" s="28">
        <f t="shared" si="24"/>
        <v>0.98608022839112175</v>
      </c>
      <c r="D60" s="24">
        <f t="shared" si="25"/>
        <v>0.99591058622562856</v>
      </c>
      <c r="E60" s="28">
        <f t="shared" si="26"/>
        <v>0.91484374999999996</v>
      </c>
      <c r="F60" s="24">
        <f t="shared" si="27"/>
        <v>0.95156249999999998</v>
      </c>
      <c r="G60" s="28">
        <f t="shared" si="20"/>
        <v>1.0317347679024818E-2</v>
      </c>
      <c r="H60" s="24">
        <f t="shared" si="21"/>
        <v>6.5816516554346411E-5</v>
      </c>
      <c r="I60" s="2">
        <f t="shared" si="22"/>
        <v>3.8994296708380949E-2</v>
      </c>
      <c r="J60" s="24">
        <f t="shared" si="23"/>
        <v>1.5426916285951319E-2</v>
      </c>
    </row>
    <row r="61" spans="2:10" x14ac:dyDescent="0.25">
      <c r="B61" s="8" t="s">
        <v>294</v>
      </c>
      <c r="C61" s="28">
        <f t="shared" si="24"/>
        <v>0.95929043700794048</v>
      </c>
      <c r="D61" s="24">
        <f t="shared" si="25"/>
        <v>0.98887601308255257</v>
      </c>
      <c r="E61" s="28">
        <f t="shared" si="26"/>
        <v>0.94140625</v>
      </c>
      <c r="F61" s="24">
        <f t="shared" si="27"/>
        <v>0.97031250000000002</v>
      </c>
      <c r="G61" s="28">
        <f t="shared" si="20"/>
        <v>2.0717990073097818E-2</v>
      </c>
      <c r="H61" s="24">
        <f t="shared" si="21"/>
        <v>3.7874121257774705E-3</v>
      </c>
      <c r="I61" s="2">
        <f t="shared" si="22"/>
        <v>1.6241358880378511E-2</v>
      </c>
      <c r="J61" s="24">
        <f t="shared" si="23"/>
        <v>3.9039368150944761E-3</v>
      </c>
    </row>
    <row r="62" spans="2:10" x14ac:dyDescent="0.25">
      <c r="B62" s="8" t="s">
        <v>295</v>
      </c>
      <c r="C62" s="28">
        <f t="shared" si="24"/>
        <v>0.9841573263808705</v>
      </c>
      <c r="D62" s="24">
        <f t="shared" si="25"/>
        <v>0.99522177979059467</v>
      </c>
      <c r="E62" s="28">
        <f t="shared" si="26"/>
        <v>0.92031249999999998</v>
      </c>
      <c r="F62" s="24">
        <f t="shared" si="27"/>
        <v>0.97421875000000002</v>
      </c>
      <c r="G62" s="28">
        <f t="shared" si="20"/>
        <v>8.5518963836088667E-3</v>
      </c>
      <c r="H62" s="24">
        <f t="shared" si="21"/>
        <v>1.5172093630000626E-3</v>
      </c>
      <c r="I62" s="2">
        <f t="shared" si="22"/>
        <v>2.4523914110134416E-2</v>
      </c>
      <c r="J62" s="24">
        <f t="shared" si="23"/>
        <v>8.594119310246397E-3</v>
      </c>
    </row>
    <row r="63" spans="2:10" x14ac:dyDescent="0.25">
      <c r="B63" s="8" t="s">
        <v>296</v>
      </c>
      <c r="C63" s="28">
        <f t="shared" si="24"/>
        <v>0.97524203216605954</v>
      </c>
      <c r="D63" s="24">
        <f t="shared" si="25"/>
        <v>0.99599665790280167</v>
      </c>
      <c r="E63" s="28">
        <f t="shared" si="26"/>
        <v>0.93593749999999998</v>
      </c>
      <c r="F63" s="24">
        <f t="shared" si="27"/>
        <v>0.97187500000000004</v>
      </c>
      <c r="G63" s="28">
        <f t="shared" si="20"/>
        <v>1.3467650584390051E-2</v>
      </c>
      <c r="H63" s="24">
        <f t="shared" si="21"/>
        <v>2.3242277483345639E-5</v>
      </c>
      <c r="I63" s="2">
        <f t="shared" si="22"/>
        <v>3.2895156309003144E-2</v>
      </c>
      <c r="J63" s="24">
        <f t="shared" si="23"/>
        <v>5.6261717529551124E-3</v>
      </c>
    </row>
    <row r="64" spans="2:10" ht="16.5" thickBot="1" x14ac:dyDescent="0.3">
      <c r="B64" s="11" t="s">
        <v>297</v>
      </c>
      <c r="C64" s="29">
        <f t="shared" si="24"/>
        <v>0.98644876939440795</v>
      </c>
      <c r="D64" s="26">
        <f t="shared" si="25"/>
        <v>0.99593455787209084</v>
      </c>
      <c r="E64" s="29">
        <f t="shared" si="26"/>
        <v>0.94609374999999996</v>
      </c>
      <c r="F64" s="26">
        <f t="shared" si="27"/>
        <v>0.95703125</v>
      </c>
      <c r="G64" s="29">
        <f t="shared" si="20"/>
        <v>1.069428318885856E-2</v>
      </c>
      <c r="H64" s="26">
        <f t="shared" si="21"/>
        <v>3.9515176460267233E-5</v>
      </c>
      <c r="I64" s="25">
        <f t="shared" si="22"/>
        <v>1.5197222325354394E-2</v>
      </c>
      <c r="J64" s="26">
        <f t="shared" si="23"/>
        <v>9.3769529215918523E-3</v>
      </c>
    </row>
    <row r="65" spans="2:10" x14ac:dyDescent="0.25">
      <c r="B65" s="4" t="s">
        <v>298</v>
      </c>
      <c r="C65" s="27">
        <f t="shared" si="24"/>
        <v>0.94530454702568179</v>
      </c>
      <c r="D65" s="23">
        <f t="shared" si="25"/>
        <v>0.9752921292610004</v>
      </c>
      <c r="E65" s="27">
        <f t="shared" si="26"/>
        <v>0.96484375</v>
      </c>
      <c r="F65" s="23">
        <f t="shared" si="27"/>
        <v>0.98671874999999998</v>
      </c>
      <c r="G65" s="27">
        <f t="shared" si="20"/>
        <v>2.3972679861947423E-2</v>
      </c>
      <c r="H65" s="23">
        <f t="shared" si="21"/>
        <v>1.8164015875506531E-3</v>
      </c>
      <c r="I65" s="22">
        <f t="shared" si="22"/>
        <v>1.8596966633533274E-2</v>
      </c>
      <c r="J65" s="23">
        <f t="shared" si="23"/>
        <v>3.9039368150944761E-3</v>
      </c>
    </row>
    <row r="66" spans="2:10" x14ac:dyDescent="0.25">
      <c r="B66" s="8" t="s">
        <v>299</v>
      </c>
      <c r="C66" s="28">
        <f t="shared" si="24"/>
        <v>0.98832504886600625</v>
      </c>
      <c r="D66" s="24">
        <f t="shared" si="25"/>
        <v>0.99604429387038051</v>
      </c>
      <c r="E66" s="28">
        <f t="shared" si="26"/>
        <v>0.97968750000000004</v>
      </c>
      <c r="F66" s="24">
        <f t="shared" si="27"/>
        <v>0.98359375000000004</v>
      </c>
      <c r="G66" s="28">
        <f t="shared" si="20"/>
        <v>1.1676882147214884E-2</v>
      </c>
      <c r="H66" s="24">
        <f t="shared" si="21"/>
        <v>6.1484409308354408E-6</v>
      </c>
      <c r="I66" s="2">
        <f t="shared" si="22"/>
        <v>7.4230097816687535E-3</v>
      </c>
      <c r="J66" s="24">
        <f t="shared" si="23"/>
        <v>1.5312499999999998E-3</v>
      </c>
    </row>
    <row r="67" spans="2:10" ht="16.5" thickBot="1" x14ac:dyDescent="0.3">
      <c r="B67" s="11" t="s">
        <v>300</v>
      </c>
      <c r="C67" s="29">
        <f t="shared" si="24"/>
        <v>0.97292025972465146</v>
      </c>
      <c r="D67" s="26">
        <f t="shared" si="25"/>
        <v>0.99138786764705888</v>
      </c>
      <c r="E67" s="29">
        <f t="shared" si="26"/>
        <v>0.9765625</v>
      </c>
      <c r="F67" s="26">
        <f t="shared" si="27"/>
        <v>0.98906249999999996</v>
      </c>
      <c r="G67" s="29">
        <f t="shared" si="20"/>
        <v>1.253729016087481E-2</v>
      </c>
      <c r="H67" s="26">
        <f t="shared" si="21"/>
        <v>1.5222870613661947E-3</v>
      </c>
      <c r="I67" s="25">
        <f t="shared" si="22"/>
        <v>1.53125E-2</v>
      </c>
      <c r="J67" s="26">
        <f t="shared" si="23"/>
        <v>1.5312499999999998E-3</v>
      </c>
    </row>
    <row r="68" spans="2:10" x14ac:dyDescent="0.25">
      <c r="B68" s="4" t="s">
        <v>301</v>
      </c>
      <c r="C68" s="27">
        <f t="shared" si="24"/>
        <v>0.98884947770359166</v>
      </c>
      <c r="D68" s="23">
        <f t="shared" si="25"/>
        <v>0.99607529527559036</v>
      </c>
      <c r="E68" s="27">
        <f t="shared" si="26"/>
        <v>0.94765624999999998</v>
      </c>
      <c r="F68" s="23">
        <f t="shared" si="27"/>
        <v>0.99140625000000004</v>
      </c>
      <c r="G68" s="27">
        <f t="shared" si="20"/>
        <v>9.0349209925746458E-3</v>
      </c>
      <c r="H68" s="23">
        <f t="shared" si="21"/>
        <v>1.4766854994736084E-5</v>
      </c>
      <c r="I68" s="22">
        <f t="shared" si="22"/>
        <v>1.8374999999999999E-2</v>
      </c>
      <c r="J68" s="23">
        <f t="shared" si="23"/>
        <v>3.7507811686367408E-3</v>
      </c>
    </row>
    <row r="69" spans="2:10" x14ac:dyDescent="0.25">
      <c r="B69" s="8" t="s">
        <v>302</v>
      </c>
      <c r="C69" s="28">
        <f t="shared" si="24"/>
        <v>0.98631747184267271</v>
      </c>
      <c r="D69" s="24">
        <f t="shared" si="25"/>
        <v>0.99212588661246437</v>
      </c>
      <c r="E69" s="28">
        <f t="shared" si="26"/>
        <v>0.95078125000000002</v>
      </c>
      <c r="F69" s="24">
        <f t="shared" si="27"/>
        <v>0.984375</v>
      </c>
      <c r="G69" s="28">
        <f t="shared" si="20"/>
        <v>5.6079554025639782E-3</v>
      </c>
      <c r="H69" s="24">
        <f t="shared" si="21"/>
        <v>2.7173215711577871E-5</v>
      </c>
      <c r="I69" s="2">
        <f t="shared" si="22"/>
        <v>1.5802321946671315E-2</v>
      </c>
      <c r="J69" s="24">
        <f t="shared" si="23"/>
        <v>3.4239790905465526E-3</v>
      </c>
    </row>
    <row r="70" spans="2:10" x14ac:dyDescent="0.25">
      <c r="B70" s="8" t="s">
        <v>303</v>
      </c>
      <c r="C70" s="28">
        <f t="shared" si="24"/>
        <v>0.98893762911099881</v>
      </c>
      <c r="D70" s="24">
        <f t="shared" si="25"/>
        <v>0.99605049397888246</v>
      </c>
      <c r="E70" s="28">
        <f t="shared" si="26"/>
        <v>0.95390624999999996</v>
      </c>
      <c r="F70" s="24">
        <f t="shared" si="27"/>
        <v>0.98515624999999996</v>
      </c>
      <c r="G70" s="28">
        <f t="shared" si="20"/>
        <v>1.0131646713369377E-2</v>
      </c>
      <c r="H70" s="24">
        <f t="shared" si="21"/>
        <v>1.4927765384714227E-5</v>
      </c>
      <c r="I70" s="2">
        <f t="shared" si="22"/>
        <v>1.7357919324655531E-2</v>
      </c>
      <c r="J70" s="24">
        <f t="shared" si="23"/>
        <v>3.7507811686367408E-3</v>
      </c>
    </row>
    <row r="71" spans="2:10" x14ac:dyDescent="0.25">
      <c r="B71" s="8" t="s">
        <v>304</v>
      </c>
      <c r="C71" s="28">
        <f t="shared" si="24"/>
        <v>0.98568399559163655</v>
      </c>
      <c r="D71" s="24">
        <f t="shared" si="25"/>
        <v>0.9921320623110903</v>
      </c>
      <c r="E71" s="28">
        <f t="shared" si="26"/>
        <v>0.95390624999999996</v>
      </c>
      <c r="F71" s="24">
        <f t="shared" si="27"/>
        <v>0.98515624999999996</v>
      </c>
      <c r="G71" s="28">
        <f t="shared" si="20"/>
        <v>8.6506637634915437E-3</v>
      </c>
      <c r="H71" s="24">
        <f t="shared" si="21"/>
        <v>2.9766720271897402E-5</v>
      </c>
      <c r="I71" s="2">
        <f t="shared" si="22"/>
        <v>1.6668836121824758E-2</v>
      </c>
      <c r="J71" s="24">
        <f t="shared" si="23"/>
        <v>3.7507811686367408E-3</v>
      </c>
    </row>
    <row r="72" spans="2:10" ht="16.5" thickBot="1" x14ac:dyDescent="0.3">
      <c r="B72" s="11" t="s">
        <v>305</v>
      </c>
      <c r="C72" s="29">
        <f t="shared" si="24"/>
        <v>0.98740895232759252</v>
      </c>
      <c r="D72" s="26">
        <f t="shared" si="25"/>
        <v>0.9960722556739231</v>
      </c>
      <c r="E72" s="29">
        <f t="shared" si="26"/>
        <v>0.9609375</v>
      </c>
      <c r="F72" s="26">
        <f t="shared" si="27"/>
        <v>0.99062499999999998</v>
      </c>
      <c r="G72" s="29">
        <f t="shared" si="20"/>
        <v>1.0792778162169891E-2</v>
      </c>
      <c r="H72" s="26">
        <f t="shared" si="21"/>
        <v>7.4123821150628888E-6</v>
      </c>
      <c r="I72" s="25">
        <f t="shared" si="22"/>
        <v>1.2580502492696783E-2</v>
      </c>
      <c r="J72" s="26">
        <f t="shared" si="23"/>
        <v>1.8753905843183704E-3</v>
      </c>
    </row>
  </sheetData>
  <phoneticPr fontId="18" type="noConversion"/>
  <conditionalFormatting sqref="L2:L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:U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2"/>
  <sheetViews>
    <sheetView tabSelected="1" topLeftCell="D75" zoomScaleNormal="100" workbookViewId="0">
      <selection activeCell="H113" sqref="H113"/>
    </sheetView>
  </sheetViews>
  <sheetFormatPr defaultRowHeight="15.75" x14ac:dyDescent="0.25"/>
  <cols>
    <col min="2" max="2" width="33.375" customWidth="1"/>
    <col min="3" max="3" width="17.25" customWidth="1"/>
    <col min="4" max="4" width="10.375" customWidth="1"/>
    <col min="5" max="5" width="10.625" customWidth="1"/>
    <col min="11" max="12" width="11" customWidth="1"/>
    <col min="20" max="21" width="11" customWidth="1"/>
    <col min="22" max="23" width="15.75" customWidth="1"/>
  </cols>
  <sheetData>
    <row r="1" spans="1:21" ht="16.5" thickBot="1" x14ac:dyDescent="0.3">
      <c r="B1" t="s">
        <v>1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  <c r="T1" t="s">
        <v>257</v>
      </c>
      <c r="U1" t="s">
        <v>249</v>
      </c>
    </row>
    <row r="2" spans="1:21" ht="16.5" x14ac:dyDescent="0.3">
      <c r="A2" s="4"/>
      <c r="B2" s="5" t="s">
        <v>258</v>
      </c>
      <c r="C2" s="5">
        <v>20</v>
      </c>
      <c r="D2" s="6">
        <v>0.97424892703862598</v>
      </c>
      <c r="E2" s="6">
        <v>0.89105058365758705</v>
      </c>
      <c r="F2" s="6">
        <v>0.96218487394957897</v>
      </c>
      <c r="G2" s="6">
        <v>0.89411764705882302</v>
      </c>
      <c r="H2" s="6">
        <v>0.95358649789029504</v>
      </c>
      <c r="I2" s="7">
        <f>AVERAGE(D2:H2)</f>
        <v>0.93503770591898205</v>
      </c>
      <c r="J2" s="7">
        <f>STDEV(D2:H2)</f>
        <v>3.9458409811242746E-2</v>
      </c>
      <c r="K2" s="7">
        <f t="shared" ref="K2:K47" si="0">1.96*(J2/SQRT(5))</f>
        <v>3.4586821155817501E-2</v>
      </c>
      <c r="L2" s="16">
        <f t="shared" ref="L2:L8" si="1">I2-I$9</f>
        <v>-6.0655585053278616E-2</v>
      </c>
      <c r="M2" s="6">
        <v>0.97844827586206895</v>
      </c>
      <c r="N2" s="6">
        <v>0.98706896551724099</v>
      </c>
      <c r="O2" s="6">
        <v>0.98706896551724099</v>
      </c>
      <c r="P2" s="6">
        <v>0.98275862068965503</v>
      </c>
      <c r="Q2" s="6">
        <v>0.97413793103448199</v>
      </c>
      <c r="R2" s="7">
        <f>AVERAGE(M2:Q2)</f>
        <v>0.9818965517241377</v>
      </c>
      <c r="S2" s="7">
        <f>STDEV(M2:Q2)</f>
        <v>5.6200020734506447E-3</v>
      </c>
      <c r="T2" s="7">
        <f>1.96*(S2/SQRT(5))</f>
        <v>4.9261490146107591E-3</v>
      </c>
      <c r="U2" s="19">
        <f t="shared" ref="U2:U8" si="2">R2-R$9</f>
        <v>-6.8965517241376117E-3</v>
      </c>
    </row>
    <row r="3" spans="1:21" ht="16.5" x14ac:dyDescent="0.3">
      <c r="A3" s="8"/>
      <c r="B3" t="s">
        <v>259</v>
      </c>
      <c r="C3">
        <v>20</v>
      </c>
      <c r="D3" s="9">
        <v>0.79365079365079305</v>
      </c>
      <c r="E3" s="9">
        <v>0.86561264822134298</v>
      </c>
      <c r="F3" s="9">
        <v>0.87190082644628097</v>
      </c>
      <c r="G3" s="9">
        <v>0.81851851851851798</v>
      </c>
      <c r="H3" s="9">
        <v>0.78181818181818097</v>
      </c>
      <c r="I3" s="10">
        <f t="shared" ref="I3:I47" si="3">AVERAGE(D3:H3)</f>
        <v>0.82630019373102326</v>
      </c>
      <c r="J3" s="10">
        <f t="shared" ref="J3:J47" si="4">STDEV(D3:H3)</f>
        <v>4.1018513992499138E-2</v>
      </c>
      <c r="K3" s="10">
        <f t="shared" si="0"/>
        <v>3.595431276431571E-2</v>
      </c>
      <c r="L3" s="17">
        <f t="shared" si="1"/>
        <v>-0.16939309724123741</v>
      </c>
      <c r="M3" s="9">
        <v>0.86206896551724099</v>
      </c>
      <c r="N3" s="9">
        <v>0.943965517241379</v>
      </c>
      <c r="O3" s="9">
        <v>0.90948275862068895</v>
      </c>
      <c r="P3" s="9">
        <v>0.95258620689655105</v>
      </c>
      <c r="Q3" s="9">
        <v>0.92672413793103403</v>
      </c>
      <c r="R3" s="10">
        <f t="shared" ref="R3:R47" si="5">AVERAGE(M3:Q3)</f>
        <v>0.91896551724137887</v>
      </c>
      <c r="S3" s="10">
        <f t="shared" ref="S3:S47" si="6">STDEV(M3:Q3)</f>
        <v>3.585626610876793E-2</v>
      </c>
      <c r="T3" s="10">
        <f t="shared" ref="T3:T47" si="7">1.96*(S3/SQRT(5))</f>
        <v>3.142940298790256E-2</v>
      </c>
      <c r="U3" s="20">
        <f t="shared" si="2"/>
        <v>-6.9827586206896441E-2</v>
      </c>
    </row>
    <row r="4" spans="1:21" ht="16.5" x14ac:dyDescent="0.3">
      <c r="A4" s="8"/>
      <c r="B4" t="s">
        <v>260</v>
      </c>
      <c r="C4">
        <v>20</v>
      </c>
      <c r="D4" s="9">
        <v>0.96638655462184797</v>
      </c>
      <c r="E4" s="9">
        <v>0.90196078431372495</v>
      </c>
      <c r="F4" s="9">
        <v>0.98706896551724099</v>
      </c>
      <c r="G4" s="9">
        <v>0.95815899581589903</v>
      </c>
      <c r="H4" s="9">
        <v>0.98695652173912995</v>
      </c>
      <c r="I4" s="10">
        <f t="shared" si="3"/>
        <v>0.96010636440156871</v>
      </c>
      <c r="J4" s="10">
        <f t="shared" si="4"/>
        <v>3.4900051308478917E-2</v>
      </c>
      <c r="K4" s="10">
        <f t="shared" si="0"/>
        <v>3.059124376044382E-2</v>
      </c>
      <c r="L4" s="17">
        <f t="shared" si="1"/>
        <v>-3.5586926570691957E-2</v>
      </c>
      <c r="M4" s="9">
        <v>0.99137931034482696</v>
      </c>
      <c r="N4" s="9">
        <v>0.99137931034482696</v>
      </c>
      <c r="O4" s="9">
        <v>0.98706896551724099</v>
      </c>
      <c r="P4" s="9">
        <v>0.98706896551724099</v>
      </c>
      <c r="Q4" s="9">
        <v>0.97844827586206895</v>
      </c>
      <c r="R4" s="10">
        <f t="shared" si="5"/>
        <v>0.98706896551724088</v>
      </c>
      <c r="S4" s="10">
        <f t="shared" si="6"/>
        <v>5.2790727215152201E-3</v>
      </c>
      <c r="T4" s="10">
        <f t="shared" si="7"/>
        <v>4.6273112616813565E-3</v>
      </c>
      <c r="U4" s="20">
        <f t="shared" si="2"/>
        <v>-1.7241379310344307E-3</v>
      </c>
    </row>
    <row r="5" spans="1:21" ht="16.5" x14ac:dyDescent="0.3">
      <c r="A5" s="8"/>
      <c r="B5" t="s">
        <v>261</v>
      </c>
      <c r="C5">
        <v>20</v>
      </c>
      <c r="D5" s="9">
        <v>0.99130434782608701</v>
      </c>
      <c r="E5" s="9">
        <v>0.94650205761316797</v>
      </c>
      <c r="F5" s="9">
        <v>0.99565217391304295</v>
      </c>
      <c r="G5" s="9">
        <v>0.96995708154506399</v>
      </c>
      <c r="H5" s="9">
        <v>0.99134199134199097</v>
      </c>
      <c r="I5" s="10">
        <f t="shared" si="3"/>
        <v>0.97895153044787053</v>
      </c>
      <c r="J5" s="10">
        <f t="shared" si="4"/>
        <v>2.0729782372316395E-2</v>
      </c>
      <c r="K5" s="10">
        <f t="shared" si="0"/>
        <v>1.8170455396964314E-2</v>
      </c>
      <c r="L5" s="17">
        <f t="shared" si="1"/>
        <v>-1.6741760524390137E-2</v>
      </c>
      <c r="M5" s="9">
        <v>0.98275862068965503</v>
      </c>
      <c r="N5" s="9">
        <v>0.99137931034482696</v>
      </c>
      <c r="O5" s="9">
        <v>0.98706896551724099</v>
      </c>
      <c r="P5" s="9">
        <v>0.97413793103448199</v>
      </c>
      <c r="Q5" s="9">
        <v>0.98706896551724099</v>
      </c>
      <c r="R5" s="10">
        <f t="shared" si="5"/>
        <v>0.98448275862068912</v>
      </c>
      <c r="S5" s="10">
        <f t="shared" si="6"/>
        <v>6.5369615896996858E-3</v>
      </c>
      <c r="T5" s="10">
        <f t="shared" si="7"/>
        <v>5.7298994685024453E-3</v>
      </c>
      <c r="U5" s="20">
        <f t="shared" si="2"/>
        <v>-4.3103448275861878E-3</v>
      </c>
    </row>
    <row r="6" spans="1:21" ht="16.5" x14ac:dyDescent="0.3">
      <c r="A6" s="8"/>
      <c r="B6" t="s">
        <v>262</v>
      </c>
      <c r="C6">
        <v>20</v>
      </c>
      <c r="D6" s="9">
        <v>0.99567099567099504</v>
      </c>
      <c r="E6" s="9">
        <v>0.96234309623430903</v>
      </c>
      <c r="F6" s="9">
        <v>1</v>
      </c>
      <c r="G6" s="9">
        <v>0.98290598290598197</v>
      </c>
      <c r="H6" s="9">
        <v>0.99567099567099504</v>
      </c>
      <c r="I6" s="10">
        <f t="shared" si="3"/>
        <v>0.98731821409645626</v>
      </c>
      <c r="J6" s="10">
        <f t="shared" si="4"/>
        <v>1.5358954310707237E-2</v>
      </c>
      <c r="K6" s="10">
        <f t="shared" si="0"/>
        <v>1.3462717033605484E-2</v>
      </c>
      <c r="L6" s="17">
        <f t="shared" si="1"/>
        <v>-8.3750768758044103E-3</v>
      </c>
      <c r="M6" s="9">
        <v>0.99137931034482696</v>
      </c>
      <c r="N6" s="9">
        <v>0.99137931034482696</v>
      </c>
      <c r="O6" s="9">
        <v>0.99137931034482696</v>
      </c>
      <c r="P6" s="9">
        <v>0.99137931034482696</v>
      </c>
      <c r="Q6" s="9">
        <v>0.99137931034482696</v>
      </c>
      <c r="R6" s="10">
        <f t="shared" si="5"/>
        <v>0.99137931034482707</v>
      </c>
      <c r="S6" s="10">
        <f t="shared" si="6"/>
        <v>1.2412670766236366E-16</v>
      </c>
      <c r="T6" s="10">
        <f t="shared" si="7"/>
        <v>1.0880185641326534E-16</v>
      </c>
      <c r="U6" s="20">
        <f t="shared" si="2"/>
        <v>2.5862068965517571E-3</v>
      </c>
    </row>
    <row r="7" spans="1:21" ht="16.5" x14ac:dyDescent="0.3">
      <c r="A7" s="8"/>
      <c r="B7" t="s">
        <v>263</v>
      </c>
      <c r="C7">
        <v>20</v>
      </c>
      <c r="D7" s="9">
        <v>0.95378151260504196</v>
      </c>
      <c r="E7" s="9">
        <v>0.94514767932489396</v>
      </c>
      <c r="F7" s="9">
        <v>0.98230088495575196</v>
      </c>
      <c r="G7" s="9">
        <v>0.97391304347826002</v>
      </c>
      <c r="H7" s="9">
        <v>0.986784140969163</v>
      </c>
      <c r="I7" s="10">
        <f t="shared" si="3"/>
        <v>0.9683854522666222</v>
      </c>
      <c r="J7" s="10">
        <f t="shared" si="4"/>
        <v>1.8138180879239744E-2</v>
      </c>
      <c r="K7" s="10">
        <f t="shared" si="0"/>
        <v>1.5898816530193451E-2</v>
      </c>
      <c r="L7" s="17">
        <f t="shared" si="1"/>
        <v>-2.7307838705638465E-2</v>
      </c>
      <c r="M7" s="9">
        <v>0.97844827586206895</v>
      </c>
      <c r="N7" s="9">
        <v>0.96551724137931005</v>
      </c>
      <c r="O7" s="9">
        <v>0.95689655172413701</v>
      </c>
      <c r="P7" s="9">
        <v>0.96551724137931005</v>
      </c>
      <c r="Q7" s="9">
        <v>0.96551724137931005</v>
      </c>
      <c r="R7" s="10">
        <f t="shared" si="5"/>
        <v>0.96637931034482727</v>
      </c>
      <c r="S7" s="10">
        <f t="shared" si="6"/>
        <v>7.7105792327581959E-3</v>
      </c>
      <c r="T7" s="10">
        <f t="shared" si="7"/>
        <v>6.758620689655436E-3</v>
      </c>
      <c r="U7" s="20">
        <f t="shared" si="2"/>
        <v>-2.2413793103448043E-2</v>
      </c>
    </row>
    <row r="8" spans="1:21" ht="16.5" x14ac:dyDescent="0.3">
      <c r="A8" s="8"/>
      <c r="B8" t="s">
        <v>264</v>
      </c>
      <c r="C8">
        <v>20</v>
      </c>
      <c r="D8" s="9">
        <v>0.97046413502109696</v>
      </c>
      <c r="E8" s="9">
        <v>0.95397489539748903</v>
      </c>
      <c r="F8" s="9">
        <v>0.98689956331877704</v>
      </c>
      <c r="G8" s="9">
        <v>0.95815899581589903</v>
      </c>
      <c r="H8" s="9">
        <v>0.97391304347826002</v>
      </c>
      <c r="I8" s="10">
        <f t="shared" si="3"/>
        <v>0.96868212660630437</v>
      </c>
      <c r="J8" s="10">
        <f t="shared" si="4"/>
        <v>1.3128708782151596E-2</v>
      </c>
      <c r="K8" s="10">
        <f t="shared" si="0"/>
        <v>1.1507820635126263E-2</v>
      </c>
      <c r="L8" s="17">
        <f t="shared" si="1"/>
        <v>-2.7011164365956297E-2</v>
      </c>
      <c r="M8" s="9">
        <v>0.99137931034482696</v>
      </c>
      <c r="N8" s="9">
        <v>0.98275862068965503</v>
      </c>
      <c r="O8" s="9">
        <v>0.97413793103448199</v>
      </c>
      <c r="P8" s="9">
        <v>0.98706896551724099</v>
      </c>
      <c r="Q8" s="9">
        <v>0.96551724137931005</v>
      </c>
      <c r="R8" s="10">
        <f t="shared" si="5"/>
        <v>0.98017241379310305</v>
      </c>
      <c r="S8" s="10">
        <f t="shared" si="6"/>
        <v>1.0380684981717469E-2</v>
      </c>
      <c r="T8" s="10">
        <f t="shared" si="7"/>
        <v>9.0990715706755158E-3</v>
      </c>
      <c r="U8" s="20">
        <f t="shared" si="2"/>
        <v>-8.6206896551722645E-3</v>
      </c>
    </row>
    <row r="9" spans="1:21" ht="16.5" x14ac:dyDescent="0.3">
      <c r="A9" s="8" t="s">
        <v>265</v>
      </c>
      <c r="B9" t="s">
        <v>266</v>
      </c>
      <c r="C9">
        <v>20</v>
      </c>
      <c r="D9" s="9">
        <v>0.98712446351931304</v>
      </c>
      <c r="E9" s="9">
        <v>0.99567099567099504</v>
      </c>
      <c r="F9" s="9">
        <v>1</v>
      </c>
      <c r="G9" s="9">
        <v>0.99567099567099504</v>
      </c>
      <c r="H9" s="9">
        <v>1</v>
      </c>
      <c r="I9" s="10">
        <f t="shared" si="3"/>
        <v>0.99569329097226067</v>
      </c>
      <c r="J9" s="10">
        <f t="shared" si="4"/>
        <v>5.2564551595759108E-3</v>
      </c>
      <c r="K9" s="10">
        <f t="shared" si="0"/>
        <v>4.6074860945365661E-3</v>
      </c>
      <c r="L9" s="17">
        <f>I9-I$9</f>
        <v>0</v>
      </c>
      <c r="M9" s="9">
        <v>0.99137931034482696</v>
      </c>
      <c r="N9" s="9">
        <v>0.99137931034482696</v>
      </c>
      <c r="O9" s="9">
        <v>0.98275862068965503</v>
      </c>
      <c r="P9" s="9">
        <v>0.99137931034482696</v>
      </c>
      <c r="Q9" s="9">
        <v>0.98706896551724099</v>
      </c>
      <c r="R9" s="10">
        <f t="shared" si="5"/>
        <v>0.98879310344827531</v>
      </c>
      <c r="S9" s="10">
        <f t="shared" si="6"/>
        <v>3.8552896163787319E-3</v>
      </c>
      <c r="T9" s="10">
        <f t="shared" si="7"/>
        <v>3.3793103448273971E-3</v>
      </c>
      <c r="U9" s="20">
        <f>R9-R$9</f>
        <v>0</v>
      </c>
    </row>
    <row r="10" spans="1:21" ht="17.25" thickBot="1" x14ac:dyDescent="0.35">
      <c r="A10" s="11"/>
      <c r="B10" s="12" t="s">
        <v>267</v>
      </c>
      <c r="C10" s="12">
        <v>20</v>
      </c>
      <c r="D10" s="13">
        <v>1</v>
      </c>
      <c r="E10" s="13">
        <v>0.95833333333333304</v>
      </c>
      <c r="F10" s="13">
        <v>1</v>
      </c>
      <c r="G10" s="13">
        <v>1</v>
      </c>
      <c r="H10" s="13">
        <v>1</v>
      </c>
      <c r="I10" s="14">
        <f t="shared" si="3"/>
        <v>0.99166666666666659</v>
      </c>
      <c r="J10" s="14">
        <f t="shared" si="4"/>
        <v>1.863389981249838E-2</v>
      </c>
      <c r="K10" s="14">
        <f t="shared" si="0"/>
        <v>1.633333333333345E-2</v>
      </c>
      <c r="L10" s="18">
        <f t="shared" ref="L10:L24" si="8">I10-I$9</f>
        <v>-4.0266243055940842E-3</v>
      </c>
      <c r="M10" s="13">
        <v>0.99137931034482696</v>
      </c>
      <c r="N10" s="13">
        <v>0.99137931034482696</v>
      </c>
      <c r="O10" s="13">
        <v>0.98706896551724099</v>
      </c>
      <c r="P10" s="13">
        <v>0.98706896551724099</v>
      </c>
      <c r="Q10" s="13">
        <v>0.98275862068965503</v>
      </c>
      <c r="R10" s="14">
        <f t="shared" si="5"/>
        <v>0.98793103448275821</v>
      </c>
      <c r="S10" s="14">
        <f t="shared" si="6"/>
        <v>3.6062932178190892E-3</v>
      </c>
      <c r="T10" s="14">
        <f t="shared" si="7"/>
        <v>3.1610553784812562E-3</v>
      </c>
      <c r="U10" s="21">
        <f t="shared" ref="U10:U24" si="9">R10-R$9</f>
        <v>-8.6206896551710432E-4</v>
      </c>
    </row>
    <row r="11" spans="1:21" ht="16.5" x14ac:dyDescent="0.3">
      <c r="A11" s="4"/>
      <c r="B11" s="5" t="s">
        <v>268</v>
      </c>
      <c r="C11" s="5">
        <v>20</v>
      </c>
      <c r="D11" s="6">
        <v>0.86692015209125395</v>
      </c>
      <c r="E11" s="6">
        <v>0.85393258426966201</v>
      </c>
      <c r="F11" s="6">
        <v>0.924050632911392</v>
      </c>
      <c r="G11" s="6">
        <v>0.94650205761316797</v>
      </c>
      <c r="H11" s="6">
        <v>0.907258064516129</v>
      </c>
      <c r="I11" s="7">
        <f t="shared" si="3"/>
        <v>0.8997326982803211</v>
      </c>
      <c r="J11" s="7">
        <f t="shared" si="4"/>
        <v>3.8761061920786113E-2</v>
      </c>
      <c r="K11" s="7">
        <f t="shared" si="0"/>
        <v>3.3975568779302877E-2</v>
      </c>
      <c r="L11" s="16">
        <f t="shared" si="8"/>
        <v>-9.5960592691939572E-2</v>
      </c>
      <c r="M11" s="6">
        <v>0.98275862068965503</v>
      </c>
      <c r="N11" s="6">
        <v>0.98275862068965503</v>
      </c>
      <c r="O11" s="6">
        <v>0.943965517241379</v>
      </c>
      <c r="P11" s="6">
        <v>0.99137931034482696</v>
      </c>
      <c r="Q11" s="6">
        <v>0.96982758620689602</v>
      </c>
      <c r="R11" s="7">
        <f t="shared" si="5"/>
        <v>0.97413793103448243</v>
      </c>
      <c r="S11" s="7">
        <f t="shared" si="6"/>
        <v>1.8539494110005637E-2</v>
      </c>
      <c r="T11" s="7">
        <f t="shared" si="7"/>
        <v>1.6250583086584391E-2</v>
      </c>
      <c r="U11" s="19">
        <f t="shared" si="9"/>
        <v>-1.4655172413792883E-2</v>
      </c>
    </row>
    <row r="12" spans="1:21" ht="16.5" x14ac:dyDescent="0.3">
      <c r="A12" s="8"/>
      <c r="B12" t="s">
        <v>269</v>
      </c>
      <c r="C12">
        <v>20</v>
      </c>
      <c r="D12" s="9">
        <v>0.96624472573839604</v>
      </c>
      <c r="E12" s="9">
        <v>0.95041322314049503</v>
      </c>
      <c r="F12" s="9">
        <v>0.97835497835497798</v>
      </c>
      <c r="G12" s="9">
        <v>0.96103896103896103</v>
      </c>
      <c r="H12" s="9">
        <v>0.99137931034482696</v>
      </c>
      <c r="I12" s="10">
        <f t="shared" si="3"/>
        <v>0.96948623972353154</v>
      </c>
      <c r="J12" s="10">
        <f t="shared" si="4"/>
        <v>1.5839862355852028E-2</v>
      </c>
      <c r="K12" s="10">
        <f t="shared" si="0"/>
        <v>1.3884251520914638E-2</v>
      </c>
      <c r="L12" s="17">
        <f t="shared" si="8"/>
        <v>-2.620705124872913E-2</v>
      </c>
      <c r="M12" s="9">
        <v>0.98706896551724099</v>
      </c>
      <c r="N12" s="9">
        <v>0.99137931034482696</v>
      </c>
      <c r="O12" s="9">
        <v>0.97413793103448199</v>
      </c>
      <c r="P12" s="9">
        <v>0.95689655172413701</v>
      </c>
      <c r="Q12" s="9">
        <v>0.99137931034482696</v>
      </c>
      <c r="R12" s="10">
        <f t="shared" si="5"/>
        <v>0.98017241379310283</v>
      </c>
      <c r="S12" s="10">
        <f t="shared" si="6"/>
        <v>1.4806520721825733E-2</v>
      </c>
      <c r="T12" s="10">
        <f t="shared" si="7"/>
        <v>1.2978487642950542E-2</v>
      </c>
      <c r="U12" s="20">
        <f t="shared" si="9"/>
        <v>-8.6206896551724865E-3</v>
      </c>
    </row>
    <row r="13" spans="1:21" ht="16.5" x14ac:dyDescent="0.3">
      <c r="A13" s="8"/>
      <c r="B13" t="s">
        <v>270</v>
      </c>
      <c r="C13">
        <v>20</v>
      </c>
      <c r="D13" s="9">
        <v>0.93495934959349503</v>
      </c>
      <c r="E13" s="9">
        <v>0.91235059760956105</v>
      </c>
      <c r="F13" s="9">
        <v>0.98695652173912995</v>
      </c>
      <c r="G13" s="9">
        <v>0.92741935483870896</v>
      </c>
      <c r="H13" s="9">
        <v>0.93495934959349503</v>
      </c>
      <c r="I13" s="10">
        <f t="shared" si="3"/>
        <v>0.93932903467487794</v>
      </c>
      <c r="J13" s="10">
        <f t="shared" si="4"/>
        <v>2.8179080714972445E-2</v>
      </c>
      <c r="K13" s="10">
        <f t="shared" si="0"/>
        <v>2.4700053288675649E-2</v>
      </c>
      <c r="L13" s="17">
        <f t="shared" si="8"/>
        <v>-5.6364256297382731E-2</v>
      </c>
      <c r="M13" s="9">
        <v>0.99137931034482696</v>
      </c>
      <c r="N13" s="9">
        <v>0.98706896551724099</v>
      </c>
      <c r="O13" s="9">
        <v>0.97844827586206895</v>
      </c>
      <c r="P13" s="9">
        <v>0.99137931034482696</v>
      </c>
      <c r="Q13" s="9">
        <v>0.99137931034482696</v>
      </c>
      <c r="R13" s="10">
        <f t="shared" si="5"/>
        <v>0.98793103448275821</v>
      </c>
      <c r="S13" s="10">
        <f t="shared" si="6"/>
        <v>5.6200020734502908E-3</v>
      </c>
      <c r="T13" s="10">
        <f t="shared" si="7"/>
        <v>4.9261490146104495E-3</v>
      </c>
      <c r="U13" s="20">
        <f t="shared" si="9"/>
        <v>-8.6206896551710432E-4</v>
      </c>
    </row>
    <row r="14" spans="1:21" ht="16.5" x14ac:dyDescent="0.3">
      <c r="A14" s="8"/>
      <c r="B14" t="s">
        <v>271</v>
      </c>
      <c r="C14">
        <v>20</v>
      </c>
      <c r="D14" s="9">
        <v>0.89361702127659504</v>
      </c>
      <c r="E14" s="9">
        <v>0.79061371841155204</v>
      </c>
      <c r="F14" s="9">
        <v>0.79715302491103202</v>
      </c>
      <c r="G14" s="9">
        <v>0.87548638132295697</v>
      </c>
      <c r="H14" s="9">
        <v>0.88983050847457601</v>
      </c>
      <c r="I14" s="10">
        <f t="shared" si="3"/>
        <v>0.84934013087934246</v>
      </c>
      <c r="J14" s="10">
        <f t="shared" si="4"/>
        <v>5.1126865892600522E-2</v>
      </c>
      <c r="K14" s="10">
        <f t="shared" si="0"/>
        <v>4.4814673864049123E-2</v>
      </c>
      <c r="L14" s="17">
        <f t="shared" si="8"/>
        <v>-0.14635316009291821</v>
      </c>
      <c r="M14" s="9">
        <v>0.90517241379310298</v>
      </c>
      <c r="N14" s="9">
        <v>0.943965517241379</v>
      </c>
      <c r="O14" s="9">
        <v>0.96551724137931005</v>
      </c>
      <c r="P14" s="9">
        <v>0.96982758620689602</v>
      </c>
      <c r="Q14" s="9">
        <v>0.90517241379310298</v>
      </c>
      <c r="R14" s="10">
        <f t="shared" si="5"/>
        <v>0.93793103448275816</v>
      </c>
      <c r="S14" s="10">
        <f t="shared" si="6"/>
        <v>3.1468469393868957E-2</v>
      </c>
      <c r="T14" s="10">
        <f t="shared" si="7"/>
        <v>2.7583329591324535E-2</v>
      </c>
      <c r="U14" s="20">
        <f t="shared" si="9"/>
        <v>-5.0862068965517149E-2</v>
      </c>
    </row>
    <row r="15" spans="1:21" ht="16.5" x14ac:dyDescent="0.3">
      <c r="A15" s="8"/>
      <c r="B15" t="s">
        <v>272</v>
      </c>
      <c r="C15">
        <v>20</v>
      </c>
      <c r="D15" s="9">
        <v>0.94444444444444398</v>
      </c>
      <c r="E15" s="9">
        <v>0.92682926829268297</v>
      </c>
      <c r="F15" s="9">
        <v>0.94871794871794801</v>
      </c>
      <c r="G15" s="9">
        <v>0.93248945147679296</v>
      </c>
      <c r="H15" s="9">
        <v>0.91902834008097101</v>
      </c>
      <c r="I15" s="10">
        <f t="shared" si="3"/>
        <v>0.93430189060256785</v>
      </c>
      <c r="J15" s="10">
        <f t="shared" si="4"/>
        <v>1.2279052236715732E-2</v>
      </c>
      <c r="K15" s="10">
        <f t="shared" si="0"/>
        <v>1.0763063836222348E-2</v>
      </c>
      <c r="L15" s="17">
        <f t="shared" si="8"/>
        <v>-6.1391400369692817E-2</v>
      </c>
      <c r="M15" s="9">
        <v>0.95258620689655105</v>
      </c>
      <c r="N15" s="9">
        <v>0.98275862068965503</v>
      </c>
      <c r="O15" s="9">
        <v>0.95689655172413701</v>
      </c>
      <c r="P15" s="9">
        <v>0.95258620689655105</v>
      </c>
      <c r="Q15" s="9">
        <v>0.97844827586206895</v>
      </c>
      <c r="R15" s="10">
        <f t="shared" si="5"/>
        <v>0.96465517241379251</v>
      </c>
      <c r="S15" s="10">
        <f t="shared" si="6"/>
        <v>1.4743647738351273E-2</v>
      </c>
      <c r="T15" s="10">
        <f t="shared" si="7"/>
        <v>1.2923377043071676E-2</v>
      </c>
      <c r="U15" s="20">
        <f t="shared" si="9"/>
        <v>-2.4137931034482807E-2</v>
      </c>
    </row>
    <row r="16" spans="1:21" ht="17.25" thickBot="1" x14ac:dyDescent="0.35">
      <c r="A16" s="11"/>
      <c r="B16" s="12" t="s">
        <v>273</v>
      </c>
      <c r="C16" s="12">
        <v>20</v>
      </c>
      <c r="D16" s="13">
        <v>0.97457627118643997</v>
      </c>
      <c r="E16" s="13">
        <v>0.95416666666666605</v>
      </c>
      <c r="F16" s="13">
        <v>0.97402597402597402</v>
      </c>
      <c r="G16" s="13">
        <v>0.98654708520179302</v>
      </c>
      <c r="H16" s="13">
        <v>1</v>
      </c>
      <c r="I16" s="14">
        <f t="shared" si="3"/>
        <v>0.97786319941617461</v>
      </c>
      <c r="J16" s="14">
        <f t="shared" si="4"/>
        <v>1.6974257514372138E-2</v>
      </c>
      <c r="K16" s="14">
        <f t="shared" si="0"/>
        <v>1.4878592718531303E-2</v>
      </c>
      <c r="L16" s="18">
        <f t="shared" si="8"/>
        <v>-1.7830091556086058E-2</v>
      </c>
      <c r="M16" s="13">
        <v>0.99137931034482696</v>
      </c>
      <c r="N16" s="13">
        <v>0.98706896551724099</v>
      </c>
      <c r="O16" s="13">
        <v>0.96982758620689602</v>
      </c>
      <c r="P16" s="13">
        <v>0.94827586206896497</v>
      </c>
      <c r="Q16" s="13">
        <v>0.97844827586206895</v>
      </c>
      <c r="R16" s="14">
        <f t="shared" si="5"/>
        <v>0.97499999999999964</v>
      </c>
      <c r="S16" s="14">
        <f t="shared" si="6"/>
        <v>1.7078976513930165E-2</v>
      </c>
      <c r="T16" s="14">
        <f t="shared" si="7"/>
        <v>1.4970382968737929E-2</v>
      </c>
      <c r="U16" s="21">
        <f t="shared" si="9"/>
        <v>-1.3793103448275668E-2</v>
      </c>
    </row>
    <row r="17" spans="1:23" ht="16.5" x14ac:dyDescent="0.3">
      <c r="A17" s="8"/>
      <c r="B17" t="s">
        <v>274</v>
      </c>
      <c r="C17">
        <v>20</v>
      </c>
      <c r="D17" s="1">
        <v>0.80701754385964897</v>
      </c>
      <c r="E17" s="1">
        <v>0.75409836065573699</v>
      </c>
      <c r="F17" s="1">
        <v>0.79929577464788704</v>
      </c>
      <c r="G17" s="1">
        <v>0.81884057971014401</v>
      </c>
      <c r="H17" s="1">
        <v>0.79238754325259497</v>
      </c>
      <c r="I17" s="15">
        <f t="shared" si="3"/>
        <v>0.79432796042520248</v>
      </c>
      <c r="J17" s="15">
        <f t="shared" si="4"/>
        <v>2.4539555448879372E-2</v>
      </c>
      <c r="K17" s="15">
        <f t="shared" si="0"/>
        <v>2.1509868735557297E-2</v>
      </c>
      <c r="L17" s="32">
        <f t="shared" si="8"/>
        <v>-0.20136533054705819</v>
      </c>
      <c r="M17" s="1">
        <v>0.99137931034482696</v>
      </c>
      <c r="N17" s="1">
        <v>0.99137931034482696</v>
      </c>
      <c r="O17" s="1">
        <v>0.97844827586206895</v>
      </c>
      <c r="P17" s="1">
        <v>0.97413793103448199</v>
      </c>
      <c r="Q17" s="1">
        <v>0.98706896551724099</v>
      </c>
      <c r="R17" s="15">
        <f t="shared" si="5"/>
        <v>0.98448275862068912</v>
      </c>
      <c r="S17" s="15">
        <f t="shared" si="6"/>
        <v>7.8301302261141528E-3</v>
      </c>
      <c r="T17" s="15">
        <f t="shared" si="7"/>
        <v>6.8634117556406809E-3</v>
      </c>
      <c r="U17" s="33">
        <f t="shared" si="9"/>
        <v>-4.3103448275861878E-3</v>
      </c>
    </row>
    <row r="18" spans="1:23" ht="16.5" x14ac:dyDescent="0.3">
      <c r="A18" s="8"/>
      <c r="B18" t="s">
        <v>275</v>
      </c>
      <c r="C18">
        <v>20</v>
      </c>
      <c r="D18" s="1">
        <v>0.95435684647302899</v>
      </c>
      <c r="E18" s="1">
        <v>0.80701754385964897</v>
      </c>
      <c r="F18" s="1">
        <v>0.98712446351931304</v>
      </c>
      <c r="G18" s="1">
        <v>0.96638655462184797</v>
      </c>
      <c r="H18" s="1">
        <v>0.95780590717299496</v>
      </c>
      <c r="I18" s="10">
        <f t="shared" si="3"/>
        <v>0.93453826312936672</v>
      </c>
      <c r="J18" s="10">
        <f t="shared" si="4"/>
        <v>7.2414286385005702E-2</v>
      </c>
      <c r="K18" s="10">
        <f t="shared" si="0"/>
        <v>6.3473920624412011E-2</v>
      </c>
      <c r="L18" s="17">
        <f t="shared" si="8"/>
        <v>-6.115502784289395E-2</v>
      </c>
      <c r="M18" s="1">
        <v>0.99137931034482696</v>
      </c>
      <c r="N18" s="1">
        <v>0.99137931034482696</v>
      </c>
      <c r="O18" s="1">
        <v>0.99137931034482696</v>
      </c>
      <c r="P18" s="1">
        <v>0.99137931034482696</v>
      </c>
      <c r="Q18" s="1">
        <v>0.97844827586206895</v>
      </c>
      <c r="R18" s="10">
        <f t="shared" si="5"/>
        <v>0.98879310344827542</v>
      </c>
      <c r="S18" s="10">
        <f t="shared" si="6"/>
        <v>5.782934424568148E-3</v>
      </c>
      <c r="T18" s="10">
        <f t="shared" si="7"/>
        <v>5.0689655172411396E-3</v>
      </c>
      <c r="U18" s="20">
        <f t="shared" si="9"/>
        <v>0</v>
      </c>
    </row>
    <row r="19" spans="1:23" ht="17.25" thickBot="1" x14ac:dyDescent="0.35">
      <c r="A19" s="8"/>
      <c r="B19" t="s">
        <v>276</v>
      </c>
      <c r="C19">
        <v>20</v>
      </c>
      <c r="D19" s="1">
        <v>0.94605809128630702</v>
      </c>
      <c r="E19" s="1">
        <v>0.85447761194029803</v>
      </c>
      <c r="F19" s="1">
        <v>0.97835497835497798</v>
      </c>
      <c r="G19" s="1">
        <v>0.94262295081967196</v>
      </c>
      <c r="H19" s="1">
        <v>0.96595744680851003</v>
      </c>
      <c r="I19" s="3">
        <f t="shared" si="3"/>
        <v>0.93749421584195292</v>
      </c>
      <c r="J19" s="3">
        <f t="shared" si="4"/>
        <v>4.865993690569214E-2</v>
      </c>
      <c r="K19" s="3">
        <f t="shared" si="0"/>
        <v>4.2652315267175528E-2</v>
      </c>
      <c r="L19" s="30">
        <f t="shared" si="8"/>
        <v>-5.8199075130307754E-2</v>
      </c>
      <c r="M19" s="1">
        <v>0.98275862068965503</v>
      </c>
      <c r="N19" s="1">
        <v>0.98706896551724099</v>
      </c>
      <c r="O19" s="1">
        <v>0.97413793103448199</v>
      </c>
      <c r="P19" s="1">
        <v>0.99137931034482696</v>
      </c>
      <c r="Q19" s="1">
        <v>0.97844827586206895</v>
      </c>
      <c r="R19" s="3">
        <f t="shared" si="5"/>
        <v>0.9827586206896548</v>
      </c>
      <c r="S19" s="3">
        <f t="shared" si="6"/>
        <v>6.8152535779490804E-3</v>
      </c>
      <c r="T19" s="3">
        <f t="shared" si="7"/>
        <v>5.9738331514035794E-3</v>
      </c>
      <c r="U19" s="31">
        <f t="shared" si="9"/>
        <v>-6.0344827586205074E-3</v>
      </c>
    </row>
    <row r="20" spans="1:23" ht="16.5" x14ac:dyDescent="0.3">
      <c r="A20" s="4"/>
      <c r="B20" s="5" t="s">
        <v>277</v>
      </c>
      <c r="C20" s="5">
        <v>20</v>
      </c>
      <c r="D20" s="6">
        <v>0.98706896551724099</v>
      </c>
      <c r="E20" s="6">
        <v>0.95041322314049503</v>
      </c>
      <c r="F20" s="6">
        <v>0.99130434782608701</v>
      </c>
      <c r="G20" s="6">
        <v>0.95338983050847403</v>
      </c>
      <c r="H20" s="6">
        <v>0.99134199134199097</v>
      </c>
      <c r="I20" s="7">
        <f t="shared" si="3"/>
        <v>0.97470367166685767</v>
      </c>
      <c r="J20" s="7">
        <f t="shared" si="4"/>
        <v>2.0914243574048655E-2</v>
      </c>
      <c r="K20" s="7">
        <f t="shared" si="0"/>
        <v>1.8332142769187893E-2</v>
      </c>
      <c r="L20" s="16">
        <f t="shared" si="8"/>
        <v>-2.0989619305402996E-2</v>
      </c>
      <c r="M20" s="6">
        <v>0.98706896551724099</v>
      </c>
      <c r="N20" s="6">
        <v>0.99137931034482696</v>
      </c>
      <c r="O20" s="6">
        <v>0.98275862068965503</v>
      </c>
      <c r="P20" s="6">
        <v>0.96982758620689602</v>
      </c>
      <c r="Q20" s="6">
        <v>0.98706896551724099</v>
      </c>
      <c r="R20" s="7">
        <f t="shared" si="5"/>
        <v>0.98362068965517202</v>
      </c>
      <c r="S20" s="7">
        <f t="shared" si="6"/>
        <v>8.2911138196859226E-3</v>
      </c>
      <c r="T20" s="7">
        <f t="shared" si="7"/>
        <v>7.2674816911222169E-3</v>
      </c>
      <c r="U20" s="19">
        <f t="shared" si="9"/>
        <v>-5.1724137931032921E-3</v>
      </c>
    </row>
    <row r="21" spans="1:23" ht="16.5" x14ac:dyDescent="0.3">
      <c r="A21" s="8"/>
      <c r="B21" t="s">
        <v>278</v>
      </c>
      <c r="C21">
        <v>20</v>
      </c>
      <c r="D21" s="9">
        <v>0.98706896551724099</v>
      </c>
      <c r="E21" s="9">
        <v>0.96234309623430903</v>
      </c>
      <c r="F21" s="9">
        <v>0.97854077253218796</v>
      </c>
      <c r="G21" s="9">
        <v>0.96218487394957897</v>
      </c>
      <c r="H21" s="9">
        <v>0.99137931034482696</v>
      </c>
      <c r="I21" s="10">
        <f t="shared" si="3"/>
        <v>0.97630340371562885</v>
      </c>
      <c r="J21" s="10">
        <f t="shared" si="4"/>
        <v>1.3623593216785466E-2</v>
      </c>
      <c r="K21" s="10">
        <f t="shared" si="0"/>
        <v>1.1941605967970633E-2</v>
      </c>
      <c r="L21" s="17">
        <f t="shared" si="8"/>
        <v>-1.9389887256631821E-2</v>
      </c>
      <c r="M21" s="9">
        <v>0.98706896551724099</v>
      </c>
      <c r="N21" s="9">
        <v>0.99137931034482696</v>
      </c>
      <c r="O21" s="9">
        <v>0.98275862068965503</v>
      </c>
      <c r="P21" s="9">
        <v>0.98706896551724099</v>
      </c>
      <c r="Q21" s="9">
        <v>0.99137931034482696</v>
      </c>
      <c r="R21" s="10">
        <f t="shared" si="5"/>
        <v>0.98793103448275832</v>
      </c>
      <c r="S21" s="10">
        <f t="shared" si="6"/>
        <v>3.6062932178190892E-3</v>
      </c>
      <c r="T21" s="10">
        <f t="shared" si="7"/>
        <v>3.1610553784812562E-3</v>
      </c>
      <c r="U21" s="20">
        <f t="shared" si="9"/>
        <v>-8.620689655169933E-4</v>
      </c>
    </row>
    <row r="22" spans="1:23" ht="16.5" x14ac:dyDescent="0.3">
      <c r="A22" s="8"/>
      <c r="B22" t="s">
        <v>279</v>
      </c>
      <c r="C22">
        <v>20</v>
      </c>
      <c r="D22" s="9">
        <v>0.99130434782608701</v>
      </c>
      <c r="E22" s="9">
        <v>0.95435684647302899</v>
      </c>
      <c r="F22" s="9">
        <v>0.98283261802575095</v>
      </c>
      <c r="G22" s="9">
        <v>0.96638655462184797</v>
      </c>
      <c r="H22" s="9">
        <v>0.99137931034482696</v>
      </c>
      <c r="I22" s="10">
        <f t="shared" si="3"/>
        <v>0.97725193545830835</v>
      </c>
      <c r="J22" s="10">
        <f t="shared" si="4"/>
        <v>1.6358779239464005E-2</v>
      </c>
      <c r="K22" s="10">
        <f t="shared" si="0"/>
        <v>1.4339102224074699E-2</v>
      </c>
      <c r="L22" s="17">
        <f t="shared" si="8"/>
        <v>-1.8441355513952318E-2</v>
      </c>
      <c r="M22" s="9">
        <v>0.98275862068965503</v>
      </c>
      <c r="N22" s="9">
        <v>0.99137931034482696</v>
      </c>
      <c r="O22" s="9">
        <v>0.98706896551724099</v>
      </c>
      <c r="P22" s="9">
        <v>0.99137931034482696</v>
      </c>
      <c r="Q22" s="9">
        <v>0.99137931034482696</v>
      </c>
      <c r="R22" s="10">
        <f t="shared" si="5"/>
        <v>0.98879310344827542</v>
      </c>
      <c r="S22" s="10">
        <f t="shared" si="6"/>
        <v>3.8552896163787319E-3</v>
      </c>
      <c r="T22" s="10">
        <f t="shared" si="7"/>
        <v>3.3793103448273971E-3</v>
      </c>
      <c r="U22" s="20">
        <f t="shared" si="9"/>
        <v>0</v>
      </c>
    </row>
    <row r="23" spans="1:23" ht="16.5" x14ac:dyDescent="0.3">
      <c r="A23" s="8"/>
      <c r="B23" t="s">
        <v>280</v>
      </c>
      <c r="C23">
        <v>20</v>
      </c>
      <c r="D23" s="9">
        <v>0.99134199134199097</v>
      </c>
      <c r="E23" s="9">
        <v>0.95833333333333304</v>
      </c>
      <c r="F23" s="9">
        <v>0.97435897435897401</v>
      </c>
      <c r="G23" s="9">
        <v>0.97457627118643997</v>
      </c>
      <c r="H23" s="9">
        <v>0.99130434782608701</v>
      </c>
      <c r="I23" s="10">
        <f t="shared" si="3"/>
        <v>0.97798298360936509</v>
      </c>
      <c r="J23" s="10">
        <f t="shared" si="4"/>
        <v>1.3845303542580028E-2</v>
      </c>
      <c r="K23" s="10">
        <f t="shared" si="0"/>
        <v>1.2135943637008416E-2</v>
      </c>
      <c r="L23" s="17">
        <f t="shared" si="8"/>
        <v>-1.7710307362895583E-2</v>
      </c>
      <c r="M23" s="9">
        <v>0.98706896551724099</v>
      </c>
      <c r="N23" s="9">
        <v>0.99137931034482696</v>
      </c>
      <c r="O23" s="9">
        <v>0.98275862068965503</v>
      </c>
      <c r="P23" s="9">
        <v>0.99137931034482696</v>
      </c>
      <c r="Q23" s="9">
        <v>0.98275862068965503</v>
      </c>
      <c r="R23" s="10">
        <f t="shared" si="5"/>
        <v>0.9870689655172411</v>
      </c>
      <c r="S23" s="10">
        <f t="shared" si="6"/>
        <v>4.3103448275859657E-3</v>
      </c>
      <c r="T23" s="10">
        <f t="shared" si="7"/>
        <v>3.7781838240511572E-3</v>
      </c>
      <c r="U23" s="20">
        <f t="shared" si="9"/>
        <v>-1.7241379310342086E-3</v>
      </c>
    </row>
    <row r="24" spans="1:23" ht="17.25" thickBot="1" x14ac:dyDescent="0.35">
      <c r="A24" s="11"/>
      <c r="B24" s="12" t="s">
        <v>281</v>
      </c>
      <c r="C24" s="12">
        <v>20</v>
      </c>
      <c r="D24" s="13">
        <v>0.99134199134199097</v>
      </c>
      <c r="E24" s="13">
        <v>0.97457627118643997</v>
      </c>
      <c r="F24" s="13">
        <v>0.98290598290598197</v>
      </c>
      <c r="G24" s="13">
        <v>0.96218487394957897</v>
      </c>
      <c r="H24" s="13">
        <v>0.99567099567099504</v>
      </c>
      <c r="I24" s="14">
        <f t="shared" si="3"/>
        <v>0.98133602301099754</v>
      </c>
      <c r="J24" s="14">
        <f t="shared" si="4"/>
        <v>1.3421404291074218E-2</v>
      </c>
      <c r="K24" s="14">
        <f t="shared" si="0"/>
        <v>1.1764379560552936E-2</v>
      </c>
      <c r="L24" s="18">
        <f t="shared" si="8"/>
        <v>-1.4357267961263132E-2</v>
      </c>
      <c r="M24" s="13">
        <v>0.98706896551724099</v>
      </c>
      <c r="N24" s="13">
        <v>0.99137931034482696</v>
      </c>
      <c r="O24" s="13">
        <v>0.99137931034482696</v>
      </c>
      <c r="P24" s="13">
        <v>0.98706896551724099</v>
      </c>
      <c r="Q24" s="13">
        <v>0.99137931034482696</v>
      </c>
      <c r="R24" s="14">
        <f t="shared" si="5"/>
        <v>0.98965517241379253</v>
      </c>
      <c r="S24" s="14">
        <f t="shared" si="6"/>
        <v>2.3608730926945494E-3</v>
      </c>
      <c r="T24" s="14">
        <f t="shared" si="7"/>
        <v>2.0693965068339483E-3</v>
      </c>
      <c r="U24" s="21">
        <f t="shared" si="9"/>
        <v>8.6206896551721535E-4</v>
      </c>
      <c r="V24" t="s">
        <v>282</v>
      </c>
      <c r="W24" t="s">
        <v>283</v>
      </c>
    </row>
    <row r="25" spans="1:23" ht="16.5" x14ac:dyDescent="0.3">
      <c r="A25" s="4"/>
      <c r="B25" s="5" t="s">
        <v>258</v>
      </c>
      <c r="C25" s="5">
        <v>500</v>
      </c>
      <c r="D25" s="6">
        <v>0.98290598290598197</v>
      </c>
      <c r="E25" s="6">
        <v>0.99134199134199097</v>
      </c>
      <c r="F25" s="6">
        <v>0.97457627118643997</v>
      </c>
      <c r="G25" s="6">
        <v>0.98290598290598197</v>
      </c>
      <c r="H25" s="6">
        <v>0.99567099567099504</v>
      </c>
      <c r="I25" s="7">
        <f t="shared" si="3"/>
        <v>0.98548024480227814</v>
      </c>
      <c r="J25" s="7">
        <f t="shared" si="4"/>
        <v>8.2213405993248646E-3</v>
      </c>
      <c r="K25" s="7">
        <f t="shared" si="0"/>
        <v>7.2063227669375493E-3</v>
      </c>
      <c r="L25" s="16">
        <f t="shared" ref="L25:L31" si="10">I25-I$32</f>
        <v>-1.4519755197721862E-2</v>
      </c>
      <c r="M25" s="6">
        <v>0.99137931034482696</v>
      </c>
      <c r="N25" s="6">
        <v>0.98706896551724099</v>
      </c>
      <c r="O25" s="6">
        <v>0.99137931034482696</v>
      </c>
      <c r="P25" s="6">
        <v>0.99137931034482696</v>
      </c>
      <c r="Q25" s="6">
        <v>0.99137931034482696</v>
      </c>
      <c r="R25" s="7">
        <f t="shared" si="5"/>
        <v>0.99051724137930974</v>
      </c>
      <c r="S25" s="7">
        <f t="shared" si="6"/>
        <v>1.9276448081893658E-3</v>
      </c>
      <c r="T25" s="7">
        <f t="shared" si="7"/>
        <v>1.6896551724136983E-3</v>
      </c>
      <c r="U25" s="19">
        <f t="shared" ref="U25:U31" si="11">R25-R$32</f>
        <v>0</v>
      </c>
      <c r="V25" s="2">
        <f>I25-I2</f>
        <v>5.0442538883296084E-2</v>
      </c>
      <c r="W25" s="2">
        <f>R25-R2</f>
        <v>8.6206896551720424E-3</v>
      </c>
    </row>
    <row r="26" spans="1:23" ht="16.5" x14ac:dyDescent="0.3">
      <c r="A26" s="8"/>
      <c r="B26" t="s">
        <v>259</v>
      </c>
      <c r="C26">
        <v>500</v>
      </c>
      <c r="D26" s="9">
        <v>0.94166666666666599</v>
      </c>
      <c r="E26" s="9">
        <v>0.94514767932489396</v>
      </c>
      <c r="F26" s="9">
        <v>0.94957983193277296</v>
      </c>
      <c r="G26" s="9">
        <v>0.93775933609958495</v>
      </c>
      <c r="H26" s="9">
        <v>0.92975206611570205</v>
      </c>
      <c r="I26" s="10">
        <f t="shared" si="3"/>
        <v>0.94078111602792391</v>
      </c>
      <c r="J26" s="10">
        <f t="shared" si="4"/>
        <v>7.5504895939942085E-3</v>
      </c>
      <c r="K26" s="10">
        <f t="shared" si="0"/>
        <v>6.6182959342657279E-3</v>
      </c>
      <c r="L26" s="17">
        <f t="shared" si="10"/>
        <v>-5.9218883972076086E-2</v>
      </c>
      <c r="M26" s="9">
        <v>0.97413793103448199</v>
      </c>
      <c r="N26" s="9">
        <v>0.96551724137931005</v>
      </c>
      <c r="O26" s="9">
        <v>0.97413793103448199</v>
      </c>
      <c r="P26" s="9">
        <v>0.97413793103448199</v>
      </c>
      <c r="Q26" s="9">
        <v>0.96982758620689602</v>
      </c>
      <c r="R26" s="10">
        <f t="shared" si="5"/>
        <v>0.97155172413793045</v>
      </c>
      <c r="S26" s="10">
        <f t="shared" si="6"/>
        <v>3.8552896163787319E-3</v>
      </c>
      <c r="T26" s="10">
        <f t="shared" si="7"/>
        <v>3.3793103448273971E-3</v>
      </c>
      <c r="U26" s="20">
        <f t="shared" si="11"/>
        <v>-1.8965517241379293E-2</v>
      </c>
      <c r="V26" s="2">
        <f t="shared" ref="V26:V47" si="12">I26-I3</f>
        <v>0.11448092229690066</v>
      </c>
      <c r="W26" s="2">
        <f t="shared" ref="W26:W47" si="13">R26-R3</f>
        <v>5.2586206896551579E-2</v>
      </c>
    </row>
    <row r="27" spans="1:23" ht="16.5" x14ac:dyDescent="0.3">
      <c r="A27" s="8"/>
      <c r="B27" t="s">
        <v>260</v>
      </c>
      <c r="C27">
        <v>500</v>
      </c>
      <c r="D27" s="9">
        <v>0.98290598290598197</v>
      </c>
      <c r="E27" s="9">
        <v>0.99137931034482696</v>
      </c>
      <c r="F27" s="9">
        <v>0.99567099567099504</v>
      </c>
      <c r="G27" s="9">
        <v>0.99134199134199097</v>
      </c>
      <c r="H27" s="9">
        <v>1</v>
      </c>
      <c r="I27" s="10">
        <f t="shared" si="3"/>
        <v>0.99225965605275912</v>
      </c>
      <c r="J27" s="10">
        <f t="shared" si="4"/>
        <v>6.3375563278786386E-3</v>
      </c>
      <c r="K27" s="10">
        <f t="shared" si="0"/>
        <v>5.5551130500652683E-3</v>
      </c>
      <c r="L27" s="17">
        <f t="shared" si="10"/>
        <v>-7.7403439472408797E-3</v>
      </c>
      <c r="M27" s="9">
        <v>0.99137931034482696</v>
      </c>
      <c r="N27" s="9">
        <v>0.99137931034482696</v>
      </c>
      <c r="O27" s="9">
        <v>0.99137931034482696</v>
      </c>
      <c r="P27" s="9">
        <v>0.98706896551724099</v>
      </c>
      <c r="Q27" s="9">
        <v>0.98275862068965503</v>
      </c>
      <c r="R27" s="10">
        <f t="shared" si="5"/>
        <v>0.98879310344827542</v>
      </c>
      <c r="S27" s="10">
        <f t="shared" si="6"/>
        <v>3.8552896163787319E-3</v>
      </c>
      <c r="T27" s="10">
        <f t="shared" si="7"/>
        <v>3.3793103448273971E-3</v>
      </c>
      <c r="U27" s="20">
        <f t="shared" si="11"/>
        <v>-1.7241379310343197E-3</v>
      </c>
      <c r="V27" s="2">
        <f t="shared" si="12"/>
        <v>3.2153291651190408E-2</v>
      </c>
      <c r="W27" s="2">
        <f t="shared" si="13"/>
        <v>1.7241379310345417E-3</v>
      </c>
    </row>
    <row r="28" spans="1:23" ht="16.5" x14ac:dyDescent="0.3">
      <c r="A28" s="8"/>
      <c r="B28" t="s">
        <v>261</v>
      </c>
      <c r="C28">
        <v>500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10">
        <f t="shared" si="3"/>
        <v>1</v>
      </c>
      <c r="J28" s="10">
        <f t="shared" si="4"/>
        <v>0</v>
      </c>
      <c r="K28" s="10">
        <f t="shared" si="0"/>
        <v>0</v>
      </c>
      <c r="L28" s="17">
        <f t="shared" si="10"/>
        <v>0</v>
      </c>
      <c r="M28" s="9">
        <v>0.99137931034482696</v>
      </c>
      <c r="N28" s="9">
        <v>0.99137931034482696</v>
      </c>
      <c r="O28" s="9">
        <v>0.99137931034482696</v>
      </c>
      <c r="P28" s="9">
        <v>0.99137931034482696</v>
      </c>
      <c r="Q28" s="9">
        <v>0.99137931034482696</v>
      </c>
      <c r="R28" s="10">
        <f t="shared" si="5"/>
        <v>0.99137931034482707</v>
      </c>
      <c r="S28" s="10">
        <f t="shared" si="6"/>
        <v>1.2412670766236366E-16</v>
      </c>
      <c r="T28" s="10">
        <f t="shared" si="7"/>
        <v>1.0880185641326534E-16</v>
      </c>
      <c r="U28" s="20">
        <f t="shared" si="11"/>
        <v>8.6206896551732637E-4</v>
      </c>
      <c r="V28" s="2">
        <f t="shared" si="12"/>
        <v>2.1048469552129467E-2</v>
      </c>
      <c r="W28" s="2">
        <f t="shared" si="13"/>
        <v>6.8965517241379448E-3</v>
      </c>
    </row>
    <row r="29" spans="1:23" ht="16.5" x14ac:dyDescent="0.3">
      <c r="A29" s="8"/>
      <c r="B29" t="s">
        <v>262</v>
      </c>
      <c r="C29">
        <v>500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10">
        <f t="shared" si="3"/>
        <v>1</v>
      </c>
      <c r="J29" s="10">
        <f t="shared" si="4"/>
        <v>0</v>
      </c>
      <c r="K29" s="10">
        <f t="shared" si="0"/>
        <v>0</v>
      </c>
      <c r="L29" s="17">
        <f t="shared" si="10"/>
        <v>0</v>
      </c>
      <c r="M29" s="9">
        <v>0.99137931034482696</v>
      </c>
      <c r="N29" s="9">
        <v>0.99137931034482696</v>
      </c>
      <c r="O29" s="9">
        <v>0.99137931034482696</v>
      </c>
      <c r="P29" s="9">
        <v>0.99137931034482696</v>
      </c>
      <c r="Q29" s="9">
        <v>0.99137931034482696</v>
      </c>
      <c r="R29" s="10">
        <f t="shared" si="5"/>
        <v>0.99137931034482707</v>
      </c>
      <c r="S29" s="10">
        <f t="shared" si="6"/>
        <v>1.2412670766236366E-16</v>
      </c>
      <c r="T29" s="10">
        <f t="shared" si="7"/>
        <v>1.0880185641326534E-16</v>
      </c>
      <c r="U29" s="20">
        <f t="shared" si="11"/>
        <v>8.6206896551732637E-4</v>
      </c>
      <c r="V29" s="2">
        <f t="shared" si="12"/>
        <v>1.2681785903543741E-2</v>
      </c>
      <c r="W29" s="2">
        <f t="shared" si="13"/>
        <v>0</v>
      </c>
    </row>
    <row r="30" spans="1:23" ht="16.5" x14ac:dyDescent="0.3">
      <c r="A30" s="8"/>
      <c r="B30" t="s">
        <v>263</v>
      </c>
      <c r="C30">
        <v>500</v>
      </c>
      <c r="D30" s="9">
        <v>0.99561403508771895</v>
      </c>
      <c r="E30" s="9">
        <v>0.99563318777292498</v>
      </c>
      <c r="F30" s="9">
        <v>0.99565217391304295</v>
      </c>
      <c r="G30" s="9">
        <v>0.99134199134199097</v>
      </c>
      <c r="H30" s="9">
        <v>1</v>
      </c>
      <c r="I30" s="10">
        <f t="shared" si="3"/>
        <v>0.99564827762313557</v>
      </c>
      <c r="J30" s="10">
        <f t="shared" si="4"/>
        <v>3.0611682662164694E-3</v>
      </c>
      <c r="K30" s="10">
        <f t="shared" si="0"/>
        <v>2.6832322908594774E-3</v>
      </c>
      <c r="L30" s="17">
        <f t="shared" si="10"/>
        <v>-4.3517223768644309E-3</v>
      </c>
      <c r="M30" s="9">
        <v>0.97844827586206895</v>
      </c>
      <c r="N30" s="9">
        <v>0.98275862068965503</v>
      </c>
      <c r="O30" s="9">
        <v>0.98706896551724099</v>
      </c>
      <c r="P30" s="9">
        <v>0.98706896551724099</v>
      </c>
      <c r="Q30" s="9">
        <v>0.99137931034482696</v>
      </c>
      <c r="R30" s="10">
        <f t="shared" si="5"/>
        <v>0.98534482758620656</v>
      </c>
      <c r="S30" s="10">
        <f t="shared" si="6"/>
        <v>4.9145492461167379E-3</v>
      </c>
      <c r="T30" s="10">
        <f t="shared" si="7"/>
        <v>4.3077923476902485E-3</v>
      </c>
      <c r="U30" s="20">
        <f t="shared" si="11"/>
        <v>-5.1724137931031811E-3</v>
      </c>
      <c r="V30" s="2">
        <f t="shared" si="12"/>
        <v>2.7262825356513365E-2</v>
      </c>
      <c r="W30" s="2">
        <f t="shared" si="13"/>
        <v>1.8965517241379293E-2</v>
      </c>
    </row>
    <row r="31" spans="1:23" ht="16.5" x14ac:dyDescent="0.3">
      <c r="A31" s="8"/>
      <c r="B31" t="s">
        <v>264</v>
      </c>
      <c r="C31">
        <v>500</v>
      </c>
      <c r="D31" s="9">
        <v>0.99137931034482696</v>
      </c>
      <c r="E31" s="9">
        <v>0.98712446351931304</v>
      </c>
      <c r="F31" s="9">
        <v>0.98706896551724099</v>
      </c>
      <c r="G31" s="9">
        <v>0.99130434782608701</v>
      </c>
      <c r="H31" s="9">
        <v>0.99134199134199097</v>
      </c>
      <c r="I31" s="10">
        <f t="shared" si="3"/>
        <v>0.98964381570989168</v>
      </c>
      <c r="J31" s="10">
        <f t="shared" si="4"/>
        <v>2.3254084581545956E-3</v>
      </c>
      <c r="K31" s="10">
        <f t="shared" si="0"/>
        <v>2.0383103840515668E-3</v>
      </c>
      <c r="L31" s="17">
        <f t="shared" si="10"/>
        <v>-1.0356184290108317E-2</v>
      </c>
      <c r="M31" s="9">
        <v>0.99137931034482696</v>
      </c>
      <c r="N31" s="9">
        <v>0.99137931034482696</v>
      </c>
      <c r="O31" s="9">
        <v>0.98706896551724099</v>
      </c>
      <c r="P31" s="9">
        <v>0.98275862068965503</v>
      </c>
      <c r="Q31" s="9">
        <v>0.98706896551724099</v>
      </c>
      <c r="R31" s="10">
        <f t="shared" si="5"/>
        <v>0.98793103448275821</v>
      </c>
      <c r="S31" s="10">
        <f t="shared" si="6"/>
        <v>3.6062932178190892E-3</v>
      </c>
      <c r="T31" s="10">
        <f t="shared" si="7"/>
        <v>3.1610553784812562E-3</v>
      </c>
      <c r="U31" s="20">
        <f t="shared" si="11"/>
        <v>-2.586206896551535E-3</v>
      </c>
      <c r="V31" s="2">
        <f t="shared" si="12"/>
        <v>2.0961689103587311E-2</v>
      </c>
      <c r="W31" s="2">
        <f t="shared" si="13"/>
        <v>7.7586206896551602E-3</v>
      </c>
    </row>
    <row r="32" spans="1:23" ht="16.5" x14ac:dyDescent="0.3">
      <c r="A32" s="8" t="s">
        <v>265</v>
      </c>
      <c r="B32" t="s">
        <v>266</v>
      </c>
      <c r="C32">
        <v>500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10">
        <f t="shared" si="3"/>
        <v>1</v>
      </c>
      <c r="J32" s="10">
        <f t="shared" si="4"/>
        <v>0</v>
      </c>
      <c r="K32" s="10">
        <f t="shared" si="0"/>
        <v>0</v>
      </c>
      <c r="L32" s="17">
        <f>I32-I$32</f>
        <v>0</v>
      </c>
      <c r="M32" s="9">
        <v>0.99137931034482696</v>
      </c>
      <c r="N32" s="9">
        <v>0.99137931034482696</v>
      </c>
      <c r="O32" s="9">
        <v>0.99137931034482696</v>
      </c>
      <c r="P32" s="9">
        <v>0.99137931034482696</v>
      </c>
      <c r="Q32" s="9">
        <v>0.98706896551724099</v>
      </c>
      <c r="R32" s="10">
        <f t="shared" si="5"/>
        <v>0.99051724137930974</v>
      </c>
      <c r="S32" s="10">
        <f t="shared" si="6"/>
        <v>1.927644808189366E-3</v>
      </c>
      <c r="T32" s="10">
        <f t="shared" si="7"/>
        <v>1.6896551724136985E-3</v>
      </c>
      <c r="U32" s="20">
        <f>R32-R$32</f>
        <v>0</v>
      </c>
      <c r="V32" s="2">
        <f t="shared" si="12"/>
        <v>4.3067090277393305E-3</v>
      </c>
      <c r="W32" s="2">
        <f t="shared" si="13"/>
        <v>1.7241379310344307E-3</v>
      </c>
    </row>
    <row r="33" spans="1:23" ht="17.25" thickBot="1" x14ac:dyDescent="0.35">
      <c r="A33" s="11"/>
      <c r="B33" s="12" t="s">
        <v>267</v>
      </c>
      <c r="C33" s="12">
        <v>500</v>
      </c>
      <c r="D33" s="13">
        <v>1</v>
      </c>
      <c r="E33" s="13">
        <v>1</v>
      </c>
      <c r="F33" s="13">
        <v>1</v>
      </c>
      <c r="G33" s="13">
        <v>1</v>
      </c>
      <c r="H33" s="13">
        <v>1</v>
      </c>
      <c r="I33" s="14">
        <f t="shared" si="3"/>
        <v>1</v>
      </c>
      <c r="J33" s="14">
        <f t="shared" si="4"/>
        <v>0</v>
      </c>
      <c r="K33" s="14">
        <f t="shared" si="0"/>
        <v>0</v>
      </c>
      <c r="L33" s="18">
        <f t="shared" ref="L33:L47" si="14">I33-I$32</f>
        <v>0</v>
      </c>
      <c r="M33" s="13">
        <v>0.99137931034482696</v>
      </c>
      <c r="N33" s="13">
        <v>0.98706896551724099</v>
      </c>
      <c r="O33" s="13">
        <v>0.99137931034482696</v>
      </c>
      <c r="P33" s="13">
        <v>0.99137931034482696</v>
      </c>
      <c r="Q33" s="13">
        <v>0.98706896551724099</v>
      </c>
      <c r="R33" s="14">
        <f t="shared" si="5"/>
        <v>0.98965517241379253</v>
      </c>
      <c r="S33" s="14">
        <f t="shared" si="6"/>
        <v>2.3608730926945494E-3</v>
      </c>
      <c r="T33" s="14">
        <f t="shared" si="7"/>
        <v>2.0693965068339483E-3</v>
      </c>
      <c r="U33" s="21">
        <f t="shared" ref="U33:U47" si="15">R33-R$32</f>
        <v>-8.6206896551721535E-4</v>
      </c>
      <c r="V33" s="2">
        <f t="shared" si="12"/>
        <v>8.3333333333334147E-3</v>
      </c>
      <c r="W33" s="2">
        <f t="shared" si="13"/>
        <v>1.7241379310343197E-3</v>
      </c>
    </row>
    <row r="34" spans="1:23" ht="16.5" x14ac:dyDescent="0.3">
      <c r="A34" s="4"/>
      <c r="B34" s="5" t="s">
        <v>268</v>
      </c>
      <c r="C34" s="5">
        <v>500</v>
      </c>
      <c r="D34" s="6">
        <v>0.99122807017543801</v>
      </c>
      <c r="E34" s="6">
        <v>0.98689956331877704</v>
      </c>
      <c r="F34" s="6">
        <v>0.98695652173912995</v>
      </c>
      <c r="G34" s="6">
        <v>0.99122807017543801</v>
      </c>
      <c r="H34" s="6">
        <v>0.99561403508771895</v>
      </c>
      <c r="I34" s="7">
        <f t="shared" si="3"/>
        <v>0.99038525209930039</v>
      </c>
      <c r="J34" s="7">
        <f t="shared" si="4"/>
        <v>3.6286042191290592E-3</v>
      </c>
      <c r="K34" s="7">
        <f t="shared" si="0"/>
        <v>3.1806118333867267E-3</v>
      </c>
      <c r="L34" s="16">
        <f t="shared" si="14"/>
        <v>-9.6147479006996051E-3</v>
      </c>
      <c r="M34" s="6">
        <v>0.97413793103448199</v>
      </c>
      <c r="N34" s="6">
        <v>0.97413793103448199</v>
      </c>
      <c r="O34" s="6">
        <v>0.97844827586206895</v>
      </c>
      <c r="P34" s="6">
        <v>0.97413793103448199</v>
      </c>
      <c r="Q34" s="6">
        <v>0.97844827586206895</v>
      </c>
      <c r="R34" s="7">
        <f t="shared" si="5"/>
        <v>0.97586206896551675</v>
      </c>
      <c r="S34" s="7">
        <f t="shared" si="6"/>
        <v>2.3608730926950967E-3</v>
      </c>
      <c r="T34" s="7">
        <f t="shared" si="7"/>
        <v>2.0693965068344284E-3</v>
      </c>
      <c r="U34" s="19">
        <f t="shared" si="15"/>
        <v>-1.4655172413792994E-2</v>
      </c>
      <c r="V34" s="2">
        <f t="shared" si="12"/>
        <v>9.0652553818979298E-2</v>
      </c>
      <c r="W34" s="2">
        <f t="shared" si="13"/>
        <v>1.7241379310343197E-3</v>
      </c>
    </row>
    <row r="35" spans="1:23" ht="16.5" x14ac:dyDescent="0.3">
      <c r="A35" s="8"/>
      <c r="B35" t="s">
        <v>269</v>
      </c>
      <c r="C35">
        <v>500</v>
      </c>
      <c r="D35" s="9">
        <v>0.99137931034482696</v>
      </c>
      <c r="E35" s="9">
        <v>1</v>
      </c>
      <c r="F35" s="9">
        <v>1</v>
      </c>
      <c r="G35" s="9">
        <v>1</v>
      </c>
      <c r="H35" s="9">
        <v>1</v>
      </c>
      <c r="I35" s="10">
        <f t="shared" si="3"/>
        <v>0.99827586206896546</v>
      </c>
      <c r="J35" s="10">
        <f t="shared" si="4"/>
        <v>3.8552896163792285E-3</v>
      </c>
      <c r="K35" s="10">
        <f t="shared" si="0"/>
        <v>3.379310344827832E-3</v>
      </c>
      <c r="L35" s="17">
        <f t="shared" si="14"/>
        <v>-1.7241379310345417E-3</v>
      </c>
      <c r="M35" s="9">
        <v>0.99137931034482696</v>
      </c>
      <c r="N35" s="9">
        <v>0.99137931034482696</v>
      </c>
      <c r="O35" s="9">
        <v>0.99137931034482696</v>
      </c>
      <c r="P35" s="9">
        <v>0.99137931034482696</v>
      </c>
      <c r="Q35" s="9">
        <v>0.99137931034482696</v>
      </c>
      <c r="R35" s="10">
        <f t="shared" si="5"/>
        <v>0.99137931034482707</v>
      </c>
      <c r="S35" s="10">
        <f t="shared" si="6"/>
        <v>1.2412670766236366E-16</v>
      </c>
      <c r="T35" s="10">
        <f t="shared" si="7"/>
        <v>1.0880185641326534E-16</v>
      </c>
      <c r="U35" s="20">
        <f t="shared" si="15"/>
        <v>8.6206896551732637E-4</v>
      </c>
      <c r="V35" s="2">
        <f t="shared" si="12"/>
        <v>2.8789622345433918E-2</v>
      </c>
      <c r="W35" s="2">
        <f t="shared" si="13"/>
        <v>1.1206896551724244E-2</v>
      </c>
    </row>
    <row r="36" spans="1:23" ht="16.5" x14ac:dyDescent="0.3">
      <c r="A36" s="8"/>
      <c r="B36" t="s">
        <v>270</v>
      </c>
      <c r="C36">
        <v>500</v>
      </c>
      <c r="D36" s="9">
        <v>1</v>
      </c>
      <c r="E36" s="9">
        <v>1</v>
      </c>
      <c r="F36" s="9">
        <v>1</v>
      </c>
      <c r="G36" s="9">
        <v>1</v>
      </c>
      <c r="H36" s="9">
        <v>1</v>
      </c>
      <c r="I36" s="10">
        <f t="shared" si="3"/>
        <v>1</v>
      </c>
      <c r="J36" s="10">
        <f t="shared" si="4"/>
        <v>0</v>
      </c>
      <c r="K36" s="10">
        <f t="shared" si="0"/>
        <v>0</v>
      </c>
      <c r="L36" s="17">
        <f t="shared" si="14"/>
        <v>0</v>
      </c>
      <c r="M36" s="9">
        <v>0.99137931034482696</v>
      </c>
      <c r="N36" s="9">
        <v>0.98275862068965503</v>
      </c>
      <c r="O36" s="9">
        <v>0.98275862068965503</v>
      </c>
      <c r="P36" s="9">
        <v>0.99137931034482696</v>
      </c>
      <c r="Q36" s="9">
        <v>0.98706896551724099</v>
      </c>
      <c r="R36" s="10">
        <f t="shared" si="5"/>
        <v>0.98706896551724088</v>
      </c>
      <c r="S36" s="10">
        <f t="shared" si="6"/>
        <v>4.3103448275859657E-3</v>
      </c>
      <c r="T36" s="10">
        <f t="shared" si="7"/>
        <v>3.7781838240511572E-3</v>
      </c>
      <c r="U36" s="20">
        <f t="shared" si="15"/>
        <v>-3.4482758620688614E-3</v>
      </c>
      <c r="V36" s="2">
        <f t="shared" si="12"/>
        <v>6.0670965325122062E-2</v>
      </c>
      <c r="W36" s="2">
        <f t="shared" si="13"/>
        <v>-8.6206896551732637E-4</v>
      </c>
    </row>
    <row r="37" spans="1:23" ht="16.5" x14ac:dyDescent="0.3">
      <c r="A37" s="8"/>
      <c r="B37" t="s">
        <v>271</v>
      </c>
      <c r="C37">
        <v>500</v>
      </c>
      <c r="D37" s="9">
        <v>0.97854077253218796</v>
      </c>
      <c r="E37" s="9">
        <v>0.97435897435897401</v>
      </c>
      <c r="F37" s="9">
        <v>0.98695652173912995</v>
      </c>
      <c r="G37" s="9">
        <v>0.98275862068965503</v>
      </c>
      <c r="H37" s="9">
        <v>0.98283261802575095</v>
      </c>
      <c r="I37" s="10">
        <f t="shared" si="3"/>
        <v>0.98108950146913954</v>
      </c>
      <c r="J37" s="10">
        <f t="shared" si="4"/>
        <v>4.7969353634751263E-3</v>
      </c>
      <c r="K37" s="10">
        <f t="shared" si="0"/>
        <v>4.2046992341099928E-3</v>
      </c>
      <c r="L37" s="17">
        <f t="shared" si="14"/>
        <v>-1.8910498530860465E-2</v>
      </c>
      <c r="M37" s="9">
        <v>0.98275862068965503</v>
      </c>
      <c r="N37" s="9">
        <v>0.98275862068965503</v>
      </c>
      <c r="O37" s="9">
        <v>0.97844827586206895</v>
      </c>
      <c r="P37" s="9">
        <v>0.98275862068965503</v>
      </c>
      <c r="Q37" s="9">
        <v>0.98706896551724099</v>
      </c>
      <c r="R37" s="10">
        <f t="shared" si="5"/>
        <v>0.98275862068965503</v>
      </c>
      <c r="S37" s="10">
        <f t="shared" si="6"/>
        <v>3.0478740568384358E-3</v>
      </c>
      <c r="T37" s="10">
        <f t="shared" si="7"/>
        <v>2.6715794025559294E-3</v>
      </c>
      <c r="U37" s="20">
        <f t="shared" si="15"/>
        <v>-7.7586206896547161E-3</v>
      </c>
      <c r="V37" s="2">
        <f t="shared" si="12"/>
        <v>0.13174937058979708</v>
      </c>
      <c r="W37" s="2">
        <f t="shared" si="13"/>
        <v>4.4827586206896863E-2</v>
      </c>
    </row>
    <row r="38" spans="1:23" ht="16.5" x14ac:dyDescent="0.3">
      <c r="A38" s="8"/>
      <c r="B38" t="s">
        <v>272</v>
      </c>
      <c r="C38">
        <v>500</v>
      </c>
      <c r="D38" s="9">
        <v>0.98706896551724099</v>
      </c>
      <c r="E38" s="9">
        <v>0.99137931034482696</v>
      </c>
      <c r="F38" s="9">
        <v>0.99565217391304295</v>
      </c>
      <c r="G38" s="9">
        <v>0.99565217391304295</v>
      </c>
      <c r="H38" s="9">
        <v>0.98701298701298701</v>
      </c>
      <c r="I38" s="10">
        <f t="shared" si="3"/>
        <v>0.99135312214022819</v>
      </c>
      <c r="J38" s="10">
        <f t="shared" si="4"/>
        <v>4.3056691990253221E-3</v>
      </c>
      <c r="K38" s="10">
        <f t="shared" si="0"/>
        <v>3.774085454917895E-3</v>
      </c>
      <c r="L38" s="17">
        <f t="shared" si="14"/>
        <v>-8.6468778597718066E-3</v>
      </c>
      <c r="M38" s="9">
        <v>0.98706896551724099</v>
      </c>
      <c r="N38" s="9">
        <v>0.99137931034482696</v>
      </c>
      <c r="O38" s="9">
        <v>0.98706896551724099</v>
      </c>
      <c r="P38" s="9">
        <v>0.98706896551724099</v>
      </c>
      <c r="Q38" s="9">
        <v>0.98275862068965503</v>
      </c>
      <c r="R38" s="10">
        <f t="shared" si="5"/>
        <v>0.9870689655172411</v>
      </c>
      <c r="S38" s="10">
        <f t="shared" si="6"/>
        <v>3.0478740568383963E-3</v>
      </c>
      <c r="T38" s="10">
        <f t="shared" si="7"/>
        <v>2.6715794025558952E-3</v>
      </c>
      <c r="U38" s="20">
        <f t="shared" si="15"/>
        <v>-3.4482758620686393E-3</v>
      </c>
      <c r="V38" s="2">
        <f t="shared" si="12"/>
        <v>5.7051231537660341E-2</v>
      </c>
      <c r="W38" s="2">
        <f t="shared" si="13"/>
        <v>2.2413793103448598E-2</v>
      </c>
    </row>
    <row r="39" spans="1:23" ht="17.25" thickBot="1" x14ac:dyDescent="0.35">
      <c r="A39" s="11"/>
      <c r="B39" s="12" t="s">
        <v>273</v>
      </c>
      <c r="C39" s="12">
        <v>500</v>
      </c>
      <c r="D39" s="13">
        <v>1</v>
      </c>
      <c r="E39" s="13">
        <v>1</v>
      </c>
      <c r="F39" s="13">
        <v>1</v>
      </c>
      <c r="G39" s="13">
        <v>1</v>
      </c>
      <c r="H39" s="13">
        <v>1</v>
      </c>
      <c r="I39" s="14">
        <f t="shared" si="3"/>
        <v>1</v>
      </c>
      <c r="J39" s="14">
        <f t="shared" si="4"/>
        <v>0</v>
      </c>
      <c r="K39" s="14">
        <f t="shared" si="0"/>
        <v>0</v>
      </c>
      <c r="L39" s="18">
        <f t="shared" si="14"/>
        <v>0</v>
      </c>
      <c r="M39" s="13">
        <v>0.99137931034482696</v>
      </c>
      <c r="N39" s="13">
        <v>0.98706896551724099</v>
      </c>
      <c r="O39" s="13">
        <v>0.98275862068965503</v>
      </c>
      <c r="P39" s="13">
        <v>0.99137931034482696</v>
      </c>
      <c r="Q39" s="13">
        <v>0.98275862068965503</v>
      </c>
      <c r="R39" s="14">
        <f t="shared" si="5"/>
        <v>0.9870689655172411</v>
      </c>
      <c r="S39" s="14">
        <f t="shared" si="6"/>
        <v>4.3103448275859657E-3</v>
      </c>
      <c r="T39" s="14">
        <f t="shared" si="7"/>
        <v>3.7781838240511572E-3</v>
      </c>
      <c r="U39" s="21">
        <f t="shared" si="15"/>
        <v>-3.4482758620686393E-3</v>
      </c>
      <c r="V39" s="2">
        <f t="shared" si="12"/>
        <v>2.2136800583825389E-2</v>
      </c>
      <c r="W39" s="2">
        <f t="shared" si="13"/>
        <v>1.2068965517241459E-2</v>
      </c>
    </row>
    <row r="40" spans="1:23" ht="16.5" x14ac:dyDescent="0.3">
      <c r="A40" s="4"/>
      <c r="B40" s="5" t="s">
        <v>274</v>
      </c>
      <c r="C40" s="5">
        <v>500</v>
      </c>
      <c r="D40" s="6">
        <v>0.93117408906882504</v>
      </c>
      <c r="E40" s="6">
        <v>0.92</v>
      </c>
      <c r="F40" s="6">
        <v>0.92712550607287403</v>
      </c>
      <c r="G40" s="6">
        <v>0.92369477911646503</v>
      </c>
      <c r="H40" s="6">
        <v>0.92</v>
      </c>
      <c r="I40" s="7">
        <f t="shared" si="3"/>
        <v>0.92439887485163275</v>
      </c>
      <c r="J40" s="7">
        <f t="shared" si="4"/>
        <v>4.8097296241687796E-3</v>
      </c>
      <c r="K40" s="7">
        <f t="shared" si="0"/>
        <v>4.2159138980700757E-3</v>
      </c>
      <c r="L40" s="16">
        <f t="shared" si="14"/>
        <v>-7.5601125148367254E-2</v>
      </c>
      <c r="M40" s="6">
        <v>0.99137931034482696</v>
      </c>
      <c r="N40" s="6">
        <v>0.99137931034482696</v>
      </c>
      <c r="O40" s="6">
        <v>0.98706896551724099</v>
      </c>
      <c r="P40" s="6">
        <v>0.99137931034482696</v>
      </c>
      <c r="Q40" s="6">
        <v>0.99137931034482696</v>
      </c>
      <c r="R40" s="7">
        <f t="shared" si="5"/>
        <v>0.99051724137930974</v>
      </c>
      <c r="S40" s="7">
        <f t="shared" si="6"/>
        <v>1.927644808189366E-3</v>
      </c>
      <c r="T40" s="7">
        <f t="shared" si="7"/>
        <v>1.6896551724136985E-3</v>
      </c>
      <c r="U40" s="19">
        <f t="shared" si="15"/>
        <v>0</v>
      </c>
      <c r="V40" s="2">
        <f t="shared" si="12"/>
        <v>0.13007091442643026</v>
      </c>
      <c r="W40" s="2">
        <f t="shared" si="13"/>
        <v>6.0344827586206184E-3</v>
      </c>
    </row>
    <row r="41" spans="1:23" ht="16.5" x14ac:dyDescent="0.3">
      <c r="A41" s="8"/>
      <c r="B41" t="s">
        <v>275</v>
      </c>
      <c r="C41">
        <v>500</v>
      </c>
      <c r="D41" s="9">
        <v>0.99565217391304295</v>
      </c>
      <c r="E41" s="9">
        <v>1</v>
      </c>
      <c r="F41" s="9">
        <v>1</v>
      </c>
      <c r="G41" s="9">
        <v>0.99565217391304295</v>
      </c>
      <c r="H41" s="9">
        <v>1</v>
      </c>
      <c r="I41" s="10">
        <f t="shared" si="3"/>
        <v>0.99826086956521709</v>
      </c>
      <c r="J41" s="10">
        <f t="shared" si="4"/>
        <v>2.3814024239357952E-3</v>
      </c>
      <c r="K41" s="10">
        <f t="shared" si="0"/>
        <v>2.0873912590676585E-3</v>
      </c>
      <c r="L41" s="17">
        <f t="shared" si="14"/>
        <v>-1.7391304347829095E-3</v>
      </c>
      <c r="M41" s="9">
        <v>0.98706896551724099</v>
      </c>
      <c r="N41" s="9">
        <v>0.99137931034482696</v>
      </c>
      <c r="O41" s="9">
        <v>0.99137931034482696</v>
      </c>
      <c r="P41" s="9">
        <v>0.98706896551724099</v>
      </c>
      <c r="Q41" s="9">
        <v>0.98706896551724099</v>
      </c>
      <c r="R41" s="10">
        <f t="shared" si="5"/>
        <v>0.98879310344827542</v>
      </c>
      <c r="S41" s="10">
        <f t="shared" si="6"/>
        <v>2.3608730926945494E-3</v>
      </c>
      <c r="T41" s="10">
        <f t="shared" si="7"/>
        <v>2.0693965068339483E-3</v>
      </c>
      <c r="U41" s="20">
        <f t="shared" si="15"/>
        <v>-1.7241379310343197E-3</v>
      </c>
      <c r="V41" s="2">
        <f t="shared" si="12"/>
        <v>6.3722606435850371E-2</v>
      </c>
      <c r="W41" s="2">
        <f t="shared" si="13"/>
        <v>0</v>
      </c>
    </row>
    <row r="42" spans="1:23" ht="17.25" thickBot="1" x14ac:dyDescent="0.35">
      <c r="A42" s="11"/>
      <c r="B42" s="12" t="s">
        <v>276</v>
      </c>
      <c r="C42" s="12">
        <v>500</v>
      </c>
      <c r="D42" s="13">
        <v>1</v>
      </c>
      <c r="E42" s="13">
        <v>0.99567099567099504</v>
      </c>
      <c r="F42" s="13">
        <v>0.99565217391304295</v>
      </c>
      <c r="G42" s="13">
        <v>0.99565217391304295</v>
      </c>
      <c r="H42" s="13">
        <v>0.99567099567099504</v>
      </c>
      <c r="I42" s="14">
        <f t="shared" si="3"/>
        <v>0.99652926783361517</v>
      </c>
      <c r="J42" s="14">
        <f t="shared" si="4"/>
        <v>1.9402210874050606E-3</v>
      </c>
      <c r="K42" s="14">
        <f t="shared" si="0"/>
        <v>1.7006787671839804E-3</v>
      </c>
      <c r="L42" s="18">
        <f t="shared" si="14"/>
        <v>-3.4707321663848267E-3</v>
      </c>
      <c r="M42" s="13">
        <v>0.98706896551724099</v>
      </c>
      <c r="N42" s="13">
        <v>0.99137931034482696</v>
      </c>
      <c r="O42" s="13">
        <v>0.98706896551724099</v>
      </c>
      <c r="P42" s="13">
        <v>0.98706896551724099</v>
      </c>
      <c r="Q42" s="13">
        <v>0.99137931034482696</v>
      </c>
      <c r="R42" s="14">
        <f t="shared" si="5"/>
        <v>0.98879310344827542</v>
      </c>
      <c r="S42" s="14">
        <f t="shared" si="6"/>
        <v>2.3608730926945494E-3</v>
      </c>
      <c r="T42" s="14">
        <f t="shared" si="7"/>
        <v>2.0693965068339483E-3</v>
      </c>
      <c r="U42" s="21">
        <f t="shared" si="15"/>
        <v>-1.7241379310343197E-3</v>
      </c>
      <c r="V42" s="2">
        <f t="shared" si="12"/>
        <v>5.9035051991662257E-2</v>
      </c>
      <c r="W42" s="2">
        <f t="shared" si="13"/>
        <v>6.0344827586206184E-3</v>
      </c>
    </row>
    <row r="43" spans="1:23" ht="16.5" x14ac:dyDescent="0.3">
      <c r="A43" s="4"/>
      <c r="B43" s="5" t="s">
        <v>277</v>
      </c>
      <c r="C43" s="5">
        <v>500</v>
      </c>
      <c r="D43" s="6">
        <v>1</v>
      </c>
      <c r="E43" s="6">
        <v>0.99567099567099504</v>
      </c>
      <c r="F43" s="6">
        <v>1</v>
      </c>
      <c r="G43" s="6">
        <v>1</v>
      </c>
      <c r="H43" s="6">
        <v>1</v>
      </c>
      <c r="I43" s="7">
        <f t="shared" si="3"/>
        <v>0.99913419913419899</v>
      </c>
      <c r="J43" s="7">
        <f t="shared" si="4"/>
        <v>1.9359895909091907E-3</v>
      </c>
      <c r="K43" s="7">
        <f t="shared" si="0"/>
        <v>1.6969696969699438E-3</v>
      </c>
      <c r="L43" s="16">
        <f t="shared" si="14"/>
        <v>-8.6580086580101412E-4</v>
      </c>
      <c r="M43" s="6">
        <v>0.99137931034482696</v>
      </c>
      <c r="N43" s="6">
        <v>0.99137931034482696</v>
      </c>
      <c r="O43" s="6">
        <v>0.99137931034482696</v>
      </c>
      <c r="P43" s="6">
        <v>0.99137931034482696</v>
      </c>
      <c r="Q43" s="6">
        <v>0.99137931034482696</v>
      </c>
      <c r="R43" s="7">
        <f t="shared" si="5"/>
        <v>0.99137931034482707</v>
      </c>
      <c r="S43" s="7">
        <f t="shared" si="6"/>
        <v>1.2412670766236366E-16</v>
      </c>
      <c r="T43" s="7">
        <f t="shared" si="7"/>
        <v>1.0880185641326534E-16</v>
      </c>
      <c r="U43" s="19">
        <f t="shared" si="15"/>
        <v>8.6206896551732637E-4</v>
      </c>
      <c r="V43" s="2">
        <f t="shared" si="12"/>
        <v>2.4430527467341312E-2</v>
      </c>
      <c r="W43" s="2">
        <f t="shared" si="13"/>
        <v>7.7586206896550491E-3</v>
      </c>
    </row>
    <row r="44" spans="1:23" ht="16.5" x14ac:dyDescent="0.3">
      <c r="A44" s="8"/>
      <c r="B44" t="s">
        <v>278</v>
      </c>
      <c r="C44">
        <v>500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10">
        <f t="shared" si="3"/>
        <v>1</v>
      </c>
      <c r="J44" s="10">
        <f t="shared" si="4"/>
        <v>0</v>
      </c>
      <c r="K44" s="10">
        <f t="shared" si="0"/>
        <v>0</v>
      </c>
      <c r="L44" s="17">
        <f t="shared" si="14"/>
        <v>0</v>
      </c>
      <c r="M44" s="9">
        <v>0.99137931034482696</v>
      </c>
      <c r="N44" s="9">
        <v>0.99137931034482696</v>
      </c>
      <c r="O44" s="9">
        <v>0.99137931034482696</v>
      </c>
      <c r="P44" s="9">
        <v>0.99137931034482696</v>
      </c>
      <c r="Q44" s="9">
        <v>0.99137931034482696</v>
      </c>
      <c r="R44" s="10">
        <f t="shared" si="5"/>
        <v>0.99137931034482707</v>
      </c>
      <c r="S44" s="10">
        <f t="shared" si="6"/>
        <v>1.2412670766236366E-16</v>
      </c>
      <c r="T44" s="10">
        <f t="shared" si="7"/>
        <v>1.0880185641326534E-16</v>
      </c>
      <c r="U44" s="20">
        <f t="shared" si="15"/>
        <v>8.6206896551732637E-4</v>
      </c>
      <c r="V44" s="2">
        <f t="shared" si="12"/>
        <v>2.3696596284371152E-2</v>
      </c>
      <c r="W44" s="2">
        <f t="shared" si="13"/>
        <v>3.4482758620687504E-3</v>
      </c>
    </row>
    <row r="45" spans="1:23" ht="16.5" x14ac:dyDescent="0.3">
      <c r="A45" s="8"/>
      <c r="B45" t="s">
        <v>279</v>
      </c>
      <c r="C45">
        <v>500</v>
      </c>
      <c r="D45" s="9">
        <v>1</v>
      </c>
      <c r="E45" s="9">
        <v>1</v>
      </c>
      <c r="F45" s="9">
        <v>1</v>
      </c>
      <c r="G45" s="9">
        <v>1</v>
      </c>
      <c r="H45" s="9">
        <v>1</v>
      </c>
      <c r="I45" s="10">
        <f t="shared" si="3"/>
        <v>1</v>
      </c>
      <c r="J45" s="10">
        <f t="shared" si="4"/>
        <v>0</v>
      </c>
      <c r="K45" s="10">
        <f t="shared" si="0"/>
        <v>0</v>
      </c>
      <c r="L45" s="17">
        <f t="shared" si="14"/>
        <v>0</v>
      </c>
      <c r="M45" s="9">
        <v>0.99137931034482696</v>
      </c>
      <c r="N45" s="9">
        <v>0.98706896551724099</v>
      </c>
      <c r="O45" s="9">
        <v>0.99137931034482696</v>
      </c>
      <c r="P45" s="9">
        <v>0.99137931034482696</v>
      </c>
      <c r="Q45" s="9">
        <v>0.99137931034482696</v>
      </c>
      <c r="R45" s="10">
        <f t="shared" si="5"/>
        <v>0.99051724137930974</v>
      </c>
      <c r="S45" s="10">
        <f t="shared" si="6"/>
        <v>1.9276448081893658E-3</v>
      </c>
      <c r="T45" s="10">
        <f t="shared" si="7"/>
        <v>1.6896551724136983E-3</v>
      </c>
      <c r="U45" s="20">
        <f t="shared" si="15"/>
        <v>0</v>
      </c>
      <c r="V45" s="2">
        <f t="shared" si="12"/>
        <v>2.2748064541691648E-2</v>
      </c>
      <c r="W45" s="2">
        <f t="shared" si="13"/>
        <v>1.7241379310343197E-3</v>
      </c>
    </row>
    <row r="46" spans="1:23" ht="16.5" x14ac:dyDescent="0.3">
      <c r="A46" s="8"/>
      <c r="B46" t="s">
        <v>280</v>
      </c>
      <c r="C46">
        <v>500</v>
      </c>
      <c r="D46" s="9">
        <v>1</v>
      </c>
      <c r="E46" s="9">
        <v>1</v>
      </c>
      <c r="F46" s="9">
        <v>1</v>
      </c>
      <c r="G46" s="9">
        <v>1</v>
      </c>
      <c r="H46" s="9">
        <v>1</v>
      </c>
      <c r="I46" s="10">
        <f t="shared" si="3"/>
        <v>1</v>
      </c>
      <c r="J46" s="10">
        <f t="shared" si="4"/>
        <v>0</v>
      </c>
      <c r="K46" s="10">
        <f t="shared" si="0"/>
        <v>0</v>
      </c>
      <c r="L46" s="17">
        <f t="shared" si="14"/>
        <v>0</v>
      </c>
      <c r="M46" s="9">
        <v>0.98706896551724099</v>
      </c>
      <c r="N46" s="9">
        <v>0.99137931034482696</v>
      </c>
      <c r="O46" s="9">
        <v>0.99137931034482696</v>
      </c>
      <c r="P46" s="9">
        <v>0.99137931034482696</v>
      </c>
      <c r="Q46" s="9">
        <v>0.99137931034482696</v>
      </c>
      <c r="R46" s="10">
        <f t="shared" si="5"/>
        <v>0.99051724137930974</v>
      </c>
      <c r="S46" s="10">
        <f t="shared" si="6"/>
        <v>1.9276448081893658E-3</v>
      </c>
      <c r="T46" s="10">
        <f t="shared" si="7"/>
        <v>1.6896551724136983E-3</v>
      </c>
      <c r="U46" s="20">
        <f t="shared" si="15"/>
        <v>0</v>
      </c>
      <c r="V46" s="2">
        <f t="shared" si="12"/>
        <v>2.2017016390634914E-2</v>
      </c>
      <c r="W46" s="2">
        <f t="shared" si="13"/>
        <v>3.4482758620686393E-3</v>
      </c>
    </row>
    <row r="47" spans="1:23" ht="17.25" thickBot="1" x14ac:dyDescent="0.35">
      <c r="A47" s="11"/>
      <c r="B47" s="12" t="s">
        <v>281</v>
      </c>
      <c r="C47" s="12">
        <v>500</v>
      </c>
      <c r="D47" s="13">
        <v>1</v>
      </c>
      <c r="E47" s="13">
        <v>1</v>
      </c>
      <c r="F47" s="13">
        <v>1</v>
      </c>
      <c r="G47" s="13">
        <v>0.99567099567099504</v>
      </c>
      <c r="H47" s="13">
        <v>1</v>
      </c>
      <c r="I47" s="14">
        <f t="shared" si="3"/>
        <v>0.99913419913419899</v>
      </c>
      <c r="J47" s="14">
        <f t="shared" si="4"/>
        <v>1.9359895909091909E-3</v>
      </c>
      <c r="K47" s="14">
        <f t="shared" si="0"/>
        <v>1.696969696969944E-3</v>
      </c>
      <c r="L47" s="18">
        <f t="shared" si="14"/>
        <v>-8.6580086580101412E-4</v>
      </c>
      <c r="M47" s="13">
        <v>0.99137931034482696</v>
      </c>
      <c r="N47" s="13">
        <v>0.99137931034482696</v>
      </c>
      <c r="O47" s="13">
        <v>0.98275862068965503</v>
      </c>
      <c r="P47" s="13">
        <v>0.99137931034482696</v>
      </c>
      <c r="Q47" s="13">
        <v>0.99137931034482696</v>
      </c>
      <c r="R47" s="14">
        <f t="shared" si="5"/>
        <v>0.98965517241379253</v>
      </c>
      <c r="S47" s="14">
        <f t="shared" si="6"/>
        <v>3.8552896163787319E-3</v>
      </c>
      <c r="T47" s="14">
        <f t="shared" si="7"/>
        <v>3.3793103448273971E-3</v>
      </c>
      <c r="U47" s="21">
        <f t="shared" si="15"/>
        <v>-8.6206896551721535E-4</v>
      </c>
      <c r="V47" s="2">
        <f t="shared" si="12"/>
        <v>1.7798176123201448E-2</v>
      </c>
      <c r="W47" s="2">
        <f t="shared" si="13"/>
        <v>0</v>
      </c>
    </row>
    <row r="48" spans="1:23" x14ac:dyDescent="0.25">
      <c r="G48" t="s">
        <v>284</v>
      </c>
      <c r="H48" t="s">
        <v>284</v>
      </c>
      <c r="I48" t="s">
        <v>285</v>
      </c>
      <c r="J48" t="s">
        <v>285</v>
      </c>
      <c r="V48" s="2">
        <f>AVERAGE(V25:V47)</f>
        <v>4.5488741868271086E-2</v>
      </c>
      <c r="W48" s="2">
        <f>AVERAGE(W25:W47)</f>
        <v>9.5577211394302381E-3</v>
      </c>
    </row>
    <row r="49" spans="2:10" ht="16.5" thickBot="1" x14ac:dyDescent="0.3">
      <c r="C49" t="s">
        <v>286</v>
      </c>
      <c r="D49" t="s">
        <v>287</v>
      </c>
      <c r="E49" t="s">
        <v>288</v>
      </c>
      <c r="F49" t="s">
        <v>289</v>
      </c>
      <c r="G49" t="s">
        <v>290</v>
      </c>
      <c r="H49" t="s">
        <v>291</v>
      </c>
      <c r="I49" t="s">
        <v>290</v>
      </c>
      <c r="J49" t="s">
        <v>291</v>
      </c>
    </row>
    <row r="50" spans="2:10" x14ac:dyDescent="0.25">
      <c r="B50" s="4" t="s">
        <v>258</v>
      </c>
      <c r="C50" s="27">
        <f t="shared" ref="C50:C58" si="16">I2</f>
        <v>0.93503770591898205</v>
      </c>
      <c r="D50" s="23">
        <f t="shared" ref="D50:D58" si="17">I25</f>
        <v>0.98548024480227814</v>
      </c>
      <c r="E50" s="27">
        <f t="shared" ref="E50:E58" si="18">R2</f>
        <v>0.9818965517241377</v>
      </c>
      <c r="F50" s="23">
        <f t="shared" ref="F50:F58" si="19">R25</f>
        <v>0.99051724137930974</v>
      </c>
      <c r="G50" s="27">
        <f>K2</f>
        <v>3.4586821155817501E-2</v>
      </c>
      <c r="H50" s="23">
        <f>K25</f>
        <v>7.2063227669375493E-3</v>
      </c>
      <c r="I50" s="22">
        <f>T2</f>
        <v>4.9261490146107591E-3</v>
      </c>
      <c r="J50" s="23">
        <f>T25</f>
        <v>1.6896551724136983E-3</v>
      </c>
    </row>
    <row r="51" spans="2:10" x14ac:dyDescent="0.25">
      <c r="B51" s="8" t="s">
        <v>259</v>
      </c>
      <c r="C51" s="28">
        <f t="shared" si="16"/>
        <v>0.82630019373102326</v>
      </c>
      <c r="D51" s="24">
        <f t="shared" si="17"/>
        <v>0.94078111602792391</v>
      </c>
      <c r="E51" s="28">
        <f t="shared" si="18"/>
        <v>0.91896551724137887</v>
      </c>
      <c r="F51" s="24">
        <f t="shared" si="19"/>
        <v>0.97155172413793045</v>
      </c>
      <c r="G51" s="28">
        <f t="shared" ref="G51:G72" si="20">K3</f>
        <v>3.595431276431571E-2</v>
      </c>
      <c r="H51" s="24">
        <f t="shared" ref="H51:H72" si="21">K26</f>
        <v>6.6182959342657279E-3</v>
      </c>
      <c r="I51" s="2">
        <f t="shared" ref="I51:I72" si="22">T3</f>
        <v>3.142940298790256E-2</v>
      </c>
      <c r="J51" s="24">
        <f t="shared" ref="J51:J72" si="23">T26</f>
        <v>3.3793103448273971E-3</v>
      </c>
    </row>
    <row r="52" spans="2:10" x14ac:dyDescent="0.25">
      <c r="B52" s="8" t="s">
        <v>260</v>
      </c>
      <c r="C52" s="28">
        <f t="shared" si="16"/>
        <v>0.96010636440156871</v>
      </c>
      <c r="D52" s="24">
        <f t="shared" si="17"/>
        <v>0.99225965605275912</v>
      </c>
      <c r="E52" s="28">
        <f t="shared" si="18"/>
        <v>0.98706896551724088</v>
      </c>
      <c r="F52" s="24">
        <f t="shared" si="19"/>
        <v>0.98879310344827542</v>
      </c>
      <c r="G52" s="28">
        <f t="shared" si="20"/>
        <v>3.059124376044382E-2</v>
      </c>
      <c r="H52" s="24">
        <f t="shared" si="21"/>
        <v>5.5551130500652683E-3</v>
      </c>
      <c r="I52" s="2">
        <f t="shared" si="22"/>
        <v>4.6273112616813565E-3</v>
      </c>
      <c r="J52" s="24">
        <f t="shared" si="23"/>
        <v>3.3793103448273971E-3</v>
      </c>
    </row>
    <row r="53" spans="2:10" x14ac:dyDescent="0.25">
      <c r="B53" s="8" t="s">
        <v>261</v>
      </c>
      <c r="C53" s="28">
        <f t="shared" si="16"/>
        <v>0.97895153044787053</v>
      </c>
      <c r="D53" s="24">
        <f t="shared" si="17"/>
        <v>1</v>
      </c>
      <c r="E53" s="28">
        <f t="shared" si="18"/>
        <v>0.98448275862068912</v>
      </c>
      <c r="F53" s="24">
        <f t="shared" si="19"/>
        <v>0.99137931034482707</v>
      </c>
      <c r="G53" s="28">
        <f t="shared" si="20"/>
        <v>1.8170455396964314E-2</v>
      </c>
      <c r="H53" s="24">
        <f t="shared" si="21"/>
        <v>0</v>
      </c>
      <c r="I53" s="2">
        <f t="shared" si="22"/>
        <v>5.7298994685024453E-3</v>
      </c>
      <c r="J53" s="24">
        <f t="shared" si="23"/>
        <v>1.0880185641326534E-16</v>
      </c>
    </row>
    <row r="54" spans="2:10" x14ac:dyDescent="0.25">
      <c r="B54" s="8" t="s">
        <v>262</v>
      </c>
      <c r="C54" s="28">
        <f t="shared" si="16"/>
        <v>0.98731821409645626</v>
      </c>
      <c r="D54" s="24">
        <f t="shared" si="17"/>
        <v>1</v>
      </c>
      <c r="E54" s="28">
        <f t="shared" si="18"/>
        <v>0.99137931034482707</v>
      </c>
      <c r="F54" s="24">
        <f t="shared" si="19"/>
        <v>0.99137931034482707</v>
      </c>
      <c r="G54" s="28">
        <f t="shared" si="20"/>
        <v>1.3462717033605484E-2</v>
      </c>
      <c r="H54" s="24">
        <f t="shared" si="21"/>
        <v>0</v>
      </c>
      <c r="I54" s="2">
        <f t="shared" si="22"/>
        <v>1.0880185641326534E-16</v>
      </c>
      <c r="J54" s="24">
        <f t="shared" si="23"/>
        <v>1.0880185641326534E-16</v>
      </c>
    </row>
    <row r="55" spans="2:10" x14ac:dyDescent="0.25">
      <c r="B55" s="8" t="s">
        <v>263</v>
      </c>
      <c r="C55" s="28">
        <f t="shared" si="16"/>
        <v>0.9683854522666222</v>
      </c>
      <c r="D55" s="24">
        <f t="shared" si="17"/>
        <v>0.99564827762313557</v>
      </c>
      <c r="E55" s="28">
        <f t="shared" si="18"/>
        <v>0.96637931034482727</v>
      </c>
      <c r="F55" s="24">
        <f t="shared" si="19"/>
        <v>0.98534482758620656</v>
      </c>
      <c r="G55" s="28">
        <f t="shared" si="20"/>
        <v>1.5898816530193451E-2</v>
      </c>
      <c r="H55" s="24">
        <f t="shared" si="21"/>
        <v>2.6832322908594774E-3</v>
      </c>
      <c r="I55" s="2">
        <f t="shared" si="22"/>
        <v>6.758620689655436E-3</v>
      </c>
      <c r="J55" s="24">
        <f t="shared" si="23"/>
        <v>4.3077923476902485E-3</v>
      </c>
    </row>
    <row r="56" spans="2:10" x14ac:dyDescent="0.25">
      <c r="B56" s="8" t="s">
        <v>264</v>
      </c>
      <c r="C56" s="28">
        <f t="shared" si="16"/>
        <v>0.96868212660630437</v>
      </c>
      <c r="D56" s="24">
        <f t="shared" si="17"/>
        <v>0.98964381570989168</v>
      </c>
      <c r="E56" s="28">
        <f t="shared" si="18"/>
        <v>0.98017241379310305</v>
      </c>
      <c r="F56" s="24">
        <f t="shared" si="19"/>
        <v>0.98793103448275821</v>
      </c>
      <c r="G56" s="28">
        <f t="shared" si="20"/>
        <v>1.1507820635126263E-2</v>
      </c>
      <c r="H56" s="24">
        <f t="shared" si="21"/>
        <v>2.0383103840515668E-3</v>
      </c>
      <c r="I56" s="2">
        <f t="shared" si="22"/>
        <v>9.0990715706755158E-3</v>
      </c>
      <c r="J56" s="24">
        <f t="shared" si="23"/>
        <v>3.1610553784812562E-3</v>
      </c>
    </row>
    <row r="57" spans="2:10" x14ac:dyDescent="0.25">
      <c r="B57" s="8" t="s">
        <v>266</v>
      </c>
      <c r="C57" s="28">
        <f t="shared" si="16"/>
        <v>0.99569329097226067</v>
      </c>
      <c r="D57" s="24">
        <f t="shared" si="17"/>
        <v>1</v>
      </c>
      <c r="E57" s="28">
        <f t="shared" si="18"/>
        <v>0.98879310344827531</v>
      </c>
      <c r="F57" s="24">
        <f t="shared" si="19"/>
        <v>0.99051724137930974</v>
      </c>
      <c r="G57" s="28">
        <f t="shared" si="20"/>
        <v>4.6074860945365661E-3</v>
      </c>
      <c r="H57" s="24">
        <f t="shared" si="21"/>
        <v>0</v>
      </c>
      <c r="I57" s="2">
        <f t="shared" si="22"/>
        <v>3.3793103448273971E-3</v>
      </c>
      <c r="J57" s="24">
        <f t="shared" si="23"/>
        <v>1.6896551724136985E-3</v>
      </c>
    </row>
    <row r="58" spans="2:10" ht="16.5" thickBot="1" x14ac:dyDescent="0.3">
      <c r="B58" s="11" t="s">
        <v>267</v>
      </c>
      <c r="C58" s="29">
        <f t="shared" si="16"/>
        <v>0.99166666666666659</v>
      </c>
      <c r="D58" s="26">
        <f t="shared" si="17"/>
        <v>1</v>
      </c>
      <c r="E58" s="29">
        <f t="shared" si="18"/>
        <v>0.98793103448275821</v>
      </c>
      <c r="F58" s="26">
        <f t="shared" si="19"/>
        <v>0.98965517241379253</v>
      </c>
      <c r="G58" s="29">
        <f t="shared" si="20"/>
        <v>1.633333333333345E-2</v>
      </c>
      <c r="H58" s="26">
        <f t="shared" si="21"/>
        <v>0</v>
      </c>
      <c r="I58" s="25">
        <f t="shared" si="22"/>
        <v>3.1610553784812562E-3</v>
      </c>
      <c r="J58" s="26">
        <f t="shared" si="23"/>
        <v>2.0693965068339483E-3</v>
      </c>
    </row>
    <row r="59" spans="2:10" x14ac:dyDescent="0.25">
      <c r="B59" s="4" t="s">
        <v>292</v>
      </c>
      <c r="C59" s="27">
        <f t="shared" ref="C59:C72" si="24">I11</f>
        <v>0.8997326982803211</v>
      </c>
      <c r="D59" s="23">
        <f t="shared" ref="D59:D72" si="25">I34</f>
        <v>0.99038525209930039</v>
      </c>
      <c r="E59" s="27">
        <f t="shared" ref="E59:E72" si="26">R11</f>
        <v>0.97413793103448243</v>
      </c>
      <c r="F59" s="23">
        <f t="shared" ref="F59:F72" si="27">R34</f>
        <v>0.97586206896551675</v>
      </c>
      <c r="G59" s="27">
        <f t="shared" si="20"/>
        <v>3.3975568779302877E-2</v>
      </c>
      <c r="H59" s="23">
        <f t="shared" si="21"/>
        <v>3.1806118333867267E-3</v>
      </c>
      <c r="I59" s="22">
        <f t="shared" si="22"/>
        <v>1.6250583086584391E-2</v>
      </c>
      <c r="J59" s="23">
        <f t="shared" si="23"/>
        <v>2.0693965068344284E-3</v>
      </c>
    </row>
    <row r="60" spans="2:10" x14ac:dyDescent="0.25">
      <c r="B60" s="8" t="s">
        <v>293</v>
      </c>
      <c r="C60" s="28">
        <f t="shared" si="24"/>
        <v>0.96948623972353154</v>
      </c>
      <c r="D60" s="24">
        <f t="shared" si="25"/>
        <v>0.99827586206896546</v>
      </c>
      <c r="E60" s="28">
        <f t="shared" si="26"/>
        <v>0.98017241379310283</v>
      </c>
      <c r="F60" s="24">
        <f t="shared" si="27"/>
        <v>0.99137931034482707</v>
      </c>
      <c r="G60" s="28">
        <f t="shared" si="20"/>
        <v>1.3884251520914638E-2</v>
      </c>
      <c r="H60" s="24">
        <f t="shared" si="21"/>
        <v>3.379310344827832E-3</v>
      </c>
      <c r="I60" s="2">
        <f t="shared" si="22"/>
        <v>1.2978487642950542E-2</v>
      </c>
      <c r="J60" s="24">
        <f t="shared" si="23"/>
        <v>1.0880185641326534E-16</v>
      </c>
    </row>
    <row r="61" spans="2:10" x14ac:dyDescent="0.25">
      <c r="B61" s="8" t="s">
        <v>294</v>
      </c>
      <c r="C61" s="28">
        <f t="shared" si="24"/>
        <v>0.93932903467487794</v>
      </c>
      <c r="D61" s="24">
        <f t="shared" si="25"/>
        <v>1</v>
      </c>
      <c r="E61" s="28">
        <f t="shared" si="26"/>
        <v>0.98793103448275821</v>
      </c>
      <c r="F61" s="24">
        <f t="shared" si="27"/>
        <v>0.98706896551724088</v>
      </c>
      <c r="G61" s="28">
        <f t="shared" si="20"/>
        <v>2.4700053288675649E-2</v>
      </c>
      <c r="H61" s="24">
        <f t="shared" si="21"/>
        <v>0</v>
      </c>
      <c r="I61" s="2">
        <f t="shared" si="22"/>
        <v>4.9261490146104495E-3</v>
      </c>
      <c r="J61" s="24">
        <f t="shared" si="23"/>
        <v>3.7781838240511572E-3</v>
      </c>
    </row>
    <row r="62" spans="2:10" x14ac:dyDescent="0.25">
      <c r="B62" s="8" t="s">
        <v>295</v>
      </c>
      <c r="C62" s="28">
        <f t="shared" si="24"/>
        <v>0.84934013087934246</v>
      </c>
      <c r="D62" s="24">
        <f t="shared" si="25"/>
        <v>0.98108950146913954</v>
      </c>
      <c r="E62" s="28">
        <f t="shared" si="26"/>
        <v>0.93793103448275816</v>
      </c>
      <c r="F62" s="24">
        <f t="shared" si="27"/>
        <v>0.98275862068965503</v>
      </c>
      <c r="G62" s="28">
        <f t="shared" si="20"/>
        <v>4.4814673864049123E-2</v>
      </c>
      <c r="H62" s="24">
        <f t="shared" si="21"/>
        <v>4.2046992341099928E-3</v>
      </c>
      <c r="I62" s="2">
        <f t="shared" si="22"/>
        <v>2.7583329591324535E-2</v>
      </c>
      <c r="J62" s="24">
        <f t="shared" si="23"/>
        <v>2.6715794025559294E-3</v>
      </c>
    </row>
    <row r="63" spans="2:10" x14ac:dyDescent="0.25">
      <c r="B63" s="8" t="s">
        <v>296</v>
      </c>
      <c r="C63" s="28">
        <f t="shared" si="24"/>
        <v>0.93430189060256785</v>
      </c>
      <c r="D63" s="24">
        <f t="shared" si="25"/>
        <v>0.99135312214022819</v>
      </c>
      <c r="E63" s="28">
        <f t="shared" si="26"/>
        <v>0.96465517241379251</v>
      </c>
      <c r="F63" s="24">
        <f t="shared" si="27"/>
        <v>0.9870689655172411</v>
      </c>
      <c r="G63" s="28">
        <f t="shared" si="20"/>
        <v>1.0763063836222348E-2</v>
      </c>
      <c r="H63" s="24">
        <f t="shared" si="21"/>
        <v>3.774085454917895E-3</v>
      </c>
      <c r="I63" s="2">
        <f t="shared" si="22"/>
        <v>1.2923377043071676E-2</v>
      </c>
      <c r="J63" s="24">
        <f t="shared" si="23"/>
        <v>2.6715794025558952E-3</v>
      </c>
    </row>
    <row r="64" spans="2:10" ht="16.5" thickBot="1" x14ac:dyDescent="0.3">
      <c r="B64" s="11" t="s">
        <v>297</v>
      </c>
      <c r="C64" s="29">
        <f t="shared" si="24"/>
        <v>0.97786319941617461</v>
      </c>
      <c r="D64" s="26">
        <f t="shared" si="25"/>
        <v>1</v>
      </c>
      <c r="E64" s="29">
        <f t="shared" si="26"/>
        <v>0.97499999999999964</v>
      </c>
      <c r="F64" s="26">
        <f t="shared" si="27"/>
        <v>0.9870689655172411</v>
      </c>
      <c r="G64" s="29">
        <f t="shared" si="20"/>
        <v>1.4878592718531303E-2</v>
      </c>
      <c r="H64" s="26">
        <f t="shared" si="21"/>
        <v>0</v>
      </c>
      <c r="I64" s="25">
        <f t="shared" si="22"/>
        <v>1.4970382968737929E-2</v>
      </c>
      <c r="J64" s="26">
        <f t="shared" si="23"/>
        <v>3.7781838240511572E-3</v>
      </c>
    </row>
    <row r="65" spans="2:10" x14ac:dyDescent="0.25">
      <c r="B65" s="4" t="s">
        <v>298</v>
      </c>
      <c r="C65" s="27">
        <f t="shared" si="24"/>
        <v>0.79432796042520248</v>
      </c>
      <c r="D65" s="23">
        <f t="shared" si="25"/>
        <v>0.92439887485163275</v>
      </c>
      <c r="E65" s="27">
        <f t="shared" si="26"/>
        <v>0.98448275862068912</v>
      </c>
      <c r="F65" s="23">
        <f t="shared" si="27"/>
        <v>0.99051724137930974</v>
      </c>
      <c r="G65" s="27">
        <f t="shared" si="20"/>
        <v>2.1509868735557297E-2</v>
      </c>
      <c r="H65" s="23">
        <f t="shared" si="21"/>
        <v>4.2159138980700757E-3</v>
      </c>
      <c r="I65" s="22">
        <f t="shared" si="22"/>
        <v>6.8634117556406809E-3</v>
      </c>
      <c r="J65" s="23">
        <f t="shared" si="23"/>
        <v>1.6896551724136985E-3</v>
      </c>
    </row>
    <row r="66" spans="2:10" x14ac:dyDescent="0.25">
      <c r="B66" s="8" t="s">
        <v>299</v>
      </c>
      <c r="C66" s="28">
        <f t="shared" si="24"/>
        <v>0.93453826312936672</v>
      </c>
      <c r="D66" s="24">
        <f t="shared" si="25"/>
        <v>0.99826086956521709</v>
      </c>
      <c r="E66" s="28">
        <f t="shared" si="26"/>
        <v>0.98879310344827542</v>
      </c>
      <c r="F66" s="24">
        <f t="shared" si="27"/>
        <v>0.98879310344827542</v>
      </c>
      <c r="G66" s="28">
        <f t="shared" si="20"/>
        <v>6.3473920624412011E-2</v>
      </c>
      <c r="H66" s="24">
        <f t="shared" si="21"/>
        <v>2.0873912590676585E-3</v>
      </c>
      <c r="I66" s="2">
        <f t="shared" si="22"/>
        <v>5.0689655172411396E-3</v>
      </c>
      <c r="J66" s="24">
        <f t="shared" si="23"/>
        <v>2.0693965068339483E-3</v>
      </c>
    </row>
    <row r="67" spans="2:10" ht="16.5" thickBot="1" x14ac:dyDescent="0.3">
      <c r="B67" s="11" t="s">
        <v>300</v>
      </c>
      <c r="C67" s="29">
        <f t="shared" si="24"/>
        <v>0.93749421584195292</v>
      </c>
      <c r="D67" s="26">
        <f t="shared" si="25"/>
        <v>0.99652926783361517</v>
      </c>
      <c r="E67" s="29">
        <f t="shared" si="26"/>
        <v>0.9827586206896548</v>
      </c>
      <c r="F67" s="26">
        <f t="shared" si="27"/>
        <v>0.98879310344827542</v>
      </c>
      <c r="G67" s="29">
        <f t="shared" si="20"/>
        <v>4.2652315267175528E-2</v>
      </c>
      <c r="H67" s="26">
        <f t="shared" si="21"/>
        <v>1.7006787671839804E-3</v>
      </c>
      <c r="I67" s="25">
        <f t="shared" si="22"/>
        <v>5.9738331514035794E-3</v>
      </c>
      <c r="J67" s="26">
        <f t="shared" si="23"/>
        <v>2.0693965068339483E-3</v>
      </c>
    </row>
    <row r="68" spans="2:10" x14ac:dyDescent="0.25">
      <c r="B68" s="4" t="s">
        <v>301</v>
      </c>
      <c r="C68" s="27">
        <f t="shared" si="24"/>
        <v>0.97470367166685767</v>
      </c>
      <c r="D68" s="23">
        <f t="shared" si="25"/>
        <v>0.99913419913419899</v>
      </c>
      <c r="E68" s="27">
        <f t="shared" si="26"/>
        <v>0.98362068965517202</v>
      </c>
      <c r="F68" s="23">
        <f t="shared" si="27"/>
        <v>0.99137931034482707</v>
      </c>
      <c r="G68" s="27">
        <f t="shared" si="20"/>
        <v>1.8332142769187893E-2</v>
      </c>
      <c r="H68" s="23">
        <f t="shared" si="21"/>
        <v>1.6969696969699438E-3</v>
      </c>
      <c r="I68" s="22">
        <f t="shared" si="22"/>
        <v>7.2674816911222169E-3</v>
      </c>
      <c r="J68" s="23">
        <f t="shared" si="23"/>
        <v>1.0880185641326534E-16</v>
      </c>
    </row>
    <row r="69" spans="2:10" x14ac:dyDescent="0.25">
      <c r="B69" s="8" t="s">
        <v>302</v>
      </c>
      <c r="C69" s="28">
        <f t="shared" si="24"/>
        <v>0.97630340371562885</v>
      </c>
      <c r="D69" s="24">
        <f t="shared" si="25"/>
        <v>1</v>
      </c>
      <c r="E69" s="28">
        <f t="shared" si="26"/>
        <v>0.98793103448275832</v>
      </c>
      <c r="F69" s="24">
        <f t="shared" si="27"/>
        <v>0.99137931034482707</v>
      </c>
      <c r="G69" s="28">
        <f t="shared" si="20"/>
        <v>1.1941605967970633E-2</v>
      </c>
      <c r="H69" s="24">
        <f t="shared" si="21"/>
        <v>0</v>
      </c>
      <c r="I69" s="2">
        <f t="shared" si="22"/>
        <v>3.1610553784812562E-3</v>
      </c>
      <c r="J69" s="24">
        <f t="shared" si="23"/>
        <v>1.0880185641326534E-16</v>
      </c>
    </row>
    <row r="70" spans="2:10" x14ac:dyDescent="0.25">
      <c r="B70" s="8" t="s">
        <v>303</v>
      </c>
      <c r="C70" s="28">
        <f t="shared" si="24"/>
        <v>0.97725193545830835</v>
      </c>
      <c r="D70" s="24">
        <f t="shared" si="25"/>
        <v>1</v>
      </c>
      <c r="E70" s="28">
        <f t="shared" si="26"/>
        <v>0.98879310344827542</v>
      </c>
      <c r="F70" s="24">
        <f t="shared" si="27"/>
        <v>0.99051724137930974</v>
      </c>
      <c r="G70" s="28">
        <f t="shared" si="20"/>
        <v>1.4339102224074699E-2</v>
      </c>
      <c r="H70" s="24">
        <f t="shared" si="21"/>
        <v>0</v>
      </c>
      <c r="I70" s="2">
        <f t="shared" si="22"/>
        <v>3.3793103448273971E-3</v>
      </c>
      <c r="J70" s="24">
        <f t="shared" si="23"/>
        <v>1.6896551724136983E-3</v>
      </c>
    </row>
    <row r="71" spans="2:10" x14ac:dyDescent="0.25">
      <c r="B71" s="8" t="s">
        <v>304</v>
      </c>
      <c r="C71" s="28">
        <f t="shared" si="24"/>
        <v>0.97798298360936509</v>
      </c>
      <c r="D71" s="24">
        <f t="shared" si="25"/>
        <v>1</v>
      </c>
      <c r="E71" s="28">
        <f t="shared" si="26"/>
        <v>0.9870689655172411</v>
      </c>
      <c r="F71" s="24">
        <f t="shared" si="27"/>
        <v>0.99051724137930974</v>
      </c>
      <c r="G71" s="28">
        <f t="shared" si="20"/>
        <v>1.2135943637008416E-2</v>
      </c>
      <c r="H71" s="24">
        <f t="shared" si="21"/>
        <v>0</v>
      </c>
      <c r="I71" s="2">
        <f t="shared" si="22"/>
        <v>3.7781838240511572E-3</v>
      </c>
      <c r="J71" s="24">
        <f t="shared" si="23"/>
        <v>1.6896551724136983E-3</v>
      </c>
    </row>
    <row r="72" spans="2:10" ht="16.5" thickBot="1" x14ac:dyDescent="0.3">
      <c r="B72" s="11" t="s">
        <v>305</v>
      </c>
      <c r="C72" s="29">
        <f t="shared" si="24"/>
        <v>0.98133602301099754</v>
      </c>
      <c r="D72" s="26">
        <f t="shared" si="25"/>
        <v>0.99913419913419899</v>
      </c>
      <c r="E72" s="29">
        <f t="shared" si="26"/>
        <v>0.98965517241379253</v>
      </c>
      <c r="F72" s="26">
        <f t="shared" si="27"/>
        <v>0.98965517241379253</v>
      </c>
      <c r="G72" s="29">
        <f t="shared" si="20"/>
        <v>1.1764379560552936E-2</v>
      </c>
      <c r="H72" s="26">
        <f t="shared" si="21"/>
        <v>1.696969696969944E-3</v>
      </c>
      <c r="I72" s="25">
        <f t="shared" si="22"/>
        <v>2.0693965068339483E-3</v>
      </c>
      <c r="J72" s="26">
        <f t="shared" si="23"/>
        <v>3.3793103448273971E-3</v>
      </c>
    </row>
  </sheetData>
  <conditionalFormatting sqref="L2:L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:U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compare_results</vt:lpstr>
      <vt:lpstr>Full swing</vt:lpstr>
      <vt:lpstr>Putting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Rūdolfs Agris Stilve</cp:lastModifiedBy>
  <cp:revision/>
  <dcterms:created xsi:type="dcterms:W3CDTF">2022-05-12T08:09:20Z</dcterms:created>
  <dcterms:modified xsi:type="dcterms:W3CDTF">2022-05-23T08:23:47Z</dcterms:modified>
  <cp:category/>
  <cp:contentStatus/>
</cp:coreProperties>
</file>