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kstation2\Documents\Oregano 8051 - SC Development\"/>
    </mc:Choice>
  </mc:AlternateContent>
  <xr:revisionPtr revIDLastSave="0" documentId="13_ncr:1_{4061B357-D3F3-47DB-AABA-22E7D537A5C4}" xr6:coauthVersionLast="47" xr6:coauthVersionMax="47" xr10:uidLastSave="{00000000-0000-0000-0000-000000000000}"/>
  <bookViews>
    <workbookView xWindow="-110" yWindow="-110" windowWidth="19420" windowHeight="10300" activeTab="1" xr2:uid="{CFF6E223-DD87-428C-9022-0386BCC07B96}"/>
  </bookViews>
  <sheets>
    <sheet name="Ukuran" sheetId="1" r:id="rId1"/>
    <sheet name="Alamat SHD mem" sheetId="2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0" i="2"/>
  <c r="F27" i="2"/>
  <c r="C16" i="2"/>
  <c r="C17" i="2"/>
  <c r="C26" i="2"/>
  <c r="C27" i="2"/>
  <c r="C5" i="2"/>
  <c r="B17" i="4"/>
  <c r="B18" i="4"/>
  <c r="D17" i="4"/>
  <c r="D4" i="4"/>
  <c r="B5" i="4" s="1"/>
  <c r="D5" i="4" s="1"/>
  <c r="B6" i="4" s="1"/>
  <c r="D6" i="4" s="1"/>
  <c r="E27" i="2"/>
  <c r="E26" i="2"/>
  <c r="F26" i="2" s="1"/>
  <c r="E5" i="2"/>
  <c r="B6" i="2" s="1"/>
  <c r="E6" i="2" s="1"/>
  <c r="B7" i="2" s="1"/>
  <c r="E7" i="2" s="1"/>
  <c r="B8" i="2" s="1"/>
  <c r="E8" i="2" s="1"/>
  <c r="B9" i="2" s="1"/>
  <c r="E9" i="2" s="1"/>
  <c r="B10" i="2" s="1"/>
  <c r="E10" i="2" s="1"/>
  <c r="B11" i="2" s="1"/>
  <c r="E11" i="2" s="1"/>
  <c r="B12" i="2" s="1"/>
  <c r="E12" i="2" s="1"/>
  <c r="B13" i="2" s="1"/>
  <c r="E13" i="2" s="1"/>
  <c r="B14" i="2" s="1"/>
  <c r="E14" i="2" s="1"/>
  <c r="B15" i="2" s="1"/>
  <c r="E15" i="2" s="1"/>
  <c r="B16" i="2" s="1"/>
  <c r="E16" i="2" s="1"/>
  <c r="B17" i="2" s="1"/>
  <c r="E17" i="2" s="1"/>
  <c r="B18" i="2" s="1"/>
  <c r="E18" i="2" s="1"/>
  <c r="B19" i="2" s="1"/>
  <c r="E19" i="2" s="1"/>
  <c r="E20" i="2" s="1"/>
  <c r="B21" i="2" s="1"/>
  <c r="E21" i="2" s="1"/>
  <c r="E22" i="2" s="1"/>
  <c r="B23" i="2" s="1"/>
  <c r="E23" i="2" s="1"/>
  <c r="B24" i="2" s="1"/>
  <c r="E24" i="2" s="1"/>
  <c r="B25" i="2" s="1"/>
  <c r="E25" i="2" s="1"/>
  <c r="F25" i="2" s="1"/>
  <c r="E14" i="1"/>
  <c r="F10" i="2" l="1"/>
  <c r="F6" i="2"/>
  <c r="F5" i="2"/>
  <c r="F16" i="2"/>
  <c r="F14" i="2"/>
  <c r="F13" i="2"/>
  <c r="F24" i="2"/>
  <c r="F12" i="2"/>
  <c r="F15" i="2"/>
  <c r="F23" i="2"/>
  <c r="F11" i="2"/>
  <c r="F21" i="2"/>
  <c r="F9" i="2"/>
  <c r="F18" i="2"/>
  <c r="F22" i="2"/>
  <c r="F20" i="2"/>
  <c r="F8" i="2"/>
  <c r="F17" i="2"/>
  <c r="F19" i="2"/>
  <c r="F7" i="2"/>
  <c r="C22" i="2"/>
  <c r="C10" i="2"/>
  <c r="C9" i="2"/>
  <c r="C25" i="2"/>
  <c r="C24" i="2"/>
  <c r="C23" i="2"/>
  <c r="C7" i="2"/>
  <c r="C15" i="2"/>
  <c r="C14" i="2"/>
  <c r="C13" i="2"/>
  <c r="C12" i="2"/>
  <c r="C11" i="2"/>
  <c r="C21" i="2"/>
  <c r="C20" i="2"/>
  <c r="C8" i="2"/>
  <c r="C19" i="2"/>
  <c r="C18" i="2"/>
  <c r="C6" i="2"/>
  <c r="D18" i="4"/>
  <c r="B7" i="4"/>
  <c r="B19" i="4" l="1"/>
  <c r="D19" i="4" s="1"/>
  <c r="D7" i="4"/>
  <c r="B8" i="4" s="1"/>
  <c r="D8" i="4" s="1"/>
  <c r="B9" i="4" s="1"/>
  <c r="D9" i="4" s="1"/>
  <c r="B10" i="4" s="1"/>
  <c r="B20" i="4" l="1"/>
  <c r="D20" i="4" s="1"/>
  <c r="D10" i="4"/>
  <c r="B11" i="4" s="1"/>
  <c r="D11" i="4" s="1"/>
  <c r="B12" i="4" s="1"/>
  <c r="B21" i="4" l="1"/>
  <c r="D21" i="4" s="1"/>
  <c r="D12" i="4"/>
  <c r="B13" i="4" s="1"/>
  <c r="D13" i="4" s="1"/>
  <c r="B14" i="4" s="1"/>
  <c r="D22" i="4" l="1"/>
  <c r="B22" i="4"/>
  <c r="D14" i="4"/>
  <c r="B15" i="4" s="1"/>
  <c r="D15" i="4" s="1"/>
  <c r="B16" i="4" s="1"/>
  <c r="D16" i="4" s="1"/>
  <c r="D23" i="4" l="1"/>
  <c r="B23" i="4"/>
  <c r="B24" i="4" l="1"/>
  <c r="D24" i="4" s="1"/>
  <c r="B25" i="4" s="1"/>
  <c r="D25" i="4" s="1"/>
  <c r="B26" i="4" s="1"/>
  <c r="D26" i="4" s="1"/>
</calcChain>
</file>

<file path=xl/sharedStrings.xml><?xml version="1.0" encoding="utf-8"?>
<sst xmlns="http://schemas.openxmlformats.org/spreadsheetml/2006/main" count="145" uniqueCount="91">
  <si>
    <t>Coprocessor</t>
  </si>
  <si>
    <t>Ukuran</t>
  </si>
  <si>
    <t>fifo bufer 32 byte</t>
  </si>
  <si>
    <t>fifo bufer 2x32 byte</t>
  </si>
  <si>
    <t>Komunikasi(top)</t>
  </si>
  <si>
    <t>Multiplier 256bit</t>
  </si>
  <si>
    <t>division/modulus 256 bit</t>
  </si>
  <si>
    <t>Add/subtract</t>
  </si>
  <si>
    <t>BC3</t>
  </si>
  <si>
    <t>AES</t>
  </si>
  <si>
    <t>RNG</t>
  </si>
  <si>
    <t>Security(top)</t>
  </si>
  <si>
    <t>Coprocesor</t>
  </si>
  <si>
    <t>SHA256</t>
  </si>
  <si>
    <t>ins buffer</t>
  </si>
  <si>
    <t>total</t>
  </si>
  <si>
    <t>Alamat bawah</t>
  </si>
  <si>
    <t>panjang data(byte)</t>
  </si>
  <si>
    <t>Alamat atas</t>
  </si>
  <si>
    <t>Alokasi</t>
  </si>
  <si>
    <t>in BC3 key</t>
  </si>
  <si>
    <t>in BC3 data</t>
  </si>
  <si>
    <t>out BC3</t>
  </si>
  <si>
    <t>in AES key</t>
  </si>
  <si>
    <t>in AES data</t>
  </si>
  <si>
    <t>out AES</t>
  </si>
  <si>
    <t>in HASH</t>
  </si>
  <si>
    <t>out HASH</t>
  </si>
  <si>
    <t>in ADD A</t>
  </si>
  <si>
    <t>in ADD B</t>
  </si>
  <si>
    <t>out ADD</t>
  </si>
  <si>
    <t>in MUL A</t>
  </si>
  <si>
    <t>in MUL B</t>
  </si>
  <si>
    <t>out MUL</t>
  </si>
  <si>
    <t>in DIV A</t>
  </si>
  <si>
    <t>in DIV B</t>
  </si>
  <si>
    <t>out DIV Q</t>
  </si>
  <si>
    <t>out DIV R</t>
  </si>
  <si>
    <t>in XOR a</t>
  </si>
  <si>
    <t>in XOR b</t>
  </si>
  <si>
    <t>out XOR</t>
  </si>
  <si>
    <t>Panjang data (byte)</t>
  </si>
  <si>
    <t>0x00</t>
  </si>
  <si>
    <t>0x07</t>
  </si>
  <si>
    <t>0x08</t>
  </si>
  <si>
    <t>0x0F</t>
  </si>
  <si>
    <t>0x10</t>
  </si>
  <si>
    <t>0x17</t>
  </si>
  <si>
    <t>0x18</t>
  </si>
  <si>
    <t>0x37</t>
  </si>
  <si>
    <t>0x38</t>
  </si>
  <si>
    <t>0x47</t>
  </si>
  <si>
    <t>0x48</t>
  </si>
  <si>
    <t>0x57</t>
  </si>
  <si>
    <t>0x58</t>
  </si>
  <si>
    <t>0x97</t>
  </si>
  <si>
    <t>0x98</t>
  </si>
  <si>
    <t>0xB7</t>
  </si>
  <si>
    <t>0xB8</t>
  </si>
  <si>
    <t>0xD7</t>
  </si>
  <si>
    <t>0xD8</t>
  </si>
  <si>
    <t>0xF7</t>
  </si>
  <si>
    <t>0xF8</t>
  </si>
  <si>
    <t>0x117</t>
  </si>
  <si>
    <t>0x118</t>
  </si>
  <si>
    <t>0x137</t>
  </si>
  <si>
    <t>0x138</t>
  </si>
  <si>
    <t>0x157</t>
  </si>
  <si>
    <t>0x158</t>
  </si>
  <si>
    <t>0x197</t>
  </si>
  <si>
    <t>0x198</t>
  </si>
  <si>
    <t>0x1B7</t>
  </si>
  <si>
    <t>0x1B8</t>
  </si>
  <si>
    <t>0x1D7</t>
  </si>
  <si>
    <t>0x1D8</t>
  </si>
  <si>
    <t>0x1F7</t>
  </si>
  <si>
    <t>0x1F8</t>
  </si>
  <si>
    <t>0x217</t>
  </si>
  <si>
    <t>0x218</t>
  </si>
  <si>
    <t>0x237</t>
  </si>
  <si>
    <t>0x238</t>
  </si>
  <si>
    <t>0x257</t>
  </si>
  <si>
    <t>0x258</t>
  </si>
  <si>
    <t>0x277</t>
  </si>
  <si>
    <t>out RNG</t>
  </si>
  <si>
    <t>0x278</t>
  </si>
  <si>
    <t>0x27B</t>
  </si>
  <si>
    <t>out AES Encrypt</t>
  </si>
  <si>
    <t>out AES Decrypt</t>
  </si>
  <si>
    <t>Desimal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</si>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</sst>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212806B-39D3-48C2-91F5-1FED18CECB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F780-2CE8-4B01-8507-DF339E5FE87C}">
  <dimension ref="A4:E15"/>
  <sheetViews>
    <sheetView workbookViewId="0">
      <selection activeCell="K6" sqref="K6"/>
    </sheetView>
  </sheetViews>
  <sheetFormatPr defaultRowHeight="14.5" x14ac:dyDescent="0.35"/>
  <cols>
    <col min="1" max="1" width="25.453125" customWidth="1"/>
    <col min="2" max="2" width="24.7265625" customWidth="1"/>
    <col min="4" max="4" width="24.453125" customWidth="1"/>
    <col min="5" max="5" width="14.7265625" customWidth="1"/>
  </cols>
  <sheetData>
    <row r="4" spans="1:5" x14ac:dyDescent="0.35">
      <c r="A4" t="s">
        <v>0</v>
      </c>
      <c r="B4" t="s">
        <v>1</v>
      </c>
      <c r="D4" t="s">
        <v>12</v>
      </c>
      <c r="E4" t="s">
        <v>1</v>
      </c>
    </row>
    <row r="5" spans="1:5" x14ac:dyDescent="0.35">
      <c r="A5" t="s">
        <v>2</v>
      </c>
      <c r="B5">
        <v>29</v>
      </c>
      <c r="D5" t="s">
        <v>5</v>
      </c>
      <c r="E5">
        <v>4712</v>
      </c>
    </row>
    <row r="6" spans="1:5" x14ac:dyDescent="0.35">
      <c r="A6" t="s">
        <v>3</v>
      </c>
      <c r="B6">
        <v>39</v>
      </c>
      <c r="D6" t="s">
        <v>6</v>
      </c>
      <c r="E6">
        <v>655</v>
      </c>
    </row>
    <row r="7" spans="1:5" x14ac:dyDescent="0.35">
      <c r="A7" t="s">
        <v>4</v>
      </c>
      <c r="B7">
        <v>220</v>
      </c>
      <c r="D7" t="s">
        <v>7</v>
      </c>
      <c r="E7">
        <v>383</v>
      </c>
    </row>
    <row r="8" spans="1:5" x14ac:dyDescent="0.35">
      <c r="D8" s="1" t="s">
        <v>8</v>
      </c>
      <c r="E8" s="1">
        <v>4239</v>
      </c>
    </row>
    <row r="9" spans="1:5" x14ac:dyDescent="0.35">
      <c r="D9" s="1" t="s">
        <v>9</v>
      </c>
      <c r="E9" s="1">
        <v>663</v>
      </c>
    </row>
    <row r="10" spans="1:5" x14ac:dyDescent="0.35">
      <c r="D10" s="1" t="s">
        <v>10</v>
      </c>
      <c r="E10" s="1">
        <v>184</v>
      </c>
    </row>
    <row r="11" spans="1:5" x14ac:dyDescent="0.35">
      <c r="D11" s="1" t="s">
        <v>13</v>
      </c>
      <c r="E11" s="1">
        <v>1308</v>
      </c>
    </row>
    <row r="12" spans="1:5" x14ac:dyDescent="0.35">
      <c r="D12" t="s">
        <v>14</v>
      </c>
      <c r="E12">
        <v>74</v>
      </c>
    </row>
    <row r="14" spans="1:5" x14ac:dyDescent="0.35">
      <c r="D14" t="s">
        <v>15</v>
      </c>
      <c r="E14">
        <f>SUM(E5:E12)</f>
        <v>12218</v>
      </c>
    </row>
    <row r="15" spans="1:5" x14ac:dyDescent="0.35">
      <c r="D15" t="s">
        <v>11</v>
      </c>
      <c r="E15"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4627-4958-4EDA-98CF-7EEC235D4C2A}">
  <dimension ref="A3:F27"/>
  <sheetViews>
    <sheetView tabSelected="1" topLeftCell="A10" workbookViewId="0">
      <selection activeCell="J24" sqref="J24"/>
    </sheetView>
  </sheetViews>
  <sheetFormatPr defaultRowHeight="14.5" x14ac:dyDescent="0.35"/>
  <cols>
    <col min="1" max="1" width="14.36328125" customWidth="1"/>
    <col min="2" max="3" width="15.6328125" customWidth="1"/>
    <col min="4" max="4" width="22.1796875" customWidth="1"/>
    <col min="5" max="5" width="14.54296875" customWidth="1"/>
  </cols>
  <sheetData>
    <row r="3" spans="1:6" x14ac:dyDescent="0.35">
      <c r="A3" s="5" t="s">
        <v>19</v>
      </c>
      <c r="B3" s="3" t="s">
        <v>16</v>
      </c>
      <c r="C3" s="4"/>
      <c r="D3" s="5" t="s">
        <v>17</v>
      </c>
      <c r="E3" s="3" t="s">
        <v>18</v>
      </c>
      <c r="F3" s="4"/>
    </row>
    <row r="4" spans="1:6" x14ac:dyDescent="0.35">
      <c r="A4" s="6"/>
      <c r="B4" s="2" t="s">
        <v>89</v>
      </c>
      <c r="C4" s="2" t="s">
        <v>90</v>
      </c>
      <c r="D4" s="6"/>
      <c r="E4" s="2" t="s">
        <v>89</v>
      </c>
      <c r="F4" s="2" t="s">
        <v>90</v>
      </c>
    </row>
    <row r="5" spans="1:6" x14ac:dyDescent="0.35">
      <c r="A5" s="2" t="s">
        <v>20</v>
      </c>
      <c r="B5" s="2">
        <v>0</v>
      </c>
      <c r="C5" s="2" t="str">
        <f>DEC2HEX(B5)</f>
        <v>0</v>
      </c>
      <c r="D5" s="2">
        <v>8</v>
      </c>
      <c r="E5" s="2">
        <f t="shared" ref="E5:E27" si="0">(B5+D5-1)</f>
        <v>7</v>
      </c>
      <c r="F5" s="2" t="str">
        <f>DEC2HEX(E5)</f>
        <v>7</v>
      </c>
    </row>
    <row r="6" spans="1:6" x14ac:dyDescent="0.35">
      <c r="A6" s="2" t="s">
        <v>21</v>
      </c>
      <c r="B6" s="2">
        <f>(E5+1)</f>
        <v>8</v>
      </c>
      <c r="C6" s="2" t="str">
        <f t="shared" ref="C6:C27" si="1">DEC2HEX(B6)</f>
        <v>8</v>
      </c>
      <c r="D6" s="2">
        <v>8</v>
      </c>
      <c r="E6" s="2">
        <f t="shared" si="0"/>
        <v>15</v>
      </c>
      <c r="F6" s="2" t="str">
        <f t="shared" ref="F6:F27" si="2">DEC2HEX(E6)</f>
        <v>F</v>
      </c>
    </row>
    <row r="7" spans="1:6" x14ac:dyDescent="0.35">
      <c r="A7" s="2" t="s">
        <v>23</v>
      </c>
      <c r="B7" s="2">
        <f t="shared" ref="B7:B25" si="3">(E6+1)</f>
        <v>16</v>
      </c>
      <c r="C7" s="2" t="str">
        <f t="shared" si="1"/>
        <v>10</v>
      </c>
      <c r="D7" s="2">
        <v>32</v>
      </c>
      <c r="E7" s="2">
        <f t="shared" si="0"/>
        <v>47</v>
      </c>
      <c r="F7" s="2" t="str">
        <f t="shared" si="2"/>
        <v>2F</v>
      </c>
    </row>
    <row r="8" spans="1:6" x14ac:dyDescent="0.35">
      <c r="A8" s="2" t="s">
        <v>24</v>
      </c>
      <c r="B8" s="2">
        <f t="shared" si="3"/>
        <v>48</v>
      </c>
      <c r="C8" s="2" t="str">
        <f t="shared" si="1"/>
        <v>30</v>
      </c>
      <c r="D8" s="2">
        <v>16</v>
      </c>
      <c r="E8" s="2">
        <f t="shared" si="0"/>
        <v>63</v>
      </c>
      <c r="F8" s="2" t="str">
        <f t="shared" si="2"/>
        <v>3F</v>
      </c>
    </row>
    <row r="9" spans="1:6" x14ac:dyDescent="0.35">
      <c r="A9" s="2" t="s">
        <v>26</v>
      </c>
      <c r="B9" s="2">
        <f t="shared" si="3"/>
        <v>64</v>
      </c>
      <c r="C9" s="2" t="str">
        <f t="shared" si="1"/>
        <v>40</v>
      </c>
      <c r="D9" s="2">
        <v>64</v>
      </c>
      <c r="E9" s="2">
        <f t="shared" si="0"/>
        <v>127</v>
      </c>
      <c r="F9" s="2" t="str">
        <f t="shared" si="2"/>
        <v>7F</v>
      </c>
    </row>
    <row r="10" spans="1:6" x14ac:dyDescent="0.35">
      <c r="A10" s="2" t="s">
        <v>28</v>
      </c>
      <c r="B10" s="2">
        <f t="shared" si="3"/>
        <v>128</v>
      </c>
      <c r="C10" s="2" t="str">
        <f t="shared" si="1"/>
        <v>80</v>
      </c>
      <c r="D10" s="2">
        <v>32</v>
      </c>
      <c r="E10" s="2">
        <f t="shared" si="0"/>
        <v>159</v>
      </c>
      <c r="F10" s="2" t="str">
        <f t="shared" si="2"/>
        <v>9F</v>
      </c>
    </row>
    <row r="11" spans="1:6" x14ac:dyDescent="0.35">
      <c r="A11" s="2" t="s">
        <v>29</v>
      </c>
      <c r="B11" s="2">
        <f t="shared" si="3"/>
        <v>160</v>
      </c>
      <c r="C11" s="2" t="str">
        <f t="shared" si="1"/>
        <v>A0</v>
      </c>
      <c r="D11" s="2">
        <v>32</v>
      </c>
      <c r="E11" s="2">
        <f t="shared" si="0"/>
        <v>191</v>
      </c>
      <c r="F11" s="2" t="str">
        <f t="shared" si="2"/>
        <v>BF</v>
      </c>
    </row>
    <row r="12" spans="1:6" x14ac:dyDescent="0.35">
      <c r="A12" s="2" t="s">
        <v>31</v>
      </c>
      <c r="B12" s="2">
        <f t="shared" si="3"/>
        <v>192</v>
      </c>
      <c r="C12" s="2" t="str">
        <f t="shared" si="1"/>
        <v>C0</v>
      </c>
      <c r="D12" s="2">
        <v>32</v>
      </c>
      <c r="E12" s="2">
        <f t="shared" si="0"/>
        <v>223</v>
      </c>
      <c r="F12" s="2" t="str">
        <f t="shared" si="2"/>
        <v>DF</v>
      </c>
    </row>
    <row r="13" spans="1:6" x14ac:dyDescent="0.35">
      <c r="A13" s="2" t="s">
        <v>32</v>
      </c>
      <c r="B13" s="2">
        <f t="shared" si="3"/>
        <v>224</v>
      </c>
      <c r="C13" s="2" t="str">
        <f t="shared" si="1"/>
        <v>E0</v>
      </c>
      <c r="D13" s="2">
        <v>32</v>
      </c>
      <c r="E13" s="2">
        <f t="shared" si="0"/>
        <v>255</v>
      </c>
      <c r="F13" s="2" t="str">
        <f t="shared" si="2"/>
        <v>FF</v>
      </c>
    </row>
    <row r="14" spans="1:6" x14ac:dyDescent="0.35">
      <c r="A14" s="2" t="s">
        <v>34</v>
      </c>
      <c r="B14" s="2">
        <f t="shared" si="3"/>
        <v>256</v>
      </c>
      <c r="C14" s="2" t="str">
        <f t="shared" si="1"/>
        <v>100</v>
      </c>
      <c r="D14" s="2">
        <v>32</v>
      </c>
      <c r="E14" s="2">
        <f t="shared" si="0"/>
        <v>287</v>
      </c>
      <c r="F14" s="2" t="str">
        <f t="shared" si="2"/>
        <v>11F</v>
      </c>
    </row>
    <row r="15" spans="1:6" x14ac:dyDescent="0.35">
      <c r="A15" s="2" t="s">
        <v>35</v>
      </c>
      <c r="B15" s="2">
        <f t="shared" si="3"/>
        <v>288</v>
      </c>
      <c r="C15" s="2" t="str">
        <f t="shared" si="1"/>
        <v>120</v>
      </c>
      <c r="D15" s="2">
        <v>32</v>
      </c>
      <c r="E15" s="2">
        <f t="shared" si="0"/>
        <v>319</v>
      </c>
      <c r="F15" s="2" t="str">
        <f t="shared" si="2"/>
        <v>13F</v>
      </c>
    </row>
    <row r="16" spans="1:6" x14ac:dyDescent="0.35">
      <c r="A16" s="2" t="s">
        <v>38</v>
      </c>
      <c r="B16" s="2">
        <f t="shared" si="3"/>
        <v>320</v>
      </c>
      <c r="C16" s="2" t="str">
        <f t="shared" si="1"/>
        <v>140</v>
      </c>
      <c r="D16" s="2">
        <v>32</v>
      </c>
      <c r="E16" s="2">
        <f t="shared" si="0"/>
        <v>351</v>
      </c>
      <c r="F16" s="2" t="str">
        <f t="shared" si="2"/>
        <v>15F</v>
      </c>
    </row>
    <row r="17" spans="1:6" x14ac:dyDescent="0.35">
      <c r="A17" s="2" t="s">
        <v>39</v>
      </c>
      <c r="B17" s="2">
        <f t="shared" si="3"/>
        <v>352</v>
      </c>
      <c r="C17" s="2" t="str">
        <f t="shared" si="1"/>
        <v>160</v>
      </c>
      <c r="D17" s="2">
        <v>32</v>
      </c>
      <c r="E17" s="2">
        <f t="shared" si="0"/>
        <v>383</v>
      </c>
      <c r="F17" s="2" t="str">
        <f t="shared" si="2"/>
        <v>17F</v>
      </c>
    </row>
    <row r="18" spans="1:6" x14ac:dyDescent="0.35">
      <c r="A18" s="2" t="s">
        <v>22</v>
      </c>
      <c r="B18" s="2">
        <f t="shared" si="3"/>
        <v>384</v>
      </c>
      <c r="C18" s="2" t="str">
        <f t="shared" si="1"/>
        <v>180</v>
      </c>
      <c r="D18" s="2">
        <v>8</v>
      </c>
      <c r="E18" s="2">
        <f t="shared" si="0"/>
        <v>391</v>
      </c>
      <c r="F18" s="2" t="str">
        <f t="shared" si="2"/>
        <v>187</v>
      </c>
    </row>
    <row r="19" spans="1:6" x14ac:dyDescent="0.35">
      <c r="A19" s="2" t="s">
        <v>87</v>
      </c>
      <c r="B19" s="2">
        <f t="shared" si="3"/>
        <v>392</v>
      </c>
      <c r="C19" s="2" t="str">
        <f t="shared" si="1"/>
        <v>188</v>
      </c>
      <c r="D19" s="2">
        <v>16</v>
      </c>
      <c r="E19" s="2">
        <f t="shared" si="0"/>
        <v>407</v>
      </c>
      <c r="F19" s="2" t="str">
        <f t="shared" si="2"/>
        <v>197</v>
      </c>
    </row>
    <row r="20" spans="1:6" x14ac:dyDescent="0.35">
      <c r="A20" s="2" t="s">
        <v>27</v>
      </c>
      <c r="B20" s="2">
        <f>(E19+1)</f>
        <v>408</v>
      </c>
      <c r="C20" s="2" t="str">
        <f t="shared" si="1"/>
        <v>198</v>
      </c>
      <c r="D20" s="2">
        <v>32</v>
      </c>
      <c r="E20" s="2">
        <f t="shared" si="0"/>
        <v>439</v>
      </c>
      <c r="F20" s="2" t="str">
        <f t="shared" si="2"/>
        <v>1B7</v>
      </c>
    </row>
    <row r="21" spans="1:6" x14ac:dyDescent="0.35">
      <c r="A21" s="2" t="s">
        <v>30</v>
      </c>
      <c r="B21" s="2">
        <f t="shared" si="3"/>
        <v>440</v>
      </c>
      <c r="C21" s="2" t="str">
        <f t="shared" si="1"/>
        <v>1B8</v>
      </c>
      <c r="D21" s="2">
        <v>32</v>
      </c>
      <c r="E21" s="2">
        <f t="shared" si="0"/>
        <v>471</v>
      </c>
      <c r="F21" s="2" t="str">
        <f t="shared" si="2"/>
        <v>1D7</v>
      </c>
    </row>
    <row r="22" spans="1:6" x14ac:dyDescent="0.35">
      <c r="A22" s="2" t="s">
        <v>33</v>
      </c>
      <c r="B22" s="2">
        <f>(E21+1)</f>
        <v>472</v>
      </c>
      <c r="C22" s="2" t="str">
        <f t="shared" si="1"/>
        <v>1D8</v>
      </c>
      <c r="D22" s="2">
        <v>64</v>
      </c>
      <c r="E22" s="2">
        <f t="shared" si="0"/>
        <v>535</v>
      </c>
      <c r="F22" s="2" t="str">
        <f t="shared" si="2"/>
        <v>217</v>
      </c>
    </row>
    <row r="23" spans="1:6" x14ac:dyDescent="0.35">
      <c r="A23" s="2" t="s">
        <v>36</v>
      </c>
      <c r="B23" s="2">
        <f t="shared" si="3"/>
        <v>536</v>
      </c>
      <c r="C23" s="2" t="str">
        <f t="shared" si="1"/>
        <v>218</v>
      </c>
      <c r="D23" s="2">
        <v>32</v>
      </c>
      <c r="E23" s="2">
        <f t="shared" si="0"/>
        <v>567</v>
      </c>
      <c r="F23" s="2" t="str">
        <f t="shared" si="2"/>
        <v>237</v>
      </c>
    </row>
    <row r="24" spans="1:6" x14ac:dyDescent="0.35">
      <c r="A24" s="2" t="s">
        <v>37</v>
      </c>
      <c r="B24" s="2">
        <f t="shared" si="3"/>
        <v>568</v>
      </c>
      <c r="C24" s="2" t="str">
        <f t="shared" si="1"/>
        <v>238</v>
      </c>
      <c r="D24" s="2">
        <v>32</v>
      </c>
      <c r="E24" s="2">
        <f t="shared" si="0"/>
        <v>599</v>
      </c>
      <c r="F24" s="2" t="str">
        <f t="shared" si="2"/>
        <v>257</v>
      </c>
    </row>
    <row r="25" spans="1:6" x14ac:dyDescent="0.35">
      <c r="A25" s="2" t="s">
        <v>40</v>
      </c>
      <c r="B25" s="2">
        <f t="shared" si="3"/>
        <v>600</v>
      </c>
      <c r="C25" s="2" t="str">
        <f t="shared" si="1"/>
        <v>258</v>
      </c>
      <c r="D25" s="2">
        <v>32</v>
      </c>
      <c r="E25" s="2">
        <f t="shared" si="0"/>
        <v>631</v>
      </c>
      <c r="F25" s="2" t="str">
        <f t="shared" si="2"/>
        <v>277</v>
      </c>
    </row>
    <row r="26" spans="1:6" x14ac:dyDescent="0.35">
      <c r="A26" s="2" t="s">
        <v>84</v>
      </c>
      <c r="B26" s="2">
        <v>632</v>
      </c>
      <c r="C26" s="2" t="str">
        <f t="shared" si="1"/>
        <v>278</v>
      </c>
      <c r="D26" s="2">
        <v>4</v>
      </c>
      <c r="E26" s="2">
        <f t="shared" si="0"/>
        <v>635</v>
      </c>
      <c r="F26" s="2" t="str">
        <f t="shared" si="2"/>
        <v>27B</v>
      </c>
    </row>
    <row r="27" spans="1:6" x14ac:dyDescent="0.35">
      <c r="A27" s="2" t="s">
        <v>88</v>
      </c>
      <c r="B27" s="2">
        <v>636</v>
      </c>
      <c r="C27" s="2" t="str">
        <f t="shared" si="1"/>
        <v>27C</v>
      </c>
      <c r="D27" s="2">
        <v>16</v>
      </c>
      <c r="E27" s="2">
        <f t="shared" si="0"/>
        <v>651</v>
      </c>
      <c r="F27" s="2" t="str">
        <f t="shared" si="2"/>
        <v>28B</v>
      </c>
    </row>
  </sheetData>
  <mergeCells count="4">
    <mergeCell ref="B3:C3"/>
    <mergeCell ref="E3:F3"/>
    <mergeCell ref="A3:A4"/>
    <mergeCell ref="D3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737F3-5D61-4CFB-B9DB-CB1DEACC34DE}">
  <dimension ref="A3:D26"/>
  <sheetViews>
    <sheetView workbookViewId="0">
      <selection activeCell="F12" sqref="F12"/>
    </sheetView>
  </sheetViews>
  <sheetFormatPr defaultRowHeight="14.5" x14ac:dyDescent="0.35"/>
  <cols>
    <col min="1" max="1" width="14.36328125" customWidth="1"/>
    <col min="2" max="2" width="15.6328125" customWidth="1"/>
    <col min="3" max="3" width="22.1796875" customWidth="1"/>
    <col min="4" max="4" width="14.54296875" customWidth="1"/>
  </cols>
  <sheetData>
    <row r="3" spans="1:4" x14ac:dyDescent="0.35">
      <c r="A3" s="2" t="s">
        <v>19</v>
      </c>
      <c r="B3" s="2" t="s">
        <v>16</v>
      </c>
      <c r="C3" s="2" t="s">
        <v>17</v>
      </c>
      <c r="D3" s="2" t="s">
        <v>18</v>
      </c>
    </row>
    <row r="4" spans="1:4" x14ac:dyDescent="0.35">
      <c r="A4" s="2" t="s">
        <v>20</v>
      </c>
      <c r="B4" s="2">
        <v>0</v>
      </c>
      <c r="C4" s="2">
        <v>8</v>
      </c>
      <c r="D4" s="2">
        <f>(B4+C4-1)</f>
        <v>7</v>
      </c>
    </row>
    <row r="5" spans="1:4" x14ac:dyDescent="0.35">
      <c r="A5" s="2" t="s">
        <v>21</v>
      </c>
      <c r="B5" s="2">
        <f>(D4+1)</f>
        <v>8</v>
      </c>
      <c r="C5" s="2">
        <v>8</v>
      </c>
      <c r="D5" s="2">
        <f t="shared" ref="D5:D16" si="0">(B5+C5-1)</f>
        <v>15</v>
      </c>
    </row>
    <row r="6" spans="1:4" x14ac:dyDescent="0.35">
      <c r="A6" s="2" t="s">
        <v>23</v>
      </c>
      <c r="B6" s="2">
        <f>(D5+1)</f>
        <v>16</v>
      </c>
      <c r="C6" s="2">
        <v>32</v>
      </c>
      <c r="D6" s="2">
        <f t="shared" si="0"/>
        <v>47</v>
      </c>
    </row>
    <row r="7" spans="1:4" x14ac:dyDescent="0.35">
      <c r="A7" s="2" t="s">
        <v>24</v>
      </c>
      <c r="B7" s="2">
        <f t="shared" ref="B7:B26" si="1">(D6+1)</f>
        <v>48</v>
      </c>
      <c r="C7" s="2">
        <v>16</v>
      </c>
      <c r="D7" s="2">
        <f t="shared" si="0"/>
        <v>63</v>
      </c>
    </row>
    <row r="8" spans="1:4" x14ac:dyDescent="0.35">
      <c r="A8" s="2" t="s">
        <v>26</v>
      </c>
      <c r="B8" s="2">
        <f t="shared" si="1"/>
        <v>64</v>
      </c>
      <c r="C8" s="2">
        <v>64</v>
      </c>
      <c r="D8" s="2">
        <f t="shared" si="0"/>
        <v>127</v>
      </c>
    </row>
    <row r="9" spans="1:4" x14ac:dyDescent="0.35">
      <c r="A9" s="2" t="s">
        <v>28</v>
      </c>
      <c r="B9" s="2">
        <f t="shared" si="1"/>
        <v>128</v>
      </c>
      <c r="C9" s="2">
        <v>32</v>
      </c>
      <c r="D9" s="2">
        <f t="shared" si="0"/>
        <v>159</v>
      </c>
    </row>
    <row r="10" spans="1:4" x14ac:dyDescent="0.35">
      <c r="A10" s="2" t="s">
        <v>29</v>
      </c>
      <c r="B10" s="2">
        <f t="shared" si="1"/>
        <v>160</v>
      </c>
      <c r="C10" s="2">
        <v>32</v>
      </c>
      <c r="D10" s="2">
        <f t="shared" si="0"/>
        <v>191</v>
      </c>
    </row>
    <row r="11" spans="1:4" x14ac:dyDescent="0.35">
      <c r="A11" s="2" t="s">
        <v>31</v>
      </c>
      <c r="B11" s="2">
        <f t="shared" si="1"/>
        <v>192</v>
      </c>
      <c r="C11" s="2">
        <v>32</v>
      </c>
      <c r="D11" s="2">
        <f t="shared" si="0"/>
        <v>223</v>
      </c>
    </row>
    <row r="12" spans="1:4" x14ac:dyDescent="0.35">
      <c r="A12" s="2" t="s">
        <v>32</v>
      </c>
      <c r="B12" s="2">
        <f t="shared" si="1"/>
        <v>224</v>
      </c>
      <c r="C12" s="2">
        <v>32</v>
      </c>
      <c r="D12" s="2">
        <f t="shared" si="0"/>
        <v>255</v>
      </c>
    </row>
    <row r="13" spans="1:4" x14ac:dyDescent="0.35">
      <c r="A13" s="2" t="s">
        <v>34</v>
      </c>
      <c r="B13" s="2">
        <f t="shared" si="1"/>
        <v>256</v>
      </c>
      <c r="C13" s="2">
        <v>32</v>
      </c>
      <c r="D13" s="2">
        <f t="shared" si="0"/>
        <v>287</v>
      </c>
    </row>
    <row r="14" spans="1:4" x14ac:dyDescent="0.35">
      <c r="A14" s="2" t="s">
        <v>35</v>
      </c>
      <c r="B14" s="2">
        <f t="shared" si="1"/>
        <v>288</v>
      </c>
      <c r="C14" s="2">
        <v>32</v>
      </c>
      <c r="D14" s="2">
        <f t="shared" si="0"/>
        <v>319</v>
      </c>
    </row>
    <row r="15" spans="1:4" x14ac:dyDescent="0.35">
      <c r="A15" s="2" t="s">
        <v>38</v>
      </c>
      <c r="B15" s="2">
        <f t="shared" si="1"/>
        <v>320</v>
      </c>
      <c r="C15" s="2">
        <v>32</v>
      </c>
      <c r="D15" s="2">
        <f t="shared" si="0"/>
        <v>351</v>
      </c>
    </row>
    <row r="16" spans="1:4" x14ac:dyDescent="0.35">
      <c r="A16" s="2" t="s">
        <v>39</v>
      </c>
      <c r="B16" s="2">
        <f t="shared" si="1"/>
        <v>352</v>
      </c>
      <c r="C16" s="2">
        <v>32</v>
      </c>
      <c r="D16" s="2">
        <f t="shared" si="0"/>
        <v>383</v>
      </c>
    </row>
    <row r="17" spans="1:4" x14ac:dyDescent="0.35">
      <c r="A17" s="2" t="s">
        <v>22</v>
      </c>
      <c r="B17" s="2">
        <f t="shared" si="1"/>
        <v>384</v>
      </c>
      <c r="C17" s="2">
        <v>8</v>
      </c>
      <c r="D17" s="2">
        <f t="shared" ref="D17:D26" si="2">(B17+C17-1)</f>
        <v>391</v>
      </c>
    </row>
    <row r="18" spans="1:4" x14ac:dyDescent="0.35">
      <c r="A18" s="2" t="s">
        <v>87</v>
      </c>
      <c r="B18" s="2">
        <f t="shared" si="1"/>
        <v>392</v>
      </c>
      <c r="C18" s="2">
        <v>16</v>
      </c>
      <c r="D18" s="2">
        <f t="shared" si="2"/>
        <v>407</v>
      </c>
    </row>
    <row r="19" spans="1:4" x14ac:dyDescent="0.35">
      <c r="A19" s="2" t="s">
        <v>27</v>
      </c>
      <c r="B19" s="2">
        <f t="shared" si="1"/>
        <v>408</v>
      </c>
      <c r="C19" s="2">
        <v>32</v>
      </c>
      <c r="D19" s="2">
        <f t="shared" si="2"/>
        <v>439</v>
      </c>
    </row>
    <row r="20" spans="1:4" x14ac:dyDescent="0.35">
      <c r="A20" s="2" t="s">
        <v>30</v>
      </c>
      <c r="B20" s="2">
        <f t="shared" si="1"/>
        <v>440</v>
      </c>
      <c r="C20" s="2">
        <v>32</v>
      </c>
      <c r="D20" s="2">
        <f t="shared" si="2"/>
        <v>471</v>
      </c>
    </row>
    <row r="21" spans="1:4" x14ac:dyDescent="0.35">
      <c r="A21" s="2" t="s">
        <v>33</v>
      </c>
      <c r="B21" s="2">
        <f t="shared" si="1"/>
        <v>472</v>
      </c>
      <c r="C21" s="2">
        <v>64</v>
      </c>
      <c r="D21" s="2">
        <f t="shared" si="2"/>
        <v>535</v>
      </c>
    </row>
    <row r="22" spans="1:4" x14ac:dyDescent="0.35">
      <c r="A22" s="2" t="s">
        <v>36</v>
      </c>
      <c r="B22" s="2">
        <f t="shared" si="1"/>
        <v>536</v>
      </c>
      <c r="C22" s="2">
        <v>32</v>
      </c>
      <c r="D22" s="2">
        <f t="shared" si="2"/>
        <v>567</v>
      </c>
    </row>
    <row r="23" spans="1:4" x14ac:dyDescent="0.35">
      <c r="A23" s="2" t="s">
        <v>37</v>
      </c>
      <c r="B23" s="2">
        <f t="shared" si="1"/>
        <v>568</v>
      </c>
      <c r="C23" s="2">
        <v>32</v>
      </c>
      <c r="D23" s="2">
        <f t="shared" si="2"/>
        <v>599</v>
      </c>
    </row>
    <row r="24" spans="1:4" x14ac:dyDescent="0.35">
      <c r="A24" s="2" t="s">
        <v>40</v>
      </c>
      <c r="B24" s="2">
        <f t="shared" si="1"/>
        <v>600</v>
      </c>
      <c r="C24" s="2">
        <v>32</v>
      </c>
      <c r="D24" s="2">
        <f t="shared" si="2"/>
        <v>631</v>
      </c>
    </row>
    <row r="25" spans="1:4" x14ac:dyDescent="0.35">
      <c r="A25" s="2" t="s">
        <v>84</v>
      </c>
      <c r="B25" s="2">
        <f t="shared" si="1"/>
        <v>632</v>
      </c>
      <c r="C25" s="2">
        <v>4</v>
      </c>
      <c r="D25" s="2">
        <f t="shared" si="2"/>
        <v>635</v>
      </c>
    </row>
    <row r="26" spans="1:4" x14ac:dyDescent="0.35">
      <c r="A26" s="2" t="s">
        <v>88</v>
      </c>
      <c r="B26" s="2">
        <f t="shared" si="1"/>
        <v>636</v>
      </c>
      <c r="C26" s="2">
        <v>16</v>
      </c>
      <c r="D26" s="2">
        <f t="shared" si="2"/>
        <v>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4F03E-42BA-4FFD-9773-1B77A8AB5E18}">
  <dimension ref="A1:D23"/>
  <sheetViews>
    <sheetView zoomScale="145" zoomScaleNormal="145" workbookViewId="0">
      <selection activeCell="B2" sqref="B2"/>
    </sheetView>
  </sheetViews>
  <sheetFormatPr defaultRowHeight="14.5" x14ac:dyDescent="0.35"/>
  <cols>
    <col min="1" max="1" width="13.54296875" customWidth="1"/>
    <col min="2" max="4" width="8.7265625" customWidth="1"/>
  </cols>
  <sheetData>
    <row r="1" spans="1:4" x14ac:dyDescent="0.35">
      <c r="A1" t="s">
        <v>19</v>
      </c>
      <c r="B1" t="s">
        <v>16</v>
      </c>
      <c r="C1" t="s">
        <v>41</v>
      </c>
      <c r="D1" t="s">
        <v>18</v>
      </c>
    </row>
    <row r="2" spans="1:4" x14ac:dyDescent="0.35">
      <c r="A2" t="s">
        <v>20</v>
      </c>
      <c r="B2" t="s">
        <v>42</v>
      </c>
      <c r="C2">
        <v>8</v>
      </c>
      <c r="D2" t="s">
        <v>43</v>
      </c>
    </row>
    <row r="3" spans="1:4" x14ac:dyDescent="0.35">
      <c r="A3" t="s">
        <v>21</v>
      </c>
      <c r="B3" t="s">
        <v>44</v>
      </c>
      <c r="C3">
        <v>8</v>
      </c>
      <c r="D3" t="s">
        <v>45</v>
      </c>
    </row>
    <row r="4" spans="1:4" x14ac:dyDescent="0.35">
      <c r="A4" t="s">
        <v>22</v>
      </c>
      <c r="B4" t="s">
        <v>46</v>
      </c>
      <c r="C4">
        <v>8</v>
      </c>
      <c r="D4" t="s">
        <v>47</v>
      </c>
    </row>
    <row r="5" spans="1:4" x14ac:dyDescent="0.35">
      <c r="A5" t="s">
        <v>23</v>
      </c>
      <c r="B5" t="s">
        <v>48</v>
      </c>
      <c r="C5">
        <v>32</v>
      </c>
      <c r="D5" t="s">
        <v>49</v>
      </c>
    </row>
    <row r="6" spans="1:4" x14ac:dyDescent="0.35">
      <c r="A6" t="s">
        <v>24</v>
      </c>
      <c r="B6" t="s">
        <v>50</v>
      </c>
      <c r="C6">
        <v>16</v>
      </c>
      <c r="D6" t="s">
        <v>51</v>
      </c>
    </row>
    <row r="7" spans="1:4" x14ac:dyDescent="0.35">
      <c r="A7" t="s">
        <v>25</v>
      </c>
      <c r="B7" t="s">
        <v>52</v>
      </c>
      <c r="C7">
        <v>16</v>
      </c>
      <c r="D7" t="s">
        <v>53</v>
      </c>
    </row>
    <row r="8" spans="1:4" x14ac:dyDescent="0.35">
      <c r="A8" t="s">
        <v>26</v>
      </c>
      <c r="B8" t="s">
        <v>54</v>
      </c>
      <c r="C8">
        <v>64</v>
      </c>
      <c r="D8" t="s">
        <v>55</v>
      </c>
    </row>
    <row r="9" spans="1:4" x14ac:dyDescent="0.35">
      <c r="A9" t="s">
        <v>27</v>
      </c>
      <c r="B9" t="s">
        <v>56</v>
      </c>
      <c r="C9">
        <v>32</v>
      </c>
      <c r="D9" t="s">
        <v>57</v>
      </c>
    </row>
    <row r="10" spans="1:4" x14ac:dyDescent="0.35">
      <c r="A10" t="s">
        <v>28</v>
      </c>
      <c r="B10" t="s">
        <v>58</v>
      </c>
      <c r="C10">
        <v>32</v>
      </c>
      <c r="D10" t="s">
        <v>59</v>
      </c>
    </row>
    <row r="11" spans="1:4" x14ac:dyDescent="0.35">
      <c r="A11" t="s">
        <v>29</v>
      </c>
      <c r="B11" t="s">
        <v>60</v>
      </c>
      <c r="C11">
        <v>32</v>
      </c>
      <c r="D11" t="s">
        <v>61</v>
      </c>
    </row>
    <row r="12" spans="1:4" x14ac:dyDescent="0.35">
      <c r="A12" t="s">
        <v>30</v>
      </c>
      <c r="B12" t="s">
        <v>62</v>
      </c>
      <c r="C12">
        <v>32</v>
      </c>
      <c r="D12" t="s">
        <v>63</v>
      </c>
    </row>
    <row r="13" spans="1:4" x14ac:dyDescent="0.35">
      <c r="A13" t="s">
        <v>31</v>
      </c>
      <c r="B13" t="s">
        <v>64</v>
      </c>
      <c r="C13">
        <v>32</v>
      </c>
      <c r="D13" t="s">
        <v>65</v>
      </c>
    </row>
    <row r="14" spans="1:4" x14ac:dyDescent="0.35">
      <c r="A14" t="s">
        <v>32</v>
      </c>
      <c r="B14" t="s">
        <v>66</v>
      </c>
      <c r="C14">
        <v>32</v>
      </c>
      <c r="D14" t="s">
        <v>67</v>
      </c>
    </row>
    <row r="15" spans="1:4" x14ac:dyDescent="0.35">
      <c r="A15" t="s">
        <v>33</v>
      </c>
      <c r="B15" t="s">
        <v>68</v>
      </c>
      <c r="C15">
        <v>64</v>
      </c>
      <c r="D15" t="s">
        <v>69</v>
      </c>
    </row>
    <row r="16" spans="1:4" x14ac:dyDescent="0.35">
      <c r="A16" t="s">
        <v>34</v>
      </c>
      <c r="B16" t="s">
        <v>70</v>
      </c>
      <c r="C16">
        <v>32</v>
      </c>
      <c r="D16" t="s">
        <v>71</v>
      </c>
    </row>
    <row r="17" spans="1:4" x14ac:dyDescent="0.35">
      <c r="A17" t="s">
        <v>35</v>
      </c>
      <c r="B17" t="s">
        <v>72</v>
      </c>
      <c r="C17">
        <v>32</v>
      </c>
      <c r="D17" t="s">
        <v>73</v>
      </c>
    </row>
    <row r="18" spans="1:4" x14ac:dyDescent="0.35">
      <c r="A18" t="s">
        <v>36</v>
      </c>
      <c r="B18" t="s">
        <v>74</v>
      </c>
      <c r="C18">
        <v>32</v>
      </c>
      <c r="D18" t="s">
        <v>75</v>
      </c>
    </row>
    <row r="19" spans="1:4" x14ac:dyDescent="0.35">
      <c r="A19" t="s">
        <v>37</v>
      </c>
      <c r="B19" t="s">
        <v>76</v>
      </c>
      <c r="C19">
        <v>32</v>
      </c>
      <c r="D19" t="s">
        <v>77</v>
      </c>
    </row>
    <row r="20" spans="1:4" x14ac:dyDescent="0.35">
      <c r="A20" t="s">
        <v>38</v>
      </c>
      <c r="B20" t="s">
        <v>78</v>
      </c>
      <c r="C20">
        <v>32</v>
      </c>
      <c r="D20" t="s">
        <v>79</v>
      </c>
    </row>
    <row r="21" spans="1:4" x14ac:dyDescent="0.35">
      <c r="A21" t="s">
        <v>39</v>
      </c>
      <c r="B21" t="s">
        <v>80</v>
      </c>
      <c r="C21">
        <v>32</v>
      </c>
      <c r="D21" t="s">
        <v>81</v>
      </c>
    </row>
    <row r="22" spans="1:4" x14ac:dyDescent="0.35">
      <c r="A22" t="s">
        <v>40</v>
      </c>
      <c r="B22" t="s">
        <v>82</v>
      </c>
      <c r="C22">
        <v>32</v>
      </c>
      <c r="D22" t="s">
        <v>83</v>
      </c>
    </row>
    <row r="23" spans="1:4" x14ac:dyDescent="0.35">
      <c r="A23" t="s">
        <v>10</v>
      </c>
      <c r="B23" t="s">
        <v>85</v>
      </c>
      <c r="C23">
        <v>4</v>
      </c>
      <c r="D2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Ukuran</vt:lpstr>
      <vt:lpstr>Alamat SHD mem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Ganang Aditya Pratama</dc:creator>
  <cp:lastModifiedBy>Ganang Aditya Pratama</cp:lastModifiedBy>
  <dcterms:created xsi:type="dcterms:W3CDTF">2025-05-15T07:16:00Z</dcterms:created>
  <dcterms:modified xsi:type="dcterms:W3CDTF">2025-07-21T04:35:29Z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2025-05-15T11:43:54Z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28042fac-e650-411c-b957-d4c32972a30b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