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fDriveCar\GIT\CarND-Functional-Safety-Project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D38" i="4"/>
  <c r="A38" i="4"/>
  <c r="A37" i="4"/>
  <c r="D37" i="4" s="1"/>
  <c r="D36" i="4"/>
  <c r="A36" i="4"/>
  <c r="A35" i="4"/>
  <c r="D35" i="4" s="1"/>
  <c r="D34" i="4"/>
  <c r="A34" i="4"/>
  <c r="A33" i="4"/>
  <c r="D33" i="4" s="1"/>
  <c r="D32" i="4"/>
  <c r="A32" i="4"/>
  <c r="A31" i="4"/>
  <c r="D31" i="4" s="1"/>
  <c r="D30" i="4"/>
  <c r="A30" i="4"/>
  <c r="A29" i="4"/>
  <c r="D29" i="4" s="1"/>
  <c r="D28" i="4"/>
  <c r="A28" i="4"/>
  <c r="A23" i="4"/>
  <c r="D23" i="4" s="1"/>
  <c r="D22" i="4"/>
  <c r="A22" i="4"/>
  <c r="A21" i="4"/>
  <c r="D21" i="4" s="1"/>
  <c r="D20" i="4"/>
  <c r="A20" i="4"/>
  <c r="A19" i="4"/>
  <c r="D19" i="4" s="1"/>
  <c r="D18" i="4"/>
  <c r="A18" i="4"/>
  <c r="A17" i="4"/>
  <c r="D17" i="4" s="1"/>
  <c r="D16" i="4"/>
  <c r="A16" i="4"/>
  <c r="A15" i="4"/>
  <c r="D15" i="4" s="1"/>
  <c r="D14" i="4"/>
  <c r="A14" i="4"/>
  <c r="A13" i="4"/>
  <c r="D13" i="4" s="1"/>
  <c r="D12" i="4"/>
  <c r="A12" i="4"/>
  <c r="A11" i="4"/>
  <c r="D11" i="4" s="1"/>
  <c r="D10" i="4"/>
  <c r="A10" i="4"/>
  <c r="A9" i="4"/>
  <c r="D9" i="4" s="1"/>
  <c r="D8" i="4"/>
  <c r="A8" i="4"/>
  <c r="A7" i="4"/>
  <c r="D7" i="4" s="1"/>
  <c r="D6" i="4"/>
  <c r="A6" i="4"/>
  <c r="A5" i="4"/>
  <c r="D5" i="4" s="1"/>
  <c r="D4" i="4"/>
  <c r="A4" i="4"/>
  <c r="A59" i="3"/>
  <c r="D59" i="3" s="1"/>
  <c r="D58" i="3"/>
  <c r="A58" i="3"/>
  <c r="A57" i="3"/>
  <c r="D57" i="3" s="1"/>
  <c r="D56" i="3"/>
  <c r="A56" i="3"/>
  <c r="A55" i="3"/>
  <c r="D55" i="3" s="1"/>
  <c r="D54" i="3"/>
  <c r="A54" i="3"/>
  <c r="A53" i="3"/>
  <c r="D53" i="3" s="1"/>
  <c r="D52" i="3"/>
  <c r="A52" i="3"/>
  <c r="A51" i="3"/>
  <c r="D51" i="3" s="1"/>
  <c r="D46" i="3"/>
  <c r="A46" i="3"/>
  <c r="A45" i="3"/>
  <c r="D45" i="3" s="1"/>
  <c r="D44" i="3"/>
  <c r="A44" i="3"/>
  <c r="A39" i="3"/>
  <c r="D39" i="3" s="1"/>
  <c r="D38" i="3"/>
  <c r="A38" i="3"/>
  <c r="A37" i="3"/>
  <c r="D37" i="3" s="1"/>
  <c r="D36" i="3"/>
  <c r="A36" i="3"/>
  <c r="A35" i="3"/>
  <c r="D35" i="3" s="1"/>
  <c r="D34" i="3"/>
  <c r="A34" i="3"/>
  <c r="A33" i="3"/>
  <c r="D33" i="3" s="1"/>
  <c r="D28" i="3"/>
  <c r="A28" i="3"/>
  <c r="A27" i="3"/>
  <c r="D27" i="3" s="1"/>
  <c r="D26" i="3"/>
  <c r="A26" i="3"/>
  <c r="A25" i="3"/>
  <c r="D25" i="3" s="1"/>
  <c r="D24" i="3"/>
  <c r="A24" i="3"/>
  <c r="A23" i="3"/>
  <c r="D23" i="3" s="1"/>
  <c r="D22" i="3"/>
  <c r="A22" i="3"/>
  <c r="A21" i="3"/>
  <c r="D21" i="3" s="1"/>
  <c r="D20" i="3"/>
  <c r="A20" i="3"/>
  <c r="A19" i="3"/>
  <c r="D19" i="3" s="1"/>
  <c r="D18" i="3"/>
  <c r="A18" i="3"/>
  <c r="A13" i="3"/>
  <c r="D13" i="3" s="1"/>
  <c r="D12" i="3"/>
  <c r="A12" i="3"/>
  <c r="A11" i="3"/>
  <c r="D11" i="3" s="1"/>
  <c r="D10" i="3"/>
  <c r="A10" i="3"/>
  <c r="A9" i="3"/>
  <c r="D9" i="3" s="1"/>
  <c r="D8" i="3"/>
  <c r="A8" i="3"/>
  <c r="A7" i="3"/>
  <c r="D7" i="3" s="1"/>
  <c r="D6" i="3"/>
  <c r="A6" i="3"/>
  <c r="A5" i="3"/>
  <c r="D5" i="3" s="1"/>
</calcChain>
</file>

<file path=xl/sharedStrings.xml><?xml version="1.0" encoding="utf-8"?>
<sst xmlns="http://schemas.openxmlformats.org/spreadsheetml/2006/main" count="603" uniqueCount="283">
  <si>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</si>
  <si>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</si>
  <si>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</si>
  <si>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</si>
  <si>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</si>
  <si>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</si>
  <si>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</si>
  <si>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</si>
  <si>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</si>
  <si>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</si>
  <si>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</si>
  <si>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</si>
  <si>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</si>
  <si>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</si>
  <si>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</si>
  <si>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</si>
  <si>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</si>
  <si>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</si>
  <si>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</si>
  <si>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</si>
  <si>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</si>
  <si>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</si>
  <si>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</si>
  <si>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</si>
  <si>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</si>
  <si>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</si>
  <si>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</si>
  <si>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</si>
  <si>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</si>
  <si>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</si>
  <si>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</si>
  <si>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</si>
  <si>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</si>
  <si>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</si>
  <si>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</si>
  <si>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</si>
  <si>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</si>
  <si>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</si>
  <si>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</si>
  <si>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</si>
  <si>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</si>
  <si>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</si>
  <si>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</si>
  <si>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</si>
  <si>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</si>
  <si>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</si>
  <si>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</si>
  <si>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</si>
  <si>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</si>
  <si>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</si>
  <si>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</si>
  <si>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</si>
  <si>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</si>
  <si>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</si>
  <si>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</si>
  <si>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</si>
  <si>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</si>
  <si>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</si>
  <si>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</si>
  <si>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</si>
  <si>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</si>
  <si>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</si>
  <si>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</si>
  <si>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</si>
  <si>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</si>
  <si>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</si>
  <si>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</si>
  <si>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</si>
  <si>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</si>
  <si>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</si>
  <si>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</si>
  <si>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</si>
  <si>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</si>
  <si>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</si>
  <si>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</si>
  <si>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</si>
  <si>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</si>
  <si>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</si>
  <si>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</si>
  <si>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</si>
  <si>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</si>
  <si>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</si>
  <si>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</si>
  <si>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</si>
  <si>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</si>
  <si>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</si>
  <si>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</si>
  <si>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</si>
  <si>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</si>
  <si>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</si>
  <si>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</si>
  <si>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</si>
  <si>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</si>
  <si>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</si>
  <si>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</si>
  <si>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</si>
  <si>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</si>
  <si>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</si>
  <si>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</si>
  <si>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</si>
  <si>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</si>
  <si>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</si>
  <si>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</si>
  <si>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</si>
  <si>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</si>
  <si>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</si>
  <si>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</si>
  <si>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</si>
  <si>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</si>
  <si>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</si>
  <si>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</si>
  <si>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</si>
  <si>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</si>
  <si>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</si>
  <si>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</si>
  <si>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</si>
  <si>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</si>
  <si>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</si>
  <si>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</si>
  <si>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</si>
  <si>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</si>
  <si>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</si>
  <si>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</si>
  <si>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</si>
  <si>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</si>
  <si>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</si>
  <si>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</si>
  <si>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</si>
  <si>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</si>
  <si>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</si>
  <si>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</si>
  <si>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</si>
  <si>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</si>
  <si>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</si>
  <si>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</si>
  <si>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</si>
  <si>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</si>
  <si>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</si>
  <si>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</si>
  <si>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</si>
  <si>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</si>
  <si>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</si>
  <si>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</si>
  <si>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</si>
  <si>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</si>
  <si>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</si>
  <si>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</si>
  <si>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</si>
  <si>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</si>
  <si>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</si>
  <si>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</si>
  <si>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</si>
  <si>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</si>
  <si>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</si>
  <si>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</si>
  <si>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</si>
  <si>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</si>
  <si>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</si>
  <si>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</si>
  <si>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</si>
  <si>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</si>
  <si>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</si>
  <si>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</si>
  <si>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</si>
  <si>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</si>
  <si>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</si>
  <si>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</si>
  <si>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</si>
  <si>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</si>
  <si>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</si>
  <si>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</si>
  <si>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</si>
  <si>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</si>
  <si>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</si>
  <si>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</si>
  <si>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</si>
  <si>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</si>
  <si>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</si>
  <si>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</si>
  <si>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</si>
  <si>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</si>
  <si>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</si>
  <si>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</si>
  <si>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</si>
  <si>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</si>
  <si>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</si>
  <si>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</si>
  <si>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</si>
  <si>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</si>
  <si>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</si>
  <si>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</si>
  <si>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</si>
  <si>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</si>
  <si>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</si>
  <si>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</si>
  <si>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</si>
  <si>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</si>
  <si>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</si>
  <si>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</si>
  <si>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</si>
  <si>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</si>
  <si>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</si>
  <si>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</si>
  <si>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</si>
  <si>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</si>
  <si>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</si>
  <si>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</si>
  <si>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</si>
  <si>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</si>
  <si>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</si>
  <si>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</si>
  <si>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</si>
  <si>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</si>
  <si>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</si>
  <si>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</si>
  <si>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</si>
  <si>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</si>
  <si>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</si>
  <si>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</si>
  <si>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</si>
  <si>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</si>
  <si>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</si>
  <si>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</si>
  <si>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</si>
  <si>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</si>
  <si>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</si>
  <si>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</si>
  <si>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</si>
  <si>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</si>
  <si>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</si>
  <si>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</si>
  <si>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</si>
  <si>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</si>
  <si>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</si>
  <si>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</si>
  <si>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</si>
  <si>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</si>
  <si>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</si>
  <si>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</si>
  <si>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</si>
  <si>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</si>
  <si>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</si>
  <si>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</si>
  <si>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</si>
  <si>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</si>
  <si>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</si>
  <si>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</si>
  <si>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</si>
  <si>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</si>
  <si>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</si>
  <si>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</si>
  <si>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OM03 - Normal driving</t>
  </si>
  <si>
    <t>OS04 - Highway</t>
  </si>
  <si>
    <t>EN06 - Rain (slippery road)</t>
  </si>
  <si>
    <t>Normal driving on highway during rain</t>
  </si>
  <si>
    <t>IU02 - Incorrectly used</t>
  </si>
  <si>
    <t>DV04 - Actor effect is too much</t>
  </si>
  <si>
    <t>Lane Departure warning function applied too much oscillating steering torque above limit</t>
  </si>
  <si>
    <t>EV00 - Collision with other vehicle</t>
  </si>
  <si>
    <t>High haptic feedback could affect drivers steering ability and could cause the vehicle to collide with other vehicles.</t>
  </si>
  <si>
    <t>LDW applied very high oscillating steering torque above limit</t>
  </si>
  <si>
    <t>E3 - Medium probability</t>
  </si>
  <si>
    <t>Driving on rainy situation may happen less than 10%.</t>
  </si>
  <si>
    <t>Collision at high speeds could cause fatal injuries</t>
  </si>
  <si>
    <t>OS03 - Country Road</t>
  </si>
  <si>
    <t>DV03 - Function always activated</t>
  </si>
  <si>
    <t>Lane Keeping function is always activated</t>
  </si>
  <si>
    <t>Driver is on country road and misusing the system</t>
  </si>
  <si>
    <t>The driver is misusing the lane keeping assistance function as a fully autonomous function</t>
  </si>
  <si>
    <t>Driver do not use the system properly</t>
  </si>
  <si>
    <t xml:space="preserve">Driver misusing the LKA functionwhen driving in country road may happen less likely. </t>
  </si>
  <si>
    <t>Difficult to control steering wheel at high speeds when it is oscillating too much.</t>
  </si>
  <si>
    <t>Difficult to react to sudden siutations and take control steering wheel at high speeds when hands are off the steering wheel</t>
  </si>
  <si>
    <t>The LKA function shall be time limited and the additional steering torque shall end after a given time interval so that the driver cannot misuse the system for autonomous driving</t>
  </si>
  <si>
    <t>OS02 - City Road</t>
  </si>
  <si>
    <t>SD01 - Low speed</t>
  </si>
  <si>
    <t>Normal driving on city road during wet conditions</t>
  </si>
  <si>
    <t>S0 - No injuries</t>
  </si>
  <si>
    <t>Difficult to control steering wheel even at low speeds when it is oscillating too much.</t>
  </si>
  <si>
    <t>Less than 10% of probability in getting injuries when colliding at low speeds</t>
  </si>
  <si>
    <t>Normal driving on city road during dry conditions</t>
  </si>
  <si>
    <t>Driving on dry situation may happen more often</t>
  </si>
  <si>
    <t>Lane Departure warning function shall apply oscillating steering torque within max torque amplitude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</si>
</sst>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/>
    <xf numFmtId="0" fontId="10" fillId="3" borderId="10" xfId="0" applyFont="1" applyFill="1" applyBorder="1" applyAlignment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3" borderId="7" xfId="0" applyFont="1" applyFill="1" applyBorder="1" applyAlignment="1"/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9" fillId="0" borderId="10" xfId="0" applyFont="1" applyBorder="1" applyAlignment="1"/>
    <xf numFmtId="0" fontId="9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0" borderId="17" xfId="0" applyFont="1" applyBorder="1" applyAlignment="1"/>
    <xf numFmtId="0" fontId="5" fillId="0" borderId="17" xfId="0" applyFont="1" applyBorder="1" applyAlignment="1">
      <alignment horizontal="left" vertical="top"/>
    </xf>
    <xf numFmtId="0" fontId="1" fillId="6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/>
    </xf>
    <xf numFmtId="0" fontId="5" fillId="0" borderId="17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0" borderId="6" xfId="0" applyFont="1" applyBorder="1"/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9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  <xf numFmtId="0" fontId="1" fillId="4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/>
    </xf>
    <xf numFmtId="0" fontId="8" fillId="0" borderId="1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abSelected="1" topLeftCell="A39" workbookViewId="0">
      <selection activeCell="G43" sqref="G4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4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ht="12.75" x14ac:dyDescent="0.2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ht="12.75" x14ac:dyDescent="0.2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ht="12.75" x14ac:dyDescent="0.2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ht="12.75" x14ac:dyDescent="0.2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ht="12.75" x14ac:dyDescent="0.2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ht="12.75" x14ac:dyDescent="0.2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ht="12.75" x14ac:dyDescent="0.2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2.75" x14ac:dyDescent="0.2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2.75" x14ac:dyDescent="0.2">
      <c r="A10" s="81" t="s">
        <v>11</v>
      </c>
      <c r="B10" s="82" t="s">
        <v>14</v>
      </c>
      <c r="C10" s="66"/>
      <c r="D10" s="66"/>
      <c r="E10" s="66"/>
      <c r="F10" s="66"/>
      <c r="G10" s="66"/>
      <c r="H10" s="66"/>
      <c r="I10" s="83" t="s">
        <v>16</v>
      </c>
      <c r="J10" s="66"/>
      <c r="K10" s="66"/>
      <c r="L10" s="66"/>
      <c r="M10" s="66"/>
      <c r="N10" s="66"/>
      <c r="O10" s="83" t="s">
        <v>18</v>
      </c>
      <c r="P10" s="66"/>
      <c r="Q10" s="66"/>
      <c r="R10" s="66"/>
      <c r="S10" s="66"/>
      <c r="T10" s="66"/>
      <c r="U10" s="65" t="s">
        <v>19</v>
      </c>
      <c r="V10" s="66"/>
      <c r="W10" s="7"/>
      <c r="X10" s="7"/>
      <c r="Y10" s="7"/>
      <c r="Z10" s="7"/>
      <c r="AA10" s="7"/>
      <c r="AB10" s="7"/>
    </row>
    <row r="11" spans="1:28" ht="25.5" x14ac:dyDescent="0.2">
      <c r="A11" s="61"/>
      <c r="B11" s="61" t="s">
        <v>3</v>
      </c>
      <c r="C11" s="61" t="s">
        <v>22</v>
      </c>
      <c r="D11" s="61" t="s">
        <v>23</v>
      </c>
      <c r="E11" s="61" t="s">
        <v>24</v>
      </c>
      <c r="F11" s="61" t="s">
        <v>25</v>
      </c>
      <c r="G11" s="61" t="s">
        <v>26</v>
      </c>
      <c r="H11" s="61" t="s">
        <v>27</v>
      </c>
      <c r="I11" s="61" t="s">
        <v>28</v>
      </c>
      <c r="J11" s="61" t="s">
        <v>29</v>
      </c>
      <c r="K11" s="61" t="s">
        <v>31</v>
      </c>
      <c r="L11" s="61" t="s">
        <v>33</v>
      </c>
      <c r="M11" s="61" t="s">
        <v>34</v>
      </c>
      <c r="N11" s="61" t="s">
        <v>35</v>
      </c>
      <c r="O11" s="61" t="s">
        <v>36</v>
      </c>
      <c r="P11" s="61" t="s">
        <v>37</v>
      </c>
      <c r="Q11" s="61" t="s">
        <v>38</v>
      </c>
      <c r="R11" s="61" t="s">
        <v>39</v>
      </c>
      <c r="S11" s="61" t="s">
        <v>40</v>
      </c>
      <c r="T11" s="61" t="s">
        <v>41</v>
      </c>
      <c r="U11" s="61" t="s">
        <v>42</v>
      </c>
      <c r="V11" s="61" t="s">
        <v>43</v>
      </c>
      <c r="W11" s="21"/>
      <c r="X11" s="21"/>
      <c r="Y11" s="21"/>
      <c r="Z11" s="21"/>
      <c r="AA11" s="21"/>
      <c r="AB11" s="21"/>
    </row>
    <row r="12" spans="1:28" ht="89.25" x14ac:dyDescent="0.2">
      <c r="A12" s="62" t="s">
        <v>46</v>
      </c>
      <c r="B12" s="63" t="s">
        <v>251</v>
      </c>
      <c r="C12" s="63" t="s">
        <v>252</v>
      </c>
      <c r="D12" s="59" t="s">
        <v>253</v>
      </c>
      <c r="E12" s="63" t="s">
        <v>126</v>
      </c>
      <c r="F12" s="63"/>
      <c r="G12" s="63" t="s">
        <v>95</v>
      </c>
      <c r="H12" s="63" t="s">
        <v>254</v>
      </c>
      <c r="I12" s="63" t="s">
        <v>51</v>
      </c>
      <c r="J12" s="63" t="s">
        <v>256</v>
      </c>
      <c r="K12" s="63" t="s">
        <v>257</v>
      </c>
      <c r="L12" s="63" t="s">
        <v>258</v>
      </c>
      <c r="M12" s="63" t="s">
        <v>259</v>
      </c>
      <c r="N12" s="84" t="s">
        <v>260</v>
      </c>
      <c r="O12" s="63" t="s">
        <v>261</v>
      </c>
      <c r="P12" s="63" t="s">
        <v>262</v>
      </c>
      <c r="Q12" s="63" t="s">
        <v>120</v>
      </c>
      <c r="R12" s="63" t="s">
        <v>263</v>
      </c>
      <c r="S12" s="63" t="s">
        <v>139</v>
      </c>
      <c r="T12" s="63" t="s">
        <v>271</v>
      </c>
      <c r="U12" s="62" t="s">
        <v>240</v>
      </c>
      <c r="V12" s="63" t="s">
        <v>282</v>
      </c>
      <c r="W12" s="24"/>
      <c r="X12" s="24"/>
      <c r="Y12" s="24"/>
      <c r="Z12" s="28"/>
      <c r="AA12" s="28"/>
      <c r="AB12" s="28"/>
    </row>
    <row r="13" spans="1:28" ht="81.75" customHeight="1" x14ac:dyDescent="0.2">
      <c r="A13" s="62" t="s">
        <v>79</v>
      </c>
      <c r="B13" s="63" t="s">
        <v>251</v>
      </c>
      <c r="C13" s="63" t="s">
        <v>264</v>
      </c>
      <c r="D13" s="60" t="s">
        <v>92</v>
      </c>
      <c r="E13" s="63" t="s">
        <v>126</v>
      </c>
      <c r="F13" s="63"/>
      <c r="G13" s="63" t="s">
        <v>255</v>
      </c>
      <c r="H13" s="63" t="s">
        <v>267</v>
      </c>
      <c r="I13" s="63" t="s">
        <v>81</v>
      </c>
      <c r="J13" s="63" t="s">
        <v>265</v>
      </c>
      <c r="K13" s="63" t="s">
        <v>266</v>
      </c>
      <c r="L13" s="63" t="s">
        <v>258</v>
      </c>
      <c r="M13" s="63" t="s">
        <v>268</v>
      </c>
      <c r="N13" s="63" t="s">
        <v>269</v>
      </c>
      <c r="O13" s="63" t="s">
        <v>118</v>
      </c>
      <c r="P13" s="63" t="s">
        <v>270</v>
      </c>
      <c r="Q13" s="63" t="s">
        <v>120</v>
      </c>
      <c r="R13" s="63" t="s">
        <v>263</v>
      </c>
      <c r="S13" s="63" t="s">
        <v>139</v>
      </c>
      <c r="T13" s="63" t="s">
        <v>272</v>
      </c>
      <c r="U13" s="62" t="s">
        <v>134</v>
      </c>
      <c r="V13" s="63" t="s">
        <v>273</v>
      </c>
      <c r="W13" s="24"/>
      <c r="X13" s="24"/>
      <c r="Y13" s="24"/>
      <c r="Z13" s="28"/>
      <c r="AA13" s="28"/>
      <c r="AB13" s="28"/>
    </row>
    <row r="14" spans="1:28" ht="78.75" customHeight="1" x14ac:dyDescent="0.2">
      <c r="A14" s="64" t="s">
        <v>82</v>
      </c>
      <c r="B14" s="63" t="s">
        <v>251</v>
      </c>
      <c r="C14" s="64" t="s">
        <v>274</v>
      </c>
      <c r="D14" s="60" t="s">
        <v>253</v>
      </c>
      <c r="E14" s="64" t="s">
        <v>275</v>
      </c>
      <c r="F14" s="64"/>
      <c r="G14" s="63" t="s">
        <v>95</v>
      </c>
      <c r="H14" s="63" t="s">
        <v>276</v>
      </c>
      <c r="I14" s="63" t="s">
        <v>51</v>
      </c>
      <c r="J14" s="63" t="s">
        <v>256</v>
      </c>
      <c r="K14" s="63" t="s">
        <v>257</v>
      </c>
      <c r="L14" s="63" t="s">
        <v>258</v>
      </c>
      <c r="M14" s="63" t="s">
        <v>259</v>
      </c>
      <c r="N14" s="84" t="s">
        <v>260</v>
      </c>
      <c r="O14" s="63" t="s">
        <v>261</v>
      </c>
      <c r="P14" s="63" t="s">
        <v>262</v>
      </c>
      <c r="Q14" s="64" t="s">
        <v>277</v>
      </c>
      <c r="R14" s="64" t="s">
        <v>279</v>
      </c>
      <c r="S14" s="63" t="s">
        <v>139</v>
      </c>
      <c r="T14" s="63" t="s">
        <v>278</v>
      </c>
      <c r="U14" s="64" t="s">
        <v>124</v>
      </c>
      <c r="V14" s="63" t="s">
        <v>282</v>
      </c>
      <c r="W14" s="26"/>
      <c r="X14" s="26"/>
      <c r="Y14" s="26"/>
      <c r="Z14" s="22"/>
      <c r="AA14" s="22"/>
      <c r="AB14" s="22"/>
    </row>
    <row r="15" spans="1:28" ht="74.25" customHeight="1" x14ac:dyDescent="0.2">
      <c r="A15" s="64" t="s">
        <v>85</v>
      </c>
      <c r="B15" s="63" t="s">
        <v>251</v>
      </c>
      <c r="C15" s="64" t="s">
        <v>274</v>
      </c>
      <c r="D15" s="60" t="s">
        <v>92</v>
      </c>
      <c r="E15" s="64" t="s">
        <v>275</v>
      </c>
      <c r="F15" s="64"/>
      <c r="G15" s="63" t="s">
        <v>95</v>
      </c>
      <c r="H15" s="63" t="s">
        <v>280</v>
      </c>
      <c r="I15" s="63" t="s">
        <v>51</v>
      </c>
      <c r="J15" s="63" t="s">
        <v>256</v>
      </c>
      <c r="K15" s="63" t="s">
        <v>257</v>
      </c>
      <c r="L15" s="63" t="s">
        <v>258</v>
      </c>
      <c r="M15" s="63" t="s">
        <v>259</v>
      </c>
      <c r="N15" s="84" t="s">
        <v>260</v>
      </c>
      <c r="O15" s="63" t="s">
        <v>69</v>
      </c>
      <c r="P15" s="63" t="s">
        <v>281</v>
      </c>
      <c r="Q15" s="64" t="s">
        <v>277</v>
      </c>
      <c r="R15" s="64" t="s">
        <v>279</v>
      </c>
      <c r="S15" s="63" t="s">
        <v>139</v>
      </c>
      <c r="T15" s="63" t="s">
        <v>278</v>
      </c>
      <c r="U15" s="64" t="s">
        <v>134</v>
      </c>
      <c r="V15" s="63" t="s">
        <v>282</v>
      </c>
      <c r="W15" s="26"/>
      <c r="X15" s="26"/>
      <c r="Y15" s="26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98"/>
  <sheetViews>
    <sheetView topLeftCell="S1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11</v>
      </c>
      <c r="C4" s="67" t="s">
        <v>14</v>
      </c>
      <c r="D4" s="68"/>
      <c r="E4" s="68"/>
      <c r="F4" s="68"/>
      <c r="G4" s="68"/>
      <c r="H4" s="68"/>
      <c r="I4" s="71"/>
      <c r="J4" s="69" t="s">
        <v>16</v>
      </c>
      <c r="K4" s="68"/>
      <c r="L4" s="68"/>
      <c r="M4" s="68"/>
      <c r="N4" s="68"/>
      <c r="O4" s="71"/>
      <c r="P4" s="69" t="s">
        <v>18</v>
      </c>
      <c r="Q4" s="68"/>
      <c r="R4" s="68"/>
      <c r="S4" s="68"/>
      <c r="T4" s="68"/>
      <c r="U4" s="71"/>
      <c r="V4" s="70" t="s">
        <v>19</v>
      </c>
      <c r="W4" s="71"/>
    </row>
    <row r="5" spans="1:29" ht="25.5" x14ac:dyDescent="0.2">
      <c r="B5" s="19"/>
      <c r="C5" s="20" t="s">
        <v>3</v>
      </c>
      <c r="D5" s="20" t="s">
        <v>22</v>
      </c>
      <c r="E5" s="20" t="s">
        <v>23</v>
      </c>
      <c r="F5" s="20" t="s">
        <v>44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31</v>
      </c>
      <c r="M5" s="20" t="s">
        <v>33</v>
      </c>
      <c r="N5" s="20" t="s">
        <v>34</v>
      </c>
      <c r="O5" s="20" t="s">
        <v>35</v>
      </c>
      <c r="P5" s="20" t="s">
        <v>36</v>
      </c>
      <c r="Q5" s="20" t="s">
        <v>37</v>
      </c>
      <c r="R5" s="20" t="s">
        <v>38</v>
      </c>
      <c r="S5" s="20" t="s">
        <v>39</v>
      </c>
      <c r="T5" s="20" t="s">
        <v>40</v>
      </c>
      <c r="U5" s="20" t="s">
        <v>41</v>
      </c>
      <c r="V5" s="20" t="s">
        <v>42</v>
      </c>
      <c r="W5" s="19" t="s">
        <v>43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46</v>
      </c>
      <c r="C6" s="23" t="s">
        <v>54</v>
      </c>
      <c r="D6" s="23" t="s">
        <v>55</v>
      </c>
      <c r="E6" s="23" t="s">
        <v>56</v>
      </c>
      <c r="F6" s="23" t="s">
        <v>57</v>
      </c>
      <c r="G6" s="23" t="s">
        <v>58</v>
      </c>
      <c r="H6" s="23" t="s">
        <v>59</v>
      </c>
      <c r="I6" s="23" t="s">
        <v>60</v>
      </c>
      <c r="J6" s="23" t="s">
        <v>63</v>
      </c>
      <c r="K6" s="23" t="s">
        <v>64</v>
      </c>
      <c r="L6" s="23" t="s">
        <v>65</v>
      </c>
      <c r="M6" s="23" t="s">
        <v>66</v>
      </c>
      <c r="N6" s="23" t="s">
        <v>67</v>
      </c>
      <c r="O6" s="23" t="s">
        <v>68</v>
      </c>
      <c r="P6" s="23" t="s">
        <v>69</v>
      </c>
      <c r="Q6" s="23" t="s">
        <v>70</v>
      </c>
      <c r="R6" s="23" t="s">
        <v>72</v>
      </c>
      <c r="S6" s="23" t="s">
        <v>74</v>
      </c>
      <c r="T6" s="23" t="s">
        <v>75</v>
      </c>
      <c r="U6" s="23" t="s">
        <v>76</v>
      </c>
      <c r="V6" s="23" t="s">
        <v>77</v>
      </c>
      <c r="W6" s="25" t="s">
        <v>78</v>
      </c>
      <c r="X6" s="26"/>
      <c r="Y6" s="26"/>
      <c r="Z6" s="26"/>
      <c r="AA6" s="22"/>
      <c r="AB6" s="22"/>
      <c r="AC6" s="22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11</v>
      </c>
      <c r="C12" s="67" t="s">
        <v>84</v>
      </c>
      <c r="D12" s="68"/>
      <c r="E12" s="68"/>
      <c r="F12" s="68"/>
      <c r="G12" s="68"/>
      <c r="H12" s="68"/>
      <c r="I12" s="68"/>
      <c r="J12" s="69" t="s">
        <v>16</v>
      </c>
      <c r="K12" s="68"/>
      <c r="L12" s="68"/>
      <c r="M12" s="68"/>
      <c r="N12" s="68"/>
      <c r="O12" s="68"/>
      <c r="P12" s="69" t="s">
        <v>18</v>
      </c>
      <c r="Q12" s="68"/>
      <c r="R12" s="68"/>
      <c r="S12" s="68"/>
      <c r="T12" s="68"/>
      <c r="U12" s="68"/>
      <c r="V12" s="70" t="s">
        <v>19</v>
      </c>
      <c r="W12" s="68"/>
      <c r="X12" s="7"/>
      <c r="Y12" s="7"/>
      <c r="Z12" s="7"/>
      <c r="AA12" s="7"/>
      <c r="AB12" s="7"/>
      <c r="AC12" s="7"/>
    </row>
    <row r="13" spans="1:29" ht="25.5" x14ac:dyDescent="0.2">
      <c r="B13" s="19"/>
      <c r="C13" s="20" t="s">
        <v>3</v>
      </c>
      <c r="D13" s="20" t="s">
        <v>22</v>
      </c>
      <c r="E13" s="20" t="s">
        <v>23</v>
      </c>
      <c r="F13" s="20" t="s">
        <v>44</v>
      </c>
      <c r="G13" s="20" t="s">
        <v>25</v>
      </c>
      <c r="H13" s="20" t="s">
        <v>26</v>
      </c>
      <c r="I13" s="20" t="s">
        <v>27</v>
      </c>
      <c r="J13" s="20" t="s">
        <v>28</v>
      </c>
      <c r="K13" s="20" t="s">
        <v>29</v>
      </c>
      <c r="L13" s="20" t="s">
        <v>31</v>
      </c>
      <c r="M13" s="20" t="s">
        <v>33</v>
      </c>
      <c r="N13" s="20" t="s">
        <v>34</v>
      </c>
      <c r="O13" s="20" t="s">
        <v>35</v>
      </c>
      <c r="P13" s="20" t="s">
        <v>36</v>
      </c>
      <c r="Q13" s="20" t="s">
        <v>37</v>
      </c>
      <c r="R13" s="20" t="s">
        <v>38</v>
      </c>
      <c r="S13" s="20" t="s">
        <v>39</v>
      </c>
      <c r="T13" s="20" t="s">
        <v>40</v>
      </c>
      <c r="U13" s="20" t="s">
        <v>41</v>
      </c>
      <c r="V13" s="20" t="s">
        <v>42</v>
      </c>
      <c r="W13" s="19" t="s">
        <v>43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46</v>
      </c>
      <c r="C14" s="23" t="s">
        <v>90</v>
      </c>
      <c r="D14" s="23" t="s">
        <v>91</v>
      </c>
      <c r="E14" s="23" t="s">
        <v>92</v>
      </c>
      <c r="F14" s="23" t="s">
        <v>94</v>
      </c>
      <c r="G14" s="23" t="s">
        <v>58</v>
      </c>
      <c r="H14" s="23" t="s">
        <v>95</v>
      </c>
      <c r="I14" s="23" t="s">
        <v>96</v>
      </c>
      <c r="J14" s="23" t="s">
        <v>63</v>
      </c>
      <c r="K14" s="23" t="s">
        <v>98</v>
      </c>
      <c r="L14" s="23" t="s">
        <v>65</v>
      </c>
      <c r="M14" s="23" t="s">
        <v>99</v>
      </c>
      <c r="N14" s="23" t="s">
        <v>67</v>
      </c>
      <c r="O14" s="23" t="s">
        <v>68</v>
      </c>
      <c r="P14" s="23" t="s">
        <v>69</v>
      </c>
      <c r="Q14" s="23" t="s">
        <v>70</v>
      </c>
      <c r="R14" s="23" t="s">
        <v>72</v>
      </c>
      <c r="S14" s="23" t="s">
        <v>74</v>
      </c>
      <c r="T14" s="23" t="s">
        <v>75</v>
      </c>
      <c r="U14" s="23" t="s">
        <v>76</v>
      </c>
      <c r="V14" s="23" t="s">
        <v>77</v>
      </c>
      <c r="W14" s="25" t="s">
        <v>101</v>
      </c>
      <c r="X14" s="26"/>
      <c r="Y14" s="26"/>
      <c r="Z14" s="26"/>
      <c r="AA14" s="22"/>
      <c r="AB14" s="22"/>
      <c r="AC14" s="22"/>
    </row>
    <row r="15" spans="1:29" ht="12.75" customHeight="1" x14ac:dyDescent="0.2">
      <c r="B15" s="23" t="s">
        <v>79</v>
      </c>
      <c r="C15" s="23" t="s">
        <v>90</v>
      </c>
      <c r="D15" s="23" t="s">
        <v>91</v>
      </c>
      <c r="E15" s="23" t="s">
        <v>103</v>
      </c>
      <c r="F15" s="23" t="s">
        <v>94</v>
      </c>
      <c r="G15" s="23" t="s">
        <v>104</v>
      </c>
      <c r="H15" s="23" t="s">
        <v>95</v>
      </c>
      <c r="I15" s="23" t="s">
        <v>106</v>
      </c>
      <c r="J15" s="23" t="s">
        <v>63</v>
      </c>
      <c r="K15" s="23" t="s">
        <v>98</v>
      </c>
      <c r="L15" s="23" t="s">
        <v>65</v>
      </c>
      <c r="M15" s="23" t="s">
        <v>99</v>
      </c>
      <c r="N15" s="23" t="s">
        <v>67</v>
      </c>
      <c r="O15" s="23" t="s">
        <v>68</v>
      </c>
      <c r="P15" s="23" t="s">
        <v>108</v>
      </c>
      <c r="Q15" s="23" t="s">
        <v>109</v>
      </c>
      <c r="R15" s="23" t="s">
        <v>72</v>
      </c>
      <c r="S15" s="23" t="s">
        <v>74</v>
      </c>
      <c r="T15" s="23" t="s">
        <v>110</v>
      </c>
      <c r="U15" s="23" t="s">
        <v>111</v>
      </c>
      <c r="V15" s="23" t="s">
        <v>77</v>
      </c>
      <c r="W15" s="25" t="s">
        <v>101</v>
      </c>
      <c r="X15" s="26"/>
      <c r="Y15" s="26"/>
      <c r="Z15" s="26"/>
      <c r="AA15" s="22"/>
      <c r="AB15" s="22"/>
      <c r="AC15" s="22"/>
    </row>
    <row r="16" spans="1:29" ht="12.75" customHeight="1" x14ac:dyDescent="0.2">
      <c r="B16" s="23" t="s">
        <v>82</v>
      </c>
      <c r="C16" s="23" t="s">
        <v>90</v>
      </c>
      <c r="D16" s="23" t="s">
        <v>113</v>
      </c>
      <c r="E16" s="23" t="s">
        <v>103</v>
      </c>
      <c r="F16" s="23" t="s">
        <v>114</v>
      </c>
      <c r="G16" s="23" t="s">
        <v>115</v>
      </c>
      <c r="H16" s="23" t="s">
        <v>95</v>
      </c>
      <c r="I16" s="23" t="s">
        <v>116</v>
      </c>
      <c r="J16" s="23" t="s">
        <v>63</v>
      </c>
      <c r="K16" s="23" t="s">
        <v>98</v>
      </c>
      <c r="L16" s="23" t="s">
        <v>65</v>
      </c>
      <c r="M16" s="23" t="s">
        <v>99</v>
      </c>
      <c r="N16" s="23" t="s">
        <v>117</v>
      </c>
      <c r="O16" s="23" t="s">
        <v>68</v>
      </c>
      <c r="P16" s="23" t="s">
        <v>118</v>
      </c>
      <c r="Q16" s="23" t="s">
        <v>119</v>
      </c>
      <c r="R16" s="23" t="s">
        <v>120</v>
      </c>
      <c r="S16" s="23" t="s">
        <v>121</v>
      </c>
      <c r="T16" s="23" t="s">
        <v>122</v>
      </c>
      <c r="U16" s="23" t="s">
        <v>123</v>
      </c>
      <c r="V16" s="23" t="s">
        <v>124</v>
      </c>
      <c r="W16" s="25" t="s">
        <v>101</v>
      </c>
      <c r="X16" s="26"/>
      <c r="Y16" s="26"/>
      <c r="Z16" s="26"/>
      <c r="AA16" s="22"/>
      <c r="AB16" s="22"/>
      <c r="AC16" s="22"/>
    </row>
    <row r="17" spans="1:29" ht="12.75" customHeight="1" x14ac:dyDescent="0.2">
      <c r="B17" s="23" t="s">
        <v>85</v>
      </c>
      <c r="C17" s="23" t="s">
        <v>90</v>
      </c>
      <c r="D17" s="23" t="s">
        <v>125</v>
      </c>
      <c r="E17" s="23" t="s">
        <v>92</v>
      </c>
      <c r="F17" s="23" t="s">
        <v>126</v>
      </c>
      <c r="G17" s="23" t="s">
        <v>127</v>
      </c>
      <c r="H17" s="23" t="s">
        <v>95</v>
      </c>
      <c r="I17" s="23" t="s">
        <v>128</v>
      </c>
      <c r="J17" s="23" t="s">
        <v>63</v>
      </c>
      <c r="K17" s="23" t="s">
        <v>98</v>
      </c>
      <c r="L17" s="23" t="s">
        <v>65</v>
      </c>
      <c r="M17" s="23" t="s">
        <v>129</v>
      </c>
      <c r="N17" s="23" t="s">
        <v>130</v>
      </c>
      <c r="O17" s="23" t="s">
        <v>68</v>
      </c>
      <c r="P17" s="23" t="s">
        <v>69</v>
      </c>
      <c r="Q17" s="23" t="s">
        <v>131</v>
      </c>
      <c r="R17" s="23" t="s">
        <v>120</v>
      </c>
      <c r="S17" s="23" t="s">
        <v>132</v>
      </c>
      <c r="T17" s="23" t="s">
        <v>110</v>
      </c>
      <c r="U17" s="23" t="s">
        <v>133</v>
      </c>
      <c r="V17" s="23" t="s">
        <v>134</v>
      </c>
      <c r="W17" s="25" t="s">
        <v>101</v>
      </c>
      <c r="X17" s="26"/>
      <c r="Y17" s="26"/>
      <c r="Z17" s="26"/>
      <c r="AA17" s="22"/>
      <c r="AB17" s="22"/>
      <c r="AC17" s="22"/>
    </row>
    <row r="18" spans="1:29" ht="12.75" customHeight="1" x14ac:dyDescent="0.2">
      <c r="B18" s="23" t="s">
        <v>135</v>
      </c>
      <c r="C18" s="23" t="s">
        <v>90</v>
      </c>
      <c r="D18" s="23" t="s">
        <v>125</v>
      </c>
      <c r="E18" s="23" t="s">
        <v>103</v>
      </c>
      <c r="F18" s="23" t="s">
        <v>136</v>
      </c>
      <c r="G18" s="23" t="s">
        <v>104</v>
      </c>
      <c r="H18" s="23" t="s">
        <v>95</v>
      </c>
      <c r="I18" s="23" t="s">
        <v>137</v>
      </c>
      <c r="J18" s="23" t="s">
        <v>63</v>
      </c>
      <c r="K18" s="23" t="s">
        <v>98</v>
      </c>
      <c r="L18" s="23" t="s">
        <v>65</v>
      </c>
      <c r="M18" s="23" t="s">
        <v>99</v>
      </c>
      <c r="N18" s="23" t="s">
        <v>117</v>
      </c>
      <c r="O18" s="23" t="s">
        <v>68</v>
      </c>
      <c r="P18" s="23" t="s">
        <v>118</v>
      </c>
      <c r="Q18" s="23" t="s">
        <v>138</v>
      </c>
      <c r="R18" s="23" t="s">
        <v>120</v>
      </c>
      <c r="S18" s="23" t="s">
        <v>132</v>
      </c>
      <c r="T18" s="23" t="s">
        <v>139</v>
      </c>
      <c r="U18" s="23" t="s">
        <v>133</v>
      </c>
      <c r="V18" s="23" t="s">
        <v>134</v>
      </c>
      <c r="W18" s="25" t="s">
        <v>101</v>
      </c>
      <c r="X18" s="26"/>
      <c r="Y18" s="26"/>
      <c r="Z18" s="26"/>
      <c r="AA18" s="22"/>
      <c r="AB18" s="22"/>
      <c r="AC18" s="22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topLeftCell="A27" workbookViewId="0">
      <selection activeCell="D45" sqref="D4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6" t="str">
        <f t="shared" ref="A5:A13" si="0">"OM" &amp; TEXT(ROW()-ROW($A$4), "00")</f>
        <v>OM01</v>
      </c>
      <c r="B5" s="17" t="s">
        <v>15</v>
      </c>
      <c r="C5" s="17" t="s">
        <v>17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6" t="str">
        <f t="shared" si="0"/>
        <v>OM02</v>
      </c>
      <c r="B6" s="17" t="s">
        <v>20</v>
      </c>
      <c r="C6" s="17" t="s">
        <v>21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6" t="str">
        <f t="shared" si="0"/>
        <v>OM03</v>
      </c>
      <c r="B7" s="17" t="s">
        <v>30</v>
      </c>
      <c r="C7" s="17" t="s">
        <v>32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 t="str">
        <f t="shared" si="0"/>
        <v>OM04</v>
      </c>
      <c r="B8" s="17" t="s">
        <v>45</v>
      </c>
      <c r="C8" s="17" t="s">
        <v>32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6" t="str">
        <f t="shared" si="0"/>
        <v>OM05</v>
      </c>
      <c r="B9" s="17" t="s">
        <v>47</v>
      </c>
      <c r="C9" s="17" t="s">
        <v>48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6" t="str">
        <f t="shared" si="0"/>
        <v>OM06</v>
      </c>
      <c r="B10" s="17" t="s">
        <v>49</v>
      </c>
      <c r="C10" s="17" t="s">
        <v>50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6" t="str">
        <f t="shared" si="0"/>
        <v>OM07</v>
      </c>
      <c r="B11" s="17" t="s">
        <v>52</v>
      </c>
      <c r="C11" s="17" t="s">
        <v>53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6" t="str">
        <f t="shared" si="0"/>
        <v>OM08</v>
      </c>
      <c r="B12" s="17" t="s">
        <v>61</v>
      </c>
      <c r="C12" s="17" t="s">
        <v>62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6" t="str">
        <f t="shared" si="0"/>
        <v>OM09</v>
      </c>
      <c r="B13" s="17" t="s">
        <v>71</v>
      </c>
      <c r="C13" s="17" t="s">
        <v>73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27"/>
      <c r="B14" s="27"/>
      <c r="C14" s="27"/>
      <c r="D14" s="2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6" t="str">
        <f t="shared" ref="A18:A28" si="2">"OS" &amp; TEXT(ROW()-ROW($A$17), "00")</f>
        <v>OS01</v>
      </c>
      <c r="B18" s="17" t="s">
        <v>86</v>
      </c>
      <c r="C18" s="17" t="s">
        <v>87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6" t="str">
        <f t="shared" si="2"/>
        <v>OS02</v>
      </c>
      <c r="B19" s="17" t="s">
        <v>55</v>
      </c>
      <c r="C19" s="17" t="s">
        <v>87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6" t="str">
        <f t="shared" si="2"/>
        <v>OS03</v>
      </c>
      <c r="B20" s="17" t="s">
        <v>88</v>
      </c>
      <c r="C20" s="17" t="s">
        <v>87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6" t="str">
        <f t="shared" si="2"/>
        <v>OS04</v>
      </c>
      <c r="B21" s="17" t="s">
        <v>89</v>
      </c>
      <c r="C21" s="17" t="s">
        <v>87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6" t="str">
        <f t="shared" si="2"/>
        <v>OS05</v>
      </c>
      <c r="B22" s="17" t="s">
        <v>93</v>
      </c>
      <c r="C22" s="17" t="s">
        <v>87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6" t="str">
        <f t="shared" si="2"/>
        <v>OS06</v>
      </c>
      <c r="B23" s="17" t="s">
        <v>97</v>
      </c>
      <c r="C23" s="17" t="s">
        <v>87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 t="str">
        <f t="shared" si="2"/>
        <v>OS07</v>
      </c>
      <c r="B24" s="17" t="s">
        <v>100</v>
      </c>
      <c r="C24" s="17" t="s">
        <v>102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6" t="str">
        <f t="shared" si="2"/>
        <v>OS08</v>
      </c>
      <c r="B25" s="17" t="s">
        <v>105</v>
      </c>
      <c r="C25" s="17" t="s">
        <v>102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6" t="str">
        <f t="shared" si="2"/>
        <v>OS09</v>
      </c>
      <c r="B26" s="17" t="s">
        <v>107</v>
      </c>
      <c r="C26" s="17" t="s">
        <v>102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6" t="str">
        <f t="shared" si="2"/>
        <v>OS10</v>
      </c>
      <c r="B27" s="17" t="s">
        <v>112</v>
      </c>
      <c r="C27" s="17" t="s">
        <v>102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6" t="str">
        <f t="shared" si="2"/>
        <v>OS11</v>
      </c>
      <c r="B28" s="17" t="s">
        <v>71</v>
      </c>
      <c r="C28" s="17" t="s">
        <v>73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27"/>
      <c r="B29" s="27"/>
      <c r="C29" s="27"/>
      <c r="D29" s="2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6" t="str">
        <f t="shared" ref="A33:A39" si="4">"SD" &amp; TEXT(ROW()-ROW($A$32), "00")</f>
        <v>SD01</v>
      </c>
      <c r="B33" s="17" t="s">
        <v>140</v>
      </c>
      <c r="C33" s="17" t="s">
        <v>141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6" t="str">
        <f t="shared" si="4"/>
        <v>SD02</v>
      </c>
      <c r="B34" s="17" t="s">
        <v>142</v>
      </c>
      <c r="C34" s="17" t="s">
        <v>141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6" t="str">
        <f t="shared" si="4"/>
        <v>SD03</v>
      </c>
      <c r="B35" s="17" t="s">
        <v>143</v>
      </c>
      <c r="C35" s="17" t="s">
        <v>141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6" t="str">
        <f t="shared" si="4"/>
        <v>SD04</v>
      </c>
      <c r="B36" s="17" t="s">
        <v>144</v>
      </c>
      <c r="C36" s="17" t="s">
        <v>141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6" t="str">
        <f t="shared" si="4"/>
        <v>SD05</v>
      </c>
      <c r="B37" s="17" t="s">
        <v>145</v>
      </c>
      <c r="C37" s="17" t="s">
        <v>141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6" t="str">
        <f t="shared" si="4"/>
        <v>SD06</v>
      </c>
      <c r="B38" s="17" t="s">
        <v>146</v>
      </c>
      <c r="C38" s="17" t="s">
        <v>141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6" t="str">
        <f t="shared" si="4"/>
        <v>SD07</v>
      </c>
      <c r="B39" s="17" t="s">
        <v>71</v>
      </c>
      <c r="C39" s="17" t="s">
        <v>73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7"/>
      <c r="B40" s="27"/>
      <c r="C40" s="27"/>
      <c r="D40" s="2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6" t="str">
        <f t="shared" ref="A44:A46" si="6">"IU" &amp; TEXT(ROW()-ROW($A$43), "00")</f>
        <v>IU01</v>
      </c>
      <c r="B44" s="17" t="s">
        <v>149</v>
      </c>
      <c r="C44" s="17" t="s">
        <v>150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6" t="str">
        <f t="shared" si="6"/>
        <v>IU02</v>
      </c>
      <c r="B45" s="17" t="s">
        <v>151</v>
      </c>
      <c r="C45" s="17" t="s">
        <v>152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6" t="str">
        <f t="shared" si="6"/>
        <v>IU03</v>
      </c>
      <c r="B46" s="17" t="s">
        <v>71</v>
      </c>
      <c r="C46" s="17" t="s">
        <v>73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7"/>
      <c r="B47" s="27"/>
      <c r="C47" s="27"/>
      <c r="D47" s="2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6" t="str">
        <f t="shared" ref="A51:A59" si="8">"EN" &amp; TEXT(ROW()-ROW($A$50), "00")</f>
        <v>EN01</v>
      </c>
      <c r="B51" s="17" t="s">
        <v>158</v>
      </c>
      <c r="C51" s="17" t="s">
        <v>160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6" t="str">
        <f t="shared" si="8"/>
        <v>EN02</v>
      </c>
      <c r="B52" s="17" t="s">
        <v>164</v>
      </c>
      <c r="C52" s="17" t="s">
        <v>160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6" t="str">
        <f t="shared" si="8"/>
        <v>EN03</v>
      </c>
      <c r="B53" s="17" t="s">
        <v>167</v>
      </c>
      <c r="C53" s="17" t="s">
        <v>160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6" t="str">
        <f t="shared" si="8"/>
        <v>EN04</v>
      </c>
      <c r="B54" s="17" t="s">
        <v>169</v>
      </c>
      <c r="C54" s="17" t="s">
        <v>160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6" t="str">
        <f t="shared" si="8"/>
        <v>EN05</v>
      </c>
      <c r="B55" s="17" t="s">
        <v>172</v>
      </c>
      <c r="C55" s="17" t="s">
        <v>160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6" t="str">
        <f t="shared" si="8"/>
        <v>EN06</v>
      </c>
      <c r="B56" s="17" t="s">
        <v>173</v>
      </c>
      <c r="C56" s="17" t="s">
        <v>102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6" t="str">
        <f t="shared" si="8"/>
        <v>EN07</v>
      </c>
      <c r="B57" s="17" t="s">
        <v>175</v>
      </c>
      <c r="C57" s="17" t="s">
        <v>102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6" t="str">
        <f t="shared" si="8"/>
        <v>EN08</v>
      </c>
      <c r="B58" s="17" t="s">
        <v>177</v>
      </c>
      <c r="C58" s="17" t="s">
        <v>102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6" t="str">
        <f t="shared" si="8"/>
        <v>EN09</v>
      </c>
      <c r="B59" s="17" t="s">
        <v>71</v>
      </c>
      <c r="C59" s="17" t="s">
        <v>73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27"/>
      <c r="B60" s="27"/>
      <c r="C60" s="27"/>
      <c r="D60" s="2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workbookViewId="0">
      <selection activeCell="C6" sqref="C6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10" t="s">
        <v>29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12" t="s">
        <v>6</v>
      </c>
      <c r="B3" s="14" t="s">
        <v>148</v>
      </c>
      <c r="C3" s="14" t="s">
        <v>12</v>
      </c>
      <c r="D3" s="14" t="s">
        <v>13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6" t="str">
        <f t="shared" ref="A4:A23" si="0">"DV" &amp; TEXT(ROW()-ROW($A$3), "00")</f>
        <v>DV01</v>
      </c>
      <c r="B4" s="17" t="s">
        <v>64</v>
      </c>
      <c r="C4" s="17" t="s">
        <v>153</v>
      </c>
      <c r="D4" s="18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6" t="str">
        <f t="shared" si="0"/>
        <v>DV02</v>
      </c>
      <c r="B5" s="17" t="s">
        <v>154</v>
      </c>
      <c r="C5" s="17" t="s">
        <v>153</v>
      </c>
      <c r="D5" s="18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6" t="str">
        <f t="shared" si="0"/>
        <v>DV03</v>
      </c>
      <c r="B6" s="17" t="s">
        <v>155</v>
      </c>
      <c r="C6" s="17" t="s">
        <v>153</v>
      </c>
      <c r="D6" s="18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6" t="str">
        <f t="shared" si="0"/>
        <v>DV04</v>
      </c>
      <c r="B7" s="17" t="s">
        <v>156</v>
      </c>
      <c r="C7" s="17" t="s">
        <v>157</v>
      </c>
      <c r="D7" s="18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6" t="str">
        <f t="shared" si="0"/>
        <v>DV05</v>
      </c>
      <c r="B8" s="17" t="s">
        <v>159</v>
      </c>
      <c r="C8" s="17" t="s">
        <v>157</v>
      </c>
      <c r="D8" s="18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6" t="str">
        <f t="shared" si="0"/>
        <v>DV06</v>
      </c>
      <c r="B9" s="17" t="s">
        <v>161</v>
      </c>
      <c r="C9" s="17" t="s">
        <v>162</v>
      </c>
      <c r="D9" s="18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6" t="str">
        <f t="shared" si="0"/>
        <v>DV07</v>
      </c>
      <c r="B10" s="17" t="s">
        <v>163</v>
      </c>
      <c r="C10" s="17" t="s">
        <v>162</v>
      </c>
      <c r="D10" s="18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6" t="str">
        <f t="shared" si="0"/>
        <v>DV08</v>
      </c>
      <c r="B11" s="17" t="s">
        <v>165</v>
      </c>
      <c r="C11" s="17" t="s">
        <v>166</v>
      </c>
      <c r="D11" s="18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6" t="str">
        <f t="shared" si="0"/>
        <v>DV09</v>
      </c>
      <c r="B12" s="17" t="s">
        <v>168</v>
      </c>
      <c r="C12" s="17" t="s">
        <v>166</v>
      </c>
      <c r="D12" s="18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6" t="str">
        <f t="shared" si="0"/>
        <v>DV10</v>
      </c>
      <c r="B13" s="17" t="s">
        <v>170</v>
      </c>
      <c r="C13" s="17" t="s">
        <v>171</v>
      </c>
      <c r="D13" s="18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6" t="str">
        <f t="shared" si="0"/>
        <v>DV11</v>
      </c>
      <c r="B14" s="17" t="s">
        <v>174</v>
      </c>
      <c r="C14" s="17" t="s">
        <v>171</v>
      </c>
      <c r="D14" s="18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6" t="str">
        <f t="shared" si="0"/>
        <v>DV12</v>
      </c>
      <c r="B15" s="17" t="s">
        <v>176</v>
      </c>
      <c r="C15" s="17" t="s">
        <v>157</v>
      </c>
      <c r="D15" s="18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6" t="str">
        <f t="shared" si="0"/>
        <v>DV13</v>
      </c>
      <c r="B16" s="17" t="s">
        <v>178</v>
      </c>
      <c r="C16" s="17" t="s">
        <v>157</v>
      </c>
      <c r="D16" s="18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6" t="str">
        <f t="shared" si="0"/>
        <v>DV14</v>
      </c>
      <c r="B17" s="17" t="s">
        <v>179</v>
      </c>
      <c r="C17" s="17" t="s">
        <v>162</v>
      </c>
      <c r="D17" s="18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6" t="str">
        <f t="shared" si="0"/>
        <v>DV15</v>
      </c>
      <c r="B18" s="17" t="s">
        <v>180</v>
      </c>
      <c r="C18" s="17" t="s">
        <v>162</v>
      </c>
      <c r="D18" s="18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6" t="str">
        <f t="shared" si="0"/>
        <v>DV16</v>
      </c>
      <c r="B19" s="17" t="s">
        <v>181</v>
      </c>
      <c r="C19" s="17" t="s">
        <v>166</v>
      </c>
      <c r="D19" s="18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6" t="str">
        <f t="shared" si="0"/>
        <v>DV17</v>
      </c>
      <c r="B20" s="17" t="s">
        <v>182</v>
      </c>
      <c r="C20" s="17" t="s">
        <v>166</v>
      </c>
      <c r="D20" s="18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6" t="str">
        <f t="shared" si="0"/>
        <v>DV18</v>
      </c>
      <c r="B21" s="17" t="s">
        <v>183</v>
      </c>
      <c r="C21" s="17" t="s">
        <v>171</v>
      </c>
      <c r="D21" s="18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6" t="str">
        <f t="shared" si="0"/>
        <v>DV19</v>
      </c>
      <c r="B22" s="17" t="s">
        <v>184</v>
      </c>
      <c r="C22" s="17" t="s">
        <v>171</v>
      </c>
      <c r="D22" s="18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6" t="str">
        <f t="shared" si="0"/>
        <v>DV20</v>
      </c>
      <c r="B23" s="17" t="s">
        <v>71</v>
      </c>
      <c r="C23" s="17" t="s">
        <v>73</v>
      </c>
      <c r="D23" s="18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27"/>
      <c r="B24" s="27"/>
      <c r="C24" s="27"/>
      <c r="D24" s="2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6</v>
      </c>
      <c r="B27" s="37" t="s">
        <v>186</v>
      </c>
      <c r="C27" s="38" t="s">
        <v>12</v>
      </c>
      <c r="D27" s="37" t="s">
        <v>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66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71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workbookViewId="0">
      <selection activeCell="E6" sqref="E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7" t="s">
        <v>204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206</v>
      </c>
      <c r="B4" s="17" t="s">
        <v>207</v>
      </c>
      <c r="C4" s="17" t="s">
        <v>208</v>
      </c>
      <c r="D4" s="17" t="s">
        <v>209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210</v>
      </c>
      <c r="B5" s="17" t="s">
        <v>211</v>
      </c>
      <c r="C5" s="17" t="s">
        <v>212</v>
      </c>
      <c r="D5" s="17" t="s">
        <v>213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214</v>
      </c>
      <c r="B6" s="17" t="s">
        <v>215</v>
      </c>
      <c r="C6" s="17" t="s">
        <v>216</v>
      </c>
      <c r="D6" s="17" t="s">
        <v>217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219</v>
      </c>
      <c r="B7" s="17" t="s">
        <v>220</v>
      </c>
      <c r="C7" s="17" t="s">
        <v>221</v>
      </c>
      <c r="D7" s="17" t="s">
        <v>222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27"/>
      <c r="B8" s="27"/>
      <c r="C8" s="27"/>
      <c r="D8" s="27"/>
      <c r="E8" s="2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224</v>
      </c>
      <c r="B12" s="17" t="s">
        <v>225</v>
      </c>
      <c r="C12" s="17" t="s">
        <v>225</v>
      </c>
      <c r="D12" s="17" t="s">
        <v>226</v>
      </c>
      <c r="E12" s="1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7" t="s">
        <v>231</v>
      </c>
      <c r="C13" s="17" t="s">
        <v>231</v>
      </c>
      <c r="D13" s="17" t="s">
        <v>232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228</v>
      </c>
      <c r="B14" s="17" t="s">
        <v>233</v>
      </c>
      <c r="C14" s="17" t="s">
        <v>234</v>
      </c>
      <c r="D14" s="17" t="s">
        <v>235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229</v>
      </c>
      <c r="B15" s="17" t="s">
        <v>236</v>
      </c>
      <c r="C15" s="17" t="s">
        <v>238</v>
      </c>
      <c r="D15" s="17" t="s">
        <v>239</v>
      </c>
      <c r="E15" s="18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27"/>
      <c r="B16" s="27"/>
      <c r="C16" s="27"/>
      <c r="D16" s="27"/>
      <c r="E16" s="2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2" t="s">
        <v>6</v>
      </c>
      <c r="B19" s="14" t="s">
        <v>200</v>
      </c>
      <c r="C19" s="53" t="s">
        <v>12</v>
      </c>
      <c r="D19" s="54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243</v>
      </c>
      <c r="B20" s="17" t="s">
        <v>244</v>
      </c>
      <c r="C20" s="55" t="s">
        <v>244</v>
      </c>
      <c r="D20" s="56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230</v>
      </c>
      <c r="B21" s="17" t="s">
        <v>245</v>
      </c>
      <c r="C21" s="55" t="s">
        <v>246</v>
      </c>
      <c r="D21" s="56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237</v>
      </c>
      <c r="B22" s="17" t="s">
        <v>247</v>
      </c>
      <c r="C22" s="55" t="s">
        <v>248</v>
      </c>
      <c r="D22" s="56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241</v>
      </c>
      <c r="B23" s="17" t="s">
        <v>249</v>
      </c>
      <c r="C23" s="55" t="s">
        <v>250</v>
      </c>
      <c r="D23" s="56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7"/>
      <c r="B24" s="27"/>
      <c r="C24" s="57"/>
      <c r="D24" s="58"/>
      <c r="E24" s="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5"/>
  <sheetViews>
    <sheetView workbookViewId="0">
      <selection activeCell="E15" sqref="E15"/>
    </sheetView>
  </sheetViews>
  <sheetFormatPr defaultColWidth="14.42578125" defaultRowHeight="15.75" customHeight="1" x14ac:dyDescent="0.2"/>
  <sheetData>
    <row r="2" spans="2:7" ht="15.75" customHeight="1" x14ac:dyDescent="0.2">
      <c r="B2" s="75" t="s">
        <v>205</v>
      </c>
      <c r="C2" s="76" t="s">
        <v>199</v>
      </c>
      <c r="D2" s="78" t="s">
        <v>218</v>
      </c>
      <c r="E2" s="79"/>
      <c r="F2" s="79"/>
      <c r="G2" s="80"/>
    </row>
    <row r="3" spans="2:7" ht="15.75" customHeight="1" x14ac:dyDescent="0.2">
      <c r="B3" s="74"/>
      <c r="C3" s="77"/>
      <c r="D3" s="51" t="s">
        <v>224</v>
      </c>
      <c r="E3" s="51" t="s">
        <v>227</v>
      </c>
      <c r="F3" s="51" t="s">
        <v>228</v>
      </c>
      <c r="G3" s="51" t="s">
        <v>229</v>
      </c>
    </row>
    <row r="4" spans="2:7" ht="15.75" customHeight="1" x14ac:dyDescent="0.2">
      <c r="B4" s="72" t="s">
        <v>230</v>
      </c>
      <c r="C4" s="52" t="s">
        <v>206</v>
      </c>
      <c r="D4" s="52" t="s">
        <v>77</v>
      </c>
      <c r="E4" s="52" t="s">
        <v>77</v>
      </c>
      <c r="F4" s="52" t="s">
        <v>77</v>
      </c>
      <c r="G4" s="52" t="s">
        <v>77</v>
      </c>
    </row>
    <row r="5" spans="2:7" ht="15.75" customHeight="1" x14ac:dyDescent="0.2">
      <c r="B5" s="73"/>
      <c r="C5" s="52" t="s">
        <v>210</v>
      </c>
      <c r="D5" s="52" t="s">
        <v>77</v>
      </c>
      <c r="E5" s="52" t="s">
        <v>77</v>
      </c>
      <c r="F5" s="52" t="s">
        <v>77</v>
      </c>
      <c r="G5" s="52" t="s">
        <v>77</v>
      </c>
    </row>
    <row r="6" spans="2:7" ht="15.75" customHeight="1" x14ac:dyDescent="0.2">
      <c r="B6" s="73"/>
      <c r="C6" s="52" t="s">
        <v>214</v>
      </c>
      <c r="D6" s="52" t="s">
        <v>77</v>
      </c>
      <c r="E6" s="52" t="s">
        <v>77</v>
      </c>
      <c r="F6" s="52" t="s">
        <v>77</v>
      </c>
      <c r="G6" s="52" t="s">
        <v>124</v>
      </c>
    </row>
    <row r="7" spans="2:7" ht="15.75" customHeight="1" x14ac:dyDescent="0.2">
      <c r="B7" s="74"/>
      <c r="C7" s="52" t="s">
        <v>219</v>
      </c>
      <c r="D7" s="52" t="s">
        <v>77</v>
      </c>
      <c r="E7" s="52" t="s">
        <v>77</v>
      </c>
      <c r="F7" s="52" t="s">
        <v>124</v>
      </c>
      <c r="G7" s="52" t="s">
        <v>134</v>
      </c>
    </row>
    <row r="8" spans="2:7" ht="15.75" customHeight="1" x14ac:dyDescent="0.2">
      <c r="B8" s="72" t="s">
        <v>237</v>
      </c>
      <c r="C8" s="52" t="s">
        <v>206</v>
      </c>
      <c r="D8" s="52" t="s">
        <v>77</v>
      </c>
      <c r="E8" s="52" t="s">
        <v>77</v>
      </c>
      <c r="F8" s="52" t="s">
        <v>77</v>
      </c>
      <c r="G8" s="52" t="s">
        <v>77</v>
      </c>
    </row>
    <row r="9" spans="2:7" ht="15.75" customHeight="1" x14ac:dyDescent="0.2">
      <c r="B9" s="73"/>
      <c r="C9" s="52" t="s">
        <v>210</v>
      </c>
      <c r="D9" s="52" t="s">
        <v>77</v>
      </c>
      <c r="E9" s="52" t="s">
        <v>77</v>
      </c>
      <c r="F9" s="52" t="s">
        <v>77</v>
      </c>
      <c r="G9" s="52" t="s">
        <v>124</v>
      </c>
    </row>
    <row r="10" spans="2:7" ht="15.75" customHeight="1" x14ac:dyDescent="0.2">
      <c r="B10" s="73"/>
      <c r="C10" s="52" t="s">
        <v>214</v>
      </c>
      <c r="D10" s="52" t="s">
        <v>77</v>
      </c>
      <c r="E10" s="52" t="s">
        <v>77</v>
      </c>
      <c r="F10" s="52" t="s">
        <v>124</v>
      </c>
      <c r="G10" s="52" t="s">
        <v>134</v>
      </c>
    </row>
    <row r="11" spans="2:7" ht="15.75" customHeight="1" x14ac:dyDescent="0.2">
      <c r="B11" s="74"/>
      <c r="C11" s="52" t="s">
        <v>219</v>
      </c>
      <c r="D11" s="52" t="s">
        <v>77</v>
      </c>
      <c r="E11" s="52" t="s">
        <v>124</v>
      </c>
      <c r="F11" s="52" t="s">
        <v>134</v>
      </c>
      <c r="G11" s="52" t="s">
        <v>240</v>
      </c>
    </row>
    <row r="12" spans="2:7" ht="15.75" customHeight="1" x14ac:dyDescent="0.2">
      <c r="B12" s="72" t="s">
        <v>241</v>
      </c>
      <c r="C12" s="52" t="s">
        <v>206</v>
      </c>
      <c r="D12" s="52" t="s">
        <v>77</v>
      </c>
      <c r="E12" s="52" t="s">
        <v>77</v>
      </c>
      <c r="F12" s="52" t="s">
        <v>77</v>
      </c>
      <c r="G12" s="52" t="s">
        <v>124</v>
      </c>
    </row>
    <row r="13" spans="2:7" ht="15.75" customHeight="1" x14ac:dyDescent="0.2">
      <c r="B13" s="73"/>
      <c r="C13" s="52" t="s">
        <v>210</v>
      </c>
      <c r="D13" s="52" t="s">
        <v>77</v>
      </c>
      <c r="E13" s="52" t="s">
        <v>77</v>
      </c>
      <c r="F13" s="52" t="s">
        <v>124</v>
      </c>
      <c r="G13" s="52" t="s">
        <v>134</v>
      </c>
    </row>
    <row r="14" spans="2:7" ht="15.75" customHeight="1" x14ac:dyDescent="0.2">
      <c r="B14" s="73"/>
      <c r="C14" s="52" t="s">
        <v>214</v>
      </c>
      <c r="D14" s="52" t="s">
        <v>77</v>
      </c>
      <c r="E14" s="52" t="s">
        <v>124</v>
      </c>
      <c r="F14" s="52" t="s">
        <v>134</v>
      </c>
      <c r="G14" s="52" t="s">
        <v>240</v>
      </c>
    </row>
    <row r="15" spans="2:7" ht="15.75" customHeight="1" x14ac:dyDescent="0.2">
      <c r="B15" s="74"/>
      <c r="C15" s="52" t="s">
        <v>219</v>
      </c>
      <c r="D15" s="52" t="s">
        <v>77</v>
      </c>
      <c r="E15" s="52" t="s">
        <v>134</v>
      </c>
      <c r="F15" s="52" t="s">
        <v>240</v>
      </c>
      <c r="G15" s="52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Prabakaran</cp:lastModifiedBy>
  <cp:lastPrinted>2018-05-26T02:39:58Z</cp:lastPrinted>
  <dcterms:modified xsi:type="dcterms:W3CDTF">2018-05-26T02:40:21Z</dcterms:modified>
</cp:coreProperties>
</file>