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 with Excel\6 Inferential Statistics\640 Tests for Mean and Variance\6B5-3 Tests for mean variance and proportions 3 t\"/>
    </mc:Choice>
  </mc:AlternateContent>
  <bookViews>
    <workbookView xWindow="0" yWindow="0" windowWidth="23040" windowHeight="9804"/>
  </bookViews>
  <sheets>
    <sheet name="One Sample t Test - Two Tail" sheetId="1" r:id="rId1"/>
    <sheet name="Norm.t.dist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10" i="1"/>
  <c r="M22" i="4"/>
  <c r="M21" i="4"/>
  <c r="M20" i="4"/>
  <c r="M14" i="4"/>
  <c r="M8" i="4"/>
  <c r="M7" i="4"/>
  <c r="M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M11" i="4" l="1"/>
  <c r="F10" i="1" l="1"/>
</calcChain>
</file>

<file path=xl/sharedStrings.xml><?xml version="1.0" encoding="utf-8"?>
<sst xmlns="http://schemas.openxmlformats.org/spreadsheetml/2006/main" count="40" uniqueCount="29">
  <si>
    <t xml:space="preserve"> </t>
  </si>
  <si>
    <t>Null Hypothesis: Mean = 150 cc</t>
  </si>
  <si>
    <r>
      <t xml:space="preserve">Alternate Hypothesis: Mean </t>
    </r>
    <r>
      <rPr>
        <sz val="11"/>
        <color theme="1"/>
        <rFont val="Calibri"/>
        <family val="2"/>
      </rPr>
      <t>≠ 150 cc</t>
    </r>
  </si>
  <si>
    <t>=</t>
  </si>
  <si>
    <t>For 95% confidence level two tail test</t>
  </si>
  <si>
    <t xml:space="preserve">and </t>
  </si>
  <si>
    <t>Hence reject null hypothesis</t>
  </si>
  <si>
    <t>t Value</t>
  </si>
  <si>
    <t>Perfume bottle producing 150cc,  4 bottles are randomly picked and the average volume was found to be 151cc and sd of sample was 2 cc. Has mean volume changed? (95% confidence)</t>
  </si>
  <si>
    <t xml:space="preserve"> Mean of these 4 samples </t>
  </si>
  <si>
    <t>Calculated statistic: t (calc) = (151-150)/(2/sqrt(4))</t>
  </si>
  <si>
    <t xml:space="preserve">t (critical) = </t>
  </si>
  <si>
    <t>T.INV Function</t>
  </si>
  <si>
    <t>T.INV.2T Function</t>
  </si>
  <si>
    <t>Cummulative</t>
  </si>
  <si>
    <t>T.DIST.2T</t>
  </si>
  <si>
    <t>T.DIST.RT</t>
  </si>
  <si>
    <t>f (t) - 3df</t>
  </si>
  <si>
    <t>f (t) - 10df</t>
  </si>
  <si>
    <t>T.DIST (t=0)</t>
  </si>
  <si>
    <t>T.DIST (t=-1)</t>
  </si>
  <si>
    <t>Probability</t>
  </si>
  <si>
    <t>Right probability</t>
  </si>
  <si>
    <t>Left and Right Probability</t>
  </si>
  <si>
    <t>Left Probability</t>
  </si>
  <si>
    <t>INVERSE</t>
  </si>
  <si>
    <t>T.INV</t>
  </si>
  <si>
    <t>T.INV.2T</t>
  </si>
  <si>
    <t>95%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</si>
</sst>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0" fontId="4" fillId="2" borderId="0" xfId="0" applyFont="1" applyFill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Norm.t.dist!$B$1</c:f>
              <c:strCache>
                <c:ptCount val="1"/>
                <c:pt idx="0">
                  <c:v>f (t) - 3df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Norm.t.dist!$A$2:$A$32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Norm.t.dist!$B$2:$B$32</c:f>
              <c:numCache>
                <c:formatCode>General</c:formatCode>
                <c:ptCount val="31"/>
                <c:pt idx="0">
                  <c:v>2.2972037309241342E-2</c:v>
                </c:pt>
                <c:pt idx="1">
                  <c:v>2.81516231782209E-2</c:v>
                </c:pt>
                <c:pt idx="2">
                  <c:v>3.4726608402172142E-2</c:v>
                </c:pt>
                <c:pt idx="3">
                  <c:v>4.3107594875663999E-2</c:v>
                </c:pt>
                <c:pt idx="4">
                  <c:v>5.3818288156802389E-2</c:v>
                </c:pt>
                <c:pt idx="5">
                  <c:v>6.7509660663892967E-2</c:v>
                </c:pt>
                <c:pt idx="6">
                  <c:v>8.4955759279738682E-2</c:v>
                </c:pt>
                <c:pt idx="7">
                  <c:v>0.10700705749349003</c:v>
                </c:pt>
                <c:pt idx="8">
                  <c:v>0.13446171682048136</c:v>
                </c:pt>
                <c:pt idx="9">
                  <c:v>0.16780158735749706</c:v>
                </c:pt>
                <c:pt idx="10">
                  <c:v>0.20674833578317209</c:v>
                </c:pt>
                <c:pt idx="11">
                  <c:v>0.2496659048220892</c:v>
                </c:pt>
                <c:pt idx="12">
                  <c:v>0.29301067996481306</c:v>
                </c:pt>
                <c:pt idx="13">
                  <c:v>0.33127437234925833</c:v>
                </c:pt>
                <c:pt idx="14">
                  <c:v>0.35794379463845583</c:v>
                </c:pt>
                <c:pt idx="15">
                  <c:v>0.36755259694786152</c:v>
                </c:pt>
                <c:pt idx="16">
                  <c:v>0.35794379463845583</c:v>
                </c:pt>
                <c:pt idx="17">
                  <c:v>0.33127437234925833</c:v>
                </c:pt>
                <c:pt idx="18">
                  <c:v>0.29301067996481306</c:v>
                </c:pt>
                <c:pt idx="19">
                  <c:v>0.2496659048220892</c:v>
                </c:pt>
                <c:pt idx="20">
                  <c:v>0.20674833578317209</c:v>
                </c:pt>
                <c:pt idx="21">
                  <c:v>0.16780158735749706</c:v>
                </c:pt>
                <c:pt idx="22">
                  <c:v>0.13446171682048136</c:v>
                </c:pt>
                <c:pt idx="23">
                  <c:v>0.10700705749349003</c:v>
                </c:pt>
                <c:pt idx="24">
                  <c:v>8.4955759279738682E-2</c:v>
                </c:pt>
                <c:pt idx="25">
                  <c:v>6.7509660663892967E-2</c:v>
                </c:pt>
                <c:pt idx="26">
                  <c:v>5.3818288156802389E-2</c:v>
                </c:pt>
                <c:pt idx="27">
                  <c:v>4.3107594875663999E-2</c:v>
                </c:pt>
                <c:pt idx="28">
                  <c:v>3.4726608402172142E-2</c:v>
                </c:pt>
                <c:pt idx="29">
                  <c:v>2.8151623178220599E-2</c:v>
                </c:pt>
                <c:pt idx="30">
                  <c:v>2.2972037309241113E-2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5-4DB8-836B-A9D194C5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83760"/>
        <c:axId val="390780808"/>
      </c:scatterChart>
      <c:valAx>
        <c:axId val="3907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0808"/>
        <c:crosses val="autoZero"/>
        <c:crossBetween val="midCat"/>
      </c:valAx>
      <c:valAx>
        <c:axId val="3907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Norm.t.dist!$B$1</c:f>
              <c:strCache>
                <c:ptCount val="1"/>
                <c:pt idx="0">
                  <c:v>f (t) - 3df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Norm.t.dist!$A$2:$A$32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Norm.t.dist!$B$2:$B$32</c:f>
              <c:numCache>
                <c:formatCode>General</c:formatCode>
                <c:ptCount val="31"/>
                <c:pt idx="0">
                  <c:v>2.2972037309241342E-2</c:v>
                </c:pt>
                <c:pt idx="1">
                  <c:v>2.81516231782209E-2</c:v>
                </c:pt>
                <c:pt idx="2">
                  <c:v>3.4726608402172142E-2</c:v>
                </c:pt>
                <c:pt idx="3">
                  <c:v>4.3107594875663999E-2</c:v>
                </c:pt>
                <c:pt idx="4">
                  <c:v>5.3818288156802389E-2</c:v>
                </c:pt>
                <c:pt idx="5">
                  <c:v>6.7509660663892967E-2</c:v>
                </c:pt>
                <c:pt idx="6">
                  <c:v>8.4955759279738682E-2</c:v>
                </c:pt>
                <c:pt idx="7">
                  <c:v>0.10700705749349003</c:v>
                </c:pt>
                <c:pt idx="8">
                  <c:v>0.13446171682048136</c:v>
                </c:pt>
                <c:pt idx="9">
                  <c:v>0.16780158735749706</c:v>
                </c:pt>
                <c:pt idx="10">
                  <c:v>0.20674833578317209</c:v>
                </c:pt>
                <c:pt idx="11">
                  <c:v>0.2496659048220892</c:v>
                </c:pt>
                <c:pt idx="12">
                  <c:v>0.29301067996481306</c:v>
                </c:pt>
                <c:pt idx="13">
                  <c:v>0.33127437234925833</c:v>
                </c:pt>
                <c:pt idx="14">
                  <c:v>0.35794379463845583</c:v>
                </c:pt>
                <c:pt idx="15">
                  <c:v>0.36755259694786152</c:v>
                </c:pt>
                <c:pt idx="16">
                  <c:v>0.35794379463845583</c:v>
                </c:pt>
                <c:pt idx="17">
                  <c:v>0.33127437234925833</c:v>
                </c:pt>
                <c:pt idx="18">
                  <c:v>0.29301067996481306</c:v>
                </c:pt>
                <c:pt idx="19">
                  <c:v>0.2496659048220892</c:v>
                </c:pt>
                <c:pt idx="20">
                  <c:v>0.20674833578317209</c:v>
                </c:pt>
                <c:pt idx="21">
                  <c:v>0.16780158735749706</c:v>
                </c:pt>
                <c:pt idx="22">
                  <c:v>0.13446171682048136</c:v>
                </c:pt>
                <c:pt idx="23">
                  <c:v>0.10700705749349003</c:v>
                </c:pt>
                <c:pt idx="24">
                  <c:v>8.4955759279738682E-2</c:v>
                </c:pt>
                <c:pt idx="25">
                  <c:v>6.7509660663892967E-2</c:v>
                </c:pt>
                <c:pt idx="26">
                  <c:v>5.3818288156802389E-2</c:v>
                </c:pt>
                <c:pt idx="27">
                  <c:v>4.3107594875663999E-2</c:v>
                </c:pt>
                <c:pt idx="28">
                  <c:v>3.4726608402172142E-2</c:v>
                </c:pt>
                <c:pt idx="29">
                  <c:v>2.8151623178220599E-2</c:v>
                </c:pt>
                <c:pt idx="30">
                  <c:v>2.2972037309241113E-2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7-4E07-A8A5-9B1B1EA3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51336"/>
        <c:axId val="412753632"/>
      </c:scatterChart>
      <c:valAx>
        <c:axId val="41275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3632"/>
        <c:crosses val="autoZero"/>
        <c:crossBetween val="midCat"/>
      </c:valAx>
      <c:valAx>
        <c:axId val="412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Distribution - 3 and 10 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Norm.t.dist!$B$1</c:f>
              <c:strCache>
                <c:ptCount val="1"/>
                <c:pt idx="0">
                  <c:v>f (t) - 3df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Norm.t.dist!$A$2:$A$32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Norm.t.dist!$B$2:$B$32</c:f>
              <c:numCache>
                <c:formatCode>General</c:formatCode>
                <c:ptCount val="31"/>
                <c:pt idx="0">
                  <c:v>2.2972037309241342E-2</c:v>
                </c:pt>
                <c:pt idx="1">
                  <c:v>2.81516231782209E-2</c:v>
                </c:pt>
                <c:pt idx="2">
                  <c:v>3.4726608402172142E-2</c:v>
                </c:pt>
                <c:pt idx="3">
                  <c:v>4.3107594875663999E-2</c:v>
                </c:pt>
                <c:pt idx="4">
                  <c:v>5.3818288156802389E-2</c:v>
                </c:pt>
                <c:pt idx="5">
                  <c:v>6.7509660663892967E-2</c:v>
                </c:pt>
                <c:pt idx="6">
                  <c:v>8.4955759279738682E-2</c:v>
                </c:pt>
                <c:pt idx="7">
                  <c:v>0.10700705749349003</c:v>
                </c:pt>
                <c:pt idx="8">
                  <c:v>0.13446171682048136</c:v>
                </c:pt>
                <c:pt idx="9">
                  <c:v>0.16780158735749706</c:v>
                </c:pt>
                <c:pt idx="10">
                  <c:v>0.20674833578317209</c:v>
                </c:pt>
                <c:pt idx="11">
                  <c:v>0.2496659048220892</c:v>
                </c:pt>
                <c:pt idx="12">
                  <c:v>0.29301067996481306</c:v>
                </c:pt>
                <c:pt idx="13">
                  <c:v>0.33127437234925833</c:v>
                </c:pt>
                <c:pt idx="14">
                  <c:v>0.35794379463845583</c:v>
                </c:pt>
                <c:pt idx="15">
                  <c:v>0.36755259694786152</c:v>
                </c:pt>
                <c:pt idx="16">
                  <c:v>0.35794379463845583</c:v>
                </c:pt>
                <c:pt idx="17">
                  <c:v>0.33127437234925833</c:v>
                </c:pt>
                <c:pt idx="18">
                  <c:v>0.29301067996481306</c:v>
                </c:pt>
                <c:pt idx="19">
                  <c:v>0.2496659048220892</c:v>
                </c:pt>
                <c:pt idx="20">
                  <c:v>0.20674833578317209</c:v>
                </c:pt>
                <c:pt idx="21">
                  <c:v>0.16780158735749706</c:v>
                </c:pt>
                <c:pt idx="22">
                  <c:v>0.13446171682048136</c:v>
                </c:pt>
                <c:pt idx="23">
                  <c:v>0.10700705749349003</c:v>
                </c:pt>
                <c:pt idx="24">
                  <c:v>8.4955759279738682E-2</c:v>
                </c:pt>
                <c:pt idx="25">
                  <c:v>6.7509660663892967E-2</c:v>
                </c:pt>
                <c:pt idx="26">
                  <c:v>5.3818288156802389E-2</c:v>
                </c:pt>
                <c:pt idx="27">
                  <c:v>4.3107594875663999E-2</c:v>
                </c:pt>
                <c:pt idx="28">
                  <c:v>3.4726608402172142E-2</c:v>
                </c:pt>
                <c:pt idx="29">
                  <c:v>2.8151623178220599E-2</c:v>
                </c:pt>
                <c:pt idx="30">
                  <c:v>2.2972037309241113E-2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1-4AD7-A409-F3854E75CDA7}"/>
            </c:ext>
          </c:extLst>
        </c:ser>
        <c:ser>
          <c:idx val="1"/>
          <c:order val="1"/>
          <c:tx>
            <c:strRef>
              <c:f>Norm.t.dist!$C$1</c:f>
              <c:strCache>
                <c:ptCount val="1"/>
                <c:pt idx="0">
                  <c:v>f (t) - 10df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Norm.t.dist!$A$2:$A$32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Norm.t.dist!$C$2:$C$32</c:f>
              <c:numCache>
                <c:formatCode>General</c:formatCode>
                <c:ptCount val="31"/>
                <c:pt idx="0">
                  <c:v>1.1400549464542524E-2</c:v>
                </c:pt>
                <c:pt idx="1">
                  <c:v>1.6121257439422144E-2</c:v>
                </c:pt>
                <c:pt idx="2">
                  <c:v>2.2728119798464959E-2</c:v>
                </c:pt>
                <c:pt idx="3">
                  <c:v>3.1879493750030567E-2</c:v>
                </c:pt>
                <c:pt idx="4">
                  <c:v>4.4379676614245689E-2</c:v>
                </c:pt>
                <c:pt idx="5">
                  <c:v>6.1145766321218181E-2</c:v>
                </c:pt>
                <c:pt idx="6">
                  <c:v>8.3116389653879602E-2</c:v>
                </c:pt>
                <c:pt idx="7">
                  <c:v>0.11107787729698333</c:v>
                </c:pt>
                <c:pt idx="8">
                  <c:v>0.14539487566000614</c:v>
                </c:pt>
                <c:pt idx="9">
                  <c:v>0.18566389362670319</c:v>
                </c:pt>
                <c:pt idx="10">
                  <c:v>0.23036198922913867</c:v>
                </c:pt>
                <c:pt idx="11">
                  <c:v>0.27662513233825647</c:v>
                </c:pt>
                <c:pt idx="12">
                  <c:v>0.32032581052912462</c:v>
                </c:pt>
                <c:pt idx="13">
                  <c:v>0.35657853369790399</c:v>
                </c:pt>
                <c:pt idx="14">
                  <c:v>0.38065818105444926</c:v>
                </c:pt>
                <c:pt idx="15">
                  <c:v>0.38910838396603115</c:v>
                </c:pt>
                <c:pt idx="16">
                  <c:v>0.38065818105444926</c:v>
                </c:pt>
                <c:pt idx="17">
                  <c:v>0.35657853369790399</c:v>
                </c:pt>
                <c:pt idx="18">
                  <c:v>0.32032581052912462</c:v>
                </c:pt>
                <c:pt idx="19">
                  <c:v>0.27662513233825647</c:v>
                </c:pt>
                <c:pt idx="20">
                  <c:v>0.23036198922913867</c:v>
                </c:pt>
                <c:pt idx="21">
                  <c:v>0.18566389362670319</c:v>
                </c:pt>
                <c:pt idx="22">
                  <c:v>0.14539487566000614</c:v>
                </c:pt>
                <c:pt idx="23">
                  <c:v>0.11107787729698333</c:v>
                </c:pt>
                <c:pt idx="24">
                  <c:v>8.3116389653879602E-2</c:v>
                </c:pt>
                <c:pt idx="25">
                  <c:v>6.1145766321218181E-2</c:v>
                </c:pt>
                <c:pt idx="26">
                  <c:v>4.4379676614245689E-2</c:v>
                </c:pt>
                <c:pt idx="27">
                  <c:v>3.1879493750030567E-2</c:v>
                </c:pt>
                <c:pt idx="28">
                  <c:v>2.2728119798464959E-2</c:v>
                </c:pt>
                <c:pt idx="29">
                  <c:v>1.612125743942186E-2</c:v>
                </c:pt>
                <c:pt idx="30">
                  <c:v>1.1400549464542326E-2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1-4AD7-A409-F3854E75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2512"/>
        <c:axId val="418605792"/>
      </c:scatterChart>
      <c:valAx>
        <c:axId val="4186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5792"/>
        <c:crosses val="autoZero"/>
        <c:crossBetween val="midCat"/>
      </c:valAx>
      <c:valAx>
        <c:axId val="418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129540</xdr:rowOff>
    </xdr:from>
    <xdr:to>
      <xdr:col>10</xdr:col>
      <xdr:colOff>563880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91A6A-CD30-487A-929A-76881E299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132522</xdr:colOff>
      <xdr:row>0</xdr:row>
      <xdr:rowOff>72888</xdr:rowOff>
    </xdr:from>
    <xdr:to>
      <xdr:col>10</xdr:col>
      <xdr:colOff>437322</xdr:colOff>
      <xdr:row>15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0E4EFA-FDFA-4627-90CF-AF3CA1374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139147</xdr:colOff>
      <xdr:row>15</xdr:row>
      <xdr:rowOff>106017</xdr:rowOff>
    </xdr:from>
    <xdr:to>
      <xdr:col>10</xdr:col>
      <xdr:colOff>443947</xdr:colOff>
      <xdr:row>30</xdr:row>
      <xdr:rowOff>66261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82C1B-0619-4E14-A880-95B9C4C6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581891</xdr:colOff>
      <xdr:row>3</xdr:row>
      <xdr:rowOff>48492</xdr:rowOff>
    </xdr:from>
    <xdr:to>
      <xdr:col>6</xdr:col>
      <xdr:colOff>595746</xdr:colOff>
      <xdr:row>13</xdr:row>
      <xdr:rowOff>96982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FDE678-2304-4A36-8DE4-5585971EF08B}"/>
            </a:ext>
          </a:extLst>
        </xdr:cNvPr>
        <xdr:cNvCxnSpPr/>
      </xdr:nvCxnSpPr>
      <xdr:spPr>
        <a:xfrm flipV="1">
          <a:off x="4239491" y="588819"/>
          <a:ext cx="13855" cy="184958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4" zoomScaleNormal="100" workbookViewId="0">
      <selection activeCell="F12" sqref="F12"/>
    </sheetView>
  </sheetViews>
  <sheetFormatPr defaultRowHeight="14.4" x14ac:dyDescent="0.3"/>
  <cols>
    <col min="3" max="3" width="35.5546875" bestFit="1" customWidth="1"/>
    <col min="8" max="8" width="9.5546875" customWidth="1"/>
  </cols>
  <sheetData>
    <row r="1" spans="1:12" ht="34.799999999999997" customHeight="1" x14ac:dyDescent="0.3">
      <c r="A1" s="2"/>
      <c r="C1" s="7" t="s">
        <v>8</v>
      </c>
      <c r="D1" s="7"/>
      <c r="E1" s="7"/>
      <c r="F1" s="7"/>
      <c r="G1" s="7"/>
      <c r="H1" s="7"/>
      <c r="I1" s="7"/>
      <c r="J1" s="7"/>
      <c r="K1" s="7"/>
      <c r="L1" s="7"/>
    </row>
    <row r="2" spans="1:12" ht="14.4" customHeight="1" x14ac:dyDescent="0.3">
      <c r="A2" s="1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 s="1"/>
      <c r="C3" s="4"/>
      <c r="D3" s="4"/>
      <c r="E3" s="4"/>
      <c r="F3" s="4"/>
      <c r="G3" s="4"/>
      <c r="H3" s="4"/>
      <c r="I3" s="4"/>
      <c r="J3" s="4"/>
      <c r="K3" s="4"/>
    </row>
    <row r="4" spans="1:12" x14ac:dyDescent="0.3">
      <c r="A4" s="1"/>
      <c r="C4" t="s">
        <v>9</v>
      </c>
      <c r="E4" s="3" t="s">
        <v>3</v>
      </c>
      <c r="F4">
        <v>151</v>
      </c>
    </row>
    <row r="5" spans="1:12" x14ac:dyDescent="0.3">
      <c r="A5" s="1"/>
    </row>
    <row r="6" spans="1:12" x14ac:dyDescent="0.3">
      <c r="A6" s="1"/>
      <c r="C6" t="s">
        <v>1</v>
      </c>
    </row>
    <row r="7" spans="1:12" x14ac:dyDescent="0.3">
      <c r="A7" s="1"/>
      <c r="C7" t="s">
        <v>2</v>
      </c>
    </row>
    <row r="8" spans="1:12" x14ac:dyDescent="0.3">
      <c r="A8" s="1"/>
      <c r="C8" t="s">
        <v>10</v>
      </c>
      <c r="E8" s="3" t="s">
        <v>3</v>
      </c>
      <c r="F8">
        <v>1</v>
      </c>
      <c r="H8" s="3" t="s">
        <v>0</v>
      </c>
      <c r="I8" t="s">
        <v>0</v>
      </c>
    </row>
    <row r="9" spans="1:12" x14ac:dyDescent="0.3">
      <c r="A9" s="1"/>
      <c r="C9" t="s">
        <v>4</v>
      </c>
      <c r="G9" s="3" t="s">
        <v>0</v>
      </c>
      <c r="H9" t="s">
        <v>0</v>
      </c>
    </row>
    <row r="10" spans="1:12" x14ac:dyDescent="0.3">
      <c r="A10" s="1"/>
      <c r="C10" t="s">
        <v>11</v>
      </c>
      <c r="D10">
        <f>_xlfn.T.INV(0.025,3)</f>
        <v>-3.1824463052837091</v>
      </c>
      <c r="E10" s="4" t="s">
        <v>5</v>
      </c>
      <c r="F10">
        <f>_xlfn.T.INV(1-0.025,3)</f>
        <v>3.1824463052837078</v>
      </c>
      <c r="H10" t="s">
        <v>12</v>
      </c>
    </row>
    <row r="11" spans="1:12" x14ac:dyDescent="0.3">
      <c r="A11" s="1"/>
      <c r="F11">
        <f>_xlfn.T.INV.2T(0.05,3)</f>
        <v>3.1824463052837091</v>
      </c>
      <c r="H11" t="s">
        <v>13</v>
      </c>
    </row>
    <row r="12" spans="1:12" x14ac:dyDescent="0.3">
      <c r="A12" s="1"/>
      <c r="C12" t="s">
        <v>6</v>
      </c>
    </row>
    <row r="13" spans="1:12" x14ac:dyDescent="0.3">
      <c r="A13" s="1"/>
    </row>
    <row r="14" spans="1:12" x14ac:dyDescent="0.3">
      <c r="A14" s="1"/>
    </row>
    <row r="15" spans="1:12" ht="16.8" customHeight="1" x14ac:dyDescent="0.3">
      <c r="A15" s="1"/>
    </row>
    <row r="16" spans="1:12" x14ac:dyDescent="0.3">
      <c r="A16" s="1"/>
    </row>
    <row r="17" spans="1:3" x14ac:dyDescent="0.3">
      <c r="A17" s="1"/>
      <c r="C17" s="5" t="s">
        <v>0</v>
      </c>
    </row>
    <row r="18" spans="1:3" x14ac:dyDescent="0.3">
      <c r="A18" s="1"/>
    </row>
    <row r="19" spans="1:3" x14ac:dyDescent="0.3">
      <c r="A19" s="1"/>
      <c r="C19" t="s">
        <v>0</v>
      </c>
    </row>
    <row r="20" spans="1:3" x14ac:dyDescent="0.3">
      <c r="A20" s="1"/>
    </row>
    <row r="21" spans="1:3" x14ac:dyDescent="0.3">
      <c r="A21" s="1"/>
    </row>
    <row r="22" spans="1:3" x14ac:dyDescent="0.3">
      <c r="A22" s="1"/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/>
    </row>
    <row r="32" spans="1: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</sheetData>
  <mergeCells count="1">
    <mergeCell ref="C1:L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4" zoomScale="110" zoomScaleNormal="110" workbookViewId="0">
      <selection activeCell="M27" sqref="M27"/>
    </sheetView>
  </sheetViews>
  <sheetFormatPr defaultRowHeight="14.4" x14ac:dyDescent="0.3"/>
  <cols>
    <col min="13" max="13" width="10.77734375" customWidth="1"/>
    <col min="15" max="15" width="11.21875" customWidth="1"/>
    <col min="16" max="16" width="18.33203125" customWidth="1"/>
    <col min="17" max="17" width="3.88671875" customWidth="1"/>
  </cols>
  <sheetData>
    <row r="1" spans="1:18" x14ac:dyDescent="0.3">
      <c r="A1" t="s">
        <v>7</v>
      </c>
      <c r="B1" t="s">
        <v>17</v>
      </c>
      <c r="C1" t="s">
        <v>18</v>
      </c>
    </row>
    <row r="2" spans="1:18" x14ac:dyDescent="0.3">
      <c r="A2">
        <v>-3</v>
      </c>
      <c r="B2">
        <f>_xlfn.T.DIST(A2,3,FALSE)</f>
        <v>2.2972037309241342E-2</v>
      </c>
      <c r="C2">
        <f>_xlfn.T.DIST(A2,10,FALSE)</f>
        <v>1.1400549464542524E-2</v>
      </c>
    </row>
    <row r="3" spans="1:18" x14ac:dyDescent="0.3">
      <c r="A3">
        <v>-2.8</v>
      </c>
      <c r="B3">
        <f t="shared" ref="B3:B32" si="0">_xlfn.T.DIST(A3,3,FALSE)</f>
        <v>2.81516231782209E-2</v>
      </c>
      <c r="C3">
        <f t="shared" ref="C3:C32" si="1">_xlfn.T.DIST(A3,10,FALSE)</f>
        <v>1.6121257439422144E-2</v>
      </c>
    </row>
    <row r="4" spans="1:18" x14ac:dyDescent="0.3">
      <c r="A4">
        <v>-2.6</v>
      </c>
      <c r="B4">
        <f t="shared" si="0"/>
        <v>3.4726608402172142E-2</v>
      </c>
      <c r="C4">
        <f t="shared" si="1"/>
        <v>2.2728119798464959E-2</v>
      </c>
    </row>
    <row r="5" spans="1:18" x14ac:dyDescent="0.3">
      <c r="A5">
        <v>-2.4</v>
      </c>
      <c r="B5">
        <f t="shared" si="0"/>
        <v>4.3107594875663999E-2</v>
      </c>
      <c r="C5">
        <f t="shared" si="1"/>
        <v>3.1879493750030567E-2</v>
      </c>
      <c r="M5" t="s">
        <v>21</v>
      </c>
      <c r="P5" t="s">
        <v>14</v>
      </c>
    </row>
    <row r="6" spans="1:18" x14ac:dyDescent="0.3">
      <c r="A6">
        <v>-2.2000000000000002</v>
      </c>
      <c r="B6">
        <f t="shared" si="0"/>
        <v>5.3818288156802389E-2</v>
      </c>
      <c r="C6">
        <f t="shared" si="1"/>
        <v>4.4379676614245689E-2</v>
      </c>
      <c r="M6">
        <f>_xlfn.T.DIST(0,3,FALSE)</f>
        <v>0.36755259694786152</v>
      </c>
      <c r="O6" t="s">
        <v>19</v>
      </c>
      <c r="P6" t="b">
        <v>0</v>
      </c>
      <c r="R6" t="s">
        <v>24</v>
      </c>
    </row>
    <row r="7" spans="1:18" x14ac:dyDescent="0.3">
      <c r="A7">
        <v>-2</v>
      </c>
      <c r="B7">
        <f t="shared" si="0"/>
        <v>6.7509660663892967E-2</v>
      </c>
      <c r="C7">
        <f t="shared" si="1"/>
        <v>6.1145766321218181E-2</v>
      </c>
      <c r="M7">
        <f>_xlfn.T.DIST(0,3,TRUE)</f>
        <v>0.5</v>
      </c>
      <c r="O7" t="s">
        <v>19</v>
      </c>
      <c r="P7" t="b">
        <v>1</v>
      </c>
    </row>
    <row r="8" spans="1:18" x14ac:dyDescent="0.3">
      <c r="A8">
        <v>-1.8</v>
      </c>
      <c r="B8">
        <f t="shared" si="0"/>
        <v>8.4955759279738682E-2</v>
      </c>
      <c r="C8">
        <f t="shared" si="1"/>
        <v>8.3116389653879602E-2</v>
      </c>
      <c r="M8">
        <f>_xlfn.T.DIST(-1,3,TRUE)</f>
        <v>0.19550110947788529</v>
      </c>
      <c r="O8" t="s">
        <v>20</v>
      </c>
      <c r="P8" t="b">
        <v>1</v>
      </c>
    </row>
    <row r="9" spans="1:18" x14ac:dyDescent="0.3">
      <c r="A9">
        <v>-1.6</v>
      </c>
      <c r="B9">
        <f t="shared" si="0"/>
        <v>0.10700705749349003</v>
      </c>
      <c r="C9">
        <f t="shared" si="1"/>
        <v>0.11107787729698333</v>
      </c>
    </row>
    <row r="10" spans="1:18" x14ac:dyDescent="0.3">
      <c r="A10">
        <v>-1.4</v>
      </c>
      <c r="B10">
        <f t="shared" si="0"/>
        <v>0.13446171682048136</v>
      </c>
      <c r="C10">
        <f t="shared" si="1"/>
        <v>0.14539487566000614</v>
      </c>
    </row>
    <row r="11" spans="1:18" x14ac:dyDescent="0.3">
      <c r="A11">
        <v>-1.2</v>
      </c>
      <c r="B11">
        <f t="shared" si="0"/>
        <v>0.16780158735749706</v>
      </c>
      <c r="C11">
        <f t="shared" si="1"/>
        <v>0.18566389362670319</v>
      </c>
      <c r="M11">
        <f>_xlfn.T.DIST.RT(1,3)</f>
        <v>0.19550110947788529</v>
      </c>
      <c r="O11" t="s">
        <v>16</v>
      </c>
      <c r="R11" t="s">
        <v>22</v>
      </c>
    </row>
    <row r="12" spans="1:18" x14ac:dyDescent="0.3">
      <c r="A12">
        <v>-1</v>
      </c>
      <c r="B12">
        <f t="shared" si="0"/>
        <v>0.20674833578317209</v>
      </c>
      <c r="C12">
        <f t="shared" si="1"/>
        <v>0.23036198922913867</v>
      </c>
    </row>
    <row r="13" spans="1:18" x14ac:dyDescent="0.3">
      <c r="A13">
        <v>-0.8</v>
      </c>
      <c r="B13">
        <f t="shared" si="0"/>
        <v>0.2496659048220892</v>
      </c>
      <c r="C13">
        <f t="shared" si="1"/>
        <v>0.27662513233825647</v>
      </c>
    </row>
    <row r="14" spans="1:18" x14ac:dyDescent="0.3">
      <c r="A14">
        <v>-0.6</v>
      </c>
      <c r="B14">
        <f t="shared" si="0"/>
        <v>0.29301067996481306</v>
      </c>
      <c r="C14">
        <f t="shared" si="1"/>
        <v>0.32032581052912462</v>
      </c>
      <c r="M14">
        <f>_xlfn.T.DIST.2T(1,3)</f>
        <v>0.39100221895577059</v>
      </c>
      <c r="O14" t="s">
        <v>15</v>
      </c>
      <c r="R14" t="s">
        <v>23</v>
      </c>
    </row>
    <row r="15" spans="1:18" x14ac:dyDescent="0.3">
      <c r="A15">
        <v>-0.4</v>
      </c>
      <c r="B15">
        <f t="shared" si="0"/>
        <v>0.33127437234925833</v>
      </c>
      <c r="C15">
        <f t="shared" si="1"/>
        <v>0.35657853369790399</v>
      </c>
    </row>
    <row r="16" spans="1:18" x14ac:dyDescent="0.3">
      <c r="A16">
        <v>-0.2</v>
      </c>
      <c r="B16">
        <f t="shared" si="0"/>
        <v>0.35794379463845583</v>
      </c>
      <c r="C16">
        <f t="shared" si="1"/>
        <v>0.38065818105444926</v>
      </c>
    </row>
    <row r="17" spans="1:18" x14ac:dyDescent="0.3">
      <c r="A17">
        <v>0</v>
      </c>
      <c r="B17">
        <f t="shared" si="0"/>
        <v>0.36755259694786152</v>
      </c>
      <c r="C17">
        <f t="shared" si="1"/>
        <v>0.38910838396603115</v>
      </c>
    </row>
    <row r="18" spans="1:18" x14ac:dyDescent="0.3">
      <c r="A18">
        <v>0.2</v>
      </c>
      <c r="B18">
        <f t="shared" si="0"/>
        <v>0.35794379463845583</v>
      </c>
      <c r="C18">
        <f t="shared" si="1"/>
        <v>0.38065818105444926</v>
      </c>
      <c r="M18" t="s">
        <v>25</v>
      </c>
    </row>
    <row r="19" spans="1:18" x14ac:dyDescent="0.3">
      <c r="A19">
        <v>0.4</v>
      </c>
      <c r="B19">
        <f t="shared" si="0"/>
        <v>0.33127437234925833</v>
      </c>
      <c r="C19">
        <f t="shared" si="1"/>
        <v>0.35657853369790399</v>
      </c>
    </row>
    <row r="20" spans="1:18" x14ac:dyDescent="0.3">
      <c r="A20">
        <v>0.6</v>
      </c>
      <c r="B20">
        <f t="shared" si="0"/>
        <v>0.29301067996481306</v>
      </c>
      <c r="C20">
        <f t="shared" si="1"/>
        <v>0.32032581052912462</v>
      </c>
      <c r="M20">
        <f>_xlfn.T.INV(0.05,3)</f>
        <v>-2.3533634348018233</v>
      </c>
      <c r="O20" t="s">
        <v>26</v>
      </c>
      <c r="P20" t="s">
        <v>28</v>
      </c>
      <c r="Q20" s="6" t="s">
        <v>0</v>
      </c>
      <c r="R20" t="s">
        <v>24</v>
      </c>
    </row>
    <row r="21" spans="1:18" x14ac:dyDescent="0.3">
      <c r="A21">
        <v>0.8</v>
      </c>
      <c r="B21">
        <f t="shared" si="0"/>
        <v>0.2496659048220892</v>
      </c>
      <c r="C21">
        <f t="shared" si="1"/>
        <v>0.27662513233825647</v>
      </c>
      <c r="M21">
        <f>_xlfn.T.INV(0.025,3)</f>
        <v>-3.1824463052837091</v>
      </c>
    </row>
    <row r="22" spans="1:18" x14ac:dyDescent="0.3">
      <c r="A22">
        <v>1</v>
      </c>
      <c r="B22">
        <f t="shared" si="0"/>
        <v>0.20674833578317209</v>
      </c>
      <c r="C22">
        <f t="shared" si="1"/>
        <v>0.23036198922913867</v>
      </c>
      <c r="M22">
        <f>_xlfn.T.INV.2T(0.05,3)</f>
        <v>3.1824463052837091</v>
      </c>
      <c r="O22" t="s">
        <v>27</v>
      </c>
      <c r="P22" t="s">
        <v>28</v>
      </c>
      <c r="R22" t="s">
        <v>23</v>
      </c>
    </row>
    <row r="23" spans="1:18" x14ac:dyDescent="0.3">
      <c r="A23">
        <v>1.2</v>
      </c>
      <c r="B23">
        <f t="shared" si="0"/>
        <v>0.16780158735749706</v>
      </c>
      <c r="C23">
        <f t="shared" si="1"/>
        <v>0.18566389362670319</v>
      </c>
    </row>
    <row r="24" spans="1:18" x14ac:dyDescent="0.3">
      <c r="A24">
        <v>1.4</v>
      </c>
      <c r="B24">
        <f t="shared" si="0"/>
        <v>0.13446171682048136</v>
      </c>
      <c r="C24">
        <f t="shared" si="1"/>
        <v>0.14539487566000614</v>
      </c>
    </row>
    <row r="25" spans="1:18" x14ac:dyDescent="0.3">
      <c r="A25">
        <v>1.6</v>
      </c>
      <c r="B25">
        <f t="shared" si="0"/>
        <v>0.10700705749349003</v>
      </c>
      <c r="C25">
        <f t="shared" si="1"/>
        <v>0.11107787729698333</v>
      </c>
    </row>
    <row r="26" spans="1:18" x14ac:dyDescent="0.3">
      <c r="A26">
        <v>1.8</v>
      </c>
      <c r="B26">
        <f t="shared" si="0"/>
        <v>8.4955759279738682E-2</v>
      </c>
      <c r="C26">
        <f t="shared" si="1"/>
        <v>8.3116389653879602E-2</v>
      </c>
    </row>
    <row r="27" spans="1:18" x14ac:dyDescent="0.3">
      <c r="A27">
        <v>2</v>
      </c>
      <c r="B27">
        <f t="shared" si="0"/>
        <v>6.7509660663892967E-2</v>
      </c>
      <c r="C27">
        <f t="shared" si="1"/>
        <v>6.1145766321218181E-2</v>
      </c>
    </row>
    <row r="28" spans="1:18" x14ac:dyDescent="0.3">
      <c r="A28">
        <v>2.2000000000000002</v>
      </c>
      <c r="B28">
        <f t="shared" si="0"/>
        <v>5.3818288156802389E-2</v>
      </c>
      <c r="C28">
        <f t="shared" si="1"/>
        <v>4.4379676614245689E-2</v>
      </c>
    </row>
    <row r="29" spans="1:18" x14ac:dyDescent="0.3">
      <c r="A29">
        <v>2.4</v>
      </c>
      <c r="B29">
        <f t="shared" si="0"/>
        <v>4.3107594875663999E-2</v>
      </c>
      <c r="C29">
        <f t="shared" si="1"/>
        <v>3.1879493750030567E-2</v>
      </c>
    </row>
    <row r="30" spans="1:18" x14ac:dyDescent="0.3">
      <c r="A30">
        <v>2.6</v>
      </c>
      <c r="B30">
        <f t="shared" si="0"/>
        <v>3.4726608402172142E-2</v>
      </c>
      <c r="C30">
        <f t="shared" si="1"/>
        <v>2.2728119798464959E-2</v>
      </c>
    </row>
    <row r="31" spans="1:18" x14ac:dyDescent="0.3">
      <c r="A31">
        <v>2.80000000000001</v>
      </c>
      <c r="B31">
        <f t="shared" si="0"/>
        <v>2.8151623178220599E-2</v>
      </c>
      <c r="C31">
        <f t="shared" si="1"/>
        <v>1.612125743942186E-2</v>
      </c>
    </row>
    <row r="32" spans="1:18" x14ac:dyDescent="0.3">
      <c r="A32">
        <v>3.0000000000000102</v>
      </c>
      <c r="B32">
        <f t="shared" si="0"/>
        <v>2.2972037309241113E-2</v>
      </c>
      <c r="C32">
        <f t="shared" si="1"/>
        <v>1.1400549464542326E-2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Sample t Test - Two Tail</vt:lpstr>
      <vt:lpstr>Norm.t.dist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HOME-PC</cp:lastModifiedBy>
  <dcterms:created xsi:type="dcterms:W3CDTF">2017-07-05T14:42:53Z</dcterms:created>
  <dcterms:modified xsi:type="dcterms:W3CDTF">2017-07-07T17:33:09Z</dcterms:modified>
</cp:coreProperties>
</file>