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Sheet6" sheetId="6" r:id="rId6"/>
    <sheet name="Sheet7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AH4" i="7" l="1"/>
  <c r="AH5" i="7"/>
  <c r="AH6" i="7"/>
  <c r="AH7" i="7"/>
  <c r="AH8" i="7"/>
  <c r="AH9" i="7"/>
  <c r="AH10" i="7"/>
  <c r="AH11" i="7"/>
  <c r="AH12" i="7"/>
  <c r="AH3" i="7"/>
  <c r="AG4" i="7"/>
  <c r="AG5" i="7"/>
  <c r="AG6" i="7"/>
  <c r="AG7" i="7"/>
  <c r="AG8" i="7"/>
  <c r="AG9" i="7"/>
  <c r="AG10" i="7"/>
  <c r="AG11" i="7"/>
  <c r="AG12" i="7"/>
  <c r="AG3" i="7"/>
  <c r="J5" i="5" l="1"/>
  <c r="K5" i="5"/>
  <c r="J6" i="5"/>
  <c r="K6" i="5"/>
  <c r="J7" i="5"/>
  <c r="K7" i="5"/>
  <c r="J8" i="5"/>
  <c r="K8" i="5"/>
  <c r="K9" i="5"/>
  <c r="K10" i="5"/>
  <c r="K4" i="5"/>
  <c r="K3" i="5"/>
  <c r="J4" i="5"/>
  <c r="J9" i="5"/>
  <c r="J10" i="5"/>
  <c r="J3" i="5"/>
  <c r="F4" i="1"/>
  <c r="F5" i="1"/>
  <c r="F6" i="1"/>
  <c r="F7" i="1"/>
  <c r="F8" i="1"/>
  <c r="F9" i="1"/>
  <c r="F10" i="1"/>
  <c r="F11" i="1"/>
  <c r="F12" i="1"/>
  <c r="F13" i="1"/>
  <c r="AG3" i="3" l="1"/>
  <c r="AG4" i="3"/>
  <c r="AG5" i="3"/>
  <c r="AG6" i="3"/>
  <c r="AG7" i="3"/>
  <c r="AG8" i="3"/>
  <c r="AG9" i="3"/>
  <c r="AG10" i="3"/>
  <c r="AG11" i="3"/>
  <c r="AF3" i="3"/>
  <c r="AF4" i="3"/>
  <c r="AF5" i="3"/>
  <c r="AF6" i="3"/>
  <c r="AF7" i="3"/>
  <c r="AF8" i="3"/>
  <c r="AF9" i="3"/>
  <c r="AF10" i="3"/>
  <c r="AF11" i="3"/>
  <c r="AF2" i="3"/>
  <c r="AG2" i="3"/>
</calcChain>
</file>

<file path=xl/sharedStrings.xml><?xml version="1.0" encoding="utf-8"?>
<sst xmlns="http://schemas.openxmlformats.org/spreadsheetml/2006/main" count="784" uniqueCount="199">
  <si>
    <t>S.NO</t>
  </si>
  <si>
    <t>NAME</t>
  </si>
  <si>
    <t>ROLL.NO</t>
  </si>
  <si>
    <t>TOTAL WORKING DAYS</t>
  </si>
  <si>
    <t>TOTAL PRESENT DAYS</t>
  </si>
  <si>
    <t xml:space="preserve">SAGAR </t>
  </si>
  <si>
    <t>GANESH</t>
  </si>
  <si>
    <t>SURESSH</t>
  </si>
  <si>
    <t>SAI</t>
  </si>
  <si>
    <t>AJAY</t>
  </si>
  <si>
    <t>BHARAGAV</t>
  </si>
  <si>
    <t>HARASH</t>
  </si>
  <si>
    <t>RAMESH</t>
  </si>
  <si>
    <t>PRASAD</t>
  </si>
  <si>
    <t>BASHA</t>
  </si>
  <si>
    <t>PERCENTAGE</t>
  </si>
  <si>
    <t>month</t>
  </si>
  <si>
    <t>sales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</si>
  <si>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</si>
  <si>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</si>
  <si>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</si>
  <si>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</si>
  <si>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</si>
  <si>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</si>
  <si>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</si>
  <si>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</si>
  <si>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</si>
  <si>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</si>
  <si>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</si>
  <si>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</si>
  <si>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potti sriramulu collage institution and technology 
st date:02-02-2024                                          mechanical                                                                  24-02-2024</t>
  </si>
  <si>
    <t>s.no</t>
  </si>
  <si>
    <t>name</t>
  </si>
  <si>
    <t>present</t>
  </si>
  <si>
    <t>absent</t>
  </si>
  <si>
    <t>sagyj</t>
  </si>
  <si>
    <t>hjkhuk</t>
  </si>
  <si>
    <t>jgukhkl</t>
  </si>
  <si>
    <t>hgfhfhvj</t>
  </si>
  <si>
    <t>ghfyfyg</t>
  </si>
  <si>
    <t>vhvjhbk</t>
  </si>
  <si>
    <t>hfyk</t>
  </si>
  <si>
    <t>cgchbjk</t>
  </si>
  <si>
    <t>hgcjv</t>
  </si>
  <si>
    <t>gfhjjj</t>
  </si>
  <si>
    <t>p</t>
  </si>
  <si>
    <t>a</t>
  </si>
  <si>
    <t>h</t>
  </si>
  <si>
    <t>Column1</t>
  </si>
  <si>
    <t>Column2</t>
  </si>
  <si>
    <t>N.S.D.C
National
skill development
corporation</t>
  </si>
  <si>
    <t>PMKVY</t>
  </si>
  <si>
    <t>Please fill in the details in BLOCK LETTERS</t>
  </si>
  <si>
    <t>Satution (please)</t>
  </si>
  <si>
    <t>M</t>
  </si>
  <si>
    <t>Mr.</t>
  </si>
  <si>
    <t>Ms.</t>
  </si>
  <si>
    <t>Mrs</t>
  </si>
  <si>
    <t>Gender</t>
  </si>
  <si>
    <t>F</t>
  </si>
  <si>
    <t>T</t>
  </si>
  <si>
    <t>Aadhaar card number</t>
  </si>
  <si>
    <t>Full name of the candidate</t>
  </si>
  <si>
    <t>caste category</t>
  </si>
  <si>
    <t>Gen</t>
  </si>
  <si>
    <t>OBC</t>
  </si>
  <si>
    <t>SC</t>
  </si>
  <si>
    <t>ST</t>
  </si>
  <si>
    <t>PH</t>
  </si>
  <si>
    <t>NA</t>
  </si>
  <si>
    <t>Hindu</t>
  </si>
  <si>
    <t>Muslim</t>
  </si>
  <si>
    <t>others</t>
  </si>
  <si>
    <t>Email id:</t>
  </si>
  <si>
    <t>where did you hear about
course ?</t>
  </si>
  <si>
    <t>Skill india</t>
  </si>
  <si>
    <r>
      <rPr>
        <sz val="18"/>
        <color theme="1"/>
        <rFont val="Calibri"/>
        <family val="2"/>
        <scheme val="minor"/>
      </rPr>
      <t>Synchroserve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in syc with realit</t>
    </r>
    <r>
      <rPr>
        <sz val="11"/>
        <color theme="1"/>
        <rFont val="Calibri"/>
        <family val="2"/>
        <scheme val="minor"/>
      </rPr>
      <t>y</t>
    </r>
  </si>
  <si>
    <t>Candidate enrollment from for PMKVY-Synchroserve</t>
  </si>
  <si>
    <t>ssc(z.p.h.s.)
Batch: 2017-2018</t>
  </si>
  <si>
    <t>Name</t>
  </si>
  <si>
    <t>roll.no</t>
  </si>
  <si>
    <t>Telugu</t>
  </si>
  <si>
    <t>Hindi</t>
  </si>
  <si>
    <t>English</t>
  </si>
  <si>
    <t>Maths</t>
  </si>
  <si>
    <t>science</t>
  </si>
  <si>
    <t>social</t>
  </si>
  <si>
    <t>Total</t>
  </si>
  <si>
    <t>result</t>
  </si>
  <si>
    <t>sagar</t>
  </si>
  <si>
    <t>ganesh</t>
  </si>
  <si>
    <t>suresh</t>
  </si>
  <si>
    <t>ajay</t>
  </si>
  <si>
    <t>sai</t>
  </si>
  <si>
    <t>bhargav</t>
  </si>
  <si>
    <t>ramesh</t>
  </si>
  <si>
    <t>prasad</t>
  </si>
  <si>
    <t>Christain</t>
  </si>
  <si>
    <t>religion</t>
  </si>
  <si>
    <t>date of brith
(DD/MM/YYY)</t>
  </si>
  <si>
    <t>Conveyance &amp;boarding
peference</t>
  </si>
  <si>
    <t>Guradian name</t>
  </si>
  <si>
    <t>any diaability</t>
  </si>
  <si>
    <t>guaradian type</t>
  </si>
  <si>
    <t>Father</t>
  </si>
  <si>
    <t>Husband</t>
  </si>
  <si>
    <t>caretaker</t>
  </si>
  <si>
    <t>Type of disability</t>
  </si>
  <si>
    <t>Bank account details</t>
  </si>
  <si>
    <t>Bank account number</t>
  </si>
  <si>
    <t xml:space="preserve">Account name </t>
  </si>
  <si>
    <t>Bank name</t>
  </si>
  <si>
    <t>Bank branch</t>
  </si>
  <si>
    <t>IFSC Code</t>
  </si>
  <si>
    <t>Candidate number</t>
  </si>
  <si>
    <t>Education level</t>
  </si>
  <si>
    <t>candidate Address</t>
  </si>
  <si>
    <t>District</t>
  </si>
  <si>
    <t>Techanical Education</t>
  </si>
  <si>
    <t>Job Role course Name</t>
  </si>
  <si>
    <t>Course/duration</t>
  </si>
  <si>
    <t>Guardian name</t>
  </si>
  <si>
    <t>9th to 10th</t>
  </si>
  <si>
    <t>11th to 12th</t>
  </si>
  <si>
    <t>5th to 8th</t>
  </si>
  <si>
    <t>under graduate</t>
  </si>
  <si>
    <t>gradute</t>
  </si>
  <si>
    <t>post gradute</t>
  </si>
  <si>
    <t>Pin code</t>
  </si>
  <si>
    <t>Yes</t>
  </si>
  <si>
    <t>No</t>
  </si>
  <si>
    <t>Pre training
status</t>
  </si>
  <si>
    <t>fresher</t>
  </si>
  <si>
    <t>Experience</t>
  </si>
  <si>
    <t>No. of years of exp</t>
  </si>
  <si>
    <t>sector</t>
  </si>
  <si>
    <t>course duration</t>
  </si>
  <si>
    <r>
      <t>…………………………………………………………………………………  hereby declear that iam intersted to undergo training on the certification course
"………………………………………………………………………."provided by sychroserve gobal solution pvt. Ltd. I also declear that all the information furnished above is to  the best of my ability and knowledge. i assure to be  punctual to the training senssion and make full  utilization of the opportunity provided and complete my certification successfully.
"</t>
    </r>
    <r>
      <rPr>
        <b/>
        <sz val="11"/>
        <color theme="1"/>
        <rFont val="Calibri"/>
        <family val="2"/>
        <scheme val="minor"/>
      </rPr>
      <t xml:space="preserve">By signing this enrollmental frome the candidate autherorise National skill development corpotion to use the date provide herewith" </t>
    </r>
  </si>
  <si>
    <t>Date:                                                                                                    candidate signature:
Place:                                                                                                    candidate name:</t>
  </si>
  <si>
    <t>for office use only</t>
  </si>
  <si>
    <t>ATP Name</t>
  </si>
  <si>
    <t>Batch start date
(DD/MM/YYY)</t>
  </si>
  <si>
    <t>centre head name</t>
  </si>
  <si>
    <t>centre head mobile no</t>
  </si>
  <si>
    <t>Note: please study &amp; understand Terms &amp; condition of this trianning programme</t>
  </si>
  <si>
    <t>Centre ID</t>
  </si>
  <si>
    <t>batch end date
(DD/MM/YYY)</t>
  </si>
  <si>
    <t>centre head signature</t>
  </si>
  <si>
    <t>centre head Mail I.D</t>
  </si>
  <si>
    <t>mobiles</t>
  </si>
  <si>
    <t>jan</t>
  </si>
  <si>
    <t>PARTICULARS</t>
  </si>
  <si>
    <t>CODE</t>
  </si>
  <si>
    <t>QTY</t>
  </si>
  <si>
    <t>RATE</t>
  </si>
  <si>
    <t>AMOUNT</t>
  </si>
  <si>
    <t>TOTAL</t>
  </si>
  <si>
    <t>Warranty terms and conditions 
1. invioce must be accompany when product 
returned
2. good damaged during transit viods warranty</t>
  </si>
  <si>
    <t>add: CGST@                14%
add: CGST@                 16%
GRAND TOTAL</t>
  </si>
  <si>
    <r>
      <t xml:space="preserve"> </t>
    </r>
    <r>
      <rPr>
        <sz val="12"/>
        <color theme="1"/>
        <rFont val="Calibri"/>
        <family val="2"/>
        <scheme val="minor"/>
      </rPr>
      <t>PARTY NAME:</t>
    </r>
    <r>
      <rPr>
        <sz val="11"/>
        <color theme="1"/>
        <rFont val="Calibri"/>
        <family val="2"/>
        <scheme val="minor"/>
      </rPr>
      <t xml:space="preserve">
M/S ADLIFE MARKETING
VIJAYAWADA
GSTIN : XXXXXXXXXX
</t>
    </r>
  </si>
  <si>
    <r>
      <t xml:space="preserve">                                                                                                       </t>
    </r>
    <r>
      <rPr>
        <sz val="14"/>
        <color theme="1"/>
        <rFont val="Bookman Old Style"/>
        <family val="1"/>
      </rPr>
      <t xml:space="preserve">TAX INVIOCE     </t>
    </r>
    <r>
      <rPr>
        <sz val="11"/>
        <color theme="1"/>
        <rFont val="Calibri"/>
        <family val="2"/>
        <scheme val="minor"/>
      </rPr>
      <t xml:space="preserve">                                               INVOICE NO: 00XXX                  </t>
    </r>
  </si>
  <si>
    <r>
      <rPr>
        <sz val="16"/>
        <color theme="1"/>
        <rFont val="Informal Roman"/>
        <family val="4"/>
      </rPr>
      <t>GANESH Shorts &amp; Paints</t>
    </r>
    <r>
      <rPr>
        <sz val="11"/>
        <color theme="1"/>
        <rFont val="Calibri"/>
        <family val="2"/>
        <scheme val="minor"/>
      </rPr>
      <t xml:space="preserve">
VIJAYAWADA
PIN NO: 9391720686</t>
    </r>
  </si>
  <si>
    <t>Yashwanth</t>
  </si>
  <si>
    <t>Feb Attendence</t>
  </si>
  <si>
    <t>S No</t>
  </si>
  <si>
    <t>Reg no</t>
  </si>
  <si>
    <t>Total present</t>
  </si>
  <si>
    <t>Total absent</t>
  </si>
  <si>
    <t>Deeraz</t>
  </si>
  <si>
    <t>Hemanth</t>
  </si>
  <si>
    <t xml:space="preserve">Manikanta </t>
  </si>
  <si>
    <t>Anusha</t>
  </si>
  <si>
    <t xml:space="preserve">Raghav </t>
  </si>
  <si>
    <t>Lokesh</t>
  </si>
  <si>
    <t>Sidharth</t>
  </si>
  <si>
    <t>Yamini</t>
  </si>
  <si>
    <t>Preethi</t>
  </si>
  <si>
    <t>218H5A101</t>
  </si>
  <si>
    <t>218H5A102</t>
  </si>
  <si>
    <t>218H5A103</t>
  </si>
  <si>
    <t>218H5A104</t>
  </si>
  <si>
    <t>218H5A105</t>
  </si>
  <si>
    <t>218H5A106</t>
  </si>
  <si>
    <t>218H5A107</t>
  </si>
  <si>
    <t>218H5A108</t>
  </si>
  <si>
    <t>218H5A109</t>
  </si>
  <si>
    <t>218H5A110</t>
  </si>
  <si>
    <t>P</t>
  </si>
  <si>
    <t>A</t>
  </si>
  <si>
    <t>H</t>
  </si>
  <si>
    <t>SUNDAY</t>
  </si>
  <si>
    <t xml:space="preserve">P </t>
  </si>
  <si>
    <t>Date</t>
  </si>
  <si>
    <t>Month</t>
  </si>
  <si>
    <t>Day</t>
  </si>
  <si>
    <t>Year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</si>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</sst>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dddd"/>
    <numFmt numFmtId="167" formatCode="mmmm"/>
    <numFmt numFmtId="168" formatCode="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lgerian"/>
      <family val="5"/>
    </font>
    <font>
      <sz val="12"/>
      <color theme="1"/>
      <name val="Bahnschrift SemiBold"/>
      <family val="2"/>
    </font>
    <font>
      <sz val="11"/>
      <color theme="1"/>
      <name val="Bahnschrift SemiBold"/>
      <family val="2"/>
    </font>
    <font>
      <sz val="14"/>
      <color theme="1"/>
      <name val="Bookman Old Style"/>
      <family val="1"/>
    </font>
    <font>
      <sz val="16"/>
      <color theme="1"/>
      <name val="Informal Roman"/>
      <family val="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0" fillId="0" borderId="3" xfId="0" applyBorder="1"/>
    <xf numFmtId="0" fontId="1" fillId="6" borderId="1" xfId="5" applyBorder="1" applyAlignment="1">
      <alignment horizontal="center"/>
    </xf>
    <xf numFmtId="0" fontId="1" fillId="5" borderId="1" xfId="4" applyBorder="1" applyAlignment="1">
      <alignment horizontal="center"/>
    </xf>
    <xf numFmtId="0" fontId="1" fillId="4" borderId="1" xfId="3" applyBorder="1" applyAlignment="1">
      <alignment horizontal="center"/>
    </xf>
    <xf numFmtId="0" fontId="2" fillId="2" borderId="1" xfId="1" applyBorder="1" applyAlignment="1">
      <alignment horizontal="center"/>
    </xf>
    <xf numFmtId="0" fontId="1" fillId="7" borderId="1" xfId="6" applyBorder="1" applyAlignment="1">
      <alignment horizontal="center"/>
    </xf>
    <xf numFmtId="0" fontId="3" fillId="3" borderId="1" xfId="2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0" borderId="0" xfId="9"/>
    <xf numFmtId="0" fontId="1" fillId="9" borderId="0" xfId="8"/>
    <xf numFmtId="0" fontId="4" fillId="11" borderId="0" xfId="10"/>
    <xf numFmtId="0" fontId="0" fillId="0" borderId="0" xfId="0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0" fillId="0" borderId="9" xfId="0" applyBorder="1" applyAlignment="1">
      <alignment horizontal="center"/>
    </xf>
    <xf numFmtId="0" fontId="6" fillId="0" borderId="1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8" borderId="1" xfId="7" applyBorder="1" applyAlignment="1">
      <alignment horizontal="center" vertical="top" wrapText="1"/>
    </xf>
    <xf numFmtId="0" fontId="1" fillId="8" borderId="1" xfId="7" applyBorder="1" applyAlignment="1">
      <alignment horizontal="center" vertical="top"/>
    </xf>
    <xf numFmtId="0" fontId="6" fillId="12" borderId="1" xfId="11" applyFont="1" applyBorder="1" applyAlignment="1">
      <alignment horizontal="center" vertical="center" wrapText="1"/>
    </xf>
    <xf numFmtId="0" fontId="1" fillId="12" borderId="1" xfId="1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4" fillId="11" borderId="1" xfId="10" applyNumberFormat="1" applyBorder="1" applyAlignment="1">
      <alignment horizontal="center" vertical="center"/>
    </xf>
    <xf numFmtId="0" fontId="4" fillId="11" borderId="1" xfId="1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2">
    <cellStyle name="20% - Accent1" xfId="8" builtinId="30"/>
    <cellStyle name="20% - Accent2" xfId="3" builtinId="34"/>
    <cellStyle name="20% - Accent3" xfId="4" builtinId="38"/>
    <cellStyle name="20% - Accent4" xfId="9" builtinId="42"/>
    <cellStyle name="20% - Accent5" xfId="6" builtinId="46"/>
    <cellStyle name="40% - Accent2" xfId="7" builtinId="35"/>
    <cellStyle name="40% - Accent4" xfId="5" builtinId="43"/>
    <cellStyle name="40% - Accent5" xfId="11" builtinId="47"/>
    <cellStyle name="Accent5" xfId="10" builtinId="45"/>
    <cellStyle name="Good" xfId="1" builtinId="26"/>
    <cellStyle name="Input" xfId="2" builtinId="20"/>
    <cellStyle name="Normal" xfId="0" builtinId="0"/>
  </cellStyles>
  <dxfs count="4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8" formatCode="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m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dd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DBE-4D3F-8EB5-52094E7073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DBE-4D3F-8EB5-52094E7073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DBE-4D3F-8EB5-52094E7073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DBE-4D3F-8EB5-52094E7073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DBE-4D3F-8EB5-52094E7073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DBE-4D3F-8EB5-52094E7073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DBE-4D3F-8EB5-52094E7073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DBE-4D3F-8EB5-52094E7073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DBE-4D3F-8EB5-52094E70731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5DBE-4D3F-8EB5-52094E70731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DBE-4D3F-8EB5-52094E70731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5DBE-4D3F-8EB5-52094E7073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Sheet2!$B$4:$B$15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36</c:v>
                </c:pt>
                <c:pt idx="3">
                  <c:v>48</c:v>
                </c:pt>
                <c:pt idx="4">
                  <c:v>25</c:v>
                </c:pt>
                <c:pt idx="5">
                  <c:v>78</c:v>
                </c:pt>
                <c:pt idx="6">
                  <c:v>45</c:v>
                </c:pt>
                <c:pt idx="7">
                  <c:v>59</c:v>
                </c:pt>
                <c:pt idx="8">
                  <c:v>68</c:v>
                </c:pt>
                <c:pt idx="9">
                  <c:v>89</c:v>
                </c:pt>
                <c:pt idx="10">
                  <c:v>100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E-4D3F-8EB5-52094E70731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93778205781829E-2"/>
          <c:y val="2.5428331875182269E-2"/>
          <c:w val="0.94199543042731171"/>
          <c:h val="0.88755431612715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mobiles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Sheet2!$L$4:$L$15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Sheet2!$M$4:$M$15</c:f>
              <c:numCache>
                <c:formatCode>General</c:formatCode>
                <c:ptCount val="12"/>
                <c:pt idx="0">
                  <c:v>12</c:v>
                </c:pt>
                <c:pt idx="1">
                  <c:v>22</c:v>
                </c:pt>
                <c:pt idx="2">
                  <c:v>35</c:v>
                </c:pt>
                <c:pt idx="3">
                  <c:v>68</c:v>
                </c:pt>
                <c:pt idx="4">
                  <c:v>67</c:v>
                </c:pt>
                <c:pt idx="5">
                  <c:v>98</c:v>
                </c:pt>
                <c:pt idx="6">
                  <c:v>45</c:v>
                </c:pt>
                <c:pt idx="7">
                  <c:v>65</c:v>
                </c:pt>
                <c:pt idx="8">
                  <c:v>45</c:v>
                </c:pt>
                <c:pt idx="9">
                  <c:v>58</c:v>
                </c:pt>
                <c:pt idx="10">
                  <c:v>78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1-4C17-971C-06A0DC6F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8504464"/>
        <c:axId val="1328497808"/>
      </c:barChart>
      <c:catAx>
        <c:axId val="13285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97808"/>
        <c:crosses val="autoZero"/>
        <c:auto val="1"/>
        <c:lblAlgn val="ctr"/>
        <c:lblOffset val="100"/>
        <c:noMultiLvlLbl val="0"/>
      </c:catAx>
      <c:valAx>
        <c:axId val="13284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61979950422863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Sheet2!$B$3:$B$30</c:f>
              <c:strCache>
                <c:ptCount val="28"/>
                <c:pt idx="0">
                  <c:v>Column1</c:v>
                </c:pt>
                <c:pt idx="1">
                  <c:v>jan 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5">
                  <c:v>month</c:v>
                </c:pt>
                <c:pt idx="16">
                  <c:v>jan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</c:strCache>
            </c:strRef>
          </c:cat>
          <c:val>
            <c:numRef>
              <c:f>Sheet2!$C$3:$C$30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36</c:v>
                </c:pt>
                <c:pt idx="4">
                  <c:v>48</c:v>
                </c:pt>
                <c:pt idx="5">
                  <c:v>25</c:v>
                </c:pt>
                <c:pt idx="6">
                  <c:v>78</c:v>
                </c:pt>
                <c:pt idx="7">
                  <c:v>45</c:v>
                </c:pt>
                <c:pt idx="8">
                  <c:v>59</c:v>
                </c:pt>
                <c:pt idx="9">
                  <c:v>68</c:v>
                </c:pt>
                <c:pt idx="10">
                  <c:v>89</c:v>
                </c:pt>
                <c:pt idx="11">
                  <c:v>100</c:v>
                </c:pt>
                <c:pt idx="12">
                  <c:v>18</c:v>
                </c:pt>
                <c:pt idx="15">
                  <c:v>0</c:v>
                </c:pt>
                <c:pt idx="16">
                  <c:v>12</c:v>
                </c:pt>
                <c:pt idx="17">
                  <c:v>22</c:v>
                </c:pt>
                <c:pt idx="18">
                  <c:v>35</c:v>
                </c:pt>
                <c:pt idx="19">
                  <c:v>68</c:v>
                </c:pt>
                <c:pt idx="20">
                  <c:v>67</c:v>
                </c:pt>
                <c:pt idx="21">
                  <c:v>98</c:v>
                </c:pt>
                <c:pt idx="22">
                  <c:v>45</c:v>
                </c:pt>
                <c:pt idx="23">
                  <c:v>65</c:v>
                </c:pt>
                <c:pt idx="24">
                  <c:v>45</c:v>
                </c:pt>
                <c:pt idx="25">
                  <c:v>58</c:v>
                </c:pt>
                <c:pt idx="26">
                  <c:v>78</c:v>
                </c:pt>
                <c:pt idx="2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2-4944-82D5-6E9A63E9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58784"/>
        <c:axId val="1395752544"/>
      </c:barChart>
      <c:catAx>
        <c:axId val="13957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52544"/>
        <c:crosses val="autoZero"/>
        <c:auto val="1"/>
        <c:lblAlgn val="ctr"/>
        <c:lblOffset val="100"/>
        <c:noMultiLvlLbl val="0"/>
      </c:catAx>
      <c:valAx>
        <c:axId val="13957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0</xdr:row>
      <xdr:rowOff>171450</xdr:rowOff>
    </xdr:from>
    <xdr:to>
      <xdr:col>10</xdr:col>
      <xdr:colOff>433387</xdr:colOff>
      <xdr:row>15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333374</xdr:colOff>
      <xdr:row>4</xdr:row>
      <xdr:rowOff>57150</xdr:rowOff>
    </xdr:from>
    <xdr:to>
      <xdr:col>25</xdr:col>
      <xdr:colOff>247649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18</xdr:row>
      <xdr:rowOff>104774</xdr:rowOff>
    </xdr:from>
    <xdr:to>
      <xdr:col>13</xdr:col>
      <xdr:colOff>514350</xdr:colOff>
      <xdr:row>33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28576</xdr:colOff>
      <xdr:row>3</xdr:row>
      <xdr:rowOff>19049</xdr:rowOff>
    </xdr:from>
    <xdr:to>
      <xdr:col>19</xdr:col>
      <xdr:colOff>342900</xdr:colOff>
      <xdr:row>9</xdr:row>
      <xdr:rowOff>200025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9076" y="1514474"/>
          <a:ext cx="1695449" cy="1676401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1</xdr:row>
      <xdr:rowOff>9525</xdr:rowOff>
    </xdr:from>
    <xdr:to>
      <xdr:col>0</xdr:col>
      <xdr:colOff>1171574</xdr:colOff>
      <xdr:row>1</xdr:row>
      <xdr:rowOff>876300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304800"/>
          <a:ext cx="1133475" cy="866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</xdr:row>
      <xdr:rowOff>57150</xdr:rowOff>
    </xdr:from>
    <xdr:to>
      <xdr:col>5</xdr:col>
      <xdr:colOff>209551</xdr:colOff>
      <xdr:row>1</xdr:row>
      <xdr:rowOff>857249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352425"/>
          <a:ext cx="1114426" cy="800099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1</xdr:row>
      <xdr:rowOff>57150</xdr:rowOff>
    </xdr:from>
    <xdr:to>
      <xdr:col>11</xdr:col>
      <xdr:colOff>257174</xdr:colOff>
      <xdr:row>1</xdr:row>
      <xdr:rowOff>876299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4" y="352425"/>
          <a:ext cx="1304925" cy="819149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1</xdr:row>
      <xdr:rowOff>76200</xdr:rowOff>
    </xdr:from>
    <xdr:to>
      <xdr:col>20</xdr:col>
      <xdr:colOff>0</xdr:colOff>
      <xdr:row>1</xdr:row>
      <xdr:rowOff>885826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371475"/>
          <a:ext cx="1866900" cy="8096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F13" totalsRowShown="0" headerRowDxfId="41" headerRowBorderDxfId="40" tableBorderDxfId="39" totalsRowBorderDxfId="38">
  <autoFilter ref="A3:F13"/>
  <tableColumns count="6">
    <tableColumn id="1" name="S.NO" dataDxfId="37"/>
    <tableColumn id="2" name="NAME" dataDxfId="36"/>
    <tableColumn id="3" name="ROLL.NO" dataDxfId="35"/>
    <tableColumn id="4" name="TOTAL WORKING DAYS" dataDxfId="34"/>
    <tableColumn id="5" name="TOTAL PRESENT DAYS" dataDxfId="33"/>
    <tableColumn id="6" name="PERCENTAGE" dataDxfId="32">
      <calculatedColumnFormula>E4/D4*100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K10" totalsRowShown="0" headerRowDxfId="31" dataDxfId="29" headerRowBorderDxfId="30" tableBorderDxfId="28" totalsRowBorderDxfId="27">
  <autoFilter ref="A2:K10"/>
  <tableColumns count="11">
    <tableColumn id="1" name="s.no" dataDxfId="26"/>
    <tableColumn id="2" name="Name" dataDxfId="25"/>
    <tableColumn id="3" name="roll.no" dataDxfId="24"/>
    <tableColumn id="4" name="Telugu" dataDxfId="23"/>
    <tableColumn id="5" name="Hindi" dataDxfId="22"/>
    <tableColumn id="6" name="English" dataDxfId="21"/>
    <tableColumn id="7" name="Maths" dataDxfId="20"/>
    <tableColumn id="8" name="science" dataDxfId="19"/>
    <tableColumn id="9" name="social" dataDxfId="18"/>
    <tableColumn id="10" name="Total" dataDxfId="17">
      <calculatedColumnFormula>D3+E3+F3+G3+H3+I3</calculatedColumnFormula>
    </tableColumn>
    <tableColumn id="11" name="result" dataDxfId="16">
      <calculatedColumnFormula>IF(AND(D3&gt;=35,E3&gt;=35,F3&gt;=35,G3&gt;=35,H3&gt;=35,I3&gt;=35),"PASS","FAIL")</calculatedColumnFormula>
    </tableColumn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3:C15" totalsRowShown="0">
  <autoFilter ref="B3:C15"/>
  <tableColumns count="2">
    <tableColumn id="1" name="Column1" dataCellStyle="20% - Accent4"/>
    <tableColumn id="2" name="Column2" dataCellStyle="20% - Accent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2:E14" totalsRowShown="0" headerRowDxfId="1" dataDxfId="0" headerRowBorderDxfId="8" tableBorderDxfId="9" totalsRowBorderDxfId="7">
  <autoFilter ref="A2:E14"/>
  <tableColumns count="5">
    <tableColumn id="1" name="Column1" dataDxfId="6"/>
    <tableColumn id="2" name="Column2" dataDxfId="5"/>
    <tableColumn id="3" name="Column3" dataDxfId="4"/>
    <tableColumn id="4" name="Column4" dataDxfId="3"/>
    <tableColumn id="5" name="Column5" dataDxfId="2">
      <calculatedColumnFormula>_xlfn.UNICHAR(ROW()+9311)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4" sqref="B4"/>
    </sheetView>
  </sheetViews>
  <sheetFormatPr defaultRowHeight="15" x14ac:dyDescent="0.25"/>
  <cols>
    <col min="2" max="2" width="11" bestFit="1" customWidth="1"/>
    <col min="3" max="3" width="10.85546875" customWidth="1"/>
    <col min="4" max="4" width="23" customWidth="1"/>
    <col min="5" max="5" width="21.85546875" customWidth="1"/>
    <col min="6" max="6" width="14.5703125" customWidth="1"/>
  </cols>
  <sheetData>
    <row r="1" spans="1:10" x14ac:dyDescent="0.25">
      <c r="A1" s="50" t="s">
        <v>30</v>
      </c>
      <c r="B1" s="51"/>
      <c r="C1" s="51"/>
      <c r="D1" s="51"/>
      <c r="E1" s="51"/>
      <c r="F1" s="51"/>
    </row>
    <row r="2" spans="1:10" x14ac:dyDescent="0.25">
      <c r="A2" s="51"/>
      <c r="B2" s="51"/>
      <c r="C2" s="51"/>
      <c r="D2" s="51"/>
      <c r="E2" s="51"/>
      <c r="F2" s="51"/>
    </row>
    <row r="3" spans="1:10" ht="15" customHeight="1" x14ac:dyDescent="0.25">
      <c r="A3" s="10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2" t="s">
        <v>15</v>
      </c>
    </row>
    <row r="4" spans="1:10" x14ac:dyDescent="0.25">
      <c r="A4" s="15">
        <v>1</v>
      </c>
      <c r="B4" s="16" t="s">
        <v>5</v>
      </c>
      <c r="C4" s="16">
        <v>201</v>
      </c>
      <c r="D4" s="16">
        <v>24</v>
      </c>
      <c r="E4" s="16">
        <v>12</v>
      </c>
      <c r="F4" s="14">
        <f t="shared" ref="F4:F13" si="0">E4/D4*100</f>
        <v>50</v>
      </c>
      <c r="H4" s="2"/>
    </row>
    <row r="5" spans="1:10" ht="15" customHeight="1" x14ac:dyDescent="0.25">
      <c r="A5" s="15">
        <v>2</v>
      </c>
      <c r="B5" s="16" t="s">
        <v>6</v>
      </c>
      <c r="C5" s="16">
        <v>202</v>
      </c>
      <c r="D5" s="16">
        <v>24</v>
      </c>
      <c r="E5" s="16">
        <v>13</v>
      </c>
      <c r="F5" s="14">
        <f t="shared" si="0"/>
        <v>54.166666666666664</v>
      </c>
      <c r="H5" s="13"/>
    </row>
    <row r="6" spans="1:10" x14ac:dyDescent="0.25">
      <c r="A6" s="15">
        <v>3</v>
      </c>
      <c r="B6" s="16" t="s">
        <v>7</v>
      </c>
      <c r="C6" s="16">
        <v>203</v>
      </c>
      <c r="D6" s="16">
        <v>24</v>
      </c>
      <c r="E6" s="16">
        <v>24</v>
      </c>
      <c r="F6" s="14">
        <f t="shared" si="0"/>
        <v>100</v>
      </c>
    </row>
    <row r="7" spans="1:10" ht="15" customHeight="1" x14ac:dyDescent="0.25">
      <c r="A7" s="15">
        <v>4</v>
      </c>
      <c r="B7" s="16" t="s">
        <v>8</v>
      </c>
      <c r="C7" s="16">
        <v>204</v>
      </c>
      <c r="D7" s="16">
        <v>24</v>
      </c>
      <c r="E7" s="16">
        <v>21</v>
      </c>
      <c r="F7" s="14">
        <f t="shared" si="0"/>
        <v>87.5</v>
      </c>
    </row>
    <row r="8" spans="1:10" x14ac:dyDescent="0.25">
      <c r="A8" s="15">
        <v>5</v>
      </c>
      <c r="B8" s="16" t="s">
        <v>9</v>
      </c>
      <c r="C8" s="16">
        <v>205</v>
      </c>
      <c r="D8" s="16">
        <v>24</v>
      </c>
      <c r="E8" s="16">
        <v>16</v>
      </c>
      <c r="F8" s="14">
        <f t="shared" si="0"/>
        <v>66.666666666666657</v>
      </c>
      <c r="J8" s="1"/>
    </row>
    <row r="9" spans="1:10" ht="15" customHeight="1" x14ac:dyDescent="0.25">
      <c r="A9" s="15">
        <v>6</v>
      </c>
      <c r="B9" s="16" t="s">
        <v>10</v>
      </c>
      <c r="C9" s="16">
        <v>206</v>
      </c>
      <c r="D9" s="16">
        <v>24</v>
      </c>
      <c r="E9" s="16">
        <v>10</v>
      </c>
      <c r="F9" s="14">
        <f t="shared" si="0"/>
        <v>41.666666666666671</v>
      </c>
    </row>
    <row r="10" spans="1:10" x14ac:dyDescent="0.25">
      <c r="A10" s="15">
        <v>7</v>
      </c>
      <c r="B10" s="16" t="s">
        <v>11</v>
      </c>
      <c r="C10" s="16">
        <v>207</v>
      </c>
      <c r="D10" s="16">
        <v>24</v>
      </c>
      <c r="E10" s="16">
        <v>21</v>
      </c>
      <c r="F10" s="14">
        <f t="shared" si="0"/>
        <v>87.5</v>
      </c>
    </row>
    <row r="11" spans="1:10" ht="15" customHeight="1" x14ac:dyDescent="0.25">
      <c r="A11" s="15">
        <v>8</v>
      </c>
      <c r="B11" s="16" t="s">
        <v>12</v>
      </c>
      <c r="C11" s="16">
        <v>208</v>
      </c>
      <c r="D11" s="16">
        <v>24</v>
      </c>
      <c r="E11" s="16">
        <v>22</v>
      </c>
      <c r="F11" s="14">
        <f t="shared" si="0"/>
        <v>91.666666666666657</v>
      </c>
    </row>
    <row r="12" spans="1:10" x14ac:dyDescent="0.25">
      <c r="A12" s="15">
        <v>9</v>
      </c>
      <c r="B12" s="16" t="s">
        <v>13</v>
      </c>
      <c r="C12" s="16">
        <v>209</v>
      </c>
      <c r="D12" s="16">
        <v>24</v>
      </c>
      <c r="E12" s="16">
        <v>16</v>
      </c>
      <c r="F12" s="14">
        <f t="shared" si="0"/>
        <v>66.666666666666657</v>
      </c>
    </row>
    <row r="13" spans="1:10" ht="15" customHeight="1" x14ac:dyDescent="0.25">
      <c r="A13" s="17">
        <v>10</v>
      </c>
      <c r="B13" s="18" t="s">
        <v>14</v>
      </c>
      <c r="C13" s="18">
        <v>210</v>
      </c>
      <c r="D13" s="18">
        <v>24</v>
      </c>
      <c r="E13" s="18">
        <v>11</v>
      </c>
      <c r="F13" s="14">
        <f t="shared" si="0"/>
        <v>45.833333333333329</v>
      </c>
    </row>
  </sheetData>
  <mergeCells count="1">
    <mergeCell ref="A1:F2"/>
  </mergeCells>
  <conditionalFormatting sqref="F4:F13">
    <cfRule type="cellIs" dxfId="15" priority="1" operator="lessThan">
      <formula>65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5" sqref="M5"/>
    </sheetView>
  </sheetViews>
  <sheetFormatPr defaultRowHeight="15" x14ac:dyDescent="0.25"/>
  <cols>
    <col min="2" max="2" width="10.42578125" customWidth="1"/>
    <col min="3" max="3" width="11" customWidth="1"/>
    <col min="4" max="4" width="11.28515625" customWidth="1"/>
    <col min="5" max="5" width="9.5703125" customWidth="1"/>
    <col min="6" max="6" width="11.7109375" customWidth="1"/>
    <col min="7" max="7" width="10.85546875" customWidth="1"/>
    <col min="8" max="8" width="12" customWidth="1"/>
    <col min="9" max="9" width="10" customWidth="1"/>
    <col min="10" max="10" width="9.28515625" customWidth="1"/>
    <col min="11" max="11" width="10" customWidth="1"/>
  </cols>
  <sheetData>
    <row r="1" spans="1:13" ht="43.5" customHeight="1" x14ac:dyDescent="0.25">
      <c r="A1" s="52" t="s">
        <v>78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3" ht="21" x14ac:dyDescent="0.35">
      <c r="A2" s="27" t="s">
        <v>31</v>
      </c>
      <c r="B2" s="28" t="s">
        <v>79</v>
      </c>
      <c r="C2" s="28" t="s">
        <v>80</v>
      </c>
      <c r="D2" s="28" t="s">
        <v>81</v>
      </c>
      <c r="E2" s="28" t="s">
        <v>82</v>
      </c>
      <c r="F2" s="28" t="s">
        <v>83</v>
      </c>
      <c r="G2" s="28" t="s">
        <v>84</v>
      </c>
      <c r="H2" s="28" t="s">
        <v>85</v>
      </c>
      <c r="I2" s="28" t="s">
        <v>86</v>
      </c>
      <c r="J2" s="28" t="s">
        <v>87</v>
      </c>
      <c r="K2" s="29" t="s">
        <v>88</v>
      </c>
    </row>
    <row r="3" spans="1:13" ht="21" x14ac:dyDescent="0.35">
      <c r="A3" s="25">
        <v>1</v>
      </c>
      <c r="B3" s="23" t="s">
        <v>89</v>
      </c>
      <c r="C3" s="24">
        <v>401</v>
      </c>
      <c r="D3" s="24">
        <v>86</v>
      </c>
      <c r="E3" s="24">
        <v>75</v>
      </c>
      <c r="F3" s="24">
        <v>65</v>
      </c>
      <c r="G3" s="24">
        <v>100</v>
      </c>
      <c r="H3" s="24">
        <v>54</v>
      </c>
      <c r="I3" s="24">
        <v>45</v>
      </c>
      <c r="J3" s="24">
        <f>D3+E3+F3+G3+H3+I3</f>
        <v>425</v>
      </c>
      <c r="K3" s="26" t="str">
        <f>IF(AND(D3&gt;=35,E3&gt;=35,F3&gt;=35,G3&gt;=35,H3&gt;=35,I3&gt;=35),"PASS","FAIL")</f>
        <v>PASS</v>
      </c>
      <c r="M3" s="1"/>
    </row>
    <row r="4" spans="1:13" ht="21" x14ac:dyDescent="0.35">
      <c r="A4" s="25">
        <v>2</v>
      </c>
      <c r="B4" s="23" t="s">
        <v>90</v>
      </c>
      <c r="C4" s="24">
        <v>402</v>
      </c>
      <c r="D4" s="24">
        <v>75</v>
      </c>
      <c r="E4" s="24">
        <v>45</v>
      </c>
      <c r="F4" s="24">
        <v>68</v>
      </c>
      <c r="G4" s="24">
        <v>33</v>
      </c>
      <c r="H4" s="24">
        <v>59</v>
      </c>
      <c r="I4" s="24">
        <v>65</v>
      </c>
      <c r="J4" s="24">
        <f t="shared" ref="J4:J10" si="0">D4+E4+F4+G4+H4+I4</f>
        <v>345</v>
      </c>
      <c r="K4" s="26" t="str">
        <f t="shared" ref="K4:K10" si="1">IF(AND(D4&gt;=35,E4&gt;=35,F4&gt;=35,G4&gt;=35,H4&gt;=35,I4&gt;=35),"PASS","FAIL")</f>
        <v>FAIL</v>
      </c>
    </row>
    <row r="5" spans="1:13" ht="15" customHeight="1" x14ac:dyDescent="0.35">
      <c r="A5" s="25">
        <v>3</v>
      </c>
      <c r="B5" s="23" t="s">
        <v>91</v>
      </c>
      <c r="C5" s="24">
        <v>403</v>
      </c>
      <c r="D5" s="24">
        <v>60</v>
      </c>
      <c r="E5" s="24">
        <v>65</v>
      </c>
      <c r="F5" s="24">
        <v>74</v>
      </c>
      <c r="G5" s="24">
        <v>39</v>
      </c>
      <c r="H5" s="24">
        <v>67</v>
      </c>
      <c r="I5" s="24">
        <v>63</v>
      </c>
      <c r="J5" s="24">
        <f t="shared" si="0"/>
        <v>368</v>
      </c>
      <c r="K5" s="26" t="str">
        <f t="shared" si="1"/>
        <v>PASS</v>
      </c>
    </row>
    <row r="6" spans="1:13" ht="21" x14ac:dyDescent="0.35">
      <c r="A6" s="25">
        <v>4</v>
      </c>
      <c r="B6" s="23" t="s">
        <v>92</v>
      </c>
      <c r="C6" s="24">
        <v>404</v>
      </c>
      <c r="D6" s="24">
        <v>45</v>
      </c>
      <c r="E6" s="24">
        <v>91</v>
      </c>
      <c r="F6" s="24">
        <v>41</v>
      </c>
      <c r="G6" s="24">
        <v>41</v>
      </c>
      <c r="H6" s="24">
        <v>85</v>
      </c>
      <c r="I6" s="24">
        <v>85</v>
      </c>
      <c r="J6" s="24">
        <f t="shared" si="0"/>
        <v>388</v>
      </c>
      <c r="K6" s="26" t="str">
        <f t="shared" si="1"/>
        <v>PASS</v>
      </c>
    </row>
    <row r="7" spans="1:13" ht="21" x14ac:dyDescent="0.35">
      <c r="A7" s="25">
        <v>5</v>
      </c>
      <c r="B7" s="23" t="s">
        <v>93</v>
      </c>
      <c r="C7" s="24">
        <v>405</v>
      </c>
      <c r="D7" s="24">
        <v>38</v>
      </c>
      <c r="E7" s="24">
        <v>38</v>
      </c>
      <c r="F7" s="24">
        <v>69</v>
      </c>
      <c r="G7" s="24">
        <v>58</v>
      </c>
      <c r="H7" s="24">
        <v>39</v>
      </c>
      <c r="I7" s="24">
        <v>96</v>
      </c>
      <c r="J7" s="24">
        <f t="shared" si="0"/>
        <v>338</v>
      </c>
      <c r="K7" s="26" t="str">
        <f t="shared" si="1"/>
        <v>PASS</v>
      </c>
      <c r="M7" s="22"/>
    </row>
    <row r="8" spans="1:13" ht="21" x14ac:dyDescent="0.35">
      <c r="A8" s="25">
        <v>6</v>
      </c>
      <c r="B8" s="23" t="s">
        <v>94</v>
      </c>
      <c r="C8" s="24">
        <v>406</v>
      </c>
      <c r="D8" s="24">
        <v>71</v>
      </c>
      <c r="E8" s="24">
        <v>49</v>
      </c>
      <c r="F8" s="24">
        <v>85</v>
      </c>
      <c r="G8" s="24">
        <v>67</v>
      </c>
      <c r="H8" s="24">
        <v>47</v>
      </c>
      <c r="I8" s="24">
        <v>54</v>
      </c>
      <c r="J8" s="24">
        <f t="shared" si="0"/>
        <v>373</v>
      </c>
      <c r="K8" s="26" t="str">
        <f t="shared" si="1"/>
        <v>PASS</v>
      </c>
    </row>
    <row r="9" spans="1:13" ht="21" x14ac:dyDescent="0.35">
      <c r="A9" s="25">
        <v>7</v>
      </c>
      <c r="B9" s="23" t="s">
        <v>95</v>
      </c>
      <c r="C9" s="24">
        <v>407</v>
      </c>
      <c r="D9" s="24">
        <v>90</v>
      </c>
      <c r="E9" s="24">
        <v>54</v>
      </c>
      <c r="F9" s="24">
        <v>38</v>
      </c>
      <c r="G9" s="24">
        <v>81</v>
      </c>
      <c r="H9" s="24">
        <v>64</v>
      </c>
      <c r="I9" s="24">
        <v>33</v>
      </c>
      <c r="J9" s="24">
        <f t="shared" si="0"/>
        <v>360</v>
      </c>
      <c r="K9" s="26" t="str">
        <f>IF(AND(D9&gt;=35,E9&gt;=35,F9&gt;=35,G9&gt;=35,H9&gt;=35,I9&gt;=35),"PASS","FAIL")</f>
        <v>FAIL</v>
      </c>
    </row>
    <row r="10" spans="1:13" ht="21" x14ac:dyDescent="0.35">
      <c r="A10" s="30">
        <v>8</v>
      </c>
      <c r="B10" s="31" t="s">
        <v>96</v>
      </c>
      <c r="C10" s="32">
        <v>408</v>
      </c>
      <c r="D10" s="32">
        <v>51</v>
      </c>
      <c r="E10" s="32">
        <v>88</v>
      </c>
      <c r="F10" s="32">
        <v>47</v>
      </c>
      <c r="G10" s="32">
        <v>75</v>
      </c>
      <c r="H10" s="32">
        <v>84</v>
      </c>
      <c r="I10" s="32">
        <v>37</v>
      </c>
      <c r="J10" s="32">
        <f t="shared" si="0"/>
        <v>382</v>
      </c>
      <c r="K10" s="33" t="str">
        <f t="shared" si="1"/>
        <v>PASS</v>
      </c>
    </row>
  </sheetData>
  <mergeCells count="1">
    <mergeCell ref="A1:K1"/>
  </mergeCells>
  <conditionalFormatting sqref="K3:K10">
    <cfRule type="containsText" dxfId="14" priority="1" operator="containsText" text="FAIL">
      <formula>NOT(ISERROR(SEARCH("FAIL",K3)))</formula>
    </cfRule>
    <cfRule type="containsText" dxfId="13" priority="3" operator="containsText" text="33">
      <formula>NOT(ISERROR(SEARCH("33",K3)))</formula>
    </cfRule>
  </conditionalFormatting>
  <conditionalFormatting sqref="A3:K10">
    <cfRule type="containsText" dxfId="12" priority="2" operator="containsText" text="33">
      <formula>NOT(ISERROR(SEARCH("33",A3)))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B2" sqref="B2:C30"/>
    </sheetView>
  </sheetViews>
  <sheetFormatPr defaultRowHeight="15" x14ac:dyDescent="0.25"/>
  <cols>
    <col min="2" max="3" width="11" customWidth="1"/>
  </cols>
  <sheetData>
    <row r="2" spans="2:13" x14ac:dyDescent="0.25">
      <c r="B2" s="21" t="s">
        <v>16</v>
      </c>
      <c r="C2" s="21" t="s">
        <v>17</v>
      </c>
    </row>
    <row r="3" spans="2:13" ht="15.75" x14ac:dyDescent="0.25">
      <c r="B3" t="s">
        <v>48</v>
      </c>
      <c r="C3" t="s">
        <v>49</v>
      </c>
      <c r="L3" s="38" t="s">
        <v>16</v>
      </c>
      <c r="M3" s="38" t="s">
        <v>149</v>
      </c>
    </row>
    <row r="4" spans="2:13" x14ac:dyDescent="0.25">
      <c r="B4" s="19" t="s">
        <v>18</v>
      </c>
      <c r="C4" s="20">
        <v>15</v>
      </c>
      <c r="L4" s="1" t="s">
        <v>150</v>
      </c>
      <c r="M4" s="1">
        <v>12</v>
      </c>
    </row>
    <row r="5" spans="2:13" x14ac:dyDescent="0.25">
      <c r="B5" s="19" t="s">
        <v>19</v>
      </c>
      <c r="C5" s="20">
        <v>25</v>
      </c>
      <c r="L5" s="1" t="s">
        <v>19</v>
      </c>
      <c r="M5" s="1">
        <v>22</v>
      </c>
    </row>
    <row r="6" spans="2:13" x14ac:dyDescent="0.25">
      <c r="B6" s="19" t="s">
        <v>20</v>
      </c>
      <c r="C6" s="20">
        <v>36</v>
      </c>
      <c r="L6" s="1" t="s">
        <v>20</v>
      </c>
      <c r="M6" s="1">
        <v>35</v>
      </c>
    </row>
    <row r="7" spans="2:13" x14ac:dyDescent="0.25">
      <c r="B7" s="19" t="s">
        <v>21</v>
      </c>
      <c r="C7" s="20">
        <v>48</v>
      </c>
      <c r="L7" s="1" t="s">
        <v>21</v>
      </c>
      <c r="M7" s="1">
        <v>68</v>
      </c>
    </row>
    <row r="8" spans="2:13" x14ac:dyDescent="0.25">
      <c r="B8" s="19" t="s">
        <v>22</v>
      </c>
      <c r="C8" s="20">
        <v>25</v>
      </c>
      <c r="L8" s="1" t="s">
        <v>22</v>
      </c>
      <c r="M8" s="1">
        <v>67</v>
      </c>
    </row>
    <row r="9" spans="2:13" x14ac:dyDescent="0.25">
      <c r="B9" s="19" t="s">
        <v>23</v>
      </c>
      <c r="C9" s="20">
        <v>78</v>
      </c>
      <c r="L9" s="1" t="s">
        <v>23</v>
      </c>
      <c r="M9" s="1">
        <v>98</v>
      </c>
    </row>
    <row r="10" spans="2:13" x14ac:dyDescent="0.25">
      <c r="B10" s="19" t="s">
        <v>24</v>
      </c>
      <c r="C10" s="20">
        <v>45</v>
      </c>
      <c r="L10" s="1" t="s">
        <v>24</v>
      </c>
      <c r="M10" s="1">
        <v>45</v>
      </c>
    </row>
    <row r="11" spans="2:13" x14ac:dyDescent="0.25">
      <c r="B11" s="19" t="s">
        <v>25</v>
      </c>
      <c r="C11" s="20">
        <v>59</v>
      </c>
      <c r="L11" s="1" t="s">
        <v>25</v>
      </c>
      <c r="M11" s="1">
        <v>65</v>
      </c>
    </row>
    <row r="12" spans="2:13" x14ac:dyDescent="0.25">
      <c r="B12" s="19" t="s">
        <v>26</v>
      </c>
      <c r="C12" s="20">
        <v>68</v>
      </c>
      <c r="L12" s="1" t="s">
        <v>26</v>
      </c>
      <c r="M12" s="1">
        <v>45</v>
      </c>
    </row>
    <row r="13" spans="2:13" x14ac:dyDescent="0.25">
      <c r="B13" s="19" t="s">
        <v>27</v>
      </c>
      <c r="C13" s="20">
        <v>89</v>
      </c>
      <c r="L13" s="1" t="s">
        <v>27</v>
      </c>
      <c r="M13" s="1">
        <v>58</v>
      </c>
    </row>
    <row r="14" spans="2:13" x14ac:dyDescent="0.25">
      <c r="B14" s="19" t="s">
        <v>28</v>
      </c>
      <c r="C14" s="20">
        <v>100</v>
      </c>
      <c r="L14" s="1" t="s">
        <v>28</v>
      </c>
      <c r="M14" s="1">
        <v>78</v>
      </c>
    </row>
    <row r="15" spans="2:13" x14ac:dyDescent="0.25">
      <c r="B15" s="19" t="s">
        <v>29</v>
      </c>
      <c r="C15" s="20">
        <v>18</v>
      </c>
      <c r="L15" s="1" t="s">
        <v>29</v>
      </c>
      <c r="M15" s="1">
        <v>38</v>
      </c>
    </row>
    <row r="18" spans="2:3" ht="15.75" x14ac:dyDescent="0.25">
      <c r="B18" s="38" t="s">
        <v>16</v>
      </c>
      <c r="C18" s="38" t="s">
        <v>149</v>
      </c>
    </row>
    <row r="19" spans="2:3" x14ac:dyDescent="0.25">
      <c r="B19" s="1" t="s">
        <v>150</v>
      </c>
      <c r="C19" s="1">
        <v>12</v>
      </c>
    </row>
    <row r="20" spans="2:3" x14ac:dyDescent="0.25">
      <c r="B20" s="1" t="s">
        <v>19</v>
      </c>
      <c r="C20" s="1">
        <v>22</v>
      </c>
    </row>
    <row r="21" spans="2:3" x14ac:dyDescent="0.25">
      <c r="B21" s="1" t="s">
        <v>20</v>
      </c>
      <c r="C21" s="1">
        <v>35</v>
      </c>
    </row>
    <row r="22" spans="2:3" x14ac:dyDescent="0.25">
      <c r="B22" s="1" t="s">
        <v>21</v>
      </c>
      <c r="C22" s="1">
        <v>68</v>
      </c>
    </row>
    <row r="23" spans="2:3" x14ac:dyDescent="0.25">
      <c r="B23" s="1" t="s">
        <v>22</v>
      </c>
      <c r="C23" s="1">
        <v>67</v>
      </c>
    </row>
    <row r="24" spans="2:3" x14ac:dyDescent="0.25">
      <c r="B24" s="1" t="s">
        <v>23</v>
      </c>
      <c r="C24" s="1">
        <v>98</v>
      </c>
    </row>
    <row r="25" spans="2:3" x14ac:dyDescent="0.25">
      <c r="B25" s="1" t="s">
        <v>24</v>
      </c>
      <c r="C25" s="1">
        <v>45</v>
      </c>
    </row>
    <row r="26" spans="2:3" x14ac:dyDescent="0.25">
      <c r="B26" s="1" t="s">
        <v>25</v>
      </c>
      <c r="C26" s="1">
        <v>65</v>
      </c>
    </row>
    <row r="27" spans="2:3" x14ac:dyDescent="0.25">
      <c r="B27" s="1" t="s">
        <v>26</v>
      </c>
      <c r="C27" s="1">
        <v>45</v>
      </c>
    </row>
    <row r="28" spans="2:3" x14ac:dyDescent="0.25">
      <c r="B28" s="1" t="s">
        <v>27</v>
      </c>
      <c r="C28" s="1">
        <v>58</v>
      </c>
    </row>
    <row r="29" spans="2:3" x14ac:dyDescent="0.25">
      <c r="B29" s="1" t="s">
        <v>28</v>
      </c>
      <c r="C29" s="1">
        <v>78</v>
      </c>
    </row>
    <row r="30" spans="2:3" x14ac:dyDescent="0.25">
      <c r="B30" s="1" t="s">
        <v>29</v>
      </c>
      <c r="C30" s="1">
        <v>38</v>
      </c>
    </row>
  </sheetData>
  <conditionalFormatting sqref="B2:C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F15" sqref="F15"/>
    </sheetView>
  </sheetViews>
  <sheetFormatPr defaultRowHeight="15" x14ac:dyDescent="0.25"/>
  <sheetData>
    <row r="1" spans="1:33" x14ac:dyDescent="0.25">
      <c r="A1" s="4" t="s">
        <v>31</v>
      </c>
      <c r="B1" s="4" t="s">
        <v>32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 t="s">
        <v>33</v>
      </c>
      <c r="AG1" s="4" t="s">
        <v>34</v>
      </c>
    </row>
    <row r="2" spans="1:33" x14ac:dyDescent="0.25">
      <c r="A2" s="5">
        <v>1</v>
      </c>
      <c r="B2" s="6" t="s">
        <v>35</v>
      </c>
      <c r="C2" s="7" t="s">
        <v>45</v>
      </c>
      <c r="D2" s="7" t="s">
        <v>45</v>
      </c>
      <c r="E2" s="7" t="s">
        <v>45</v>
      </c>
      <c r="F2" s="7" t="s">
        <v>45</v>
      </c>
      <c r="G2" s="7" t="s">
        <v>45</v>
      </c>
      <c r="H2" s="7" t="s">
        <v>45</v>
      </c>
      <c r="I2" s="7" t="s">
        <v>47</v>
      </c>
      <c r="J2" s="7" t="s">
        <v>45</v>
      </c>
      <c r="K2" s="7" t="s">
        <v>45</v>
      </c>
      <c r="L2" s="7" t="s">
        <v>45</v>
      </c>
      <c r="M2" s="7" t="s">
        <v>45</v>
      </c>
      <c r="N2" s="7" t="s">
        <v>45</v>
      </c>
      <c r="O2" s="7" t="s">
        <v>45</v>
      </c>
      <c r="P2" s="7" t="s">
        <v>47</v>
      </c>
      <c r="Q2" s="7" t="s">
        <v>45</v>
      </c>
      <c r="R2" s="7" t="s">
        <v>45</v>
      </c>
      <c r="S2" s="7" t="s">
        <v>45</v>
      </c>
      <c r="T2" s="7" t="s">
        <v>45</v>
      </c>
      <c r="U2" s="7" t="s">
        <v>46</v>
      </c>
      <c r="V2" s="7" t="s">
        <v>45</v>
      </c>
      <c r="W2" s="7" t="s">
        <v>47</v>
      </c>
      <c r="X2" s="7" t="s">
        <v>45</v>
      </c>
      <c r="Y2" s="7" t="s">
        <v>45</v>
      </c>
      <c r="Z2" s="7" t="s">
        <v>45</v>
      </c>
      <c r="AA2" s="7" t="s">
        <v>45</v>
      </c>
      <c r="AB2" s="7" t="s">
        <v>45</v>
      </c>
      <c r="AC2" s="7" t="s">
        <v>45</v>
      </c>
      <c r="AD2" s="7" t="s">
        <v>47</v>
      </c>
      <c r="AE2" s="7" t="s">
        <v>45</v>
      </c>
      <c r="AF2" s="8">
        <f>COUNTIF(C2:AE2,"P")</f>
        <v>24</v>
      </c>
      <c r="AG2" s="9">
        <f>COUNTIF(C2:AE2,"A")</f>
        <v>1</v>
      </c>
    </row>
    <row r="3" spans="1:33" x14ac:dyDescent="0.25">
      <c r="A3" s="5">
        <v>2</v>
      </c>
      <c r="B3" s="6" t="s">
        <v>36</v>
      </c>
      <c r="C3" s="7" t="s">
        <v>45</v>
      </c>
      <c r="D3" s="7" t="s">
        <v>45</v>
      </c>
      <c r="E3" s="7" t="s">
        <v>45</v>
      </c>
      <c r="F3" s="7" t="s">
        <v>45</v>
      </c>
      <c r="G3" s="7" t="s">
        <v>45</v>
      </c>
      <c r="H3" s="7" t="s">
        <v>45</v>
      </c>
      <c r="I3" s="7" t="s">
        <v>47</v>
      </c>
      <c r="J3" s="7" t="s">
        <v>45</v>
      </c>
      <c r="K3" s="7" t="s">
        <v>45</v>
      </c>
      <c r="L3" s="7" t="s">
        <v>45</v>
      </c>
      <c r="M3" s="7" t="s">
        <v>45</v>
      </c>
      <c r="N3" s="7" t="s">
        <v>45</v>
      </c>
      <c r="O3" s="7" t="s">
        <v>45</v>
      </c>
      <c r="P3" s="7" t="s">
        <v>47</v>
      </c>
      <c r="Q3" s="7" t="s">
        <v>45</v>
      </c>
      <c r="R3" s="7" t="s">
        <v>45</v>
      </c>
      <c r="S3" s="7" t="s">
        <v>45</v>
      </c>
      <c r="T3" s="7" t="s">
        <v>45</v>
      </c>
      <c r="U3" s="7" t="s">
        <v>45</v>
      </c>
      <c r="V3" s="7" t="s">
        <v>45</v>
      </c>
      <c r="W3" s="7" t="s">
        <v>47</v>
      </c>
      <c r="X3" s="7" t="s">
        <v>45</v>
      </c>
      <c r="Y3" s="7" t="s">
        <v>45</v>
      </c>
      <c r="Z3" s="7" t="s">
        <v>46</v>
      </c>
      <c r="AA3" s="7" t="s">
        <v>45</v>
      </c>
      <c r="AB3" s="7" t="s">
        <v>45</v>
      </c>
      <c r="AC3" s="7" t="s">
        <v>45</v>
      </c>
      <c r="AD3" s="7" t="s">
        <v>47</v>
      </c>
      <c r="AE3" s="7" t="s">
        <v>45</v>
      </c>
      <c r="AF3" s="8">
        <f t="shared" ref="AF3:AF11" si="0">COUNTIF(C3:AE3,"P")</f>
        <v>24</v>
      </c>
      <c r="AG3" s="9">
        <f t="shared" ref="AG3:AG11" si="1">COUNTIF(C3:AE3,"A")</f>
        <v>1</v>
      </c>
    </row>
    <row r="4" spans="1:33" x14ac:dyDescent="0.25">
      <c r="A4" s="5">
        <v>3</v>
      </c>
      <c r="B4" s="6" t="s">
        <v>37</v>
      </c>
      <c r="C4" s="7" t="s">
        <v>45</v>
      </c>
      <c r="D4" s="7" t="s">
        <v>45</v>
      </c>
      <c r="E4" s="7" t="s">
        <v>45</v>
      </c>
      <c r="F4" s="7" t="s">
        <v>45</v>
      </c>
      <c r="G4" s="7" t="s">
        <v>45</v>
      </c>
      <c r="H4" s="7" t="s">
        <v>45</v>
      </c>
      <c r="I4" s="7" t="s">
        <v>47</v>
      </c>
      <c r="J4" s="7" t="s">
        <v>45</v>
      </c>
      <c r="K4" s="7" t="s">
        <v>45</v>
      </c>
      <c r="L4" s="7" t="s">
        <v>45</v>
      </c>
      <c r="M4" s="7" t="s">
        <v>45</v>
      </c>
      <c r="N4" s="7" t="s">
        <v>46</v>
      </c>
      <c r="O4" s="7" t="s">
        <v>45</v>
      </c>
      <c r="P4" s="7" t="s">
        <v>47</v>
      </c>
      <c r="Q4" s="7" t="s">
        <v>46</v>
      </c>
      <c r="R4" s="7" t="s">
        <v>46</v>
      </c>
      <c r="S4" s="7" t="s">
        <v>45</v>
      </c>
      <c r="T4" s="7" t="s">
        <v>45</v>
      </c>
      <c r="U4" s="7" t="s">
        <v>45</v>
      </c>
      <c r="V4" s="7" t="s">
        <v>45</v>
      </c>
      <c r="W4" s="7" t="s">
        <v>47</v>
      </c>
      <c r="X4" s="7" t="s">
        <v>45</v>
      </c>
      <c r="Y4" s="7" t="s">
        <v>45</v>
      </c>
      <c r="Z4" s="7" t="s">
        <v>45</v>
      </c>
      <c r="AA4" s="7" t="s">
        <v>45</v>
      </c>
      <c r="AB4" s="7" t="s">
        <v>45</v>
      </c>
      <c r="AC4" s="7" t="s">
        <v>45</v>
      </c>
      <c r="AD4" s="7" t="s">
        <v>47</v>
      </c>
      <c r="AE4" s="7" t="s">
        <v>45</v>
      </c>
      <c r="AF4" s="8">
        <f t="shared" si="0"/>
        <v>22</v>
      </c>
      <c r="AG4" s="9">
        <f t="shared" si="1"/>
        <v>3</v>
      </c>
    </row>
    <row r="5" spans="1:33" x14ac:dyDescent="0.25">
      <c r="A5" s="5">
        <v>4</v>
      </c>
      <c r="B5" s="6" t="s">
        <v>38</v>
      </c>
      <c r="C5" s="7" t="s">
        <v>46</v>
      </c>
      <c r="D5" s="7" t="s">
        <v>45</v>
      </c>
      <c r="E5" s="7" t="s">
        <v>45</v>
      </c>
      <c r="F5" s="7" t="s">
        <v>45</v>
      </c>
      <c r="G5" s="7" t="s">
        <v>45</v>
      </c>
      <c r="H5" s="7" t="s">
        <v>45</v>
      </c>
      <c r="I5" s="7" t="s">
        <v>47</v>
      </c>
      <c r="J5" s="7" t="s">
        <v>45</v>
      </c>
      <c r="K5" s="7" t="s">
        <v>45</v>
      </c>
      <c r="L5" s="7" t="s">
        <v>45</v>
      </c>
      <c r="M5" s="7" t="s">
        <v>45</v>
      </c>
      <c r="N5" s="7" t="s">
        <v>45</v>
      </c>
      <c r="O5" s="7" t="s">
        <v>45</v>
      </c>
      <c r="P5" s="7" t="s">
        <v>47</v>
      </c>
      <c r="Q5" s="7" t="s">
        <v>46</v>
      </c>
      <c r="R5" s="7" t="s">
        <v>45</v>
      </c>
      <c r="S5" s="7" t="s">
        <v>45</v>
      </c>
      <c r="T5" s="7" t="s">
        <v>45</v>
      </c>
      <c r="U5" s="7" t="s">
        <v>45</v>
      </c>
      <c r="V5" s="7" t="s">
        <v>46</v>
      </c>
      <c r="W5" s="7" t="s">
        <v>47</v>
      </c>
      <c r="X5" s="7" t="s">
        <v>45</v>
      </c>
      <c r="Y5" s="7" t="s">
        <v>46</v>
      </c>
      <c r="Z5" s="7" t="s">
        <v>45</v>
      </c>
      <c r="AA5" s="7" t="s">
        <v>45</v>
      </c>
      <c r="AB5" s="7" t="s">
        <v>45</v>
      </c>
      <c r="AC5" s="7" t="s">
        <v>46</v>
      </c>
      <c r="AD5" s="7" t="s">
        <v>47</v>
      </c>
      <c r="AE5" s="7" t="s">
        <v>45</v>
      </c>
      <c r="AF5" s="8">
        <f t="shared" si="0"/>
        <v>20</v>
      </c>
      <c r="AG5" s="9">
        <f t="shared" si="1"/>
        <v>5</v>
      </c>
    </row>
    <row r="6" spans="1:33" x14ac:dyDescent="0.25">
      <c r="A6" s="5">
        <v>5</v>
      </c>
      <c r="B6" s="6" t="s">
        <v>39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47</v>
      </c>
      <c r="J6" s="7" t="s">
        <v>45</v>
      </c>
      <c r="K6" s="7" t="s">
        <v>45</v>
      </c>
      <c r="L6" s="7" t="s">
        <v>45</v>
      </c>
      <c r="M6" s="7" t="s">
        <v>46</v>
      </c>
      <c r="N6" s="7" t="s">
        <v>45</v>
      </c>
      <c r="O6" s="7" t="s">
        <v>45</v>
      </c>
      <c r="P6" s="7" t="s">
        <v>47</v>
      </c>
      <c r="Q6" s="7" t="s">
        <v>45</v>
      </c>
      <c r="R6" s="7" t="s">
        <v>46</v>
      </c>
      <c r="S6" s="7" t="s">
        <v>45</v>
      </c>
      <c r="T6" s="7" t="s">
        <v>46</v>
      </c>
      <c r="U6" s="7" t="s">
        <v>45</v>
      </c>
      <c r="V6" s="7" t="s">
        <v>45</v>
      </c>
      <c r="W6" s="7" t="s">
        <v>47</v>
      </c>
      <c r="X6" s="7" t="s">
        <v>45</v>
      </c>
      <c r="Y6" s="7" t="s">
        <v>45</v>
      </c>
      <c r="Z6" s="7" t="s">
        <v>45</v>
      </c>
      <c r="AA6" s="7" t="s">
        <v>46</v>
      </c>
      <c r="AB6" s="7" t="s">
        <v>45</v>
      </c>
      <c r="AC6" s="7" t="s">
        <v>45</v>
      </c>
      <c r="AD6" s="7" t="s">
        <v>47</v>
      </c>
      <c r="AE6" s="7" t="s">
        <v>45</v>
      </c>
      <c r="AF6" s="8">
        <f t="shared" si="0"/>
        <v>21</v>
      </c>
      <c r="AG6" s="9">
        <f t="shared" si="1"/>
        <v>4</v>
      </c>
    </row>
    <row r="7" spans="1:33" x14ac:dyDescent="0.25">
      <c r="A7" s="5">
        <v>6</v>
      </c>
      <c r="B7" s="6" t="s">
        <v>40</v>
      </c>
      <c r="C7" s="7" t="s">
        <v>45</v>
      </c>
      <c r="D7" s="7" t="s">
        <v>45</v>
      </c>
      <c r="E7" s="7" t="s">
        <v>45</v>
      </c>
      <c r="F7" s="7" t="s">
        <v>45</v>
      </c>
      <c r="G7" s="7" t="s">
        <v>45</v>
      </c>
      <c r="H7" s="7" t="s">
        <v>45</v>
      </c>
      <c r="I7" s="7" t="s">
        <v>47</v>
      </c>
      <c r="J7" s="7" t="s">
        <v>45</v>
      </c>
      <c r="K7" s="7" t="s">
        <v>45</v>
      </c>
      <c r="L7" s="7" t="s">
        <v>45</v>
      </c>
      <c r="M7" s="7" t="s">
        <v>45</v>
      </c>
      <c r="N7" s="7" t="s">
        <v>45</v>
      </c>
      <c r="O7" s="7" t="s">
        <v>45</v>
      </c>
      <c r="P7" s="7" t="s">
        <v>47</v>
      </c>
      <c r="Q7" s="7" t="s">
        <v>45</v>
      </c>
      <c r="R7" s="7" t="s">
        <v>45</v>
      </c>
      <c r="S7" s="7" t="s">
        <v>46</v>
      </c>
      <c r="T7" s="7" t="s">
        <v>45</v>
      </c>
      <c r="U7" s="7" t="s">
        <v>45</v>
      </c>
      <c r="V7" s="7" t="s">
        <v>45</v>
      </c>
      <c r="W7" s="7" t="s">
        <v>47</v>
      </c>
      <c r="X7" s="7" t="s">
        <v>45</v>
      </c>
      <c r="Y7" s="7" t="s">
        <v>45</v>
      </c>
      <c r="Z7" s="7" t="s">
        <v>45</v>
      </c>
      <c r="AA7" s="7" t="s">
        <v>45</v>
      </c>
      <c r="AB7" s="7" t="s">
        <v>45</v>
      </c>
      <c r="AC7" s="7" t="s">
        <v>45</v>
      </c>
      <c r="AD7" s="7" t="s">
        <v>47</v>
      </c>
      <c r="AE7" s="7" t="s">
        <v>45</v>
      </c>
      <c r="AF7" s="8">
        <f t="shared" si="0"/>
        <v>24</v>
      </c>
      <c r="AG7" s="9">
        <f t="shared" si="1"/>
        <v>1</v>
      </c>
    </row>
    <row r="8" spans="1:33" x14ac:dyDescent="0.25">
      <c r="A8" s="5">
        <v>7</v>
      </c>
      <c r="B8" s="6" t="s">
        <v>41</v>
      </c>
      <c r="C8" s="7" t="s">
        <v>45</v>
      </c>
      <c r="D8" s="7" t="s">
        <v>45</v>
      </c>
      <c r="E8" s="7" t="s">
        <v>45</v>
      </c>
      <c r="F8" s="7" t="s">
        <v>46</v>
      </c>
      <c r="G8" s="7" t="s">
        <v>45</v>
      </c>
      <c r="H8" s="7" t="s">
        <v>45</v>
      </c>
      <c r="I8" s="7" t="s">
        <v>47</v>
      </c>
      <c r="J8" s="7" t="s">
        <v>45</v>
      </c>
      <c r="K8" s="7" t="s">
        <v>45</v>
      </c>
      <c r="L8" s="7" t="s">
        <v>45</v>
      </c>
      <c r="M8" s="7" t="s">
        <v>45</v>
      </c>
      <c r="N8" s="7" t="s">
        <v>46</v>
      </c>
      <c r="O8" s="7" t="s">
        <v>45</v>
      </c>
      <c r="P8" s="7" t="s">
        <v>47</v>
      </c>
      <c r="Q8" s="7" t="s">
        <v>45</v>
      </c>
      <c r="R8" s="7" t="s">
        <v>45</v>
      </c>
      <c r="S8" s="7" t="s">
        <v>45</v>
      </c>
      <c r="T8" s="7" t="s">
        <v>45</v>
      </c>
      <c r="U8" s="7" t="s">
        <v>45</v>
      </c>
      <c r="V8" s="7" t="s">
        <v>45</v>
      </c>
      <c r="W8" s="7" t="s">
        <v>47</v>
      </c>
      <c r="X8" s="7" t="s">
        <v>45</v>
      </c>
      <c r="Y8" s="7" t="s">
        <v>45</v>
      </c>
      <c r="Z8" s="7" t="s">
        <v>45</v>
      </c>
      <c r="AA8" s="7" t="s">
        <v>45</v>
      </c>
      <c r="AB8" s="7" t="s">
        <v>46</v>
      </c>
      <c r="AC8" s="7" t="s">
        <v>45</v>
      </c>
      <c r="AD8" s="7" t="s">
        <v>47</v>
      </c>
      <c r="AE8" s="7" t="s">
        <v>45</v>
      </c>
      <c r="AF8" s="8">
        <f t="shared" si="0"/>
        <v>22</v>
      </c>
      <c r="AG8" s="9">
        <f t="shared" si="1"/>
        <v>3</v>
      </c>
    </row>
    <row r="9" spans="1:33" x14ac:dyDescent="0.25">
      <c r="A9" s="5">
        <v>8</v>
      </c>
      <c r="B9" s="6" t="s">
        <v>42</v>
      </c>
      <c r="C9" s="7" t="s">
        <v>45</v>
      </c>
      <c r="D9" s="7" t="s">
        <v>45</v>
      </c>
      <c r="E9" s="7" t="s">
        <v>45</v>
      </c>
      <c r="F9" s="7" t="s">
        <v>45</v>
      </c>
      <c r="G9" s="7" t="s">
        <v>45</v>
      </c>
      <c r="H9" s="7" t="s">
        <v>45</v>
      </c>
      <c r="I9" s="7" t="s">
        <v>47</v>
      </c>
      <c r="J9" s="7" t="s">
        <v>45</v>
      </c>
      <c r="K9" s="7" t="s">
        <v>46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47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45</v>
      </c>
      <c r="V9" s="7" t="s">
        <v>45</v>
      </c>
      <c r="W9" s="7" t="s">
        <v>47</v>
      </c>
      <c r="X9" s="7" t="s">
        <v>45</v>
      </c>
      <c r="Y9" s="7" t="s">
        <v>45</v>
      </c>
      <c r="Z9" s="7" t="s">
        <v>45</v>
      </c>
      <c r="AA9" s="7" t="s">
        <v>45</v>
      </c>
      <c r="AB9" s="7" t="s">
        <v>46</v>
      </c>
      <c r="AC9" s="7" t="s">
        <v>45</v>
      </c>
      <c r="AD9" s="7" t="s">
        <v>47</v>
      </c>
      <c r="AE9" s="7" t="s">
        <v>45</v>
      </c>
      <c r="AF9" s="8">
        <f t="shared" si="0"/>
        <v>23</v>
      </c>
      <c r="AG9" s="9">
        <f t="shared" si="1"/>
        <v>2</v>
      </c>
    </row>
    <row r="10" spans="1:33" x14ac:dyDescent="0.25">
      <c r="A10" s="5">
        <v>9</v>
      </c>
      <c r="B10" s="6" t="s">
        <v>43</v>
      </c>
      <c r="C10" s="7" t="s">
        <v>45</v>
      </c>
      <c r="D10" s="7" t="s">
        <v>45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47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 t="s">
        <v>47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 t="s">
        <v>45</v>
      </c>
      <c r="W10" s="7" t="s">
        <v>47</v>
      </c>
      <c r="X10" s="7" t="s">
        <v>45</v>
      </c>
      <c r="Y10" s="7" t="s">
        <v>45</v>
      </c>
      <c r="Z10" s="7" t="s">
        <v>45</v>
      </c>
      <c r="AA10" s="7" t="s">
        <v>45</v>
      </c>
      <c r="AB10" s="7" t="s">
        <v>45</v>
      </c>
      <c r="AC10" s="7" t="s">
        <v>46</v>
      </c>
      <c r="AD10" s="7" t="s">
        <v>47</v>
      </c>
      <c r="AE10" s="7" t="s">
        <v>45</v>
      </c>
      <c r="AF10" s="8">
        <f t="shared" si="0"/>
        <v>24</v>
      </c>
      <c r="AG10" s="9">
        <f t="shared" si="1"/>
        <v>1</v>
      </c>
    </row>
    <row r="11" spans="1:33" x14ac:dyDescent="0.25">
      <c r="A11" s="5">
        <v>10</v>
      </c>
      <c r="B11" s="6" t="s">
        <v>44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47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47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47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47</v>
      </c>
      <c r="AE11" s="7" t="s">
        <v>46</v>
      </c>
      <c r="AF11" s="8">
        <f t="shared" si="0"/>
        <v>24</v>
      </c>
      <c r="AG11" s="9">
        <f t="shared" si="1"/>
        <v>1</v>
      </c>
    </row>
    <row r="15" spans="1:33" x14ac:dyDescent="0.25">
      <c r="N15" s="3"/>
    </row>
  </sheetData>
  <conditionalFormatting sqref="C2:AE11">
    <cfRule type="containsText" dxfId="11" priority="1" operator="containsText" text="a">
      <formula>NOT(ISERROR(SEARCH("a",C2)))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selection activeCell="W1" sqref="W1:W1048576"/>
    </sheetView>
  </sheetViews>
  <sheetFormatPr defaultRowHeight="15" x14ac:dyDescent="0.25"/>
  <cols>
    <col min="1" max="1" width="18.140625" customWidth="1"/>
    <col min="2" max="2" width="4.7109375" customWidth="1"/>
    <col min="3" max="3" width="2.7109375" customWidth="1"/>
    <col min="4" max="4" width="3.140625" customWidth="1"/>
    <col min="5" max="5" width="4" customWidth="1"/>
    <col min="6" max="6" width="3.5703125" customWidth="1"/>
    <col min="7" max="7" width="3.42578125" customWidth="1"/>
    <col min="8" max="8" width="3.5703125" customWidth="1"/>
    <col min="9" max="9" width="3.42578125" customWidth="1"/>
    <col min="10" max="10" width="3.140625" customWidth="1"/>
    <col min="11" max="11" width="2.85546875" customWidth="1"/>
    <col min="12" max="12" width="4.42578125" customWidth="1"/>
    <col min="13" max="13" width="2.85546875" customWidth="1"/>
    <col min="14" max="14" width="3.7109375" customWidth="1"/>
    <col min="15" max="15" width="4.28515625" customWidth="1"/>
    <col min="16" max="16" width="4.85546875" customWidth="1"/>
    <col min="17" max="17" width="3.140625" customWidth="1"/>
    <col min="18" max="18" width="2" customWidth="1"/>
    <col min="19" max="19" width="2.7109375" customWidth="1"/>
    <col min="20" max="20" width="5.42578125" customWidth="1"/>
  </cols>
  <sheetData>
    <row r="1" spans="1:20" ht="23.25" x14ac:dyDescent="0.25">
      <c r="A1" s="59" t="s">
        <v>77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0" ht="70.5" customHeight="1" x14ac:dyDescent="0.25">
      <c r="A2" s="34" t="s">
        <v>50</v>
      </c>
      <c r="B2" s="61" t="s">
        <v>75</v>
      </c>
      <c r="C2" s="61"/>
      <c r="D2" s="61"/>
      <c r="E2" s="61"/>
      <c r="F2" s="61"/>
      <c r="G2" s="61" t="s">
        <v>51</v>
      </c>
      <c r="H2" s="61"/>
      <c r="I2" s="61"/>
      <c r="J2" s="61"/>
      <c r="K2" s="61"/>
      <c r="L2" s="61"/>
      <c r="M2" s="62" t="s">
        <v>76</v>
      </c>
      <c r="N2" s="62"/>
      <c r="O2" s="62"/>
      <c r="P2" s="62"/>
      <c r="Q2" s="62"/>
      <c r="R2" s="62"/>
      <c r="S2" s="62"/>
      <c r="T2" s="62"/>
    </row>
    <row r="3" spans="1:20" ht="24" customHeight="1" x14ac:dyDescent="0.25">
      <c r="A3" s="60" t="s">
        <v>52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</row>
    <row r="4" spans="1:20" ht="15" customHeight="1" x14ac:dyDescent="0.25">
      <c r="A4" s="34" t="s">
        <v>53</v>
      </c>
      <c r="B4" s="34" t="s">
        <v>55</v>
      </c>
      <c r="C4" s="34" t="s">
        <v>56</v>
      </c>
      <c r="D4" s="1" t="s">
        <v>57</v>
      </c>
      <c r="E4" s="55" t="s">
        <v>58</v>
      </c>
      <c r="F4" s="55"/>
      <c r="G4" s="55"/>
      <c r="H4" s="55"/>
      <c r="I4" s="55" t="s">
        <v>54</v>
      </c>
      <c r="J4" s="55"/>
      <c r="K4" s="63" t="s">
        <v>59</v>
      </c>
      <c r="L4" s="63"/>
      <c r="M4" s="1" t="s">
        <v>60</v>
      </c>
      <c r="N4" s="55"/>
      <c r="O4" s="55"/>
      <c r="P4" s="55"/>
      <c r="Q4" s="55"/>
      <c r="R4" s="55"/>
      <c r="S4" s="55"/>
      <c r="T4" s="55"/>
    </row>
    <row r="5" spans="1:20" ht="27.75" customHeight="1" x14ac:dyDescent="0.25">
      <c r="A5" s="35" t="s">
        <v>62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</row>
    <row r="6" spans="1:20" x14ac:dyDescent="0.25">
      <c r="A6" s="35" t="s">
        <v>61</v>
      </c>
      <c r="B6" s="35"/>
      <c r="C6" s="35"/>
      <c r="D6" s="1"/>
      <c r="E6" s="1"/>
      <c r="F6" s="1"/>
      <c r="G6" s="1"/>
      <c r="H6" s="1"/>
      <c r="I6" s="1"/>
      <c r="J6" s="1"/>
      <c r="K6" s="1"/>
      <c r="L6" s="1"/>
      <c r="M6" s="1"/>
      <c r="N6" s="55"/>
      <c r="O6" s="55"/>
      <c r="P6" s="55"/>
      <c r="Q6" s="55"/>
      <c r="R6" s="55"/>
      <c r="S6" s="55"/>
      <c r="T6" s="55"/>
    </row>
    <row r="7" spans="1:20" ht="15" customHeight="1" x14ac:dyDescent="0.25">
      <c r="A7" s="35" t="s">
        <v>63</v>
      </c>
      <c r="B7" s="55" t="s">
        <v>64</v>
      </c>
      <c r="C7" s="55"/>
      <c r="D7" s="55" t="s">
        <v>65</v>
      </c>
      <c r="E7" s="55"/>
      <c r="F7" s="55" t="s">
        <v>66</v>
      </c>
      <c r="G7" s="55"/>
      <c r="H7" s="55" t="s">
        <v>67</v>
      </c>
      <c r="I7" s="55"/>
      <c r="J7" s="55" t="s">
        <v>68</v>
      </c>
      <c r="K7" s="55"/>
      <c r="L7" s="55" t="s">
        <v>69</v>
      </c>
      <c r="M7" s="55"/>
      <c r="N7" s="55"/>
      <c r="O7" s="55"/>
      <c r="P7" s="55"/>
      <c r="Q7" s="55"/>
      <c r="R7" s="55"/>
      <c r="S7" s="55"/>
      <c r="T7" s="55"/>
    </row>
    <row r="8" spans="1:20" x14ac:dyDescent="0.25">
      <c r="A8" s="35" t="s">
        <v>98</v>
      </c>
      <c r="B8" s="55" t="s">
        <v>70</v>
      </c>
      <c r="C8" s="55"/>
      <c r="D8" s="55"/>
      <c r="E8" s="55" t="s">
        <v>71</v>
      </c>
      <c r="F8" s="55"/>
      <c r="G8" s="55"/>
      <c r="H8" s="55"/>
      <c r="I8" s="55" t="s">
        <v>97</v>
      </c>
      <c r="J8" s="55"/>
      <c r="K8" s="55"/>
      <c r="L8" s="55" t="s">
        <v>72</v>
      </c>
      <c r="M8" s="55"/>
      <c r="N8" s="55"/>
      <c r="O8" s="55"/>
      <c r="P8" s="55"/>
      <c r="Q8" s="55"/>
      <c r="R8" s="55"/>
      <c r="S8" s="55"/>
      <c r="T8" s="55"/>
    </row>
    <row r="9" spans="1:20" ht="30" x14ac:dyDescent="0.25">
      <c r="A9" s="36" t="s">
        <v>99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</row>
    <row r="10" spans="1:20" ht="17.25" customHeight="1" x14ac:dyDescent="0.25">
      <c r="A10" s="37" t="s">
        <v>73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5"/>
      <c r="O10" s="55"/>
      <c r="P10" s="55"/>
      <c r="Q10" s="55"/>
      <c r="R10" s="55"/>
      <c r="S10" s="55"/>
      <c r="T10" s="55"/>
    </row>
    <row r="11" spans="1:20" ht="32.25" customHeight="1" x14ac:dyDescent="0.25">
      <c r="A11" s="36" t="s">
        <v>74</v>
      </c>
      <c r="B11" s="55"/>
      <c r="C11" s="55"/>
      <c r="D11" s="55"/>
      <c r="E11" s="55"/>
      <c r="F11" s="55"/>
      <c r="G11" s="55"/>
      <c r="H11" s="57" t="s">
        <v>100</v>
      </c>
      <c r="I11" s="58"/>
      <c r="J11" s="58"/>
      <c r="K11" s="58"/>
      <c r="L11" s="58"/>
      <c r="M11" s="58"/>
      <c r="N11" s="35"/>
      <c r="O11" s="1"/>
      <c r="P11" s="1"/>
      <c r="Q11" s="1"/>
      <c r="R11" s="1"/>
      <c r="S11" s="1"/>
      <c r="T11" s="1"/>
    </row>
    <row r="12" spans="1:20" x14ac:dyDescent="0.25">
      <c r="A12" s="1" t="s">
        <v>101</v>
      </c>
      <c r="B12" s="55"/>
      <c r="C12" s="55"/>
      <c r="D12" s="55"/>
      <c r="E12" s="55"/>
      <c r="F12" s="55"/>
      <c r="G12" s="55"/>
      <c r="H12" s="55"/>
      <c r="I12" s="55" t="s">
        <v>103</v>
      </c>
      <c r="J12" s="55"/>
      <c r="K12" s="55"/>
      <c r="L12" s="55"/>
      <c r="M12" s="55" t="s">
        <v>104</v>
      </c>
      <c r="N12" s="55"/>
      <c r="O12" s="55" t="s">
        <v>105</v>
      </c>
      <c r="P12" s="55"/>
      <c r="Q12" s="55"/>
      <c r="R12" s="55" t="s">
        <v>106</v>
      </c>
      <c r="S12" s="55"/>
      <c r="T12" s="55"/>
    </row>
    <row r="13" spans="1:20" x14ac:dyDescent="0.25">
      <c r="A13" s="1" t="s">
        <v>102</v>
      </c>
      <c r="B13" s="55"/>
      <c r="C13" s="55"/>
      <c r="D13" s="55"/>
      <c r="E13" s="55"/>
      <c r="F13" s="55"/>
      <c r="G13" s="55"/>
      <c r="H13" s="55" t="s">
        <v>107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1"/>
    </row>
    <row r="14" spans="1:20" x14ac:dyDescent="0.25">
      <c r="A14" s="64" t="s">
        <v>108</v>
      </c>
      <c r="B14" s="63" t="s">
        <v>109</v>
      </c>
      <c r="C14" s="63"/>
      <c r="D14" s="63"/>
      <c r="E14" s="63"/>
      <c r="F14" s="63"/>
      <c r="G14" s="63"/>
      <c r="H14" s="55" t="s">
        <v>110</v>
      </c>
      <c r="I14" s="55"/>
      <c r="J14" s="55"/>
      <c r="K14" s="55"/>
      <c r="L14" s="55" t="s">
        <v>111</v>
      </c>
      <c r="M14" s="55"/>
      <c r="N14" s="55"/>
      <c r="O14" s="55" t="s">
        <v>112</v>
      </c>
      <c r="P14" s="55"/>
      <c r="Q14" s="55"/>
      <c r="R14" s="55" t="s">
        <v>113</v>
      </c>
      <c r="S14" s="55"/>
      <c r="T14" s="55"/>
    </row>
    <row r="15" spans="1:20" x14ac:dyDescent="0.25">
      <c r="A15" s="6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</row>
    <row r="16" spans="1:20" x14ac:dyDescent="0.25">
      <c r="A16" s="1" t="s">
        <v>114</v>
      </c>
      <c r="B16" s="55"/>
      <c r="C16" s="55"/>
      <c r="D16" s="55"/>
      <c r="E16" s="55"/>
      <c r="F16" s="55"/>
      <c r="G16" s="55"/>
      <c r="H16" s="55"/>
      <c r="I16" s="55"/>
      <c r="J16" s="55" t="s">
        <v>121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25">
      <c r="A17" s="1" t="s">
        <v>115</v>
      </c>
      <c r="B17" s="55" t="s">
        <v>122</v>
      </c>
      <c r="C17" s="55"/>
      <c r="D17" s="55"/>
      <c r="E17" s="55"/>
      <c r="F17" s="55" t="s">
        <v>123</v>
      </c>
      <c r="G17" s="55"/>
      <c r="H17" s="55"/>
      <c r="I17" s="55" t="s">
        <v>124</v>
      </c>
      <c r="J17" s="55"/>
      <c r="K17" s="55" t="s">
        <v>125</v>
      </c>
      <c r="L17" s="55"/>
      <c r="M17" s="55"/>
      <c r="N17" s="55"/>
      <c r="O17" s="55" t="s">
        <v>126</v>
      </c>
      <c r="P17" s="55"/>
      <c r="Q17" s="55"/>
      <c r="R17" s="55" t="s">
        <v>127</v>
      </c>
      <c r="S17" s="55"/>
      <c r="T17" s="55"/>
    </row>
    <row r="18" spans="1:20" x14ac:dyDescent="0.25">
      <c r="A18" s="63" t="s">
        <v>116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25">
      <c r="A19" s="63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x14ac:dyDescent="0.25">
      <c r="A20" s="1" t="s">
        <v>117</v>
      </c>
      <c r="B20" s="55"/>
      <c r="C20" s="55"/>
      <c r="D20" s="55"/>
      <c r="E20" s="55"/>
      <c r="F20" s="55"/>
      <c r="G20" s="55"/>
      <c r="H20" s="55"/>
      <c r="I20" s="55"/>
      <c r="J20" s="55"/>
      <c r="K20" s="55" t="s">
        <v>128</v>
      </c>
      <c r="L20" s="55"/>
      <c r="M20" s="55"/>
      <c r="N20" s="55"/>
      <c r="O20" s="1"/>
      <c r="P20" s="1"/>
      <c r="Q20" s="1"/>
      <c r="R20" s="1"/>
      <c r="S20" s="1"/>
      <c r="T20" s="1"/>
    </row>
    <row r="21" spans="1:20" ht="30" customHeight="1" x14ac:dyDescent="0.25">
      <c r="A21" s="1" t="s">
        <v>118</v>
      </c>
      <c r="B21" s="63" t="s">
        <v>129</v>
      </c>
      <c r="C21" s="63"/>
      <c r="D21" s="1" t="s">
        <v>130</v>
      </c>
      <c r="E21" s="62" t="s">
        <v>131</v>
      </c>
      <c r="F21" s="63"/>
      <c r="G21" s="63"/>
      <c r="H21" s="63" t="s">
        <v>132</v>
      </c>
      <c r="I21" s="63"/>
      <c r="J21" s="55" t="s">
        <v>133</v>
      </c>
      <c r="K21" s="55"/>
      <c r="L21" s="55"/>
      <c r="M21" s="55" t="s">
        <v>134</v>
      </c>
      <c r="N21" s="55"/>
      <c r="O21" s="55"/>
      <c r="P21" s="55"/>
      <c r="Q21" s="55"/>
      <c r="R21" s="55"/>
      <c r="S21" s="55"/>
      <c r="T21" s="55"/>
    </row>
    <row r="22" spans="1:20" x14ac:dyDescent="0.25">
      <c r="A22" s="1" t="s">
        <v>119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25">
      <c r="A23" s="1" t="s">
        <v>120</v>
      </c>
      <c r="B23" s="55"/>
      <c r="C23" s="55"/>
      <c r="D23" s="55" t="s">
        <v>135</v>
      </c>
      <c r="E23" s="55"/>
      <c r="F23" s="55"/>
      <c r="G23" s="55"/>
      <c r="H23" s="55"/>
      <c r="I23" s="55"/>
      <c r="J23" s="55"/>
      <c r="K23" s="55"/>
      <c r="L23" s="55"/>
      <c r="M23" s="55"/>
      <c r="N23" s="55" t="s">
        <v>136</v>
      </c>
      <c r="O23" s="55"/>
      <c r="P23" s="55"/>
      <c r="Q23" s="55"/>
      <c r="R23" s="55"/>
      <c r="S23" s="55"/>
      <c r="T23" s="55"/>
    </row>
    <row r="24" spans="1:20" ht="122.25" customHeight="1" x14ac:dyDescent="0.25">
      <c r="A24" s="54" t="s">
        <v>137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ht="7.5" customHeight="1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ht="33" customHeight="1" x14ac:dyDescent="0.25">
      <c r="A26" s="65" t="s">
        <v>138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  <row r="27" spans="1:20" x14ac:dyDescent="0.25">
      <c r="A27" s="63" t="s">
        <v>139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 spans="1:20" x14ac:dyDescent="0.25">
      <c r="A28" s="1" t="s">
        <v>140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 t="s">
        <v>145</v>
      </c>
      <c r="N28" s="55"/>
      <c r="O28" s="55"/>
      <c r="P28" s="55"/>
      <c r="Q28" s="55"/>
      <c r="R28" s="55"/>
      <c r="S28" s="55"/>
      <c r="T28" s="55"/>
    </row>
    <row r="29" spans="1:20" ht="30" x14ac:dyDescent="0.25">
      <c r="A29" s="36" t="s">
        <v>141</v>
      </c>
      <c r="B29" s="55"/>
      <c r="C29" s="55"/>
      <c r="D29" s="55"/>
      <c r="E29" s="55"/>
      <c r="F29" s="55"/>
      <c r="G29" s="55"/>
      <c r="H29" s="55"/>
      <c r="I29" s="62" t="s">
        <v>146</v>
      </c>
      <c r="J29" s="63"/>
      <c r="K29" s="63"/>
      <c r="L29" s="63"/>
      <c r="M29" s="63"/>
      <c r="N29" s="63"/>
      <c r="O29" s="55"/>
      <c r="P29" s="55"/>
      <c r="Q29" s="55"/>
      <c r="R29" s="55"/>
      <c r="S29" s="55"/>
      <c r="T29" s="55"/>
    </row>
    <row r="30" spans="1:20" x14ac:dyDescent="0.25">
      <c r="A30" s="1" t="s">
        <v>142</v>
      </c>
      <c r="B30" s="55"/>
      <c r="C30" s="55"/>
      <c r="D30" s="55"/>
      <c r="E30" s="55"/>
      <c r="F30" s="55"/>
      <c r="G30" s="55"/>
      <c r="H30" s="55"/>
      <c r="I30" s="63" t="s">
        <v>147</v>
      </c>
      <c r="J30" s="63"/>
      <c r="K30" s="63"/>
      <c r="L30" s="63"/>
      <c r="M30" s="63"/>
      <c r="N30" s="63"/>
      <c r="O30" s="55"/>
      <c r="P30" s="55"/>
      <c r="Q30" s="55"/>
      <c r="R30" s="55"/>
      <c r="S30" s="55"/>
      <c r="T30" s="55"/>
    </row>
    <row r="31" spans="1:20" x14ac:dyDescent="0.25">
      <c r="A31" s="1" t="s">
        <v>143</v>
      </c>
      <c r="B31" s="55"/>
      <c r="C31" s="55"/>
      <c r="D31" s="55"/>
      <c r="E31" s="55"/>
      <c r="F31" s="55"/>
      <c r="G31" s="55"/>
      <c r="H31" s="55"/>
      <c r="I31" s="55" t="s">
        <v>148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</row>
    <row r="32" spans="1:20" x14ac:dyDescent="0.25">
      <c r="A32" s="63" t="s">
        <v>144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</sheetData>
  <mergeCells count="86">
    <mergeCell ref="N4:T10"/>
    <mergeCell ref="A26:T26"/>
    <mergeCell ref="A27:T27"/>
    <mergeCell ref="S21:T21"/>
    <mergeCell ref="B22:T22"/>
    <mergeCell ref="B23:C23"/>
    <mergeCell ref="D23:G23"/>
    <mergeCell ref="H23:M23"/>
    <mergeCell ref="N23:Q23"/>
    <mergeCell ref="R23:T23"/>
    <mergeCell ref="B20:J20"/>
    <mergeCell ref="K20:N20"/>
    <mergeCell ref="B21:C21"/>
    <mergeCell ref="E21:G21"/>
    <mergeCell ref="H21:I21"/>
    <mergeCell ref="J21:L21"/>
    <mergeCell ref="A32:T32"/>
    <mergeCell ref="B28:L28"/>
    <mergeCell ref="M28:O28"/>
    <mergeCell ref="P28:T28"/>
    <mergeCell ref="O29:T29"/>
    <mergeCell ref="O30:T30"/>
    <mergeCell ref="O31:T31"/>
    <mergeCell ref="B29:H29"/>
    <mergeCell ref="B30:H30"/>
    <mergeCell ref="B31:H31"/>
    <mergeCell ref="I29:N29"/>
    <mergeCell ref="I30:N30"/>
    <mergeCell ref="I31:N31"/>
    <mergeCell ref="M21:R21"/>
    <mergeCell ref="R15:T15"/>
    <mergeCell ref="A18:A19"/>
    <mergeCell ref="B16:I16"/>
    <mergeCell ref="J16:N16"/>
    <mergeCell ref="O16:T16"/>
    <mergeCell ref="B17:E17"/>
    <mergeCell ref="F17:H17"/>
    <mergeCell ref="I17:J17"/>
    <mergeCell ref="K17:N17"/>
    <mergeCell ref="O17:Q17"/>
    <mergeCell ref="R17:T17"/>
    <mergeCell ref="B18:T19"/>
    <mergeCell ref="A14:A15"/>
    <mergeCell ref="B14:G14"/>
    <mergeCell ref="R14:T14"/>
    <mergeCell ref="H14:K14"/>
    <mergeCell ref="L14:N14"/>
    <mergeCell ref="O14:Q14"/>
    <mergeCell ref="B15:G15"/>
    <mergeCell ref="H15:K15"/>
    <mergeCell ref="L15:N15"/>
    <mergeCell ref="O15:Q15"/>
    <mergeCell ref="K4:L4"/>
    <mergeCell ref="I4:J4"/>
    <mergeCell ref="E4:H4"/>
    <mergeCell ref="L8:M8"/>
    <mergeCell ref="B7:C7"/>
    <mergeCell ref="D7:E7"/>
    <mergeCell ref="F7:G7"/>
    <mergeCell ref="H7:I7"/>
    <mergeCell ref="J7:K7"/>
    <mergeCell ref="L7:M7"/>
    <mergeCell ref="B8:D8"/>
    <mergeCell ref="E8:H8"/>
    <mergeCell ref="B5:M5"/>
    <mergeCell ref="A1:T1"/>
    <mergeCell ref="A3:T3"/>
    <mergeCell ref="B2:F2"/>
    <mergeCell ref="G2:L2"/>
    <mergeCell ref="M2:T2"/>
    <mergeCell ref="A24:T25"/>
    <mergeCell ref="B9:D9"/>
    <mergeCell ref="E9:G9"/>
    <mergeCell ref="B10:M10"/>
    <mergeCell ref="I8:K8"/>
    <mergeCell ref="H9:M9"/>
    <mergeCell ref="H11:M11"/>
    <mergeCell ref="B12:H12"/>
    <mergeCell ref="I12:L12"/>
    <mergeCell ref="M12:N12"/>
    <mergeCell ref="O12:Q12"/>
    <mergeCell ref="B11:G11"/>
    <mergeCell ref="R12:T12"/>
    <mergeCell ref="B13:G13"/>
    <mergeCell ref="H13:M13"/>
    <mergeCell ref="N13:S1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8" sqref="F8"/>
    </sheetView>
  </sheetViews>
  <sheetFormatPr defaultRowHeight="15" x14ac:dyDescent="0.25"/>
  <cols>
    <col min="1" max="1" width="34" customWidth="1"/>
    <col min="2" max="2" width="25.7109375" customWidth="1"/>
    <col min="3" max="3" width="16" customWidth="1"/>
    <col min="4" max="4" width="19.85546875" customWidth="1"/>
    <col min="5" max="5" width="17.85546875" customWidth="1"/>
  </cols>
  <sheetData>
    <row r="1" spans="1:5" ht="18" x14ac:dyDescent="0.25">
      <c r="A1" s="67" t="s">
        <v>160</v>
      </c>
      <c r="B1" s="67"/>
      <c r="C1" s="67"/>
      <c r="D1" s="67"/>
      <c r="E1" s="67"/>
    </row>
    <row r="2" spans="1:5" ht="51.75" customHeight="1" x14ac:dyDescent="0.25">
      <c r="A2" s="62" t="s">
        <v>161</v>
      </c>
      <c r="B2" s="63"/>
      <c r="C2" s="63"/>
      <c r="D2" s="63"/>
      <c r="E2" s="63"/>
    </row>
    <row r="3" spans="1:5" ht="59.25" customHeight="1" x14ac:dyDescent="0.25">
      <c r="A3" s="65" t="s">
        <v>159</v>
      </c>
      <c r="B3" s="66"/>
      <c r="C3" s="66"/>
      <c r="D3" s="66"/>
      <c r="E3" s="66"/>
    </row>
    <row r="4" spans="1:5" ht="15.75" x14ac:dyDescent="0.25">
      <c r="A4" s="39" t="s">
        <v>151</v>
      </c>
      <c r="B4" s="40" t="s">
        <v>152</v>
      </c>
      <c r="C4" s="40" t="s">
        <v>153</v>
      </c>
      <c r="D4" s="40" t="s">
        <v>154</v>
      </c>
      <c r="E4" s="40" t="s">
        <v>155</v>
      </c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55"/>
      <c r="B10" s="55"/>
      <c r="C10" s="55"/>
      <c r="D10" s="55"/>
      <c r="E10" s="55"/>
    </row>
    <row r="11" spans="1:5" x14ac:dyDescent="0.25">
      <c r="A11" s="55"/>
      <c r="B11" s="55"/>
      <c r="C11" s="55"/>
      <c r="D11" s="55"/>
      <c r="E11" s="55"/>
    </row>
    <row r="12" spans="1:5" x14ac:dyDescent="0.25">
      <c r="A12" s="55"/>
      <c r="B12" s="55"/>
      <c r="C12" s="55"/>
      <c r="D12" s="55"/>
      <c r="E12" s="55"/>
    </row>
    <row r="13" spans="1:5" x14ac:dyDescent="0.25">
      <c r="A13" s="55"/>
      <c r="B13" s="55"/>
      <c r="C13" s="55"/>
      <c r="D13" s="55"/>
      <c r="E13" s="55"/>
    </row>
    <row r="14" spans="1:5" x14ac:dyDescent="0.25">
      <c r="A14" s="55"/>
      <c r="B14" s="55"/>
      <c r="C14" s="55"/>
      <c r="D14" s="55"/>
      <c r="E14" s="55"/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1" t="s">
        <v>156</v>
      </c>
      <c r="D16" s="1"/>
      <c r="E16" s="1"/>
    </row>
    <row r="17" spans="1:5" x14ac:dyDescent="0.25">
      <c r="A17" s="65" t="s">
        <v>157</v>
      </c>
      <c r="B17" s="66"/>
      <c r="C17" s="65" t="s">
        <v>158</v>
      </c>
      <c r="D17" s="66"/>
      <c r="E17" s="66"/>
    </row>
    <row r="18" spans="1:5" x14ac:dyDescent="0.25">
      <c r="A18" s="66"/>
      <c r="B18" s="66"/>
      <c r="C18" s="66"/>
      <c r="D18" s="66"/>
      <c r="E18" s="66"/>
    </row>
    <row r="19" spans="1:5" x14ac:dyDescent="0.25">
      <c r="A19" s="66"/>
      <c r="B19" s="66"/>
      <c r="C19" s="66"/>
      <c r="D19" s="66"/>
      <c r="E19" s="66"/>
    </row>
    <row r="20" spans="1:5" x14ac:dyDescent="0.25">
      <c r="A20" s="66"/>
      <c r="B20" s="66"/>
      <c r="C20" s="66"/>
      <c r="D20" s="66"/>
      <c r="E20" s="66"/>
    </row>
  </sheetData>
  <mergeCells count="10">
    <mergeCell ref="A17:B20"/>
    <mergeCell ref="C17:E20"/>
    <mergeCell ref="A1:E1"/>
    <mergeCell ref="A2:E2"/>
    <mergeCell ref="A3:E3"/>
    <mergeCell ref="A5:A16"/>
    <mergeCell ref="B5:B16"/>
    <mergeCell ref="C5:C15"/>
    <mergeCell ref="D5:D15"/>
    <mergeCell ref="E5:E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opLeftCell="K1" workbookViewId="0">
      <selection activeCell="N3" sqref="N3:N12"/>
    </sheetView>
  </sheetViews>
  <sheetFormatPr defaultRowHeight="15" x14ac:dyDescent="0.25"/>
  <cols>
    <col min="1" max="1" width="5" bestFit="1" customWidth="1"/>
    <col min="2" max="3" width="12.7109375" style="22" customWidth="1"/>
    <col min="33" max="33" width="12.7109375" customWidth="1"/>
    <col min="34" max="34" width="11.85546875" bestFit="1" customWidth="1"/>
  </cols>
  <sheetData>
    <row r="1" spans="1:41" x14ac:dyDescent="0.25">
      <c r="A1" s="68" t="s">
        <v>163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43"/>
      <c r="AJ1" s="43"/>
      <c r="AK1" s="43"/>
      <c r="AL1" s="43"/>
      <c r="AM1" s="43"/>
      <c r="AN1" s="43"/>
      <c r="AO1" s="43"/>
    </row>
    <row r="2" spans="1:41" x14ac:dyDescent="0.25">
      <c r="A2" s="35" t="s">
        <v>164</v>
      </c>
      <c r="B2" s="41" t="s">
        <v>79</v>
      </c>
      <c r="C2" s="41" t="s">
        <v>165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1">
        <v>11</v>
      </c>
      <c r="O2" s="41">
        <v>12</v>
      </c>
      <c r="P2" s="41">
        <v>13</v>
      </c>
      <c r="Q2" s="41">
        <v>14</v>
      </c>
      <c r="R2" s="41">
        <v>15</v>
      </c>
      <c r="S2" s="41">
        <v>16</v>
      </c>
      <c r="T2" s="41">
        <v>17</v>
      </c>
      <c r="U2" s="47">
        <v>18</v>
      </c>
      <c r="V2" s="41">
        <v>19</v>
      </c>
      <c r="W2" s="41">
        <v>20</v>
      </c>
      <c r="X2" s="41">
        <v>21</v>
      </c>
      <c r="Y2" s="41">
        <v>22</v>
      </c>
      <c r="Z2" s="41">
        <v>23</v>
      </c>
      <c r="AA2" s="41">
        <v>24</v>
      </c>
      <c r="AB2" s="41">
        <v>25</v>
      </c>
      <c r="AC2" s="41">
        <v>26</v>
      </c>
      <c r="AD2" s="41">
        <v>27</v>
      </c>
      <c r="AE2" s="41">
        <v>28</v>
      </c>
      <c r="AF2" s="41">
        <v>29</v>
      </c>
      <c r="AG2" s="35" t="s">
        <v>166</v>
      </c>
      <c r="AH2" s="41" t="s">
        <v>167</v>
      </c>
      <c r="AI2" s="44"/>
      <c r="AJ2" s="43"/>
      <c r="AK2" s="43"/>
      <c r="AL2" s="43"/>
      <c r="AM2" s="43"/>
      <c r="AN2" s="43"/>
      <c r="AO2" s="43"/>
    </row>
    <row r="3" spans="1:41" x14ac:dyDescent="0.25">
      <c r="A3" s="45">
        <v>1</v>
      </c>
      <c r="B3" s="41" t="s">
        <v>168</v>
      </c>
      <c r="C3" s="41" t="s">
        <v>177</v>
      </c>
      <c r="D3" s="41" t="s">
        <v>187</v>
      </c>
      <c r="E3" s="41" t="s">
        <v>187</v>
      </c>
      <c r="F3" s="41" t="s">
        <v>188</v>
      </c>
      <c r="G3" s="63" t="s">
        <v>190</v>
      </c>
      <c r="H3" s="41" t="s">
        <v>191</v>
      </c>
      <c r="I3" s="41" t="s">
        <v>187</v>
      </c>
      <c r="J3" s="41" t="s">
        <v>187</v>
      </c>
      <c r="K3" s="41" t="s">
        <v>187</v>
      </c>
      <c r="L3" s="41" t="s">
        <v>187</v>
      </c>
      <c r="M3" s="41" t="s">
        <v>187</v>
      </c>
      <c r="N3" s="63" t="s">
        <v>190</v>
      </c>
      <c r="O3" s="41" t="s">
        <v>188</v>
      </c>
      <c r="P3" s="41" t="s">
        <v>187</v>
      </c>
      <c r="Q3" s="41" t="s">
        <v>187</v>
      </c>
      <c r="R3" s="41" t="s">
        <v>187</v>
      </c>
      <c r="S3" s="41" t="s">
        <v>191</v>
      </c>
      <c r="T3" s="41" t="s">
        <v>187</v>
      </c>
      <c r="U3" s="48" t="s">
        <v>189</v>
      </c>
      <c r="V3" s="41" t="s">
        <v>187</v>
      </c>
      <c r="W3" s="41" t="s">
        <v>187</v>
      </c>
      <c r="X3" s="41" t="s">
        <v>191</v>
      </c>
      <c r="Y3" s="41" t="s">
        <v>187</v>
      </c>
      <c r="Z3" s="41" t="s">
        <v>188</v>
      </c>
      <c r="AA3" s="41" t="s">
        <v>187</v>
      </c>
      <c r="AB3" s="49" t="s">
        <v>189</v>
      </c>
      <c r="AC3" s="41" t="s">
        <v>187</v>
      </c>
      <c r="AD3" s="41" t="s">
        <v>188</v>
      </c>
      <c r="AE3" s="41" t="s">
        <v>187</v>
      </c>
      <c r="AF3" s="41" t="s">
        <v>187</v>
      </c>
      <c r="AG3" s="1">
        <f>COUNTIF(D3:AF3,"P")</f>
        <v>18</v>
      </c>
      <c r="AH3" s="1">
        <f>COUNTIF(D3:AF3,"A")</f>
        <v>4</v>
      </c>
      <c r="AI3" s="43"/>
      <c r="AJ3" s="43"/>
      <c r="AK3" s="43"/>
      <c r="AL3" s="43"/>
      <c r="AM3" s="43"/>
      <c r="AN3" s="43"/>
      <c r="AO3" s="43"/>
    </row>
    <row r="4" spans="1:41" x14ac:dyDescent="0.25">
      <c r="A4" s="45">
        <v>2</v>
      </c>
      <c r="B4" s="41" t="s">
        <v>169</v>
      </c>
      <c r="C4" s="41" t="s">
        <v>178</v>
      </c>
      <c r="D4" s="41" t="s">
        <v>187</v>
      </c>
      <c r="E4" s="41" t="s">
        <v>188</v>
      </c>
      <c r="F4" s="41" t="s">
        <v>187</v>
      </c>
      <c r="G4" s="63"/>
      <c r="H4" s="41" t="s">
        <v>191</v>
      </c>
      <c r="I4" s="41" t="s">
        <v>187</v>
      </c>
      <c r="J4" s="41" t="s">
        <v>187</v>
      </c>
      <c r="K4" s="41" t="s">
        <v>187</v>
      </c>
      <c r="L4" s="41" t="s">
        <v>187</v>
      </c>
      <c r="M4" s="41" t="s">
        <v>188</v>
      </c>
      <c r="N4" s="63"/>
      <c r="O4" s="41" t="s">
        <v>187</v>
      </c>
      <c r="P4" s="41" t="s">
        <v>187</v>
      </c>
      <c r="Q4" s="41" t="s">
        <v>187</v>
      </c>
      <c r="R4" s="41" t="s">
        <v>187</v>
      </c>
      <c r="S4" s="41" t="s">
        <v>191</v>
      </c>
      <c r="T4" s="41" t="s">
        <v>188</v>
      </c>
      <c r="U4" s="48" t="s">
        <v>189</v>
      </c>
      <c r="V4" s="41" t="s">
        <v>187</v>
      </c>
      <c r="W4" s="41" t="s">
        <v>187</v>
      </c>
      <c r="X4" s="41" t="s">
        <v>191</v>
      </c>
      <c r="Y4" s="41" t="s">
        <v>187</v>
      </c>
      <c r="Z4" s="41" t="s">
        <v>187</v>
      </c>
      <c r="AA4" s="41" t="s">
        <v>187</v>
      </c>
      <c r="AB4" s="49" t="s">
        <v>189</v>
      </c>
      <c r="AC4" s="41" t="s">
        <v>187</v>
      </c>
      <c r="AD4" s="41" t="s">
        <v>188</v>
      </c>
      <c r="AE4" s="41" t="s">
        <v>188</v>
      </c>
      <c r="AF4" s="41" t="s">
        <v>187</v>
      </c>
      <c r="AG4" s="1">
        <f t="shared" ref="AG4:AG12" si="0">COUNTIF(D4:AF4,"P")</f>
        <v>17</v>
      </c>
      <c r="AH4" s="1">
        <f t="shared" ref="AH4:AH12" si="1">COUNTIF(D4:AF4,"A")</f>
        <v>5</v>
      </c>
      <c r="AI4" s="43"/>
      <c r="AJ4" s="43"/>
      <c r="AK4" s="43"/>
      <c r="AL4" s="43"/>
      <c r="AM4" s="43"/>
      <c r="AN4" s="43"/>
      <c r="AO4" s="43"/>
    </row>
    <row r="5" spans="1:41" x14ac:dyDescent="0.25">
      <c r="A5" s="45">
        <v>3</v>
      </c>
      <c r="B5" s="41" t="s">
        <v>162</v>
      </c>
      <c r="C5" s="41" t="s">
        <v>179</v>
      </c>
      <c r="D5" s="41" t="s">
        <v>187</v>
      </c>
      <c r="E5" s="41" t="s">
        <v>187</v>
      </c>
      <c r="F5" s="41" t="s">
        <v>187</v>
      </c>
      <c r="G5" s="63"/>
      <c r="H5" s="41" t="s">
        <v>191</v>
      </c>
      <c r="I5" s="41" t="s">
        <v>187</v>
      </c>
      <c r="J5" s="41" t="s">
        <v>188</v>
      </c>
      <c r="K5" s="41" t="s">
        <v>187</v>
      </c>
      <c r="L5" s="41" t="s">
        <v>188</v>
      </c>
      <c r="M5" s="41" t="s">
        <v>188</v>
      </c>
      <c r="N5" s="63"/>
      <c r="O5" s="41" t="s">
        <v>188</v>
      </c>
      <c r="P5" s="41" t="s">
        <v>187</v>
      </c>
      <c r="Q5" s="41" t="s">
        <v>187</v>
      </c>
      <c r="R5" s="41" t="s">
        <v>188</v>
      </c>
      <c r="S5" s="41" t="s">
        <v>191</v>
      </c>
      <c r="T5" s="41" t="s">
        <v>187</v>
      </c>
      <c r="U5" s="48" t="s">
        <v>189</v>
      </c>
      <c r="V5" s="41" t="s">
        <v>187</v>
      </c>
      <c r="W5" s="41" t="s">
        <v>188</v>
      </c>
      <c r="X5" s="41" t="s">
        <v>191</v>
      </c>
      <c r="Y5" s="41" t="s">
        <v>187</v>
      </c>
      <c r="Z5" s="41" t="s">
        <v>188</v>
      </c>
      <c r="AA5" s="41" t="s">
        <v>187</v>
      </c>
      <c r="AB5" s="49" t="s">
        <v>189</v>
      </c>
      <c r="AC5" s="41" t="s">
        <v>187</v>
      </c>
      <c r="AD5" s="41" t="s">
        <v>187</v>
      </c>
      <c r="AE5" s="41" t="s">
        <v>187</v>
      </c>
      <c r="AF5" s="41" t="s">
        <v>187</v>
      </c>
      <c r="AG5" s="1">
        <f t="shared" si="0"/>
        <v>15</v>
      </c>
      <c r="AH5" s="1">
        <f t="shared" si="1"/>
        <v>7</v>
      </c>
      <c r="AI5" s="43"/>
      <c r="AJ5" s="43"/>
      <c r="AK5" s="43"/>
      <c r="AL5" s="43"/>
      <c r="AM5" s="43"/>
      <c r="AN5" s="43"/>
      <c r="AO5" s="43"/>
    </row>
    <row r="6" spans="1:41" x14ac:dyDescent="0.25">
      <c r="A6" s="45">
        <v>4</v>
      </c>
      <c r="B6" s="41" t="s">
        <v>170</v>
      </c>
      <c r="C6" s="41" t="s">
        <v>180</v>
      </c>
      <c r="D6" s="41" t="s">
        <v>187</v>
      </c>
      <c r="E6" s="41" t="s">
        <v>187</v>
      </c>
      <c r="F6" s="41" t="s">
        <v>187</v>
      </c>
      <c r="G6" s="63"/>
      <c r="H6" s="41" t="s">
        <v>188</v>
      </c>
      <c r="I6" s="41" t="s">
        <v>187</v>
      </c>
      <c r="J6" s="41" t="s">
        <v>187</v>
      </c>
      <c r="K6" s="41" t="s">
        <v>187</v>
      </c>
      <c r="L6" s="41" t="s">
        <v>187</v>
      </c>
      <c r="M6" s="41" t="s">
        <v>187</v>
      </c>
      <c r="N6" s="63"/>
      <c r="O6" s="41" t="s">
        <v>188</v>
      </c>
      <c r="P6" s="41" t="s">
        <v>187</v>
      </c>
      <c r="Q6" s="41" t="s">
        <v>187</v>
      </c>
      <c r="R6" s="41" t="s">
        <v>187</v>
      </c>
      <c r="S6" s="41" t="s">
        <v>188</v>
      </c>
      <c r="T6" s="41" t="s">
        <v>187</v>
      </c>
      <c r="U6" s="48" t="s">
        <v>189</v>
      </c>
      <c r="V6" s="41" t="s">
        <v>187</v>
      </c>
      <c r="W6" s="41" t="s">
        <v>187</v>
      </c>
      <c r="X6" s="41" t="s">
        <v>188</v>
      </c>
      <c r="Y6" s="41" t="s">
        <v>187</v>
      </c>
      <c r="Z6" s="41" t="s">
        <v>188</v>
      </c>
      <c r="AA6" s="41" t="s">
        <v>187</v>
      </c>
      <c r="AB6" s="49" t="s">
        <v>189</v>
      </c>
      <c r="AC6" s="41" t="s">
        <v>187</v>
      </c>
      <c r="AD6" s="41" t="s">
        <v>187</v>
      </c>
      <c r="AE6" s="41" t="s">
        <v>188</v>
      </c>
      <c r="AF6" s="41" t="s">
        <v>188</v>
      </c>
      <c r="AG6" s="1">
        <f t="shared" si="0"/>
        <v>18</v>
      </c>
      <c r="AH6" s="1">
        <f t="shared" si="1"/>
        <v>7</v>
      </c>
      <c r="AI6" s="43"/>
      <c r="AJ6" s="43"/>
      <c r="AK6" s="43"/>
      <c r="AL6" s="43"/>
      <c r="AM6" s="43"/>
      <c r="AN6" s="43"/>
      <c r="AO6" s="43"/>
    </row>
    <row r="7" spans="1:41" x14ac:dyDescent="0.25">
      <c r="A7" s="45">
        <v>5</v>
      </c>
      <c r="B7" s="46" t="s">
        <v>171</v>
      </c>
      <c r="C7" s="41" t="s">
        <v>181</v>
      </c>
      <c r="D7" s="41" t="s">
        <v>188</v>
      </c>
      <c r="E7" s="41" t="s">
        <v>187</v>
      </c>
      <c r="F7" s="41" t="s">
        <v>187</v>
      </c>
      <c r="G7" s="63"/>
      <c r="H7" s="41" t="s">
        <v>187</v>
      </c>
      <c r="I7" s="41" t="s">
        <v>187</v>
      </c>
      <c r="J7" s="41" t="s">
        <v>187</v>
      </c>
      <c r="K7" s="41" t="s">
        <v>187</v>
      </c>
      <c r="L7" s="41" t="s">
        <v>187</v>
      </c>
      <c r="M7" s="41" t="s">
        <v>187</v>
      </c>
      <c r="N7" s="63"/>
      <c r="O7" s="41" t="s">
        <v>187</v>
      </c>
      <c r="P7" s="41" t="s">
        <v>187</v>
      </c>
      <c r="Q7" s="41" t="s">
        <v>188</v>
      </c>
      <c r="R7" s="41" t="s">
        <v>187</v>
      </c>
      <c r="S7" s="41" t="s">
        <v>187</v>
      </c>
      <c r="T7" s="41" t="s">
        <v>187</v>
      </c>
      <c r="U7" s="48" t="s">
        <v>189</v>
      </c>
      <c r="V7" s="41" t="s">
        <v>187</v>
      </c>
      <c r="W7" s="41" t="s">
        <v>187</v>
      </c>
      <c r="X7" s="41" t="s">
        <v>187</v>
      </c>
      <c r="Y7" s="41" t="s">
        <v>188</v>
      </c>
      <c r="Z7" s="41" t="s">
        <v>187</v>
      </c>
      <c r="AA7" s="41" t="s">
        <v>187</v>
      </c>
      <c r="AB7" s="49" t="s">
        <v>189</v>
      </c>
      <c r="AC7" s="41" t="s">
        <v>187</v>
      </c>
      <c r="AD7" s="41" t="s">
        <v>187</v>
      </c>
      <c r="AE7" s="41" t="s">
        <v>187</v>
      </c>
      <c r="AF7" s="41" t="s">
        <v>187</v>
      </c>
      <c r="AG7" s="1">
        <f t="shared" si="0"/>
        <v>22</v>
      </c>
      <c r="AH7" s="1">
        <f t="shared" si="1"/>
        <v>3</v>
      </c>
      <c r="AI7" s="43"/>
      <c r="AJ7" s="43"/>
      <c r="AK7" s="43"/>
      <c r="AL7" s="43"/>
      <c r="AM7" s="43"/>
      <c r="AN7" s="43"/>
      <c r="AO7" s="43"/>
    </row>
    <row r="8" spans="1:41" x14ac:dyDescent="0.25">
      <c r="A8" s="45">
        <v>6</v>
      </c>
      <c r="B8" s="46" t="s">
        <v>172</v>
      </c>
      <c r="C8" s="41" t="s">
        <v>182</v>
      </c>
      <c r="D8" s="41" t="s">
        <v>187</v>
      </c>
      <c r="E8" s="41" t="s">
        <v>188</v>
      </c>
      <c r="F8" s="41" t="s">
        <v>187</v>
      </c>
      <c r="G8" s="63"/>
      <c r="H8" s="41" t="s">
        <v>187</v>
      </c>
      <c r="I8" s="41" t="s">
        <v>187</v>
      </c>
      <c r="J8" s="41" t="s">
        <v>187</v>
      </c>
      <c r="K8" s="41" t="s">
        <v>187</v>
      </c>
      <c r="L8" s="41" t="s">
        <v>188</v>
      </c>
      <c r="M8" s="41" t="s">
        <v>187</v>
      </c>
      <c r="N8" s="63"/>
      <c r="O8" s="41" t="s">
        <v>187</v>
      </c>
      <c r="P8" s="41" t="s">
        <v>187</v>
      </c>
      <c r="Q8" s="41" t="s">
        <v>187</v>
      </c>
      <c r="R8" s="41" t="s">
        <v>188</v>
      </c>
      <c r="S8" s="41" t="s">
        <v>187</v>
      </c>
      <c r="T8" s="41" t="s">
        <v>188</v>
      </c>
      <c r="U8" s="48" t="s">
        <v>189</v>
      </c>
      <c r="V8" s="41" t="s">
        <v>187</v>
      </c>
      <c r="W8" s="41" t="s">
        <v>188</v>
      </c>
      <c r="X8" s="41" t="s">
        <v>187</v>
      </c>
      <c r="Y8" s="41" t="s">
        <v>187</v>
      </c>
      <c r="Z8" s="41" t="s">
        <v>187</v>
      </c>
      <c r="AA8" s="41" t="s">
        <v>187</v>
      </c>
      <c r="AB8" s="49" t="s">
        <v>189</v>
      </c>
      <c r="AC8" s="41" t="s">
        <v>188</v>
      </c>
      <c r="AD8" s="41" t="s">
        <v>188</v>
      </c>
      <c r="AE8" s="41" t="s">
        <v>187</v>
      </c>
      <c r="AF8" s="41" t="s">
        <v>187</v>
      </c>
      <c r="AG8" s="1">
        <f t="shared" si="0"/>
        <v>18</v>
      </c>
      <c r="AH8" s="1">
        <f t="shared" si="1"/>
        <v>7</v>
      </c>
    </row>
    <row r="9" spans="1:41" x14ac:dyDescent="0.25">
      <c r="A9" s="45">
        <v>7</v>
      </c>
      <c r="B9" s="46" t="s">
        <v>173</v>
      </c>
      <c r="C9" s="41" t="s">
        <v>183</v>
      </c>
      <c r="D9" s="41" t="s">
        <v>187</v>
      </c>
      <c r="E9" s="41" t="s">
        <v>187</v>
      </c>
      <c r="F9" s="41" t="s">
        <v>188</v>
      </c>
      <c r="G9" s="63"/>
      <c r="H9" s="41" t="s">
        <v>188</v>
      </c>
      <c r="I9" s="41" t="s">
        <v>187</v>
      </c>
      <c r="J9" s="41" t="s">
        <v>187</v>
      </c>
      <c r="K9" s="41" t="s">
        <v>187</v>
      </c>
      <c r="L9" s="41" t="s">
        <v>187</v>
      </c>
      <c r="M9" s="41" t="s">
        <v>187</v>
      </c>
      <c r="N9" s="63"/>
      <c r="O9" s="41" t="s">
        <v>187</v>
      </c>
      <c r="P9" s="41" t="s">
        <v>188</v>
      </c>
      <c r="Q9" s="41" t="s">
        <v>187</v>
      </c>
      <c r="R9" s="41" t="s">
        <v>187</v>
      </c>
      <c r="S9" s="41" t="s">
        <v>188</v>
      </c>
      <c r="T9" s="41" t="s">
        <v>187</v>
      </c>
      <c r="U9" s="48" t="s">
        <v>189</v>
      </c>
      <c r="V9" s="41" t="s">
        <v>187</v>
      </c>
      <c r="W9" s="41" t="s">
        <v>187</v>
      </c>
      <c r="X9" s="41" t="s">
        <v>188</v>
      </c>
      <c r="Y9" s="41" t="s">
        <v>187</v>
      </c>
      <c r="Z9" s="41" t="s">
        <v>187</v>
      </c>
      <c r="AA9" s="41" t="s">
        <v>188</v>
      </c>
      <c r="AB9" s="49" t="s">
        <v>189</v>
      </c>
      <c r="AC9" s="41" t="s">
        <v>187</v>
      </c>
      <c r="AD9" s="41" t="s">
        <v>187</v>
      </c>
      <c r="AE9" s="41" t="s">
        <v>187</v>
      </c>
      <c r="AF9" s="41" t="s">
        <v>188</v>
      </c>
      <c r="AG9" s="1">
        <f t="shared" si="0"/>
        <v>18</v>
      </c>
      <c r="AH9" s="1">
        <f t="shared" si="1"/>
        <v>7</v>
      </c>
    </row>
    <row r="10" spans="1:41" x14ac:dyDescent="0.25">
      <c r="A10" s="45">
        <v>8</v>
      </c>
      <c r="B10" s="46" t="s">
        <v>174</v>
      </c>
      <c r="C10" s="41" t="s">
        <v>184</v>
      </c>
      <c r="D10" s="41" t="s">
        <v>188</v>
      </c>
      <c r="E10" s="41" t="s">
        <v>187</v>
      </c>
      <c r="F10" s="41" t="s">
        <v>187</v>
      </c>
      <c r="G10" s="63"/>
      <c r="H10" s="41" t="s">
        <v>187</v>
      </c>
      <c r="I10" s="41" t="s">
        <v>188</v>
      </c>
      <c r="J10" s="41" t="s">
        <v>187</v>
      </c>
      <c r="K10" s="41" t="s">
        <v>187</v>
      </c>
      <c r="L10" s="41" t="s">
        <v>187</v>
      </c>
      <c r="M10" s="41" t="s">
        <v>187</v>
      </c>
      <c r="N10" s="63"/>
      <c r="O10" s="41" t="s">
        <v>188</v>
      </c>
      <c r="P10" s="41" t="s">
        <v>187</v>
      </c>
      <c r="Q10" s="41" t="s">
        <v>188</v>
      </c>
      <c r="R10" s="41" t="s">
        <v>187</v>
      </c>
      <c r="S10" s="41" t="s">
        <v>187</v>
      </c>
      <c r="T10" s="41" t="s">
        <v>187</v>
      </c>
      <c r="U10" s="48" t="s">
        <v>189</v>
      </c>
      <c r="V10" s="41" t="s">
        <v>187</v>
      </c>
      <c r="W10" s="41" t="s">
        <v>187</v>
      </c>
      <c r="X10" s="41" t="s">
        <v>187</v>
      </c>
      <c r="Y10" s="41" t="s">
        <v>188</v>
      </c>
      <c r="Z10" s="41" t="s">
        <v>188</v>
      </c>
      <c r="AA10" s="41" t="s">
        <v>187</v>
      </c>
      <c r="AB10" s="49" t="s">
        <v>189</v>
      </c>
      <c r="AC10" s="41" t="s">
        <v>188</v>
      </c>
      <c r="AD10" s="41" t="s">
        <v>188</v>
      </c>
      <c r="AE10" s="41" t="s">
        <v>187</v>
      </c>
      <c r="AF10" s="41" t="s">
        <v>187</v>
      </c>
      <c r="AG10" s="1">
        <f t="shared" si="0"/>
        <v>17</v>
      </c>
      <c r="AH10" s="1">
        <f t="shared" si="1"/>
        <v>8</v>
      </c>
    </row>
    <row r="11" spans="1:41" x14ac:dyDescent="0.25">
      <c r="A11" s="45">
        <v>9</v>
      </c>
      <c r="B11" s="46" t="s">
        <v>175</v>
      </c>
      <c r="C11" s="41" t="s">
        <v>185</v>
      </c>
      <c r="D11" s="41" t="s">
        <v>187</v>
      </c>
      <c r="E11" s="41" t="s">
        <v>188</v>
      </c>
      <c r="F11" s="41" t="s">
        <v>187</v>
      </c>
      <c r="G11" s="63"/>
      <c r="H11" s="41" t="s">
        <v>187</v>
      </c>
      <c r="I11" s="41" t="s">
        <v>188</v>
      </c>
      <c r="J11" s="41" t="s">
        <v>187</v>
      </c>
      <c r="K11" s="41" t="s">
        <v>187</v>
      </c>
      <c r="L11" s="41" t="s">
        <v>187</v>
      </c>
      <c r="M11" s="41" t="s">
        <v>188</v>
      </c>
      <c r="N11" s="63"/>
      <c r="O11" s="41" t="s">
        <v>187</v>
      </c>
      <c r="P11" s="41" t="s">
        <v>187</v>
      </c>
      <c r="Q11" s="41" t="s">
        <v>187</v>
      </c>
      <c r="R11" s="41" t="s">
        <v>187</v>
      </c>
      <c r="S11" s="41" t="s">
        <v>187</v>
      </c>
      <c r="T11" s="41" t="s">
        <v>188</v>
      </c>
      <c r="U11" s="48" t="s">
        <v>189</v>
      </c>
      <c r="V11" s="41" t="s">
        <v>187</v>
      </c>
      <c r="W11" s="41" t="s">
        <v>187</v>
      </c>
      <c r="X11" s="41" t="s">
        <v>187</v>
      </c>
      <c r="Y11" s="41" t="s">
        <v>187</v>
      </c>
      <c r="Z11" s="41" t="s">
        <v>187</v>
      </c>
      <c r="AA11" s="41" t="s">
        <v>187</v>
      </c>
      <c r="AB11" s="49" t="s">
        <v>189</v>
      </c>
      <c r="AC11" s="41" t="s">
        <v>187</v>
      </c>
      <c r="AD11" s="41" t="s">
        <v>188</v>
      </c>
      <c r="AE11" s="41" t="s">
        <v>187</v>
      </c>
      <c r="AF11" s="41" t="s">
        <v>187</v>
      </c>
      <c r="AG11" s="1">
        <f t="shared" si="0"/>
        <v>20</v>
      </c>
      <c r="AH11" s="1">
        <f t="shared" si="1"/>
        <v>5</v>
      </c>
    </row>
    <row r="12" spans="1:41" x14ac:dyDescent="0.25">
      <c r="A12" s="45">
        <v>10</v>
      </c>
      <c r="B12" s="46" t="s">
        <v>176</v>
      </c>
      <c r="C12" s="41" t="s">
        <v>186</v>
      </c>
      <c r="D12" s="41" t="s">
        <v>187</v>
      </c>
      <c r="E12" s="41" t="s">
        <v>187</v>
      </c>
      <c r="F12" s="41" t="s">
        <v>188</v>
      </c>
      <c r="G12" s="63"/>
      <c r="H12" s="41" t="s">
        <v>188</v>
      </c>
      <c r="I12" s="41" t="s">
        <v>187</v>
      </c>
      <c r="J12" s="41" t="s">
        <v>187</v>
      </c>
      <c r="K12" s="41" t="s">
        <v>187</v>
      </c>
      <c r="L12" s="41" t="s">
        <v>187</v>
      </c>
      <c r="M12" s="41" t="s">
        <v>187</v>
      </c>
      <c r="N12" s="63"/>
      <c r="O12" s="41" t="s">
        <v>187</v>
      </c>
      <c r="P12" s="41" t="s">
        <v>187</v>
      </c>
      <c r="Q12" s="41" t="s">
        <v>187</v>
      </c>
      <c r="R12" s="41" t="s">
        <v>187</v>
      </c>
      <c r="S12" s="41" t="s">
        <v>188</v>
      </c>
      <c r="T12" s="41" t="s">
        <v>187</v>
      </c>
      <c r="U12" s="48" t="s">
        <v>189</v>
      </c>
      <c r="V12" s="41" t="s">
        <v>187</v>
      </c>
      <c r="W12" s="41" t="s">
        <v>187</v>
      </c>
      <c r="X12" s="41" t="s">
        <v>188</v>
      </c>
      <c r="Y12" s="41" t="s">
        <v>187</v>
      </c>
      <c r="Z12" s="41" t="s">
        <v>187</v>
      </c>
      <c r="AA12" s="41" t="s">
        <v>187</v>
      </c>
      <c r="AB12" s="49" t="s">
        <v>189</v>
      </c>
      <c r="AC12" s="41" t="s">
        <v>188</v>
      </c>
      <c r="AD12" s="41" t="s">
        <v>187</v>
      </c>
      <c r="AE12" s="41" t="s">
        <v>187</v>
      </c>
      <c r="AF12" s="41" t="s">
        <v>188</v>
      </c>
      <c r="AG12" s="1">
        <f t="shared" si="0"/>
        <v>19</v>
      </c>
      <c r="AH12" s="1">
        <f t="shared" si="1"/>
        <v>6</v>
      </c>
    </row>
    <row r="13" spans="1:41" x14ac:dyDescent="0.25">
      <c r="A13" s="43"/>
      <c r="B13" s="44"/>
      <c r="C13" s="44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spans="1:41" x14ac:dyDescent="0.25">
      <c r="A14" s="43"/>
      <c r="B14" s="44"/>
      <c r="C14" s="44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spans="1:41" x14ac:dyDescent="0.25">
      <c r="G15" s="43"/>
    </row>
    <row r="16" spans="1:41" x14ac:dyDescent="0.25">
      <c r="G16" s="43"/>
    </row>
  </sheetData>
  <mergeCells count="3">
    <mergeCell ref="G3:G12"/>
    <mergeCell ref="N3:N12"/>
    <mergeCell ref="A1:AH1"/>
  </mergeCells>
  <conditionalFormatting sqref="D3:AF12">
    <cfRule type="containsText" dxfId="10" priority="1" operator="containsText" text="A">
      <formula>NOT(ISERROR(SEARCH("A",D3)))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12" sqref="G12"/>
    </sheetView>
  </sheetViews>
  <sheetFormatPr defaultRowHeight="15" x14ac:dyDescent="0.25"/>
  <cols>
    <col min="1" max="1" width="11" customWidth="1"/>
    <col min="2" max="2" width="11.42578125" bestFit="1" customWidth="1"/>
    <col min="3" max="4" width="11" customWidth="1"/>
  </cols>
  <sheetData>
    <row r="1" spans="1:5" x14ac:dyDescent="0.25">
      <c r="A1" s="71" t="s">
        <v>192</v>
      </c>
      <c r="B1" s="72" t="s">
        <v>194</v>
      </c>
      <c r="C1" s="72" t="s">
        <v>193</v>
      </c>
      <c r="D1" s="72" t="s">
        <v>195</v>
      </c>
      <c r="E1" s="72" t="s">
        <v>31</v>
      </c>
    </row>
    <row r="2" spans="1:5" x14ac:dyDescent="0.25">
      <c r="A2" s="73" t="s">
        <v>48</v>
      </c>
      <c r="B2" s="74" t="s">
        <v>49</v>
      </c>
      <c r="C2" s="75" t="s">
        <v>196</v>
      </c>
      <c r="D2" s="76" t="s">
        <v>197</v>
      </c>
      <c r="E2" s="42" t="s">
        <v>198</v>
      </c>
    </row>
    <row r="3" spans="1:5" x14ac:dyDescent="0.25">
      <c r="A3" s="73">
        <v>36893</v>
      </c>
      <c r="B3" s="74">
        <v>36893</v>
      </c>
      <c r="C3" s="75">
        <v>36893</v>
      </c>
      <c r="D3" s="76">
        <v>36893</v>
      </c>
      <c r="E3" s="42" t="str">
        <f t="shared" ref="E3:E14" si="0">_xlfn.UNICHAR(ROW()+9311)</f>
        <v>③</v>
      </c>
    </row>
    <row r="4" spans="1:5" x14ac:dyDescent="0.25">
      <c r="A4" s="73">
        <v>37289</v>
      </c>
      <c r="B4" s="74">
        <v>37289</v>
      </c>
      <c r="C4" s="75">
        <v>37289</v>
      </c>
      <c r="D4" s="76">
        <v>37289</v>
      </c>
      <c r="E4" s="42" t="str">
        <f t="shared" si="0"/>
        <v>④</v>
      </c>
    </row>
    <row r="5" spans="1:5" x14ac:dyDescent="0.25">
      <c r="A5" s="73">
        <v>37682</v>
      </c>
      <c r="B5" s="74">
        <v>37682</v>
      </c>
      <c r="C5" s="75">
        <v>37682</v>
      </c>
      <c r="D5" s="76">
        <v>37682</v>
      </c>
      <c r="E5" s="42" t="str">
        <f t="shared" si="0"/>
        <v>⑤</v>
      </c>
    </row>
    <row r="6" spans="1:5" x14ac:dyDescent="0.25">
      <c r="A6" s="73">
        <v>38079</v>
      </c>
      <c r="B6" s="74">
        <v>38079</v>
      </c>
      <c r="C6" s="75">
        <v>38079</v>
      </c>
      <c r="D6" s="76">
        <v>38079</v>
      </c>
      <c r="E6" s="42" t="str">
        <f t="shared" si="0"/>
        <v>⑥</v>
      </c>
    </row>
    <row r="7" spans="1:5" x14ac:dyDescent="0.25">
      <c r="A7" s="73">
        <v>38474</v>
      </c>
      <c r="B7" s="74">
        <v>38474</v>
      </c>
      <c r="C7" s="75">
        <v>38474</v>
      </c>
      <c r="D7" s="76">
        <v>38474</v>
      </c>
      <c r="E7" s="42" t="str">
        <f t="shared" si="0"/>
        <v>⑦</v>
      </c>
    </row>
    <row r="8" spans="1:5" x14ac:dyDescent="0.25">
      <c r="A8" s="73">
        <v>38870</v>
      </c>
      <c r="B8" s="74">
        <v>38870</v>
      </c>
      <c r="C8" s="75">
        <v>38870</v>
      </c>
      <c r="D8" s="76">
        <v>38870</v>
      </c>
      <c r="E8" s="42" t="str">
        <f t="shared" si="0"/>
        <v>⑧</v>
      </c>
    </row>
    <row r="9" spans="1:5" x14ac:dyDescent="0.25">
      <c r="A9" s="73">
        <v>39265</v>
      </c>
      <c r="B9" s="74">
        <v>39265</v>
      </c>
      <c r="C9" s="75">
        <v>39265</v>
      </c>
      <c r="D9" s="76">
        <v>39265</v>
      </c>
      <c r="E9" s="42" t="str">
        <f t="shared" si="0"/>
        <v>⑨</v>
      </c>
    </row>
    <row r="10" spans="1:5" x14ac:dyDescent="0.25">
      <c r="A10" s="73">
        <v>39662</v>
      </c>
      <c r="B10" s="74">
        <v>39662</v>
      </c>
      <c r="C10" s="75">
        <v>39662</v>
      </c>
      <c r="D10" s="76">
        <v>39662</v>
      </c>
      <c r="E10" s="42" t="str">
        <f t="shared" si="0"/>
        <v>⑩</v>
      </c>
    </row>
    <row r="11" spans="1:5" x14ac:dyDescent="0.25">
      <c r="A11" s="73">
        <v>40058</v>
      </c>
      <c r="B11" s="74">
        <v>40058</v>
      </c>
      <c r="C11" s="75">
        <v>40058</v>
      </c>
      <c r="D11" s="76">
        <v>39480</v>
      </c>
      <c r="E11" s="77" t="str">
        <f t="shared" si="0"/>
        <v>⑪</v>
      </c>
    </row>
    <row r="12" spans="1:5" x14ac:dyDescent="0.25">
      <c r="A12" s="73">
        <v>40453</v>
      </c>
      <c r="B12" s="74">
        <v>40453</v>
      </c>
      <c r="C12" s="75">
        <v>40453</v>
      </c>
      <c r="D12" s="76">
        <v>36927</v>
      </c>
      <c r="E12" s="42" t="str">
        <f t="shared" si="0"/>
        <v>⑫</v>
      </c>
    </row>
    <row r="13" spans="1:5" x14ac:dyDescent="0.25">
      <c r="A13" s="73">
        <v>40849</v>
      </c>
      <c r="B13" s="74">
        <v>40849</v>
      </c>
      <c r="C13" s="75">
        <v>40849</v>
      </c>
      <c r="D13" s="76">
        <v>38018</v>
      </c>
      <c r="E13" s="42" t="str">
        <f t="shared" si="0"/>
        <v>⑬</v>
      </c>
    </row>
    <row r="14" spans="1:5" x14ac:dyDescent="0.25">
      <c r="A14" s="73">
        <v>41245</v>
      </c>
      <c r="B14" s="74">
        <v>41245</v>
      </c>
      <c r="C14" s="75">
        <v>41245</v>
      </c>
      <c r="D14" s="76">
        <v>24</v>
      </c>
      <c r="E14" s="42" t="str">
        <f t="shared" si="0"/>
        <v>⑭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Sheet2</vt:lpstr>
      <vt:lpstr>Sheet3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2024-03-30T10:54:44Z</dcterms:modified>
</cp:coreProperties>
</file>