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E:\Project for Portfolio DATA ANALYTICS\Excel Project\"/>
    </mc:Choice>
  </mc:AlternateContent>
  <xr:revisionPtr revIDLastSave="0" documentId="13_ncr:1_{35462785-350E-41A2-8D32-C37B1954EA1C}" xr6:coauthVersionLast="47" xr6:coauthVersionMax="47" xr10:uidLastSave="{00000000-0000-0000-0000-000000000000}"/>
  <bookViews>
    <workbookView xWindow="-108" yWindow="-108" windowWidth="23256" windowHeight="12456" firstSheet="1" activeTab="1" xr2:uid="{00000000-000D-0000-FFFF-FFFF00000000}"/>
  </bookViews>
  <sheets>
    <sheet name="Data" sheetId="1" r:id="rId1"/>
    <sheet name="Dashboard" sheetId="12" r:id="rId2"/>
    <sheet name="Combo Chart" sheetId="3" r:id="rId3"/>
    <sheet name="Waterfall Chart" sheetId="5" r:id="rId4"/>
    <sheet name="Pie Chart" sheetId="6" r:id="rId5"/>
    <sheet name="Map Chart" sheetId="7" r:id="rId6"/>
    <sheet name="Top 5 " sheetId="8" r:id="rId7"/>
    <sheet name="KPI" sheetId="9" r:id="rId8"/>
    <sheet name="KPI YOY" sheetId="10"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1">#N/A</definedName>
  </definedNames>
  <calcPr calcId="191029"/>
  <pivotCaches>
    <pivotCache cacheId="4"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5"/>
  <c r="D6" i="5"/>
  <c r="D7" i="5"/>
  <c r="D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8" i="10"/>
  <c r="L8" i="10"/>
  <c r="K8" i="10"/>
  <c r="J8" i="10"/>
  <c r="I8" i="10"/>
  <c r="E25" i="7"/>
  <c r="E20" i="7"/>
  <c r="E51" i="7"/>
  <c r="E35" i="7"/>
  <c r="E19" i="7"/>
  <c r="E45" i="7"/>
  <c r="E13" i="7"/>
  <c r="E6" i="5"/>
  <c r="E29" i="7"/>
  <c r="E44" i="7"/>
  <c r="E39" i="7"/>
  <c r="E18" i="7"/>
  <c r="E33" i="7"/>
  <c r="E28" i="7"/>
  <c r="E7" i="7"/>
  <c r="E22" i="7"/>
  <c r="E31" i="7"/>
  <c r="E5" i="5"/>
  <c r="E17" i="7"/>
  <c r="E16" i="7"/>
  <c r="E6" i="7"/>
  <c r="E4" i="5"/>
  <c r="K17" i="9"/>
  <c r="E42" i="7"/>
  <c r="E21" i="7"/>
  <c r="E34" i="7"/>
  <c r="E26" i="7"/>
  <c r="E41" i="7"/>
  <c r="E37" i="7"/>
  <c r="E15" i="7"/>
  <c r="E52" i="7"/>
  <c r="B17" i="9"/>
  <c r="E9" i="7"/>
  <c r="E7" i="5"/>
  <c r="E24" i="7"/>
  <c r="H17" i="9"/>
  <c r="E4" i="7"/>
  <c r="E46" i="7"/>
  <c r="E11" i="7"/>
  <c r="E50" i="7"/>
  <c r="N17" i="9"/>
  <c r="E40" i="7"/>
  <c r="E5" i="7"/>
  <c r="E23" i="7"/>
  <c r="E38" i="7"/>
  <c r="E12" i="7"/>
  <c r="E27" i="7"/>
  <c r="E48" i="7"/>
  <c r="E49" i="7"/>
  <c r="E17" i="9"/>
  <c r="E32" i="7"/>
  <c r="E14" i="7"/>
  <c r="E43" i="7"/>
  <c r="E8" i="7"/>
  <c r="E47" i="7"/>
  <c r="E10" i="7"/>
  <c r="E36" i="7"/>
  <c r="E30" i="7"/>
</calcChain>
</file>

<file path=xl/sharedStrings.xml><?xml version="1.0" encoding="utf-8"?>
<sst xmlns="http://schemas.openxmlformats.org/spreadsheetml/2006/main" count="130132" uniqueCount="10955">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</sst>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 0.00,\ &quot;k&quot;"/>
    <numFmt numFmtId="165" formatCode="_-[$$-409]* #,##0.00_ ;_-[$$-409]* \-#,##0.00\ ;_-[$$-409]* &quot;-&quot;??_ ;_-@_ "/>
    <numFmt numFmtId="166" formatCode="&quot;#&quot;\ 0"/>
    <numFmt numFmtId="167" formatCode="[Green]\▲0.00%;[Red]\▼0.0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Black"/>
    </font>
  </fonts>
  <fills count="4">
    <fill>
      <patternFill patternType="none"/>
    </fill>
    <fill>
      <patternFill patternType="gray125"/>
    </fill>
    <fill>
      <patternFill patternType="solid">
        <fgColor theme="4"/>
        <bgColor theme="4"/>
      </patternFill>
    </fill>
    <fill>
      <patternFill patternType="solid">
        <fgColor rgb="FFDEEAF6"/>
        <bgColor rgb="FFDEEAF6"/>
      </patternFill>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style="thin">
        <color rgb="FFABABAB"/>
      </left>
      <right/>
      <top style="thin">
        <color indexed="65"/>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5">
    <xf numFmtId="0" fontId="0" fillId="0" borderId="0" xfId="0"/>
    <xf numFmtId="0" fontId="2" fillId="2" borderId="0" xfId="0" applyFont="1" applyFill="1"/>
    <xf numFmtId="0" fontId="0" fillId="3" borderId="0" xfId="0" applyFill="1"/>
    <xf numFmtId="14" fontId="4" fillId="3" borderId="0" xfId="0" applyNumberFormat="1" applyFont="1" applyFill="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4" fontId="0" fillId="0" borderId="1" xfId="0" applyNumberFormat="1" applyBorder="1"/>
    <xf numFmtId="164" fontId="0" fillId="0" borderId="7" xfId="0" applyNumberFormat="1" applyBorder="1"/>
    <xf numFmtId="0" fontId="0" fillId="0" borderId="2" xfId="0" applyBorder="1" applyAlignment="1">
      <alignment horizontal="left"/>
    </xf>
    <xf numFmtId="164"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0" fontId="1" fillId="0" borderId="0" xfId="0" applyFont="1"/>
    <xf numFmtId="165" fontId="0" fillId="0" borderId="0" xfId="0" applyNumberFormat="1"/>
    <xf numFmtId="165" fontId="0" fillId="0" borderId="0" xfId="1" applyNumberFormat="1" applyFont="1"/>
    <xf numFmtId="166" fontId="0" fillId="0" borderId="0" xfId="0" applyNumberFormat="1"/>
    <xf numFmtId="10" fontId="0" fillId="0" borderId="0" xfId="2" applyNumberFormat="1" applyFont="1"/>
    <xf numFmtId="0" fontId="0" fillId="0" borderId="11" xfId="0" applyBorder="1"/>
    <xf numFmtId="0" fontId="0" fillId="0" borderId="9" xfId="0" applyBorder="1" applyAlignment="1">
      <alignment horizontal="left"/>
    </xf>
    <xf numFmtId="167" fontId="5" fillId="0" borderId="0" xfId="0" applyNumberFormat="1" applyFont="1" applyAlignment="1">
      <alignment horizontal="center"/>
    </xf>
    <xf numFmtId="0" fontId="0" fillId="0" borderId="2" xfId="0" applyBorder="1"/>
    <xf numFmtId="0" fontId="0" fillId="0" borderId="12" xfId="0" applyBorder="1"/>
    <xf numFmtId="0" fontId="0" fillId="0" borderId="10" xfId="0" applyBorder="1"/>
    <xf numFmtId="0" fontId="0" fillId="0" borderId="9" xfId="0" applyBorder="1"/>
    <xf numFmtId="0" fontId="0" fillId="0" borderId="13" xfId="0" applyBorder="1"/>
    <xf numFmtId="0" fontId="0" fillId="0" borderId="14" xfId="0" applyBorder="1"/>
    <xf numFmtId="0" fontId="0" fillId="0" borderId="6" xfId="0" applyBorder="1"/>
    <xf numFmtId="0" fontId="0" fillId="0" borderId="8" xfId="0" applyBorder="1"/>
    <xf numFmtId="0" fontId="0" fillId="0" borderId="5" xfId="0" applyBorder="1"/>
    <xf numFmtId="0" fontId="0" fillId="0" borderId="4" xfId="0" applyBorder="1"/>
  </cellXfs>
  <cellStyles count="3">
    <cellStyle name="Currency" xfId="1" builtinId="4"/>
    <cellStyle name="Normal" xfId="0" builtinId="0"/>
    <cellStyle name="Percent" xfId="2" builtinId="5"/>
  </cellStyles>
  <dxfs count="41">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19" formatCode="dd/mm/yyyy"/>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19" formatCode="dd/mm/yyyy"/>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2"/>
        <color rgb="FF000000"/>
        <name val="Calibri"/>
        <scheme val="none"/>
      </font>
      <fill>
        <patternFill patternType="solid">
          <fgColor theme="4"/>
          <bgColor theme="4"/>
        </patternFill>
      </fill>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40"/>
      <tableStyleElement type="firstRowStripe" dxfId="39"/>
      <tableStyleElement type="secondRowStripe" dxfId="38"/>
    </tableStyle>
    <tableStyle name="GN" pivot="0" table="0" count="10" xr9:uid="{0CDC75A8-FC67-48B2-A16C-1F4346B75612}">
      <tableStyleElement type="wholeTable" dxfId="37"/>
      <tableStyleElement type="headerRow" dxfId="3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G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701949718419419E-2"/>
          <c:y val="0.2887856789590072"/>
          <c:w val="0.87587975884956437"/>
          <c:h val="0.38633043221210966"/>
        </c:manualLayout>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DED-41BA-B16C-C6EA7439C911}"/>
            </c:ext>
          </c:extLst>
        </c:ser>
        <c:dLbls>
          <c:showLegendKey val="0"/>
          <c:showVal val="0"/>
          <c:showCatName val="0"/>
          <c:showSerName val="0"/>
          <c:showPercent val="0"/>
          <c:showBubbleSize val="0"/>
        </c:dLbls>
        <c:smooth val="0"/>
        <c:axId val="904767967"/>
        <c:axId val="904768447"/>
      </c:lineChart>
      <c:catAx>
        <c:axId val="904767967"/>
        <c:scaling>
          <c:orientation val="minMax"/>
        </c:scaling>
        <c:delete val="1"/>
        <c:axPos val="b"/>
        <c:numFmt formatCode="General" sourceLinked="1"/>
        <c:majorTickMark val="none"/>
        <c:minorTickMark val="none"/>
        <c:tickLblPos val="nextTo"/>
        <c:crossAx val="904768447"/>
        <c:crosses val="autoZero"/>
        <c:auto val="1"/>
        <c:lblAlgn val="ctr"/>
        <c:lblOffset val="100"/>
        <c:noMultiLvlLbl val="0"/>
      </c:catAx>
      <c:valAx>
        <c:axId val="904768447"/>
        <c:scaling>
          <c:orientation val="minMax"/>
        </c:scaling>
        <c:delete val="1"/>
        <c:axPos val="l"/>
        <c:numFmt formatCode="General" sourceLinked="1"/>
        <c:majorTickMark val="none"/>
        <c:minorTickMark val="none"/>
        <c:tickLblPos val="nextTo"/>
        <c:crossAx val="90476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[Ecommerce_Sales_Analysis_Dashboard.xlsx]KPI!PivotTable1</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414974443983959E-2"/>
          <c:y val="0.24390388733063442"/>
          <c:w val="0.82286634460547503"/>
          <c:h val="0.55284552845528456"/>
        </c:manualLayout>
      </c:layout>
      <c:lineChart>
        <c:grouping val="standard"/>
        <c:varyColors val="0"/>
        <c:ser>
          <c:idx val="0"/>
          <c:order val="0"/>
          <c:tx>
            <c:strRef>
              <c:f>KPI!$E$3</c:f>
              <c:strCache>
                <c:ptCount val="1"/>
                <c:pt idx="0">
                  <c:v>Total</c:v>
                </c:pt>
              </c:strCache>
            </c:strRef>
          </c:tx>
          <c:spPr>
            <a:ln w="3492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8C0-49BF-BC8F-E558903E77E0}"/>
            </c:ext>
          </c:extLst>
        </c:ser>
        <c:dLbls>
          <c:showLegendKey val="0"/>
          <c:showVal val="0"/>
          <c:showCatName val="0"/>
          <c:showSerName val="0"/>
          <c:showPercent val="0"/>
          <c:showBubbleSize val="0"/>
        </c:dLbls>
        <c:smooth val="0"/>
        <c:axId val="31223632"/>
        <c:axId val="31220752"/>
      </c:lineChart>
      <c:catAx>
        <c:axId val="31223632"/>
        <c:scaling>
          <c:orientation val="minMax"/>
        </c:scaling>
        <c:delete val="1"/>
        <c:axPos val="b"/>
        <c:numFmt formatCode="General" sourceLinked="1"/>
        <c:majorTickMark val="none"/>
        <c:minorTickMark val="none"/>
        <c:tickLblPos val="nextTo"/>
        <c:crossAx val="31220752"/>
        <c:crosses val="autoZero"/>
        <c:auto val="1"/>
        <c:lblAlgn val="ctr"/>
        <c:lblOffset val="100"/>
        <c:noMultiLvlLbl val="0"/>
      </c:catAx>
      <c:valAx>
        <c:axId val="31220752"/>
        <c:scaling>
          <c:orientation val="minMax"/>
        </c:scaling>
        <c:delete val="1"/>
        <c:axPos val="l"/>
        <c:numFmt formatCode="General" sourceLinked="1"/>
        <c:majorTickMark val="none"/>
        <c:minorTickMark val="none"/>
        <c:tickLblPos val="nextTo"/>
        <c:crossAx val="3122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[Ecommerce_Sales_Analysis_Dashboard.xlsx]KPI!PivotTable2</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879210220673638E-2"/>
          <c:y val="0.17734334089718973"/>
          <c:w val="0.9070847851335655"/>
          <c:h val="0.61575609472275561"/>
        </c:manualLayout>
      </c:layout>
      <c:lineChart>
        <c:grouping val="standard"/>
        <c:varyColors val="0"/>
        <c:ser>
          <c:idx val="0"/>
          <c:order val="0"/>
          <c:tx>
            <c:strRef>
              <c:f>KPI!$H$3</c:f>
              <c:strCache>
                <c:ptCount val="1"/>
                <c:pt idx="0">
                  <c:v>Total</c:v>
                </c:pt>
              </c:strCache>
            </c:strRef>
          </c:tx>
          <c:spPr>
            <a:ln w="3492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B92-4217-93D2-6DDBD7DF32F1}"/>
            </c:ext>
          </c:extLst>
        </c:ser>
        <c:dLbls>
          <c:showLegendKey val="0"/>
          <c:showVal val="0"/>
          <c:showCatName val="0"/>
          <c:showSerName val="0"/>
          <c:showPercent val="0"/>
          <c:showBubbleSize val="0"/>
        </c:dLbls>
        <c:smooth val="0"/>
        <c:axId val="92756768"/>
        <c:axId val="92755808"/>
      </c:lineChart>
      <c:catAx>
        <c:axId val="92756768"/>
        <c:scaling>
          <c:orientation val="minMax"/>
        </c:scaling>
        <c:delete val="1"/>
        <c:axPos val="b"/>
        <c:numFmt formatCode="General" sourceLinked="1"/>
        <c:majorTickMark val="none"/>
        <c:minorTickMark val="none"/>
        <c:tickLblPos val="nextTo"/>
        <c:crossAx val="92755808"/>
        <c:crosses val="autoZero"/>
        <c:auto val="1"/>
        <c:lblAlgn val="ctr"/>
        <c:lblOffset val="100"/>
        <c:noMultiLvlLbl val="0"/>
      </c:catAx>
      <c:valAx>
        <c:axId val="92755808"/>
        <c:scaling>
          <c:orientation val="minMax"/>
        </c:scaling>
        <c:delete val="1"/>
        <c:axPos val="l"/>
        <c:numFmt formatCode="General" sourceLinked="1"/>
        <c:majorTickMark val="none"/>
        <c:minorTickMark val="none"/>
        <c:tickLblPos val="nextTo"/>
        <c:crossAx val="9275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[Ecommerce_Sales_Analysis_Dashboard.xlsx]KPI!PivotTable3</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29989212513485E-2"/>
          <c:y val="0.21184017385668261"/>
          <c:w val="0.88133764832793959"/>
          <c:h val="0.54605677030710864"/>
        </c:manualLayout>
      </c:layout>
      <c:lineChart>
        <c:grouping val="standard"/>
        <c:varyColors val="0"/>
        <c:ser>
          <c:idx val="0"/>
          <c:order val="0"/>
          <c:tx>
            <c:strRef>
              <c:f>KPI!$K$3</c:f>
              <c:strCache>
                <c:ptCount val="1"/>
                <c:pt idx="0">
                  <c:v>Total</c:v>
                </c:pt>
              </c:strCache>
            </c:strRef>
          </c:tx>
          <c:spPr>
            <a:ln w="3492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71E-4EC2-B704-262AE0F6D298}"/>
            </c:ext>
          </c:extLst>
        </c:ser>
        <c:dLbls>
          <c:showLegendKey val="0"/>
          <c:showVal val="0"/>
          <c:showCatName val="0"/>
          <c:showSerName val="0"/>
          <c:showPercent val="0"/>
          <c:showBubbleSize val="0"/>
        </c:dLbls>
        <c:smooth val="0"/>
        <c:axId val="186249216"/>
        <c:axId val="186239136"/>
      </c:lineChart>
      <c:catAx>
        <c:axId val="186249216"/>
        <c:scaling>
          <c:orientation val="minMax"/>
        </c:scaling>
        <c:delete val="1"/>
        <c:axPos val="b"/>
        <c:numFmt formatCode="General" sourceLinked="1"/>
        <c:majorTickMark val="none"/>
        <c:minorTickMark val="none"/>
        <c:tickLblPos val="nextTo"/>
        <c:crossAx val="186239136"/>
        <c:crosses val="autoZero"/>
        <c:auto val="1"/>
        <c:lblAlgn val="ctr"/>
        <c:lblOffset val="100"/>
        <c:noMultiLvlLbl val="0"/>
      </c:catAx>
      <c:valAx>
        <c:axId val="186239136"/>
        <c:scaling>
          <c:orientation val="minMax"/>
        </c:scaling>
        <c:delete val="1"/>
        <c:axPos val="l"/>
        <c:numFmt formatCode="General" sourceLinked="1"/>
        <c:majorTickMark val="none"/>
        <c:minorTickMark val="none"/>
        <c:tickLblPos val="nextTo"/>
        <c:crossAx val="18624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[Ecommerce_Sales_Analysis_Dashboard.xlsx]KPI!PivotTable4</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366300366300368E-2"/>
          <c:y val="0.1766912272110055"/>
          <c:w val="0.89926739926739929"/>
          <c:h val="0.61127930013578791"/>
        </c:manualLayout>
      </c:layout>
      <c:lineChart>
        <c:grouping val="standard"/>
        <c:varyColors val="0"/>
        <c:ser>
          <c:idx val="0"/>
          <c:order val="0"/>
          <c:tx>
            <c:strRef>
              <c:f>KPI!$N$3</c:f>
              <c:strCache>
                <c:ptCount val="1"/>
                <c:pt idx="0">
                  <c:v>Total</c:v>
                </c:pt>
              </c:strCache>
            </c:strRef>
          </c:tx>
          <c:spPr>
            <a:ln w="3492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EA7-4A6A-AB81-2584126F2987}"/>
            </c:ext>
          </c:extLst>
        </c:ser>
        <c:dLbls>
          <c:showLegendKey val="0"/>
          <c:showVal val="0"/>
          <c:showCatName val="0"/>
          <c:showSerName val="0"/>
          <c:showPercent val="0"/>
          <c:showBubbleSize val="0"/>
        </c:dLbls>
        <c:smooth val="0"/>
        <c:axId val="186236256"/>
        <c:axId val="186241056"/>
      </c:lineChart>
      <c:catAx>
        <c:axId val="186236256"/>
        <c:scaling>
          <c:orientation val="minMax"/>
        </c:scaling>
        <c:delete val="1"/>
        <c:axPos val="b"/>
        <c:numFmt formatCode="General" sourceLinked="1"/>
        <c:majorTickMark val="none"/>
        <c:minorTickMark val="none"/>
        <c:tickLblPos val="nextTo"/>
        <c:crossAx val="186241056"/>
        <c:crosses val="autoZero"/>
        <c:auto val="1"/>
        <c:lblAlgn val="ctr"/>
        <c:lblOffset val="100"/>
        <c:noMultiLvlLbl val="0"/>
      </c:catAx>
      <c:valAx>
        <c:axId val="186241056"/>
        <c:scaling>
          <c:orientation val="minMax"/>
        </c:scaling>
        <c:delete val="1"/>
        <c:axPos val="l"/>
        <c:numFmt formatCode="General" sourceLinked="1"/>
        <c:majorTickMark val="none"/>
        <c:minorTickMark val="none"/>
        <c:tickLblPos val="nextTo"/>
        <c:crossAx val="18623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14732990818772"/>
          <c:y val="0.16921849054582466"/>
          <c:w val="0.66924581216569112"/>
          <c:h val="0.67297016444373026"/>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BE9-4C13-8822-EB2A20E6DE6B}"/>
            </c:ext>
          </c:extLst>
        </c:ser>
        <c:dLbls>
          <c:showLegendKey val="0"/>
          <c:showVal val="0"/>
          <c:showCatName val="0"/>
          <c:showSerName val="0"/>
          <c:showPercent val="0"/>
          <c:showBubbleSize val="0"/>
        </c:dLbls>
        <c:axId val="661558671"/>
        <c:axId val="661558191"/>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BE9-4C13-8822-EB2A20E6DE6B}"/>
            </c:ext>
          </c:extLst>
        </c:ser>
        <c:dLbls>
          <c:showLegendKey val="0"/>
          <c:showVal val="0"/>
          <c:showCatName val="0"/>
          <c:showSerName val="0"/>
          <c:showPercent val="0"/>
          <c:showBubbleSize val="0"/>
        </c:dLbls>
        <c:gapWidth val="60"/>
        <c:overlap val="-27"/>
        <c:axId val="676755967"/>
        <c:axId val="676757887"/>
      </c:barChart>
      <c:catAx>
        <c:axId val="676755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6757887"/>
        <c:crosses val="autoZero"/>
        <c:auto val="1"/>
        <c:lblAlgn val="ctr"/>
        <c:lblOffset val="100"/>
        <c:noMultiLvlLbl val="0"/>
      </c:catAx>
      <c:valAx>
        <c:axId val="6767578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layout>
            <c:manualLayout>
              <c:xMode val="edge"/>
              <c:yMode val="edge"/>
              <c:x val="1.1318627160905743E-2"/>
              <c:y val="0.4051422143660613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6755967"/>
        <c:crosses val="autoZero"/>
        <c:crossBetween val="between"/>
      </c:valAx>
      <c:valAx>
        <c:axId val="66155819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layout>
            <c:manualLayout>
              <c:xMode val="edge"/>
              <c:yMode val="edge"/>
              <c:x val="0.9569750234681097"/>
              <c:y val="0.377744389094220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1558671"/>
        <c:crosses val="max"/>
        <c:crossBetween val="between"/>
      </c:valAx>
      <c:catAx>
        <c:axId val="661558671"/>
        <c:scaling>
          <c:orientation val="minMax"/>
        </c:scaling>
        <c:delete val="1"/>
        <c:axPos val="b"/>
        <c:numFmt formatCode="General" sourceLinked="1"/>
        <c:majorTickMark val="out"/>
        <c:minorTickMark val="none"/>
        <c:tickLblPos val="nextTo"/>
        <c:crossAx val="66155819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accent3">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accent3">
                <a:lumMod val="50000"/>
              </a:schemeClr>
            </a:solidFill>
          </a:ln>
          <a:effectLst/>
        </c:spPr>
      </c:pivotFmt>
      <c:pivotFmt>
        <c:idx val="10"/>
        <c:spPr>
          <a:solidFill>
            <a:schemeClr val="accent1"/>
          </a:solidFill>
          <a:ln w="19050">
            <a:solidFill>
              <a:schemeClr val="accent3">
                <a:lumMod val="50000"/>
              </a:schemeClr>
            </a:solidFill>
          </a:ln>
          <a:effectLst/>
        </c:spPr>
      </c:pivotFmt>
      <c:pivotFmt>
        <c:idx val="11"/>
        <c:spPr>
          <a:solidFill>
            <a:schemeClr val="accent1"/>
          </a:solidFill>
          <a:ln w="19050">
            <a:solidFill>
              <a:schemeClr val="accent3">
                <a:lumMod val="50000"/>
              </a:schemeClr>
            </a:solidFill>
          </a:ln>
          <a:effectLst/>
        </c:spPr>
      </c:pivotFmt>
    </c:pivotFmts>
    <c:plotArea>
      <c:layout>
        <c:manualLayout>
          <c:layoutTarget val="inner"/>
          <c:xMode val="edge"/>
          <c:yMode val="edge"/>
          <c:x val="0.23079119398666206"/>
          <c:y val="0.1687363934159393"/>
          <c:w val="0.49712601295961706"/>
          <c:h val="0.83126360658406073"/>
        </c:manualLayout>
      </c:layout>
      <c:doughnutChart>
        <c:varyColors val="1"/>
        <c:ser>
          <c:idx val="0"/>
          <c:order val="0"/>
          <c:tx>
            <c:strRef>
              <c:f>'Pie Chart'!$B$3</c:f>
              <c:strCache>
                <c:ptCount val="1"/>
                <c:pt idx="0">
                  <c:v>Total</c:v>
                </c:pt>
              </c:strCache>
            </c:strRef>
          </c:tx>
          <c:spPr>
            <a:ln>
              <a:solidFill>
                <a:schemeClr val="accent3">
                  <a:lumMod val="50000"/>
                </a:schemeClr>
              </a:solidFill>
            </a:ln>
          </c:spPr>
          <c:explosion val="2"/>
          <c:dPt>
            <c:idx val="0"/>
            <c:bubble3D val="0"/>
            <c:spPr>
              <a:solidFill>
                <a:schemeClr val="accent1"/>
              </a:solidFill>
              <a:ln w="19050">
                <a:solidFill>
                  <a:schemeClr val="accent3">
                    <a:lumMod val="50000"/>
                  </a:schemeClr>
                </a:solidFill>
              </a:ln>
              <a:effectLst/>
            </c:spPr>
            <c:extLst>
              <c:ext xmlns:c16="http://schemas.microsoft.com/office/drawing/2014/chart" uri="{C3380CC4-5D6E-409C-BE32-E72D297353CC}">
                <c16:uniqueId val="{00000001-7766-433E-9849-067FD7EAA382}"/>
              </c:ext>
            </c:extLst>
          </c:dPt>
          <c:dPt>
            <c:idx val="1"/>
            <c:bubble3D val="0"/>
            <c:spPr>
              <a:solidFill>
                <a:schemeClr val="accent2"/>
              </a:solidFill>
              <a:ln w="19050">
                <a:solidFill>
                  <a:schemeClr val="accent3">
                    <a:lumMod val="50000"/>
                  </a:schemeClr>
                </a:solidFill>
              </a:ln>
              <a:effectLst/>
            </c:spPr>
            <c:extLst>
              <c:ext xmlns:c16="http://schemas.microsoft.com/office/drawing/2014/chart" uri="{C3380CC4-5D6E-409C-BE32-E72D297353CC}">
                <c16:uniqueId val="{00000003-7766-433E-9849-067FD7EAA382}"/>
              </c:ext>
            </c:extLst>
          </c:dPt>
          <c:dPt>
            <c:idx val="2"/>
            <c:bubble3D val="0"/>
            <c:spPr>
              <a:solidFill>
                <a:schemeClr val="accent3"/>
              </a:solidFill>
              <a:ln w="19050">
                <a:solidFill>
                  <a:schemeClr val="accent3">
                    <a:lumMod val="50000"/>
                  </a:schemeClr>
                </a:solidFill>
              </a:ln>
              <a:effectLst/>
            </c:spPr>
            <c:extLst>
              <c:ext xmlns:c16="http://schemas.microsoft.com/office/drawing/2014/chart" uri="{C3380CC4-5D6E-409C-BE32-E72D297353CC}">
                <c16:uniqueId val="{00000005-7766-433E-9849-067FD7EAA38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766-433E-9849-067FD7EAA382}"/>
            </c:ext>
          </c:extLst>
        </c:ser>
        <c:dLbls>
          <c:showLegendKey val="0"/>
          <c:showVal val="1"/>
          <c:showCatName val="0"/>
          <c:showSerName val="0"/>
          <c:showPercent val="0"/>
          <c:showBubbleSize val="0"/>
          <c:showLeaderLines val="1"/>
        </c:dLbls>
        <c:firstSliceAng val="0"/>
        <c:holeSize val="57"/>
      </c:doughnutChart>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[Ecommerce_Sales_Analysis_Dashboard.xlsx]Top 5 !PivotTable5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numFmt formatCode="\$\ 0.00,\ &quot;K&quot;" sourceLinked="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84719812451551"/>
          <c:y val="0"/>
          <c:w val="0.83715280187548446"/>
          <c:h val="0.96818943087991916"/>
        </c:manualLayout>
      </c:layout>
      <c:barChart>
        <c:barDir val="bar"/>
        <c:grouping val="clustered"/>
        <c:varyColors val="0"/>
        <c:ser>
          <c:idx val="0"/>
          <c:order val="0"/>
          <c:tx>
            <c:strRef>
              <c:f>'Top 5 '!$B$3</c:f>
              <c:strCache>
                <c:ptCount val="1"/>
                <c:pt idx="0">
                  <c:v>Total</c:v>
                </c:pt>
              </c:strCache>
            </c:strRef>
          </c:tx>
          <c:spPr>
            <a:solidFill>
              <a:srgbClr val="FFC000"/>
            </a:solidFill>
            <a:ln>
              <a:noFill/>
            </a:ln>
            <a:effectLst/>
          </c:spPr>
          <c:invertIfNegative val="0"/>
          <c:dLbls>
            <c:numFmt formatCode="\$\ 0.00,\ &quot;K&quot;" sourceLinked="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'!$A$4:$A$9</c:f>
              <c:strCache>
                <c:ptCount val="5"/>
                <c:pt idx="0">
                  <c:v>Binders</c:v>
                </c:pt>
                <c:pt idx="1">
                  <c:v>Tables</c:v>
                </c:pt>
                <c:pt idx="2">
                  <c:v>Storage</c:v>
                </c:pt>
                <c:pt idx="3">
                  <c:v>Chairs</c:v>
                </c:pt>
                <c:pt idx="4">
                  <c:v>Phones</c:v>
                </c:pt>
              </c:strCache>
            </c:strRef>
          </c:cat>
          <c:val>
            <c:numRef>
              <c:f>'Top 5 '!$B$4:$B$9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3D8-440F-B573-3DC9BCBCA960}"/>
            </c:ext>
          </c:extLst>
        </c:ser>
        <c:dLbls>
          <c:dLblPos val="inEnd"/>
          <c:showLegendKey val="0"/>
          <c:showVal val="1"/>
          <c:showCatName val="0"/>
          <c:showSerName val="0"/>
          <c:showPercent val="0"/>
          <c:showBubbleSize val="0"/>
        </c:dLbls>
        <c:gapWidth val="70"/>
        <c:axId val="904779007"/>
        <c:axId val="904779487"/>
      </c:barChart>
      <c:catAx>
        <c:axId val="9047790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04779487"/>
        <c:crosses val="autoZero"/>
        <c:auto val="1"/>
        <c:lblAlgn val="ctr"/>
        <c:lblOffset val="100"/>
        <c:noMultiLvlLbl val="0"/>
      </c:catAx>
      <c:valAx>
        <c:axId val="904779487"/>
        <c:scaling>
          <c:orientation val="minMax"/>
        </c:scaling>
        <c:delete val="1"/>
        <c:axPos val="b"/>
        <c:numFmt formatCode="General" sourceLinked="1"/>
        <c:majorTickMark val="out"/>
        <c:minorTickMark val="none"/>
        <c:tickLblPos val="nextTo"/>
        <c:crossAx val="90477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E0B-4E03-BAD1-6ABE5822800B}"/>
            </c:ext>
          </c:extLst>
        </c:ser>
        <c:dLbls>
          <c:showLegendKey val="0"/>
          <c:showVal val="0"/>
          <c:showCatName val="0"/>
          <c:showSerName val="0"/>
          <c:showPercent val="0"/>
          <c:showBubbleSize val="0"/>
        </c:dLbls>
        <c:axId val="661558671"/>
        <c:axId val="66155819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E0B-4E03-BAD1-6ABE5822800B}"/>
            </c:ext>
          </c:extLst>
        </c:ser>
        <c:dLbls>
          <c:showLegendKey val="0"/>
          <c:showVal val="0"/>
          <c:showCatName val="0"/>
          <c:showSerName val="0"/>
          <c:showPercent val="0"/>
          <c:showBubbleSize val="0"/>
        </c:dLbls>
        <c:gapWidth val="219"/>
        <c:overlap val="-27"/>
        <c:axId val="676755967"/>
        <c:axId val="676757887"/>
      </c:barChart>
      <c:catAx>
        <c:axId val="676755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757887"/>
        <c:crosses val="autoZero"/>
        <c:auto val="1"/>
        <c:lblAlgn val="ctr"/>
        <c:lblOffset val="100"/>
        <c:noMultiLvlLbl val="0"/>
      </c:catAx>
      <c:valAx>
        <c:axId val="676757887"/>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755967"/>
        <c:crosses val="autoZero"/>
        <c:crossBetween val="between"/>
      </c:valAx>
      <c:valAx>
        <c:axId val="661558191"/>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558671"/>
        <c:crosses val="max"/>
        <c:crossBetween val="between"/>
      </c:valAx>
      <c:catAx>
        <c:axId val="661558671"/>
        <c:scaling>
          <c:orientation val="minMax"/>
        </c:scaling>
        <c:delete val="1"/>
        <c:axPos val="b"/>
        <c:numFmt formatCode="General" sourceLinked="1"/>
        <c:majorTickMark val="out"/>
        <c:minorTickMark val="none"/>
        <c:tickLblPos val="nextTo"/>
        <c:crossAx val="6615581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E3-40F5-A925-667B0ACE4B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6E3-40F5-A925-667B0ACE4B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6E3-40F5-A925-667B0ACE4B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00E-4065-A02F-6589E8ED9CC6}"/>
            </c:ext>
          </c:extLst>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[Ecommerce_Sales_Analysis_Dashboard.xlsx]Top 5 !PivotTable5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'!$B$3</c:f>
              <c:strCache>
                <c:ptCount val="1"/>
                <c:pt idx="0">
                  <c:v>Total</c:v>
                </c:pt>
              </c:strCache>
            </c:strRef>
          </c:tx>
          <c:spPr>
            <a:solidFill>
              <a:schemeClr val="accent1"/>
            </a:solidFill>
            <a:ln>
              <a:noFill/>
            </a:ln>
            <a:effectLst/>
          </c:spPr>
          <c:invertIfNegative val="0"/>
          <c:cat>
            <c:strRef>
              <c:f>'Top 5 '!$A$4:$A$9</c:f>
              <c:strCache>
                <c:ptCount val="5"/>
                <c:pt idx="0">
                  <c:v>Binders</c:v>
                </c:pt>
                <c:pt idx="1">
                  <c:v>Tables</c:v>
                </c:pt>
                <c:pt idx="2">
                  <c:v>Storage</c:v>
                </c:pt>
                <c:pt idx="3">
                  <c:v>Chairs</c:v>
                </c:pt>
                <c:pt idx="4">
                  <c:v>Phones</c:v>
                </c:pt>
              </c:strCache>
            </c:strRef>
          </c:cat>
          <c:val>
            <c:numRef>
              <c:f>'Top 5 '!$B$4:$B$9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85D-40BF-95CF-A18D5ABE37EF}"/>
            </c:ext>
          </c:extLst>
        </c:ser>
        <c:dLbls>
          <c:showLegendKey val="0"/>
          <c:showVal val="0"/>
          <c:showCatName val="0"/>
          <c:showSerName val="0"/>
          <c:showPercent val="0"/>
          <c:showBubbleSize val="0"/>
        </c:dLbls>
        <c:gapWidth val="182"/>
        <c:axId val="904779007"/>
        <c:axId val="904779487"/>
      </c:barChart>
      <c:catAx>
        <c:axId val="9047790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779487"/>
        <c:crosses val="autoZero"/>
        <c:auto val="1"/>
        <c:lblAlgn val="ctr"/>
        <c:lblOffset val="100"/>
        <c:noMultiLvlLbl val="0"/>
      </c:catAx>
      <c:valAx>
        <c:axId val="90477948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7790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2BF-4382-B2F4-E55F0356756D}"/>
            </c:ext>
          </c:extLst>
        </c:ser>
        <c:dLbls>
          <c:showLegendKey val="0"/>
          <c:showVal val="0"/>
          <c:showCatName val="0"/>
          <c:showSerName val="0"/>
          <c:showPercent val="0"/>
          <c:showBubbleSize val="0"/>
        </c:dLbls>
        <c:smooth val="0"/>
        <c:axId val="904767967"/>
        <c:axId val="904768447"/>
      </c:lineChart>
      <c:catAx>
        <c:axId val="904767967"/>
        <c:scaling>
          <c:orientation val="minMax"/>
        </c:scaling>
        <c:delete val="1"/>
        <c:axPos val="b"/>
        <c:numFmt formatCode="General" sourceLinked="1"/>
        <c:majorTickMark val="none"/>
        <c:minorTickMark val="none"/>
        <c:tickLblPos val="nextTo"/>
        <c:crossAx val="904768447"/>
        <c:crosses val="autoZero"/>
        <c:auto val="1"/>
        <c:lblAlgn val="ctr"/>
        <c:lblOffset val="100"/>
        <c:noMultiLvlLbl val="0"/>
      </c:catAx>
      <c:valAx>
        <c:axId val="904768447"/>
        <c:scaling>
          <c:orientation val="minMax"/>
        </c:scaling>
        <c:delete val="1"/>
        <c:axPos val="l"/>
        <c:numFmt formatCode="General" sourceLinked="1"/>
        <c:majorTickMark val="none"/>
        <c:minorTickMark val="none"/>
        <c:tickLblPos val="nextTo"/>
        <c:crossAx val="90476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566827697262485E-2"/>
          <c:y val="0.24390243902439024"/>
          <c:w val="0.82286634460547503"/>
          <c:h val="0.55284552845528456"/>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E5E-4383-9EE0-9582F74AA589}"/>
            </c:ext>
          </c:extLst>
        </c:ser>
        <c:dLbls>
          <c:showLegendKey val="0"/>
          <c:showVal val="0"/>
          <c:showCatName val="0"/>
          <c:showSerName val="0"/>
          <c:showPercent val="0"/>
          <c:showBubbleSize val="0"/>
        </c:dLbls>
        <c:smooth val="0"/>
        <c:axId val="31223632"/>
        <c:axId val="31220752"/>
      </c:lineChart>
      <c:catAx>
        <c:axId val="31223632"/>
        <c:scaling>
          <c:orientation val="minMax"/>
        </c:scaling>
        <c:delete val="1"/>
        <c:axPos val="b"/>
        <c:numFmt formatCode="General" sourceLinked="1"/>
        <c:majorTickMark val="none"/>
        <c:minorTickMark val="none"/>
        <c:tickLblPos val="nextTo"/>
        <c:crossAx val="31220752"/>
        <c:crosses val="autoZero"/>
        <c:auto val="1"/>
        <c:lblAlgn val="ctr"/>
        <c:lblOffset val="100"/>
        <c:noMultiLvlLbl val="0"/>
      </c:catAx>
      <c:valAx>
        <c:axId val="31220752"/>
        <c:scaling>
          <c:orientation val="minMax"/>
        </c:scaling>
        <c:delete val="1"/>
        <c:axPos val="l"/>
        <c:numFmt formatCode="General" sourceLinked="1"/>
        <c:majorTickMark val="none"/>
        <c:minorTickMark val="none"/>
        <c:tickLblPos val="nextTo"/>
        <c:crossAx val="3122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1BC-45F9-AF40-803851650056}"/>
            </c:ext>
          </c:extLst>
        </c:ser>
        <c:dLbls>
          <c:showLegendKey val="0"/>
          <c:showVal val="0"/>
          <c:showCatName val="0"/>
          <c:showSerName val="0"/>
          <c:showPercent val="0"/>
          <c:showBubbleSize val="0"/>
        </c:dLbls>
        <c:smooth val="0"/>
        <c:axId val="92756768"/>
        <c:axId val="92755808"/>
      </c:lineChart>
      <c:catAx>
        <c:axId val="92756768"/>
        <c:scaling>
          <c:orientation val="minMax"/>
        </c:scaling>
        <c:delete val="1"/>
        <c:axPos val="b"/>
        <c:numFmt formatCode="General" sourceLinked="1"/>
        <c:majorTickMark val="none"/>
        <c:minorTickMark val="none"/>
        <c:tickLblPos val="nextTo"/>
        <c:crossAx val="92755808"/>
        <c:crosses val="autoZero"/>
        <c:auto val="1"/>
        <c:lblAlgn val="ctr"/>
        <c:lblOffset val="100"/>
        <c:noMultiLvlLbl val="0"/>
      </c:catAx>
      <c:valAx>
        <c:axId val="92755808"/>
        <c:scaling>
          <c:orientation val="minMax"/>
        </c:scaling>
        <c:delete val="1"/>
        <c:axPos val="l"/>
        <c:numFmt formatCode="General" sourceLinked="1"/>
        <c:majorTickMark val="none"/>
        <c:minorTickMark val="none"/>
        <c:tickLblPos val="nextTo"/>
        <c:crossAx val="9275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[Ecommerce_Sales_Analysis_Dashboard.xlsx]KPI!PivotTable3</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051-408F-A628-B6FA03824CA9}"/>
            </c:ext>
          </c:extLst>
        </c:ser>
        <c:dLbls>
          <c:showLegendKey val="0"/>
          <c:showVal val="0"/>
          <c:showCatName val="0"/>
          <c:showSerName val="0"/>
          <c:showPercent val="0"/>
          <c:showBubbleSize val="0"/>
        </c:dLbls>
        <c:smooth val="0"/>
        <c:axId val="186249216"/>
        <c:axId val="186239136"/>
      </c:lineChart>
      <c:catAx>
        <c:axId val="186249216"/>
        <c:scaling>
          <c:orientation val="minMax"/>
        </c:scaling>
        <c:delete val="1"/>
        <c:axPos val="b"/>
        <c:numFmt formatCode="General" sourceLinked="1"/>
        <c:majorTickMark val="none"/>
        <c:minorTickMark val="none"/>
        <c:tickLblPos val="nextTo"/>
        <c:crossAx val="186239136"/>
        <c:crosses val="autoZero"/>
        <c:auto val="1"/>
        <c:lblAlgn val="ctr"/>
        <c:lblOffset val="100"/>
        <c:noMultiLvlLbl val="0"/>
      </c:catAx>
      <c:valAx>
        <c:axId val="186239136"/>
        <c:scaling>
          <c:orientation val="minMax"/>
        </c:scaling>
        <c:delete val="1"/>
        <c:axPos val="l"/>
        <c:numFmt formatCode="General" sourceLinked="1"/>
        <c:majorTickMark val="none"/>
        <c:minorTickMark val="none"/>
        <c:tickLblPos val="nextTo"/>
        <c:crossAx val="18624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[Ecommerce_Sales_Analysis_Dashboard.xlsx]KPI!PivotTable4</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279-4569-BA65-E18555C8AC72}"/>
            </c:ext>
          </c:extLst>
        </c:ser>
        <c:dLbls>
          <c:showLegendKey val="0"/>
          <c:showVal val="0"/>
          <c:showCatName val="0"/>
          <c:showSerName val="0"/>
          <c:showPercent val="0"/>
          <c:showBubbleSize val="0"/>
        </c:dLbls>
        <c:smooth val="0"/>
        <c:axId val="186236256"/>
        <c:axId val="186241056"/>
      </c:lineChart>
      <c:catAx>
        <c:axId val="186236256"/>
        <c:scaling>
          <c:orientation val="minMax"/>
        </c:scaling>
        <c:delete val="1"/>
        <c:axPos val="b"/>
        <c:numFmt formatCode="General" sourceLinked="1"/>
        <c:majorTickMark val="none"/>
        <c:minorTickMark val="none"/>
        <c:tickLblPos val="nextTo"/>
        <c:crossAx val="186241056"/>
        <c:crosses val="autoZero"/>
        <c:auto val="1"/>
        <c:lblAlgn val="ctr"/>
        <c:lblOffset val="100"/>
        <c:noMultiLvlLbl val="0"/>
      </c:catAx>
      <c:valAx>
        <c:axId val="186241056"/>
        <c:scaling>
          <c:orientation val="minMax"/>
        </c:scaling>
        <c:delete val="1"/>
        <c:axPos val="l"/>
        <c:numFmt formatCode="General" sourceLinked="1"/>
        <c:majorTickMark val="none"/>
        <c:minorTickMark val="none"/>
        <c:tickLblPos val="nextTo"/>
        <c:crossAx val="18623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85E2A73C-B72A-4AC9-BC5A-D9D853069638}">
          <cx:tx>
            <cx:txData>
              <cx:f>_xlchart.v1.1</cx:f>
              <cx:v>Profit</cx:v>
            </cx:txData>
          </cx:tx>
          <cx:spPr>
            <a:gradFill>
              <a:gsLst>
                <a:gs pos="0">
                  <a:schemeClr val="bg1"/>
                </a:gs>
                <a:gs pos="100000">
                  <a:schemeClr val="accent2"/>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5E1EA2A9-A4F5-4A85-A79F-5D09EE30CE44}">
          <cx:tx>
            <cx:txData>
              <cx:f>_xlchart.v5.5</cx:f>
              <cx:v>Sales</cx:v>
            </cx:txData>
          </cx:tx>
          <cx:dataId val="0"/>
          <cx:layoutPr>
            <cx:geography cultureLanguage="en-US" cultureRegion="IN" attribution="Powered by Bing">
              <cx:geoCache provider="{E9337A44-BEBE-4D9F-B70C-5C5E7DAFC167}">
                <cx:binary>1H1pc9tGFu1fcfnzg4JGL0BPTaYqAEntiyVbTvwFRUsKdjTQ2PHr34Eo2SJC25oavVdFJilGBBu4
3afvfvvy33f9v+7Sh7V+12dpXv3rrv/9fVjXxb9++626Cx+ydXWQRXdaVerv+uBOZb+pv/+O7h5+
u9frLsqD3yyTsN/uwrWuH/r3//k37hY8qDN1t64jlX9oHvRw/VA1aV395NrOS+/W91mUL6Kq1tFd
TX5//4eORpWv3797yOuoHj4OxcPv77e+9P7db/Nb/eOx71JQVjf3GEvZgSWpZTmEyceX/f5dqvLg
6bJBCDkQgnEpuDCnF3l+9sU6w/hXEPRIzvr+Xj9UFSb0+P5i4Bb1+PzL+3d3qsnradECrN/v7z/l
Uf1w/+6mXtcP1ft3UaW8zRc8NU3h083jnH/bXvb//Hv2AVZh9skLZOZL9qtL/wQmXX9dZ28JjHVg
Y+EtYcrHdTfpNjCOOHCYSallWhvg5AyYXxP0A2CeB86BOdtLYDyVKr2+V8+r8wYs4xxI6XBuMmuD
DFhii2VMfsCZ7VAByDZ8uuGV15CyG5PvI2egeJd7CcofOlnn1RrM/IZyzAEqJiV8ww7ONijSOmBU
Es65swGNPz/7WY79mqLd2HyfywybP673EpvFQ7ru1vrheX3egGHkgWk6trDoEzYQVS8ZxuYHTDiC
UQIIp9cMm9dQtBub7yNn2CyWe4nNdQiN9+64Stf5/dvhw6DiLceS/Gn55Yx3bHLAieOYkxnw+JrJ
tddStRuj7dEznK6P9xKn83WUvyEDMX5A2WSFPTPQzEgT8sAigjDTfjLi2PPm2Ai3X5KzG5mnYTNI
zveTdbx1Gv2tdB69pY1mH1gcwEjyZKPNLQEiDwSxLZswsuGcbVxeR9NucF6OnSHk/bGXTPM5qu5U
XkX58yL975qHsQNBoU8orOhnAF5qHkce2BSCj0v6zch+abG9iqTd+LwYOoPn837KNE/l+cNdHd01
9RsCBNVic8Ip5TttaRteEHXgnVozm+CV1OzGZmvwDB3v414yz4XSdfhusU5U/YYCjtkHjAlqOgRc
9PjattyIacJ0m+IHT/Jt5oS+lqrdMG2PnuF0sdhLnJ5jOe/U3+/g1TXZ1zdVSHBNTbiehMICeCno
bPvAJMKSgj7ZeLj+UtD9t2TtBmz3XWbALby9BO7ioXt38qCrh+F55d5APZkHYCwT+gmMNL2sGWpQ
X7bDEV584r4Zaq+jaTdWL8fOELo42UuEVgj0RPdvKP0s54DDNiAWhVh7yU0OggmOTZnl7DYbXkHJ
blC+DZwhstrP2NvHB5gMVfXwhq4Q5Qh7IuJpwh/dxTIIi1JGYZU/h03BUi8F3atI2g3Oi6EzeD5e
7CXDHD4oHbyp+rEOBIO15thPMemZn+pQmBOM2sx8Am8WSHgFQbuh+TZwBszhfnpC59FdGAXrt3WE
HJvZEqbBRpXMQjwOh51tSlvClX18iW22eQ1Fu6H5PnKGzfl+ukHH9+vwDZMJ8FBhkpm29RwhmAFD
CGwAuKc2sg3bkPySkN14PA2bgXG8n9b0FRRMNaTt+k3DOsw8cKSwTeI8mWUQUy/VP4xphzqOtO2n
qAIwe6ljXkvVboC2R89wutpPgXb61tkeBwYYg5YBBI8vso2QdMBVwM98ETB9idCv6dmNzfO4GSqn
N3up/4/TNMpVVD3v3rdxaCDJGJKju9WMPCDMEZQ73zNBL3F5DUW7kfk+cobN8X6azpdJCj3zpgUF
yEo7FOGcp0jbVMnxUqpJ+4Cbk0Njwwp4fD3vi00S4TUU7cbm+8gZNpen+8k3+X20ftMiHHkw2V02
QgHflv4lNHBqEAJFAk4+YTeLAxz/mqDdyHwbOAPmeD8dmmPVrZ837RsIM+sACTXBbcY2SmZmBkgK
hjFNQcyn6zOb+VfU/ACSxznM8dhTtQ/Z3twlbxgxoxBSFlI2qBfYll5wYCwH1gDk24aFZixy+gpS
dgPyfeQMlNO/9lJ6nakmqt5YfpkHcrKVHT5nEQJLmjgoL3ySbDNUXkXLblheDJ3hcrafzHK+1sPb
1nVQZAMmbuGz8KUtDuDcoOxTPpULALWXVthrKNkNyveRM0zO99O/PF9X1foubKqHun5LM9k6QFUA
4mCIuexyX1BwI0yO4k4HAbRtZF5Jz4/g2Ro+x2g/+ebzoFAjHTwv1JvofagQYYkflBISE0qIE8ag
/Te65vnZG0P5FQTthufbwBkwn/dT0ZxHVaUaHT2vzv+ODAQaFTYqONnufNlU5GnbqLt9rmSbWWSv
oWg3NN9HzrA5388C3PNoysy8ba3AlHmRBFW2T8F9sm2hSXZAJPxLFAs874in6rTX0PIjWL5NY47L
fnow0z6b/i2Kt2QbFNFYKMD9FnSZ2QOogsLpDgsR5qeC9h1s8wqifgTRixnNQbrZSwv687oKoXFq
9ZYJGlTaEEK57TxFX2apM2KZUDrIrj3LPnDXS8vgdTTthujl2BlCn/fTJjhXef2mERoUQsEc40Qi
d/n4mjk6xAQPMZQKiKny5iUwryBlNyrfBs4gOf+4l0xz8fBVr6tk/bw6/7s1gLJ1eDeE2vbmZNq8
ekbKAzilUyp695GP11C0G5rvI2fYXOxnbfTFQ7t+y8IZKg8oZBXq1XenAQgR0Dgc7s1TFcdMmP2a
nh/hspnHHJXbPeWY7t3ROiugbN7yNA6jB8LhgsjnktuZKJtOe4ClLASjN6JuZq5NhWOvIutHGG0N
n0N1tJdQ3agG1bfeWitk1N5QxFGKek6EaSyyOxPtTJlqVNPglO7GE51Zbq+nazdY8/EztG68vURr
2sHnD31094Z1HDhHDZQoTno8KaMZVxFTHBCk11C49g9h9xpqduPzciYzbC7O9xKbzY578zp2oENx
QAqCbcMnc+sadewWNeG+ipn59lp6duOzPXqG0M1+xkSnPfeX0skbGnLWAWLRFpsOs+8yrnE+FN6p
CZ31FK+eSbnXULQbn+8jZ9hc7GfI7eND/6aHqglOd1CHQb9sgIHoepmXhoVNARqqcJ7qPWeFUL8k
ZzcqT8NmkHz8cy8F2uYQy/8D0wDlHBR1gd9s7JlIs1Fqg3ycI8STQpozzeOBodfQtRuk+bxmaF3s
p2lwqR+CNw3rwIADBih5ekpLz0Jvm7AO+IvOrIJfE7IbludxMzgur/eSeS7D6A1tNNR1MnSAQJT6
qWpwZqPhWAcqOpE8+MFptl9R8wNEHucwx2M//ZxP9Tp8O70/hQmQBUV05qkacCbCHnsP2agesMRM
eP2Kjt1IbEbNkPi0n+G02wedIcj5dmCgEN20uYV/ZlyBI7gCyVAp4Lw8vmYncV9ByW44vg2cIXK7
p4hEOEzzpnXoU7ETyjTMycXfaRc7BwK2l8OeGxHNkXkFRT+A5tvIOTZ/7KUe+fxQ1e9uv01qE5//
3yPQyEejQxdyNkDp8TUTYAjPCMQE4PR/D9+8zA28mqzdKM2Gz6D6fLsXUN39tNfbS6S2vvnftrmT
qNVEdg1O5D9cGJwToCgo+K6DXkI06z33Y3p2QzQbvjWF/0+N7X7c9O5bX8DFul4vHxsKvuh79/Or
j9NFl8PZ0KfU107W2qzd8f3v7y2c4ISW+daocLrJVtLse8X4PwY9rKv69/cGqgnQL4pAY1FEslHi
xt6/68DluERMin5TAoUiyHpbOG+AS/nk7aDbIdJ4JlJ09pTvhrSsprgtPkZI/LE1mABl0zjnWxfH
K5UO8Ai+LcbT3+/yJrtSUV5Xv79HLdD7d8Xme9PsOJKB1JYQCQQUwLJ34BYXd+tr5IzxdfJ/dJs4
eS9IecJqo19Qlq7qsK1XNKudDzzMQ3XMZWDkbl2FI18mWjTGp7Dm8X2KuLyq3N7QxZh7WSYj/9Bo
DKo/NkOZnjqBjOKrWuT6S6sj+y8+ivwkJEF6WnextZBGohelGUXZidX7yUoksl3UbZyfxUVpqL/y
sFDn7dAU42E2kMOgG1svGEOrWGVtp+VfbTRQ58gxw8DVdTmIP9uub5yrARJwYasoPIstVbMlFW2e
ezIonGjd1kb4Z6PTKjtSWiXBqqiaRJzV3AzrYGWkmcm8xkyisHezLnJod5GGqO21V06ZjsWFQgVR
5YZ9pW3PzoeY+Ud1Jajul5kqTSM7yTnjTuqWli8tvkgaO/MvHGv0m871U6xn6UZD1nSl53Npdoum
bW3ikdAn5l3XpVU3LpMw4p3pJnnFR+3msfITL2v0aAyuaHKau7ljGZnX15L5qRs6Y8nIgscFG71E
tEFeeDoorNBOXCdu1Bjfj/4wVDzx6iwY+KINVMRcHO9rg0Mr6X19YWe1cWx2ub4yY8d3R2lQt2uZ
duMqzI9Dw2gPA15YN4khmsillTm6Lcm7DyTt+ErIYljbRZwsu7RJvSEZwkWkqnLVOllypo2IHqqK
ZcdK1c1hkrdl7Za5Em7aps2x0/ae3YTJKstytaAiDC65JXOvDdN+IViQLFjNqRuLQB1Vo/Q/6KzL
Pvu5URdu4qeOOxptcZnG4lOisuADDcrqqgtb+0NaJO1fYeb0i0AS/0QXYf8B+0GthlZFt2nV+1ep
pYbPSVgYltc1Tev5tuUvOhLZF1Im/m1Y9PSoD4VxafR+X7uVNuSqtTU984WfHhqxEY0LYutkuC1K
h7u2n4pPpSD5TTX0CXEzPwx6j8cl7b0o03bvqWEcj3MN18GVdZUtmyavj7t+1IddmgS3tFD0VI52
WLik4N1HhH6rwXUK7ceLJtHp36RjInWpPfLehQDIl4mlRndAI5or9GC1j3XHP8alvajihlGX0d4+
I0MRBG4cjWnu+rppL5sgsE5J36sjxmTj1vEArJu00h/CVOS3uurzw9a3i6+dFX4mpW69OnWcEyCd
LYeCMm+oCud8HNL+gy+q8CRnvf4YEDr+2dAxy1ay6627WGnz1BhzO3bLktonXdrLFYuLh1aW/hHh
ZrkM+2QEgnZ8IxOn+dMUcfp5SMboM+3qiHu8dJLPpZHLRZeAw4RR60PTJtZS2l29igpx2qlYeJkT
pYexpsNlLnN+0vWV7Nx8SOLCxVjjksRR4o58jEMXvWKjq9yP+5PeKHrtqSCh2MVB7Ibc6VM3qo1q
wYxyWKquKbzO78JpXWrXttPQCwzTK3jVnShT5gs6cOuW2Qa9rA39KRr1TVwY9n3PVWK5pmzNxOUd
4mCeVYzxR1vH7DQzB//MrFnhirjyF3YUHEtW2edDp0uwRlPdjKmTLrg21Z1oTMctulFdUV+OX8tO
6dIlRtq7MuuK0yAO2KcgZNwTZWoxt8vKYTGOMjhHuqf5q+bGIldp4PlJZnpjQsjoxb0+aaIiWFc0
jB7Szmq8qi3PrMbvllx0/SJsG/qnFfrRETVsy3H7rhvOrL5wFiwRXeXWtWWA41hoXpCyN1ZaESN0
4QeoD0lcVaVX1EQu06YnFy3aZflu6kdm64ZZF/dHVlj316pjleMlQUdv2tp3viZdZqRuEzUW9Zy0
k0vfD4drZvjOmWpzvm64VqdS+Fq4Q00g5xqT9lcByf3CbZywcq2Omee2JOTjQIzqwg5kM7hBQ7sF
apZS7VZReKwyp43cYiDOmUEsdYFCtgRblCuvNvu7EjrvmnRiOA4Mv/Jw08ALYr865kkhD+uS9WdG
bUWedArnjinN/1YGu4+K0jojdlvV3lBmg5vKeFnq2ACTG8l514fOuaRJchaaSsRuPN6FplW6pZkq
l/X9J2Xqm74cTc8hOvRyP/PdqBHhKiKEH5rRKD+URKulIayQeqzqqqPACC/SpA1WrIn8hc41+RyV
nB3GATdX4Pe7eMyd69KqOi8sU/UxsAkkSKiLky5OsqXWPk/PuSKBx6u8RQ2PGRwZXT9ErshEfYga
L/UBOzdb5KbsrqJB6fuyrwzTtQqSwuxhzm0gfHYCCoeF1RW5p3jBCzdNeHaV+QZfpdagjkleW55Z
mf1iqMzozNCB7Yo8V4d10zcL1vT1X5bW4SJ1VO62dvKlrsjXuCwSb4R6PGu7LGhcUXXhFXPKzM0r
lSz6LLS8gfbV34S2ybIhQ3MTm4IvW9bppQqcZMUc5SyoNvybqCXVhTDt+rCTtAQVkb5sg5iSZTxK
HbjMyhzP0KFx3DWnOmKhx/PuqzZZ+qXsu2YVdE5ynzk2WQ6jCVwd50vopA86iapjakDdm3aSLEqO
//O5Ld0BxW9HbVSbx2acskUbEWtl1RE5GwsjvpOxwyE7Q+Ow5rnhsspPP8R1Sk+sKo5WRR2Xxw0M
kmVTpvKIMlWt7B6Wl9EpfphYYXsaZSoFH/VFuaiJYSzMYay9vlDtktpVflfzLvJA+8eoCYjXDKE4
6lpaehE/H1lXHOUsS1yzkNZKEX5XmsWHpnFgOkR57LF4PISINtyBGn+SiA1uGIpoFSUjLIzUFMvE
VBd2oT/YZnUoq/Jw7LLGNbOkW5hhfu0YdXISqzFY5bpw3FKaliui3HJZGJ5UYxqsfJae08wwrmXV
d4epaOQRG+JgMdLsg5HkV4OOwlWdmZE7KiP3RDp8kG1DFkmUpIdVXahFPRb5ggXKcXnYkMO8pSOE
sE0vjbq3XMh2+2PNrOhojH3lSU4eSl8YSz7EmRtlTeZaUcGhyJIQ+oA2HzrET++ibCiXtoHtpyrj
SPRt/kEYrQNlPIZuyxvimbJojvtMy6M4Dww3iEbnJKuHD2nEvzDf/vSyq/eWGX6nCswpCJ/6qX/7
8z8fVYZ/H9t8f/9wasf+/S+0o9j0cf/pt9BPZKpNruZfmnypb/f63lB88l++dRefeUSbzu8/cJd+
enHLl9ryHJ+jfhtfCu7Njz2pmQP60p3CuCdnSogDaVOKo45oWo0SbhNO8saZwjGV5xgU5Wh1Obky
T74U6oQo2lyj2v6pPd+TM0Vw6ggNeFCQQlCdJ9H98r9xpij8whe+1PRE5EgkwiiWjUZzaC6z7Uul
JNY56RL+4BC/buTSKlhhpJ5ZtNF4y3lTJGtmaF6t8nKoBraorZ6HvWco3/wa5JrlhqesPrFPZMiH
ZpFIIy+POpml1XnKswJugEp6XnzlSR33amEIkcbUC2ybkQe7V0NznYa9na4dhxf+Hc1oKS4CEZUF
dTMSVSCFFVxnlyEx6y5fBCnXSeGqjmcZFNtQguQgy8hwamU0j/82qlZhzAtId3icCDNtrRFKtSwm
UXEnp16kKOTeXiObZFETitB58DuVx+VRnbGUHaWshV91NFZBHXXeGBVokJqafmT5q58/nqAibPv5
OHQxHcqkCBHjOKycrr/wd8eYOpUwRXQfk4QmkVcryiksGmkZZbzSfRfoeqHhEbLQNZgBaXTVMTpU
lkfYKDp6UoswrxJXqZJqcoFGxSWu/ZxIbOGXNNoo36VoPSCnMhActrZnNPZhZFihpsa9MHRrWotg
tAO7XKUOq6np5roW4kvCTb8+/vlzZ9hMz2USrSosjkb9Dp0/t2gGZSuDOvfBgD0n3NYs0urPkPlW
HrhdHDXRZe7jxyhqqA2FTIj788cjvzibto30PZoySTjKFnhoG5qAt5Fh9iG9N+zULqkHX1jwNRjJ
qI/VGNnpRWQQRc5pUsIcSCrThPhGRWKKRfk5JQivbFPCLZSvo//6FHtBlmEGQC0iMx6S3L+DGZ5z
fajKIvOHpeFnlRwOB0f3QOXnj/zn5FFhKnCEG8dPpzI6c3vyoR36aTyY+p6JDly+GogYSbLiumsq
towcn4kvusGql24lUBP5RZlDq+WyjZRZdL/YCGQmyRB7RG9GcAkYFS1/0J9km5pAjjGXRW18Rb2n
nRlHfR1ODJH1KsQvXjRdzEYGu7carMLtpUVBFY/MsLnJChEPXm4Qnd/ILMx0DsNJaes6a6O8+vrz
NZvk6ffYFbORisYhahO17DZkOJ3qoV7yctP5jjbLsf/a61pjE5hNYmKxzL6j3HB7TVvjprCScmKa
ulPTG3yh5r9dLJQI4+w9RcsDh1EG0bZNhgMLvB4qob7mKTcgw2NIr7Fz28GsB35KfQ65XwUNfmcg
i2ESpp4uMk34kYNQQpu4ZQhpO0n+IcSoHC57e8r6pFDZL8QKme8xVF7iTBqiho41RZenc+kv16un
XV7IfKRfK98SRraM66pIm6tyrCMY9105lCDOsLMW1xR8HDUsHJiGxk1XFP5xJXUaB142wkg+zcIy
r33YY6bwa6/hppFei0wGY+ahRWEPkWgZ8UDyE3OUKe6aRH5Xlr9gU7IdvISkEmjDj3SfCc8Onaem
gPnLCWFn5mWbt8UXmysec6/AsW9sRd9vpNQeGeGph64/bKRn2jBcax7FSUF8B5f6rqaiXDUd/TVD
s7kUx/kKJMQ4HFELZRX/2BZJn1QIBaniS6HBReWSVonDzi0S0uGUVgiSlq7023S8zcJ+GGy3CXVX
hh4Efieug3L0jSOdwWK/1UZTiQsnEpOB0LM2S+Vh0vAJHlVRiS00tDZvrwsdJ+PtmIqkgweQppPS
irD6AEjlMsSHFLbqeOtkfQ/sKI8HvFWjGdTOAkEOWq2E3UzYJX0QwcAoHx8vncAYOtdRfYxbKBgP
oDwy8sk2qAueJeu+EnlZrGSrSXvDqBrrM60TX7tpmmkr84zAz/qjgEG5/pU7uc9uW7Ml2GS2E8DO
aBEWhInyc9kwF+FYfRvtYaZ8CSLolMy2BvWHPCCySL+MJKvgBPaWaReVi+iRSo9pU3YQFD9/4lwa
WVPzDYtAb6OwVv7jiZU2q7DLaPcXHZtpM3YNm8SfVdkJlLdoSy6++DEdsQkRh6mr4NyGYME+/TkZ
U25gSypS/BaPZU9JA6QUGKzkbaYYaduUhhTZbcbyrKZurRpuPKgyLCGNwqTKyVL7iJFftZUTQOIU
IVfBMnBqq1Uu+lZ0aevWVlCepr4jbnqqU2dwq46I9rp2DDPySj726hSbyAzd2GR+VLjMF2Ri9tDE
PlRtCOvi2I+TeuL8FmcvLlE4YReDSxNN+/bw5zOeyzUHh8/NqfDCevwhG/gE2zNOhB/mXVnZn9om
N2HEcq0tGLEtAuedy2BksaOQdD22bZ8gQlC6Qf1o2RqimLY0beLO8m/8Xkxb2iqjMdNHUWHRSUSW
Y2WSVZm2RRUdjnxIwHU+Im/YsGRwMnCnTUqw0c+nNKmM75qNM7TZQ19kmKrwcZiJv7dn1A1jH+mR
J0d2buiEe3aW2fSL0EmIHfXfPgo/zYQumAK9Sm0YDjPtlflWNjSBCI42hlbLk0lR9laZ4e3nj7Jm
8tqBXefAGICsxr5EoeZsWiXNs1HFufXJqUMKiVEXwbSstUGbSSA9SidU1w5YcT/sJ8EFDTAJSl2U
UJ9GiEgUgth8+kiVCY5wIQhns6MIgWZ8VA6dEhd+2eNbUYh0BVkNQSaqVWIgfL8qHN3SyhugBQHi
L6Y2s50xNQnELAIBALxgxW4jViPyb6eNGj7RoJ3kb61LMMyYjpG6q00nsXKEM1U53tpWPmn9zFAE
26wXWRoMyzETBEkoSY2m+wTbW2M5OhshrPyEtiNkZB4ZEozDurSYZHYDZXAUWUUHYV3DzsIDo9o3
8Rc8R4KlyAKGpahrOzRqj6dNDEYPpRXjr836TAJ+OgH3zV2/2uzPrWzi1q5F8lKgwhZamSNWhtjP
3IAn3cjEIErjY5vZCjJvY7RbodO3iQd/OQzyXwm7mZKdHslwOMhCphT/wRbcXnYTOTImit7+WDUE
O6Qe0BwjOoRFg/VB4oEpvvQ7Q/UV4lt0wIKnrZ/DEIMoxyp1uk/rK1tUjh+v/Jo5EHEQM+21Rmkx
9FpmQJzVfQ71+wRbUHY5lrJPnRwSALJhgiNI+gkII44I3uQQy/baVJkCJTxJoHETUU/e989Xm015
6BdSYlrvSbVB9KHzJmy7ub8GI7cyArMfPobhIBAzrJuEFp7fmX58IayR6WFZhlogVCctSyIXonUZ
lSdm2tCeuwVsOONUB5nBzv0stKmHhEMf3JlRah51fsPEIrGRULhncTrq60yJDL8xOCIjdMlaYvbj
wolzyQuvhFVcNauu4057ocvQ7xUizGZGzqipiVzkuZYEqYi60b6reqcckXvJW816L+iTFszQjrob
UuSSeczilUQ2g92ItB5Y4Jk9abrmsJBdSHxYpX5QH9ehDXvTs8e0G0c469iKxXGfDH7jllURi1Ur
7YAueGb048dOKCu6bVga+Ehv1xbxBnjdCgHPoK7kQkZWl3gBT4MjtEGpF6Uyu/HUl7lpHpKOhNYq
MConNJcFEo3s08DbIDE+SWX2/ce+7ml9blR1blxDD9rNPddC6E+jjWSscgulSFh9kP2YJod+hJjN
alTMyZQrIWOt0LP1WJXOV5LFTn6P3LZq+wW2ylA+yKbuOtNL0q4i8VHt5yV3kAs0eSoOfaQbxIUk
tpEkh60orCoNH0InpzVWuSfU0ex8pKrFlh6JrorwA35ypBbmMs9ZUdiIPvtRmJ7lvE/KYBm3Qd21
Zx33gyhaGYqpSFzzWmt1LGIWBs4Ke0XQxC3a0YSxklZO1Ek3MJgo60Xo6zEejrugMsLosIsy6FAv
kR2DgG2LqOF/KqMRvDrG5ugM3+sojDFy0RSwJaVbI4ffi8sUeglv9eZDI4qQFUI2DbEK7Y1IIZdf
x6aUVnsSC10E1hHpDcO2vSHmSLIf9nlMstTlrJ20vcmNCNMJKIdSWff+gF9b8WIeSh5cDl3RFfZV
7Btxl67shBpWcZw0g3TaSxFTHkmEtOUUabF1zcPk1g583xhPGUsrrJQxlBDZ55DaZchPDeprOz0j
URmR9CqOOyTQl0h6dVWwVBFa6WsPImsiaWiN1LSWZhAOUbkwiyTWziKvTYPnf1qBleN5WZxK+akJ
nLL0NLx7rKzlNBE0iEdEON0E9MMQQ1ZVTp4KCyvM3itCklOxisNuWjGa1gneVBXWxk2e2ZPIZ20d
OLYnu1phA4w5rKjDWiKXLt1iM1XUcoxYvjKGbWBDl1Q+npaGBK5zTqIJHlKw0OKfSdpP65wzGSNC
hkoPDSiMPHFC9lCWcNPKlY4i2I9e55DBRkLCCXljAEHWlM1tHedNlGO9jHBUh2EzMtKfO7E9kRwB
6WK8EdhZeALFpfKrb/TTBhNIvgN5Phj4LJXZtDRtS/BVqFin7EBDi9/pwRyf5qM1peVXhBFDfMaR
NhE3CWe+RE6tkwhruYUdEqzF0+7xx0rilnZsTJPz6+FxMRrsGu09We6Sj3z6i6KS4pyakTZunpba
2Hz9eZE330P8w0rObatARskjuRG2X5NIFJE+jHI6YNKlNeKnXd3AokFk3iCsECjp8g1QamxrbDXE
ExodHOdEDj53SRK2g7iUWaOwSq2VpfiKVSByqD0Eb/xWuok5TKZ8kKGIAjxqB2b5VW5WUBXgIMi1
zZxCK4Ln6RUqFx05GpBQxTBzA+1mewg/SbE+giE7aS65nU6T78UQYp8GRE+PCVko8OGAuhc7/DQa
EWvqE8yUTsu72UhjMzSgEpOc7kIiXWEcit4odldVhxPpmwU1xg5JOvz8CFXMXhomz5P4eEQZT18c
BibidOayixoFnpZxMMVzqg74Rq1tlV+JCHJsn4rDDsfkdQsT/rJChH66odVOb6h1cfCW5ubEDtnI
J/rzRgRh96lJgzSIVnng4L5hSUlA/y9x39Ycp861+Yuo4gy6mQugu90+tO049o5zo8ppAwIhoQNI
/PrvIc5bX5I9kz1fzcVcJKly2g0IaWmt57B0NWhfROYmeZsrPdPEFKcfQ07YonA7rk8GfAl2AIGL
M9kP2OeXaN7y8BmZGyuXBhImM4Gl0y3FxTPW4bCvxowSiO0IGASJNV5TZ8+FaPflbLG/4meDtzkr
jwOSReevE6JHqDVMKkLO65GkI18qqluAoRGJLD7fmVnjHySN2Xjhs8Xfnq+ABrNwjQCAzWAoxssy
GAqoY1UMV4+6Viwv+UQdahvqt33urwShnB1dMseIMKXqRlseRo4tlh9cMFECXpxgq3KvYe4Y4k07
CjEMVz9AcnCbnWJH242o4r/4VMM7dyVZh+E4Jd/XzCzKEQOm6TrQ7SXpSrGa5zlZuzW/Mm+P7kir
MUSJdNuAJ4JaQGeHfAsjRDmjQMFPTeTkPmuAwu1T/K1YKfWwYgQiG+/Pa/o+xj8KExyfn3sAvEHV
jxvQctiWh4lUAGJ8zu8SGSl8IvfRXpmDANSYV2/Q0RZBQkCPdpoVjc8tnTd8x/YGKFKADcBCQcEP
QIFpNKCg5xwV4QS+F3BLdsOHfF9PJl17UAvtUBqEyiSnHnue9og07Ih6fR882yc7ABLbcgDDwMYJ
Aq0bNN3DU76uSM9ocL1SrVR/IQlkH10lLLa7u2KgSW4e012AQA+OssB3x3yV2aih/QhgGa0KQFv5
x7RNIgAN2AwJXv4WpBueKp/4vm3wjO7TTcUqwuR7G0lmBPD1pA/7ZLlet4zT4nHY7Bo8KSTTwEo2
OZP8I+It5lewyg0jwNJwfwYqpwDBH0Xzjr2NPfJVZNaEi1V+zInv5uhz6sZ8vOT5LD09prHQJvh7
7SPm6AE7WjJmlR6B6gcQhEBY9QKcdR3M+7CdWQs5S+aTzr1bC+Q281ey9Mscv2paAnA5qcEunNRB
vOnhZUttnIrKYndwgDAgb0BOWRQZsZHFLOeMxPWCHwbFUhUQvaU76/79Sd7e5SwZYO8arhy/P9b3
cDOOyx7/iG/3aILsf1+8veb7J6bvnARl8f4zKC0DfMK3fv8gTYC58APwiJ2x6UcqsZRbZIv0shkf
yQPDQt1XJeH7//yYssgpEYkInMH4rzeUfw+nQVsr51VSVFGswvLBdkW7imoNJ3ACqd+gNzyv87Sv
8jbYdpBTg/3CPynSMnOG5gTzOw3BqlyAxu53PvTgTz/+uFCmCLa0GVMleHqr2KaebcVQsUna9HF4
C1jDG3w6o40JZkMwzju0qlWu0rThLZ8FrboZ4tAn22cSz2xWcJPLdR+3exrXQS0WPBXLuN+W/b7g
AjFgH6loZvdFLuOdPG2m1e1zsqBbPPRQAOiJ80PHRqzG49uAAN3eg94AGxu+N9VRwG66OBmL8l/g
vN8KeiBUiA+YwTGCWx79AyzvDJgRoPDxUydEjrsu2tZhNUCmMV7mIN1X0LgAToKCoJ/3e/+X6u7X
2m6/PE7RRAPs/VQfXP+3wlZZJ4JVFwDg3kIjVCX7ukIdgJX050v9RgtgNYUwmeFaAOLwd74Dij9R
olC/zCVFKvmfORIOToh6ljRN73FMxz67Sd7tL9X2DG9YpCrFK/sRHP98L7+Cl+hSiPlT4oy9Mgf2
hXke/3ovdEligNKsfUJ3I4SxPov2fFxrHHF02ARS538b539eEOJnAAd5SWJApuQ3tBSAWhhB+kvf
zW7CRtEO2PHPhR8Q5n6s7D8/YLSDkT9Be3hCAHthBs0ivHsg2X67oBtZ2k5mRJH1FjHWbtupCJ9D
XJgdHcRyy5FJuqlHuyaeNdxOezxPFEJDoLcU+9G/3NGvMx1jjlJqb30LIXiGRji/k32ehMFa+GR+
N74tqhV5Hda4swNFXO+hpMMr6FLrsTJJgs0BqUUAGWKA5CeZ7VYvMyr7Y8YTkQE5RGjxUCjKGR/H
+qDRBVrtGAql9Y2lk29h9s8P8ftrxIsDjBni1FkAzREOcP513mDfnU3sguXS6WGPTNv3REjqbLKP
Pihtitb7//dQVwZaBy20cHzdd6/T7lv+9XqFQzaCTsL28mPbc203syoUiKyiUhon5vzPrgciYz/W
GAsDbVjTf4SDZKXA15eeXd62JSTJ+9sohhHrYtLzvmH8+YK/cWso9qDQICDjcT1kzIhBvz7hFJoO
ollJvoQMgO6PCRjnw55UqYTvhddaLhOvQ56quKgKKOuxaYxI2nRtkskVz2wNES7+5b7eJCI/rSCg
fd8PbQLgh7a0JRzLv95ZGIIvKvpOn9QWh50+xJnbVRIWTQOt+FtDflzmtdAt0FECNfaGeq8yWWsi
foP9FtKgthaDBHZzG6dAD0JoGbMWOnOP3T0TF+r6IXK+pjGosFc9zxyFjGJxOs0HPtotNnUowlzz
plQZwLLbxEUiyR/IG8845Cgnkns6cQhm74a2WwikPHbJ+wioBoOE5AqlQtHzZgyYRDz7kWIUAX6t
q4a3xAA5dolwn38PRG/FwvB9NNeOxwi+KO72jXxdYAgIrgTOuRovU2wx3EiScltcEj3u6Vjwlp1I
kLZ4b6Eso62vBm14tEFpqcjUN7ksRmar/4AWMza+rvqRinzPgcD4rRjfbS73bbiYoTY8ozoY8vgg
S4FL8gF1wXIdgkXp23p0HG0WT0DkRzY+J0hcSXLJPUwL8szyMNjLeb0oIKX+rZIiq9fQbXaD5QBO
gaEU4Akq1plS0Dqwol1DXs045SaLH8hMZLEe2hnLc36febJs4j0Yg51pQxYXxvlFGA0a4H0vgRe3
DeY5ZA7HTs1RxGoeIW3826N41OV1lrs1/hhlzpvykvKVyseJEDbEBzZBBotaFgYdZ2rYdcDxHybh
8W4b6Nw35asw2CWZNZKrKCtrn3q63g5EG71VoMnXHvUwKRX42r6DljINR7N+zqGkhEmCpkiZp4oX
E1cfJmAnga3KNyrwRzSZwdO3+W3JEXnZcYJCH8LtH5kSoOs90/OT2beNt6kBmSLyuakYBxRdikCp
I6tFhTmPEItaUeA24gES9XUIFvIeYViUTxJayvHI+6zNqq5t16fM9xlrfL/SU58uyVUfJtuZK7dc
AYsQ7wqVx7UjWXcpejOGQH0X9Z5iUl+lbQZnDFZf95kpOX5ow140kw1DWA86lR5RrgIUiqfsppTh
RzFgOU6rzG/ztZdNAe0o3m4YqCMrXHpgorf3GxtNeEBebQ6lD5MRMzbnXzppn+ChkjcqDdobDiH2
IdMAkSGQaa8WYUnTkbV8LGQ3Q28g+6+9nmkzdrKtfDpNTUbJfF1uMT96OoGdnmSW4qtLP0EYOxXH
FV95LlFRfVZO2BP0GPTrTCBMHVw0wm9BWHbsWCieZAp0vRoBsugqSET7DC9H+WkMpgzFuOXv1zLu
D2Fswmsc/df1lQiC5BZ+lu2ojEavW1bQR8B/PXRUJiFfI5A1qEgiGb1bYtZBJOyn4BBpbt7pJQVk
gFDQwFtirxOtPCwGfC1hWiG0Kz/0S0z8GcoI+0XHKYsOwkqDQqXnna8W9A/4Vpqs4E1AA3XNCWQS
TRoZ9uiWZEClw8VNpk0ET1LZiU8h0/LWoa3kjYadBTOUZju32y7rtUNCegcd9HIGfh1c90PSxU2J
6Pc1Wlc4k7atjDoUvjJ4XeW8fpuDwNVxH22ftGYihtJBQta4bRoztxvlWEHJpWwjt3Vw17lt57YK
I9lffFQgEKMoqpc1gWgaTUZHea3crI6xtPFNNnJXAat9yVb/JbSUXtIIy2fR1jQAByEsbh1fiibz
IjmkhZkuskvVq5cOWVUI2r3VlR2gzRhqWDEgZg9skn4CYy6qJB6nk0CpX8UhN48umoZH3Xkz1IMx
7fPc+fmDcpLH1eysq2mkJGT+uD8wwSVQMyw812116sr1gcS6G+tpW9gnxuVWgabhLzjfaK6kXKJH
AhrgLGNV1laF9Drtp/STLnN3y4DYLyAOUouLUlNRG8yoKW17m5eB6KsxGsgnFSAtaUpkWKzKmJ4f
8jUfjgj0eV4T+IGuTCS6B+iHoDlZO/Uci0meFlg0Tkwu+SeV0OcVle7zNvOtPM0SMnA28/abx4Cc
OlNYe0Ai55+MIhmtVDqDcx1aU4XdspxzMsjTjEwyqtpCk2cyGfI5cTJ5zxQVn5dt2b5ZTPBmKUR8
l0LwcAqxUzSzm80TMsQADplpgUtADx+3UEynZIwoFGMAhC+dD1PsZQ4RKWR9CUQnG/IrHKRBa6kn
dhoyq56hOUtw/0t8HYVTcmR5ol+BrM0PZOrUVeRH8sS52m5azeaDKxByUcjy/jKloblWNl0fJk3V
e1WW6ZdkWBAc4tkvl9RzLB6gUvdRYuyNU8V67leXCCAv5XSiOU8bFLhQfgK4IOctUPQWzhX1uMVl
91wC/Hidt9K8x4bfXmGxFXdbFBhoq6CvHwnNbsFRRwmceGRsys1PCea7mo5bG4iHASD6Q+uEnGso
VsKjWtn8Ko1NW5TH23arSGpvIKAaUN9z+DySjXDEbO7gCBjKqwisXb3ILb0vlzYBtq6CrwGNoY27
9Vm69aT23CFbbQoLULq8HbJkKcwhROOs0cDGIuntGsj2ATjJeAlSP72MRn3C77SAavvoRXNkMMwW
7OIIgyw0k1F/TYSMP9oA7sZ67NbwDhIk+9zHyzKfuniEX4x0UXGTUqHKIwn5RK55V8oGTGwKEyEY
66YkGy/gkzFkqXhCp4sIwNjf+GAuMNZ5uBp1O5MFVE3kVLSep3Tm94lLg8diIr2sc6c6ceiIVO9Y
2y8wvIzCdze8H0TfBGrKoNSkNApOsOzo7Z0vJ2W70556hA2ZnRjFgFETaztcD6iq1VhHBTKXOuOW
LnfAO5iuExu179diE74W4ZjfQkZII3gFkSLeGJTS5iXrUb8pxBElTZYjcWonyJ2uFpMX11nswom9
3xJP46Xybg6JvY4R7MJzmQLTP82jnxQ8WDqzTyRoBwZlUDsSVcHW0o5DHaTEPfUJ1DxV3KXjo4Dj
aTutOepCmFLmOLxdCXNTHSsg8XfFiHDaQLi3NQLY1DWDKaXOo2K4NoF3mt2PPsjJBvcbn0LHGyAt
fNjVYzLO+L0xKStN43OWjzBaWC2wHkoQlDXcNzE/pJEdu1vYJlle8QlAbb0ZN09Vwj2om8Ky4Wrq
00wcWlB9d0MPoLNhrndXSZtGZZPDq1sA1GIqOg+tkiAUbVZ4uLnAX+cmNpcgI66oOaOprop0SACm
AXV7iWSgvi4EqUmipI9PQtAoObRLF9u4RgrXBTB16V0it1ZFl7/zQSoKJGa29P1YI5IafECEQY8m
iwhCc5kfOjnKKmvnyJHDwIuo6A4ydiLL7qJgye0z6FhOr9hcpp/aZfm4bV0L35382BKZsQplAn9a
oc440JLCnYjNI0SQyBUIrGK7GX08XlTS2+PSKVLLWW6yKiAflRXnGX9S05g3SuUebrY+RXxdDP9i
WrodCzGCiGsdvQNHWIZ15PQ6Nxs2m/SB6C55KiBsUk2/AK3BfMCEqaDTW79GQg6Pcp50edBF0d5q
MYknO2vTHqxrF3oG7gtPVsAdOXPB5iae5vE4zDR7moYwOhDTiZuBZsEdXMHpTSxBO4pWg34mKIua
OKY41NIW9rS5OB4rtGYZeQO346wPMsphrhvK1ZylWmlF9Bq6eh5aeI1yvciKRDCK1QJCTXvWOR7u
4AFTP20Ux2NTMNfziYEhaxQW5VptflAX7PLY/Pt8GJueIb/ALdB32HX6oy1IXttJdi+sb6OPwM7c
EbIbcoI3kx8LWbCHgIWqXnjefQgn/jwyKNRaFG7HIqbsVayxEVWWCPGahBTGyDihDu5Yx8q6B7x5
TWWMh25DYNS9W2oIppJ7hrLkeoE7+MvQJcXHgbbRhyFK1lsYoSExkLM4JwB9XwCfx8Me05ysEhbO
dzmlCfJWBMd9EqZf0mEXVPmJ77u2i/VnsZRBfxjzHlQm4GCRn6ds6kWtVe8M2KJNAO4rVhbVyYg4
UuVBz7K7Uer4c9d1ZqjiEfdQsbHo4K/E99YAsDAnOi+zM89tXDQo4Rc4IgNs39dcCvOXRNXW1YNM
kvAjNt5VVSQo1+UKxq68MZIFV3AYxs8783+MtmWw8KwH8j7LHPtsl1Jie0DleRSWQs8kaJbcgnxT
N9JDFlLt5nN167SVn4fYuL7WAAqXql9G98UYj7WCRYk6zUrgkF8X8E5LBU5tOUxsSa4BM7cQPfVu
QzIPOes3nN6w0CMvOnOTetRvVYB0xDQjnYPsEMwcWuRwW7IXo8fxtZAwlA860c0YBnN4sWsRPYEf
Kwl0Pcjhqtys3XhakVRdI/pN68HNXQebsiNIPaHDCMQl6dYoqC3dFYKeh5k8KLnA+QBNCSZRnXa8
Y+mwHNslBxnCh5oNSNLUYS9j4SL3cx8jp04mun2YtJ2G+1hEq25QVdABIY3kYoNDP7Lt6E9BGLMp
vc9tQstqiOY++TRCzgpP3BKUjtEjKK/BhXdDJ3JBalTbDhZiu3Vc27rAhpv5pgMDhYYDFirz1DfT
4ikfbnxJAenU2joSyYdxgcIwqRzk58QelZVz/6Fth1S0zYqlAiIELqFkUtXiZpGbY4tcbTrbzgb8
bz1rt2SHDgomPh2yGWzZEw1jsCcn+Bx7MzXKp0HIHpiF5z57SQMIniyDwhoo/gL5PR7/Gw9IEWIc
NZt8Q2DGzz5kKou7pze4NZA7ZWBGsoObcUSdvEHzmp18B+O/MxlYh1vxtU1p6PIT9N4b1tscadK/
Wrl2sCJPJcSSASpbytYcWwTCsXmxHQCF8tYgoXSXkJHQo7VDq+08nDbwU3hb2PKYYJ+T0k4Lb7LR
WD/dJBaPt1W9gE5C15CtJJw+JSaTfX7IIaDtk+vQ2tkLKIl6gxwHtUM7H6UsGeJxYEQzQEd0F0OO
hdRdEkRMT3okUWV66k3BvZfAURdgoX0NUZQd1/TQTi7tx4NcoZkhwA4mUd5uSP3KAw3GnILHWijM
iVWUziQ9FH5L0hOYO/4iSzs+B9DHmCoWMGRXcAm77QC9CP8aTgOyLKjyOzUcRK5J1ywKShNXbfEM
+nDLrf+u/r8mfbs8AO5croDk9rcipEk9xLm9Y5H3/CATDrnVQkDlymB8YsStxXlGCldUySR9Wrlp
HaaTMiF0iK6UKxy+4TJ8lVtIB4TWFC7nHPuobUyy+Xe6h/8YCUIwHpCBokKkTGbZSeWp4Q1F04bP
wUadh4u5XefoXQlbaNasOJPli8KB4LB2swWlwYTeD6hGFIu6A9IJpa9slw3L1zZwO+KCjDqe4H/v
2iP8YwsNjtxGJeQ18YwGEzRMhTikPtRXkRbFK7pRpAAsCxq3ogag2GeoUAuvL7zMQ9vEYWbNB4gX
IHyolIROroYqY16QIEUxlEEAty4tKm9epTPy8DsHysxVazIUh2LIx+ug1QISe5vB9AF1nIQTtY69
1U05ZQSkUmC6E/wUeDGFg/E0gTruapbjzGoLwOzzBskB5gYljzYIBZ5zk8c8ku7B42U3KaElOaDV
x/otgPwI4CGT7W2AMKw/orhcu8eCoQEFsq4EjllkMPm1Sous/4wQmfhTsqQM9vyE3kHo2H5tFZpG
VOW6OQjOqAUysm29q2Qfrs+ly+zDqsYOjwB7HfjdggtE04LDRDFk5F0E+LBoCBPrOQJo0Tcr1C1/
rUkKf2M26BS2ZMYgMFTZ00xbcTTxFH7IlY4qUkBJ2Klxg3NAw4cMX5a/wOsZ901s9QKz2ThBuE/6
hSznNlfQl+lpg6CzpavD7ZJxFzegGq7lVHg4sfcTyqswgeGxaRe4x4HRwIfRV0YWEAgmrZ6RFExe
3yVW2ts2jpayCbNWFkdIGeT71RUGumEz4SnB5xcfU9WVbcWRgN/PwZ7xanShRUOcwO9O+oESCEqG
ue8abOgM2inAJQ8bBwJQbbmU8FQvkMg1Scj7wzbv7vs2gyAOwg8umyWRf6/otXKIqXb1ajL/WiBa
LDfOwGLdjPNSvtOZMmjYEWTZjIKgBwrEY3GXjDS+KbtxKCD0oZ5XKqLkJgi6+LMf+2FvdqEfoLZj
NVRc8Se4dewEpqAgHk5xzVRdrGnvG7t6pqtRlYYebNeXI+KvSsYbFsU+O5p8zV4Cio4oFyBX6JsB
Kcbe+UDy6LUn0CxUHFKKi4BGJDwUa+ZRFJAYbouZhhk/8Ih174fMqbXGvomsDvl50yVqLvdxy+/X
ZAUMncQCjXJGnnyYoZNoq8WOr4nm4oMyQlQ43QbYIzSRkDq1C6b8qF7bYA1b5FYuqANkHnfKwnak
gbt8nFobnBXDom5UPxT3xhpxbbIZHhRVDLfABYqrgIblCxDjvsA0aPPPMt6Sg0tD/W5RPj4POIoq
rtlSohOPn0IO8csEiKfQurxCF40pb9AmB4kT74k7TVm8jO/g4u0bBXCrUZjqaT0nmT0gfYluJi86
qPvW6ENHvftAqIkqqW0IS2c2HHg50r8hDA6bNEvNc4l0/xSlNPosoCH/EOJXsipwGDhYET7AC1Te
OdD0J7kYrLrSfoLE2DxIiw4jVWlEGGEdbA/o1jQgo4lSfsJ+oCaUGTppygLyEvz27TrH6i8GsKMp
HQqVGY2jtsp1kXgJyjF9Yl2S8joFqn+WcopAZkErOSTJF2+B/qvDIIEHqc/YoAa+NGCx4a76gIpW
cPlOpVqk2b1h3Ywor3EqPdRFaoYvGzS/g0N/BtcAylDcp2hLBAHJGsNDEjeJCJ3pzqHtONvOkGJ7
80x7t2ZfsikVwxUTJTdpTVMVmqAplww9IBC8BuhR4IuAwoGRqM/DBtK5aEPaWIa+r9WQq9CdrXdA
Mas8dtkxTae1/IjWFAZBBf0nRnR/WYusC7MGeR6UBk3g87aFJAX9BxYIipHGQxfl4dHGooEQPc0g
5uyk+BbOgS90A0oSUruDlqsfOnCOfTtA7yNbusvAMQdn0CBo2rKF8+OSlAYlTJ+4XKkXUa50YQ2o
1BJ1H6xMvWMXxoS2otErWvRGh1AmVs+f7bAtEdqbsFb2vl5FipSs2mSHyHBFYd9kpAZivT9Jmrch
GU/oPbQU8182aLc4q3paDvg/qNmL3N0ERqNgvmEePSny2oWkLJbjn+m5X3lYsIYFGG14Z8l+Ygp8
b79xc33mYU1q++LrIOTubeJvEgk+kBEvPBCgpf6FqPyVvd6vCBs3yMrdOwxyNP1NKAFwrjRoAzZ9
429XXN70J0k2KZDYuuhSC7nYEjq0e+p6BlLw7ZF/9KL7YXt4a6r2cz+Fn9sr/K//UxOGXz70/9Ly
4f9fN4dfWjX+3M0hQxfCnybHPxrj1Z9g0keZ0oPq/u9eDm+/9aOZQxThoL0E3plwt1lnOPTtP80c
0JUHXfNCiBOwiL5b6uAl+tHNIcVh1xE43P18MfjywYv/d3c8tIBI8IVo1FtCzwBVw/+kocNvHPh3
lh+GHqw3HH4Kc0+6z/aflDEGMno5W+su05rAar1iJ6xEAtFyPRTr8pgHmb9maCcyHMJwMK9GpMvz
kGoHBRaZ5r9+Gr3/jbsm+nWmv2kO0LBgX2MhiPkcI/Lz3aSTlwPp7HKJ5ym6tMOGdku2ECjo3WKg
IV7W1L4Wiwz6SvHSzDVkSdgKIHEuUuyexfSVGBPe4zs6JLbjGD1DylFGJ59n9FsEhbX7l2AQ72vv
J6b+u0oCHhVIa6AlC8v4N5VE2gOagATQXOAhaNsmhxPieUmxaxxN4UUGi7SLWNMXqIG3Ikdq5Icw
OXHswxEgIWG+ot2ejuo+kFkDKFqgGuId2ksVKhsgLhasexgskGUUOLoBKUJedDffwDWRuQP6XeR3
veoWfvrze/jna0CMC9E0EQ0OI2TOvwWcwgcoYOSoLzBAkxf0IorQAAede2QlJ+seVqfIk6TR+OHP
l/01smZocra7WdGgFeX7/td+Wz/NRYBdbSp1O12mcosu0ITbCwh8qOxp9/LnK+0x+ue3tl+JwFK1
K6zgKtoPgfn5SnKCpnAGtn4BXZt+2ruQjSdqSh9Xg+wO4Qy5cp2EvhQ1iLiV/9uk+V0ghaeEcTVD
i440Ry+V3y8PUViPcA7GppiHDJZ5m30axv0eYFTQBxQAovIhXv1pHecVZNwgim9AEOAxIT69dWjJ
GNbJyoDuMzDsz0CN46TpSu+/SfQMbMIAtEOdgYJTV1mSb/Zf9qPony8K8iOEDVg3YYbDzvTr8IW5
zaYso8FdZCn/1CNxbqsoGMyUVomHK/l67frhM2Tp4Fq3GfJdbOp9jTKk+NsU2yZq37UFUjC2fOsh
+vy6ZLIrrv/8iqHq+v0lwzeHSbS3+ofdKSt2b9lP0ylXZR9CwZ3csRRKP1I2hnTbaXc0kaNZrIXk
dA4fF+4zi24fXQHgajrpWMnTmEo4xMeZv5PoSuOqYlzbv1bGxdlrJFYym+UzeLKyodCk1lYw1sOc
mKA0okxPl1UGGoUUcu62jQirUPFDRBQvHb8CnzK+i1n70IIfc9Voi/li6PzexDxImnyJMZC9jxEb
UrttVbiW7HZEF79XGgK97fISLbiQ/pB6DTtksZjz/TkoFYqj1Zfo2biiQ97G3BepwUVaCGJROXJT
HKme7RldTuL3c4f+PSdaBBE6VHUD/UxgYQOEOc3BR8vBo0vAr2covuU5msn4tV9kjnWf8OGpJ9QV
1YLc8Vqh42LtMQ7I5mNyD77AHZCzzscoctFyGCEOBGG3wu5TL+i9d+A6UUBFyX1HQRQ3EC6bK2w1
8VrDtpAjty/GD46H3U2siHzKgEidLGFBDEks3z6VuVAHtF9j2xHNXNHJFEn1J0Dr69+QQMmshmAp
tNXUxugk5wwTWBzrevDtYku086NozGYSfjXho5B5pkpgoMGgowUoQ2+7gq6QdonMbVVqRlonJpg4
AJvh0O6CwMc1idKm1wpqGYaZhMaxZiX65JLC3eYAEEYKGeNsOK/AxoDs+trRLo63V70GbgcPiEIo
F19iz5lJFLBMa2V4MYOBpgjg1LydIJ8yFDqUHlIEFo/iKURXhzPzSWJri3dAQciEBAAKmn7CV0Up
9kMzDut8QB+ENqzViC6C990c5lAWDL5Yu8a7kZjbXJsEM2qlIkIHPYu98JgHHaP3C5ZO3tYzuv9h
wiVo43Ccxl6RCkk3IJeDAztRB5REBPUAhQobYjMKj0ZH0JHkuI7FyA+aIis4ZlPLt7rcMkTMKR7A
6vNOBSPkCr7VD0DDoG4WbV/+Hdil6MMmFLGB+Ka05SUDA0ivp6QwRcbqyel581c6RHQDWdV2BQTq
etnmI1F66o9+zLm/CrXmss5iAAB14TI/nhTsaUGN1xr/FUi+RQ3gYDT8w58wQPfUMIAawkzTXwz9
e/k5UcSM6EJr8nebNQnIdUBp0U23drqYQK7FnTlRtUh0OjXAQlHZxMPRStzBQZix3Q5l5DYUJMzL
9b/YO5PtuJEty34R3kLfDAveN3SSzkaiJlhUE+hbA2AGfH1tUPFeKahIaUXmpAY5U4REAg4HYNfO
PWffm9LHP7MButZ0OLOM4dhB7SrWcWTFw9rDy9iEqSeoTyqYTPM3NpmBS/+kp7dEUDdpD4ae2nu2
Erm7wrzUWsBlwSDOQ5SzK5ZdE5Dkk5m9srBfzwgR2ayd9KjAb9REOAi8JPCajQFUpT4kqSHjTR7Y
UOGWfxcaAfIFt0+MLVXJFNGXfoX2qWO/PpEZ4TkyL8YMiyUN/dHWrMdpYWde3CaYsDaxr71xhool
KcbyyA8EiOjWllilUb3QCamSY0vUTG2FdOb0RLK7f7Qz03l11IJ99A1uXiIm+Nw2wp1TTh4PPH5A
i0j7iq3hJiVW+FJISWWRxdn4wLZNfm66xKIzIuNo40N/okfrR/wep6gJllbdaFzoPVn2vegd49Ho
6TCE0iW7uuqJ46kNIaYs3Xe08Gile2iWt6nmBc+VDt14VWVZK3ZeIRJxpya791d6K/luEllxYjWe
C+PEChY8s7nm7i55S3Zr3whUfehFEJl3WYer5mr6VWAflJ3J4aZX/VJ8JpO6c+AHq00tSw5d1/NM
c8As+xljiLd8+OXUJe8nzgth6WI7FZ9iaMmghEle5/MqyEcenaaI8/S+InVJ03SgKoj5O96pZl8l
t61hT2gdVgN985CQ6x5uSi1BN0z1oaVNiAPe2kxji4+O/6apzSfiBUKTZKmT+6p8pm0SHPE6p35I
cDHnvqD7/CoregD0MrLpavVKF6eYMjc71Q0O3Aef1WInKt24tEHcvkAHcdslHJeaxxr+9XAC/4Jm
NXVeS3MTi/WuMbmsS+t++pKD0bxTg0DWbUE55R+kW8ZiT7u0/INg1vIOSdsiWbMP8K1NihtNbBsQ
Ox80PSq3pWxi5GOb19zUyeSa4no80ZPKnLVjdiaJkcKxWY4SM3iGUTrGm8KseExmLbKCg13VRvut
5IU8HX2DW2qD04V7JHNosGxpucCa7B3ZnoxuMN1VFBT9yEprjTqld5t96gJshNpEmX6cg74zvmJr
mwSQOfCouGZMfpUqjcUMJSFLHBq+FrnSEGwIQI9jf6Mmj2bCKNrQ98TeLhE19rNcTI70o8W8a4q8
rm8qV9mAWBHsN0lbleMpJsGbrHxHlMkjlYj4quNfxenopWIM8wRmahjI0W9ZBab2oaDBn3406tny
xxAzTj49NT1eCn4ZBqBNQn46PmpRIz8nsa6NpCaFmx9SyBz3UFCjedfRQ0836Txwk6Zmn1l3Ki9m
51K6zdKob0bdvbGNBAfiRHUjNhJfAZZcv0qXjqJX8u4QotgYylLdeiww5Oxmwu+cqq1ibz1FNCFW
UUNb/APSqfGYJR33Gitd8My9Xoo72MYgwAazCciNlQkGBzW8xFPnaHA3C6O4OnTy5VribbaxWhXg
C9oITBOLO3f0pkktvk02DpM6p1af12cPHLZ1hyulcA+k9Ok3pUpp8U3eaY1cl4L2Xkg1NvQ3RRFx
/h1JvK1I/DzB9qrrh6m1ee4nePYpyJfEY64jpvp/pKT8T0SSv6gt/5Uk8/+hkgK/IXB/KOB/klIg
gSZEBv4zw/0Npvn9h/5UUnyTeVFMtwOpuOSVoP/8R0kJGCVFpiZwFpobbBKXDcm/lRSfwWts9XD6
wwBgZjhngf99mTPAxGo3YA4FI1sMWtPow/9ISXm3aTbBvQAXZL+xTIUnqcGBftxugI5WfVsIFPHG
RqddjXGJNagD+beLEr1yS8BSU1mfs9zQ5FOqKpaRZkoaen6Ybl69dKyo+ycdn7nC9OjOE/5dyJHZ
KTahluEvrVht8MB04jfb/eXMftgNm6Sj7IVJuOgXjmO+P3NfDLKActCdrFhXVyOBweXILDhjeNMv
UpsgVP/w1f6NzgP45KdDkjszPJv8GfLIT0geDaJhs/jeT64bnOve0zLUZCh0JC7pNxN+a7V2b3R6
8xLIFivbarBHKDiBO2CYcGLE/EPkpchAM7hlCiw3Guad2bvqjncTRUe96BQI/cZjYRqsw3ZU1adM
GLwVGRvEC8oA3uWGbYdBlAw9VgYYyTTwTpo7qmtBEGBtGjNoRkA6Au8oPpYwwGpCTMKLqBeASVC5
fC8+XL6RdlX2YhjYZ2nTzeSm5mOHyZJAEMlP7KhlusNIwGtr7hvj0vmEaFZenE6sSmnA2mQsZ86O
rmBiRBKbj4YBgf/P4pG8dfuiLUVG7EpOQ5kwCzaWYzYv5iipHaB/tMmtSkrOKJgc60DDKFFPXesk
FHctpoNHPNeGOJnkz83LnEuPfYA3uc1HsutUcn0nuP9iQZWkoW2PV3oq5qNmFab6QJxCaZ8sc3GB
pEJxrWH8UBPR62U/MOKvnFfgiTl00Yz8bTPknJ2ZLbEZ9v4oWfgnELGi0cBXiZZaJmub5nGKtQQU
ekat9zxMbvA8Qg+MWdyMriTY7N4n7iLC6KLlIqWTzbdAC72H1Ym3ttnbM5HxDdeRCsfBPsj+m8Cm
XCunb+eHaa75WkcUGOMUU2gkRzyq5qO3XJygTdkeSHo0p4Aeh7FOi17zVvM4ypuEIRz3GjY+DNj/
z9fXwr/oN6KbeAiLAKNRCMBCejRDzWIDEyVeF05r4I/4W5/f7Az1a5z1zs2b108bPUrBsSnuLCuP
X01alHuYXDb+LNwLr1Wcjx8aS6fepTiv2Zjo6m6UI+VqkkmueFlE+XQ0lYv+59RUtwSTRX9vprPm
rh3qBKyn9AHTFaQSt7vVe+VYW+HEWlUwaKO16EZONkgEa51xR5pf2Ljz3aVWY8s/poxpJC/8scz+
aJRU17TUWbPdgs0WbjnnVZgEcFZJHQCmN5dvvsi11g21SPLd5nKmNpi9unnhyvBwefAw5h2UR7aM
QqdZ+1FEjroi0/IgaLPH2xG+E7iOvNAx6Zsz+mKkRLePR6StbRaZ6s62nHbxBLC+W9XApffqgaO4
dK7m0OBpCzZKsbVbecFSxb6R9askN7tHduaa9qwN3tyee7PTurtJBZxJMVm8fgnPTcFTauOdvtKn
glJVah0ZAcxEh3m0eUHMtE/xQ/T0tOgjkeMAoBtzIRodxBKFCHsfYio8PU1Ll2j1diPnSuOLqzU6
uEgMy0NBsp/fguOedyidPvMxHTQ80vR5EvcjiKXBvM2igBeFHxuIBJ4ljQsqTxaHtIs5JgUcUwa8
KO4oSY1Oxrg6h7j/iqeqzz90bC8NtPFodrrbuqwql/EGMfv2jVfEWrcxc4PfpHM7HUXr8Z33BTH9
DNFfffCHqM2/OR5GIGLUE860TamPpnlbsv7MbWgOWUwJVZk+cQDywdRGiWkxtAVU6ZwTu4/1T3Rf
2X6ksX+pLD346IxDtKpn4wE4kJIro6yHp2W3uckZrcPMmmZxG8fJwcItvraiCFdgmY4SAcJgdgsb
fmev0RuU59rO6AJ/YBDEILZ247hVFkIhjypeMjVdW19/Fg4SnVXqnzT22WFfFTlwiaoP00Qq/OK5
GX8uROR9U7EFwxMf+i2B1POARDVt8qJT927txZ+wiVebkkUKO7Gwrn4bVZ8MXHBbvBtxBH6pxIzT
ex0t54k4RcMePTTnvLgBslo8mZnwGBQh+u2s9SrURqVWFS6azcje5RbuZXmG2TNsBukV97zWm09Z
MCQPo13cSQ81a9fhM9rCJFWEAcgJALpNH2LhFk+ytEW87dAtzgEL2LrI2/lYaEEOXMFOkeBkhaXB
o0ZNR6t+ZNFpPlbws5N1Notqi/BZf0hcqmmDpScIfZe9/GohX14aV1nA33GExZEn/oB9260xhtp7
c85ilB3TvDhs+UkCwCmZQjVRDqxFZ46nFsPCzi/aqVhloEwOXqIgRznGPZj6ZgfVeFjDy2k+ZnnX
UMYDJzlUU4QYOJXecGl7O3rAHefuSPgiG2H4hiamzf52oti+aEnfnnhho/BUFbQlbQkgAPvZTKKj
t2myOW6HKdsDpnYf4SPMX3W9yE4BbtQTYyNIHPy6QvmpmEPWxuXj0RwImIb9vslLs9/yMzIXR9U3
3R5OMoxzabEI2Rpoo0wfawBaRbf/9VHfNZMoxGA10CQ0XSpdZPWlavpBsbYJcmJ8dIIjsy6al9RO
eTE0vYnA8evjvNPv347jwkOkXDbJmL5Hyo04LgcRIL7ZAAZ5p+od7+wKLgfqDS+Mf34wGlPL5D1a
HcF7bKDBM6zFFIHHt1EodZ3YB5G4UHhTOJa/PtTPhSxoaZ/rRpecRtJ7WG4bo4dpSnePFuCTSzVQ
eju4p1YC78hJeEzT+MfHM9iHGNwmNHF/ipUbPqjVqiid46yS6Pn7ElQlDNhi/IagGhHpxOX99THf
dTX47vhw9H5ZVDBn/1SsTyTpwFv19rFzK6orT8P3T1kSsQJXaE4RLgl+aqWVI3/WtYzl49cn8PNN
6gNQ4Dpj1qWlrb/reNaEVHRFDPM4DGm3lxKpWhmyPv03juIZhNBdw4HlvFyGHx4FrF+yilLhHuOe
zNPEqM+d50NW+udHYUMJBoMuEQ/eu6O4yOOtg2H8GOCjXrsA2Fdvk4F+fZS/uS2ZiEdP02e3w3bz
3RXLiVeT1aydo0kmYEfDlptinKC9bCbcUheocOP8my3dz+8v3um8TfhYKPkc9q+Xr0pHIGeFax+Z
vOB+NAY/Ps46MxqY+1QHm4rIKfqKmLlFfv1Rf36zLJ1wwKdvHdyfnojAlKk+N455zAee7qjmPdm7
uA/nzPV/wyf4m4/IzUGshGwNcPL3L0t6ch2HKk2Cm0lJ/suoT7Pom5fC5oZBNvXXarlr/vnnAyML
w3+hizvv4R2jDuEsYerCsXDbbl+VtnUodD/ZsdH57ZP+xh/46748QJ1wbNuGQeL//KQlfufrvE+O
cycCPwQC6MgQF0JxhVSIJzErEvLHE2WyktR1klpLXMZ2VKQ7NGGzuaid1yI2xVcgjRZV51wVyZ2f
I+795rL8fIcvMH3PpGlvLjMvlnfGD09rxVA/UhQRd/jSJlilAJNfMoVbPhwzNOMwCyjrf/1NGD+/
hwL699SVDEIGJeMt5/TDMeMCvQTIO7e4r1HrKrLiDT0O1X/1O4MlM2mi5X6HWHqhn9++jKOzdIfw
NF5bYbbFro0HxEOqJPC8k4EO/esT/LtrwpuSe8UA34rZ4K/nR3I6mUefp54IKkW37mSfjFizjnCg
qjSUAEh+8yX89Oy59I94GhbjzNsU4r8esE3FUvRP83G0I8K2On0VGocVt6lq2I3/+tP93cHQjSwd
gYZXzftVgIx5ALwqmI4qVuouq/LgrMOYhVLJRI30Nwf76avmk/mkVQ3dWlY8x/zrJytzzWhQbqej
G4EfpXztubN4ENkl/vpTvcM3OybzKUiLUDw4fDh8We9u5MJKUgUtQlJBdDSKdPZww0rzRZ8/RVo9
i1OTjSghdmz7Z5qGeAOKxrO6sC2WZbBu1RXnAzqBJtksrYQxNy+z13V7HRD3S4DqZW1JUy/b8zZn
c0wWcrrrqzqoy3/6IoZnQnmHYBrAz/2pFEqryW+WrOfRnCeIDtUAzhxXBsDB6R9XXRyKe8AGM4Gk
R3vsr99OH+tmP6qkO3b0bg/0jvj8bd0GG43E4cmu1G/1w2X1+uHFaLOsMeCBRx/nDoia999SNZeW
0XaOfXRbZX9bcMa4/nEqvQki0LNQddq5cJ5qpczfPGSQh98fnMcLA6jFkU2LSuidrcQuoj61ZZod
DQMlaV7rme/mAovZPFiM21SR/9k18pypabUwxCWIa55Ai2nle7Of8LOZJp02fShREee37mDbecvG
YmBwAS007qMOoHe2G/j9d9jCtYrfJFNn/z0+a+S+xVC7TMBlX26vQmMx2E20qJojrjL6gaYraEjS
7mISYpSj+zGPkIU+bUdaMn4sYXc6pK26tW7k5T1e3OzSub22I6Xj3n3P39ZelS9kVYzT30O4yNJ6
tRKeMwS0/7rm3Oc2s13f53GlnxoAKQuHbMVgJKRRwqFNnR7tWx9l/WrNWVXzzBjwlldDYxTGV4IN
tG0yKC7WKlDNIoZOcZ7cYZzjz57W0tx2ayTKXdDBg9i70B7JAbYzfzu33p/F50g4Sm2DYqlrWgwr
LwmTSqY/UMsZtpQbccfGfepUkB9iX1NXsr1lQnaAhPQ5j9uxvydXxxdiEqBg+J5RNvm1nnXWi26A
HbE1oKRcc930z7EL3PDqNYb4qoTOp5BW5szfLLca7BsILIsUJQu+ZqWn/CAfnZ645HQfYDvahHHN
zD6PXM0RRWNAm0vznlk4boN5fI0OgnLFyDaEcL+El7UZrcV2wRBFLPMzFIpDqzLiZKoG+kgIdWbV
CrBnIOEkhUXDu5Kj018XBK1Y56Stkzv2qzWDQnCFNCsNjulhHDta+uuhHyHXNhVdMazj3DBzzB1U
VSMbCdOTqXe2x4hMOpD6hbuNqye9YFFD0/KbgQamIlRkMosuQGWMB51RqQZzhIqdnzrcYBWuSPOi
pR1rw1sdgGbP3TfHLlJD4tboZuBgGBMSIYT4LWpbrf5gWF1058+juvsuwQF152QgIxrfvQVplOC3
EINgBuD3x8o1ebe8uWWkZ2X+a+WkSG9vrUZ8SEm6R+1Fmzd7m9d45zrcRaSj2Zkl+LqwZIlFM7cy
MXye0lqOW5Wiw39vzRhEo0l/LoVEbFPb+bVnvxL3WJTYDnkelwXbH2XoKPBvy59Hzq+7S9CuvLND
DocZsDqm923t5zTVGRzDY8qEMzoNxWRzYe1otPGfBGac3ouq5UQMHe1k2xSmuFaz0apPA/4JbUTo
gbF+9euAlr+jCuPRzUhWAtaI0umbr9HJ2GTge+x7sIuowAmtZxAfg0GCifWYNkBCyAS5gnvFppuT
8wT3lveBwjzv45DszTKbpMDopWUMlplLtHmtcLJj0dGGXk8FouQWBW32kSQyOzqWuq6Q2lDIex+B
bB7GTH5f8f+3T/qbWeyGrrOe/AfT9lOb9P8Ur59fy9cf7ebff+TfTVL7Xz4KCONZQMQZFDBUpX8O
Yvf9f/FKxhCJ+RQkwpun/M8mqeUwiJ1B6+zpF0cqu43/NEkt/V8mPlWqCBBwNEv/md38XSG3tGcX
NqCB+3Vhm73fb2dGY9rCsjXWMs3OwjSb5v0Q2OLxh2vyN/3Fd8Xp22FQW5amLlqJ+X5K4WzQrMHh
oTFXmw4gVHvCaYPu35aSuU+/KbTelfnLsZh/ROcX8wx9zPflAN9FJgJe0/vJqINb3e3GG+olsD4z
nRvcLOnvsHUUGu8qkMXLyh7T0Sn1kdX0d+5llQv6TV4X7dOpizAgtXV/BjUUA3IBnuJghJfBM5ED
y9zqAwFBwr8MXtu50AGqXevEtMzG0ZbhoNgfv73GglrxRpuCTv9cMZYFKIkIdqQYg52ckSxKdzKZ
56uqI/G18r7IGc9UaF3/RN+yOjIUqdkyOC69RFOfXuyYEWBrK66SHbbF8pDGgiENDAW/N2H0fgPd
NT8nud09e018ow9TukEex6kGFmY/m1Z+Y9vsb2h3WcO9KYbyj9ma69sZv/OTqadZWOGA2zptUhH7
K0fct5Xc63XELKe5NXf+qEMnZEzKhh4og3x7S5w8o68vNCzBFuPBe9XZJu0LdwFPdJrcI2h7TNBV
QeQSNDLrL4LO5tmdSwXEaE4YDttKXJKdb2913MEv1PeBZH5v0nm4e7xJQnJ+QWh1JnFOqibbepWH
805G3OcrPWF2HR2Ysvo8dB6bYgj4H7IgN68BWaYEG68IvmY+Ix0w7HVYEEvmDdNdyVK17UafDCCw
zeRznhSM3E2xA9zqBZCCFdw3vC6MjThNZNGf/WlmDFGUdqAsFqRUNgOBsoEp3KaWcU1Uqq8iRdlJ
ReZuhKF3L4wvGbe10vutPxLyCBWzL752ZZnskir5MnVZs47Rs05x4ENaoxWe4Nbi4iRI4TdtUc4f
MF9r92xl57M+gyoOhTJyOByjrjHrNov0UKth8rqpc4io4EEpVmJjTWl+ZmM6fKXN0X/OjSkrNnM8
u9VG69PgyCUQTFxwv7R9sZLAGy5VQaXExM+vuqUkmUr7FC29ljyPnwJBUrCNEDO0xiebBv2DiKRk
hrNp6ytGQNCCbPpTpnWMjFd9DLJT97NXRKuIf+x9sqIB13ztTjCU3PYa0fw4u2z6HCaEG6GP6MSt
zdOjSEAykdEGmmeM31RJ99zptP6GgTfz556hpCu+WedzA3HrFs8lSNC576+t02srCHZX8M/pZnDm
j9rQWRe6nObGnGZx0XDCb2TgyoeqCoZVbATjdirt+0qWHzwrqs19mgOusMMeEsz0pXJT8HYRvnXs
ywM4wiJki2dm4UxknFqvzJ0N9jLaVFPRuvPZl8WkDgW79AnfLp4KPYw0InPPuZAg42nQUEfFXIi6
XQ/TKLJHG7B73Bch0Gp/lHTL+2QTGIL+tgOcAlRPBPqTekJ3GSvsV9VOjlAePyrNZoQGPFkTJocv
hU5HXZv8rchw99kA+3t46jSH4+uYO8uwjSYd4wvy2QDyG6ihxNdAg8AKGzrZySmItBEMGCh158Vs
ID3BHK0iLdngeAzM52yQTOVuofR5Xz0FziJMeqZBHPOJsYfdQ15i7iJiGoj8RXOa/CEY8V50esVr
uC49Zz/qffHsRZO2EKzNaArl4FpHR421Hsp5lEPoaEmwc/AGH4E9tmdDKWePO1/3iIFP5InLmfa3
ie0xC0W7/G8vcqOHaRrkF9esyPlURtVsoftYh7qAjRgOxJrAYxb2oRF6dST2GWz6cpirVdlGVGPg
SepTa9sUqh7ugK3hinpddClEiiboV5XQfZqLEyKnFkXBpze5s8Wk/jALxuCETqUNxKxHWd4ry26+
2UhSZ04kjbc5sHDIJQG7VOYBFMmmY3zUAX9rcFs4qftaIEwnTNUYGUYlPOZXy3wJfjFroFohWPB3
jtaXf2DrK54trAR3RY4vCbhXWT/EZUJ/WuC1Mnh55O7Ac/tnF+5/q8DfVIGW8zbp878uA59T9IJ3
scM/f+jPQtBz/mXaiBOuifjPFAQDzezfhaD1LwasINcENBsJJFrIK/8uBIN/LZYsSkr8azS2dIx0
f7rlLJfcoYu64y3DNZmi4v4Tt5xnLDLJjxoObTr6qx6/krPQdf+d0saqU9f1FBt7HzplIcOx9lcg
MAhzVFMLSo7AehV9mirfQUrw4+RJH5p4hSJZM/gsHi5W7WLJ6kbs4V7E3KTOc/y7ZIphZ7pV8VhX
i9ZCAXVoo/4RRoYCYTq0r7rV5B1Rdi7wk+i06vnNNNaARiWzYMLhchanWJ3EwdmelPP63TwOzMh5
tRqXf7R0VZ975uh9y5WnnnKrLtW3pYvsZcdU2PKS1N6mK3G5xyo7saNr/J3LRK5HSBFxn8G3G+zL
0COlrXmJaI+a7TQ90Y5q3ABZoRnbdnkoSl6da1qA6mIwwGst20H7zLgoHMKiH30uS20uU4JkfM4a
A8N37oJ8oOiuIXZJ6WyNVrcZpZF/tnmWT/FiX3H82V47nZ1/7AgpbRwjstcaPstVEVny+U2Vong0
4gOTrtJd3ZTNXRTMOuOHIlq2uhq1FzhE6XoQSj0lTIJclvnCDrH7tt4zQ+7GfkUEG0fO3C1WHhA/
eruN3kwz3mz35i0IIAR3Db71Y7eQxwbG7szYfGXz8iaoLoX243evzHfnypvTKHhLAkymNB6/C79F
4yxKv7VUBl1NA43eBtt7rxeIX1ZDQ3bjO+MiVCQBuje+Hvbcbwqo0RWoTG9//C5BRY2LntwOROPJ
pC1igGNNuXdulma4Cb2vXKHgRM+ZDahl5Qw0sXrCEjRckxhxKFZO8PzdhPaWlDQGjQ1154/EOIOO
rQdDO/hKy6URLXEuLemzwDpYSe+8Norw/M7u/Q4TshLzKagmjv/WxzIxA6Eq2DMfiPYlv6eFR3/q
F72HdsfECUj0AeSxOENsL8cIHfBN5IujEXebM3VWBv3AK2ywCLD9L0CyFhcWA/TiQ78Maw+JlvZf
CeRrqzRfAho2tOU0TOoWDafIMjS2GmsNrnP3rcMMDwQNUbnLh/fnfvHZvznAOrnsHN6EONstsbSq
hK/lrRHnQqpY2Rp5MiCfpn7np6N7fjsiThQ0r1FDLgYZyb3ZjgxD+O6hkl2OxMIQYuQiWzLhctd1
hv2qw1PwVzYIyZO72BVa7Jlj2ELeIECTOfZ9nNFwzK02qQ+plXZiE0GeYuCbuaSqYqvgY00LGpJV
yv1g99mkPb+dJYNbhniPJJNWK7ZinKzTuOixmmkx+7wrEEKLXMB/hb6HogoTAi2vl6Q2tqiHi+tU
XzrwJIJ0cemnAFsh6/dp6mr+OwA4moVgPdCxaB+ku7zWuCEC1t3dd5nQy+gj2vjspi1T7Is/Zqxc
bpi5zIsEw0MYDJaK5pe7ekA/ZSdTKgx4Ta5Wyst7ue4Dc2aX68orUUGcguSSXizuNAuAN0gg7lMg
3SHCI4qtP6zqxmHSqcMg+DEUpgg2Q1nF1mpCEby4uhedsmAKnlFV3WTN8ALjmsF5ggPciealx8gB
Gzsz1cPIXbzLpF9uZ2awrPQxdu6HtBdfMg0PSMheJXgugkI9+K6GHmp23NhmJzs+DBfg7Oq2xqcr
GREXzjVWiVUPeIdtaoBrYsUlG+f9UuDtJfacLy0DQqyNATUK3C2TDnkFi9w+xHFmH9h+LE2uxX3R
eZ5/dqHcjhywlLfScOwNha7JWLPekiBQI+jkZQei22K+0a4u/CRZdawY95XRVNdirF3QTnmR1aGX
JyYD8GZvSwpr+mZ7pXWMuj7dZ6NvfCXcyIThGHFui9UjO7edm36zWiUfB8eZDk1JMIF9DVa4VHsi
mdI9J6ge66rNYfMVgY8XmJEeISx/hqtBl+L/qWqrI/huqlifv2ELznkCZCFOvgOEkR6qB4eqnCPr
ZcozcYLQyfAx0tvGYZi7/IaRWGRiJAAn/JM9aZY0mtEg4xZdvyu/wStImG7DaFDmD07tdKzgWF0K
qV2NkhbNRkeu6Kj6RmGcC2Ac7f1sW8lh1INdP7pM9AMxtBZt3tzIgZl/uTZEd8w25G3CSGemdjbD
FZTyRyuWZD4ZrzbHoHhT69zklW4+RThtnwHTdQ+wwO4SZ2yveEcJJcbCuJKa8x4qD9hLMSAm3rZ4
6/e4MJpllpz+kcCUArDqP86x6X4YyGhBL2bWOq4eemY8H1Au9yP7Ah58uYfkj1TemHcCIHjo4oZz
NgXzes+yZnc8RW2v3wtGnWwUfpNNAVcL2pbVqTCBNtNsCqbN6BSxifzELJsSVqo9ONlWL4ehBJxf
FDQCDRusl9XWK5+d86PJaLiXlEYoWntq6bdDZg8hscPmMLoWdzWtgU+K5f0ki2G49Kb+iWZHe9PA
gOpDQ6rGXXlV1J9JyGXrEVvTwxRo9mlSmXGfG27/x8hMmU8TUnf7qno2/vepi+Bz6ruZPkaRV6um
7T6ymYzuE0ZHMlgxp72EYfs89phMC0Ako+dCgRSWdtt1PVt/JrJNwL/Kb8Da1bmdUxCfAE3ugd2N
L8zfjtbU9e5d0ATOrRokTM28Sso2ZNpHc/HYAd7oUWtW64Rs8b2dw9r27AHSYFmQxLJddWxEWX1K
B2A2Tt08RURdj7nePfcsiUy54T4Vmf5imPGBcYLirMH1+yhlbJU8cxNtikgYUOGS5CRiO761YO/f
DF639wfZh7lnghPXyZzjAm4ITsmkt/mEvrEyE9sieNmYMLLB6l1cm1tFT5MzHPF6bxbGhygjKxaT
IQ2B9tmrSvb52lVFsTaakfvAbOxNolymPlpBNK9jG1tz5bKEbxdjj6Jp11j3fmy7d8xa6x9q4tks
9NUIzAaK/yqf1Vbz+vEG4DBjR4f4ydVbkiCdlq4N0NEraFzONiAk/JBm9QjSkg4YJlMjXYMoyqCM
Am8Jh9514DKKJLkrFdN8cxAEj3rXjadJWPoHreMHR2bp3fAGGvepEvC/oC3fW70OsLACCbjGKdmc
rHJur4lTFuNqqoTcIJGxlUtkbRwHOxvu0wUl1EXuwe8z/1zn8fSkiyICe1wOz8mQfMzIcIJON3wG
v6oxfhqbBeQmVM+KK6yj2zDrXOkxUIgg8bfu4PI99F0mweaWekAc2IMVu4UY5PAklODFG+W0EEcH
VsciCUix0JnYNdL2n5uADz42qnuIstrbAhaJMozIhtz76AfrtghAh8bQ/ZmTdEUZwvfaZYm9nqdY
nGp7QtrRk2mhWdv1VpqmsphkHagbr1QwQz3eN1+zdnD/8KGUbtLcdeZ9QgL3S+N57X7pKG6KpbRq
GNoZFuNEJ8rGt7wqyszdpFrLGCv8xSviysONZB7KOpqKfkXKEskFe9wpz8rxMgu/sZ5Y3/IbjMhW
Mq7KQJV3GQnilcid+joAmnavRaBZhE2IgYRjn1EWVNJGAjN1piKDbOIB0qkFc5rHtzGLbAxU9Fzl
QmymIQ/UKsNecS8oA27Moml4805W/NErx6pez7SwQlhJL/Fg1NeZzDAk3jjZ4jGYzo5wnEtbJS0k
1LbV1kPtAFiri/6kjHbakZdRd4bTi8dElkfmg5waf1brNjDbWyaJCEQNT98RaOqOxuhEuy72nzG7
y60niPx5nX2fjRNhQWfMc0z7qoyLI84XWkYpMHz0FbrFGaCCqs4QN935OsAJ/qxyhkJz+5hMYsec
wkjMigkRlRXN5xy4d/llGpW404JpvmWaZpdugEM5w2e/bx6bYapyL+zSAZ7BrtR4uZH0c3dtYnnX
2iiITxQqOVVF60WEBvTXXgbNjWLqYpj63AuHXKYR33M25aSMs8S7Arlw9A9pyZ86GXa4fe/wqtO8
TSG+MoXXaeSHObHrlW11fuzd4XJu71j9DswYKVGQf928+KmhoFuOT5/Fon1j2Pb72S9xIIfJjKlr
8Y3YByCDwRkC9/9l78x23MbSLf0qB31Pg/MAdDfQoiRKigjFPPmGCIdtDpszN4fNp++PkZmVTtep
TOS5zpsCsmxZE7X5D2t9y3xYlNd/DTrjLyVt/7ZOQLqF4IUtj6fblAo/qWsgHoLH0fsaOVsXQBRF
Q4egHCQJsx/MufXwnhYYyM7J6A+IEzoXIhrSFi0tr3InxwfxoeR128rurj+czqXmLiQamAaunlRC
FRI1BaANzIeyDW3DVz3RrYCG3pbLvelq7C/bWXSHDDLCK4he5612xkne9zj++v0iDRizIeRfy/68
0E8IohxmGraE9Sy1fkIvgtnfeCA/nmTBQvVfuWSq7yySq3srSKjoZcvpEbomdjKifOb5MqE30taz
U6fBMrT4dtFYK+/ZTbAh9lfFhlozf67tGvxz1LGPh/aG3Pf1oxcu3db4i4Cyf1uMrRIdm0kNElF0
tT/rNQUVcuyuRmlHrSYTJ8tX8pFR0K79+dX1s3QGzRwLK2gISBhJyPv56vI7OrgWv82hYAX+xnAC
G5X82D7z20M1RqQt7VI904R8WHn+7rOzYfRJI0NdhW7vZ4F2g9/KAwVKHGDemA/uNPlb8A2K+hEt
PTsontWVrFVCbVrdL3/+5MbPyp0A3bRt6ihUDRZo//beJ7zfcR139aEnhwNT9ZSg2fBEaz5UeU/b
TCgVb360FaLVpKFG1btqoPGrEq84JDYyhI8X9M948y/Hm7rJIfMn481vXVlX8sctNxLK9TG/TTcN
dtnWKnckvRATr8VX/et007M+gVXyGFPydemrPP9f002bNTdiclLpPC5+jjtOwt+8wOYn1KvI2Bh/
+gYWYu/vTDd/+jWDAnPAtjHcXP3AeIHXP/9Bmuob47Bkte8w24RdXKYp4t0EBdIPn8l/s+X++acM
ugq1J+NG7hYo636WyMfD2DLwI4lhyKvKoHpAI+zPcf25kkhoSuQ1R4ys6LxqXKevf/7c62f/x/Et
T47XGr8FHxs685/eIgaOYraEH/C7CBiFeF0/bcfZ4HkdXdzBVsX0SPIn0cVVZm3peLJvM4nBFXQr
12K7sfoQ0ebSYfpFaOH2PQ2iTq97P8d9TPNMKK7qml2fJMvV0HvxXcmccPs/eBOoFgNsBjS5/3Yg
6AwDoD8vAXFlswkgtV72pcYQK/Mm9UgoJMhz8nOtnVYqYsp1ZoJTMPhbpybKNmRfOd+4FerrGhDo
Rh8Z7wQQpvajL4rjHIyYtUaGliXd0F5VzMyg9P5dQTruaWPVPuNhQB8Lru0n8WVvW8OgvCk4YOGc
tiji6fGRAUZenX//80/r57rk45k4vtknrFuDn7UbTFRB7xg804hN/KAkIyzp+u2pk1Z7C134rxTG
P/2IPt4ZdyvfXifqeArWK/CHH5Fp9ExltYLnS7LultMB2vBAMfTn7+rn4od3hRMdG6nn41K37J8+
v6DjuGAU4h86rAsRhp7vjRVkB9H7D3/+RB+ikz8sPFYjC5sV9iecC/92KOQJWt2JaxCnnVEcF683
SXbhmlGKL06VFsnURur2eC2luFOj4182hSu2JF7Fd+lQLRf4FNvbThGSsHFHp9+QUcOodTSs5ZCs
VjVqbBVlXJuPCD0rFVoLcza4qkg4SLjiSeaGHTbqoOzQoxGFxrJkf1G7/iL2/cO79LF6cTR4JvhK
VEMoiX781mIEedh1u/kw5ZZBEwIt20vi/qix1tjXosd2YtXf56LTtg4+zA0Xb36g2yJLxGjkHvgu
+Rgim1ZPp7Vt8Tg9G8yGzw7ku88eM+5np3V3nTGZ9wZjVAp0JshI++LiwdQFKXhLRg75iP8dwp65
rTDZRxA+jHxMPnOciYMrHQfBoskqOKvrC+4u6aFsYnNnJW520Cro0bWTEclr2kbUW7X/0MVOfkSg
Wm4ro03h6ibxe8qNJywxzx3tZhmvG4Im2g0cf/uy9LEWjLHr7JqRSAXXboaQDrkugBSRwCi6WpDn
UIVFW2EJJmX52gka9VUx397QpMpdIqQVObFNS5e7qQnmvXFZ1Cz2rZNaOu1Pjz4gScX3xkjR0go9
UCoMOoQZm6nWrQ3ayvnF8yux9UoTAGAQFLDE8vlyQfxx7RZg66SfERWONXS6ho3VfqlyakEMCzuN
+KMwjcU3TWj+FZ5xbWsnGRNUj2i10uVVu0aLhjU4sg4izihuGDgxwpRE03faRvOqSG/yy/Xz3NZF
3oTo+rVNX4OtMUrr1VkBLzYbgmMi0NgQEqgetUJIpI+lvpxZn7Bggz9s7nTuLyGRIVYE+d9nzGlb
b0ws+pucz6k6gnsLwtbrrQdhEx4IgpzhpkBrbFlvbDDqPQNcbc1a91Eem1X3CLuH6beYJ76amcX9
XCeHSQ37NLVuzbgcdpxt41ESr7RRcDx8ctTNr1bHd965RnOrOiy/sZNSl45iOybFsAXS1W3SUqIr
1fUTQgzKxcS2sbrMyX2VJ1dx4n4Gq6wfUpCkTDoX8gg695mkjjcTq/Z26iCXaznoA+nEyCJYc1x6
zNxOlSOCTT0uc1jqVoKDpSUmbES04gVayhFFHpVRVsTP5DXAYyhMkehJSCIDNn7VmlTxYnAApcDY
wpT1JHIovR25uMbJ23IbEnsM2261JcGRZV7imlHX99qFs9T1JUFC4OTgqgFm6HVm+r2HnkHhWGW5
mDfXC+kJHFO90V4oZdjHtJqLg0Gm+sGr+bm4mqp1wZgBj/SwMyeTqZOX0mvLNMZEnxNyMNoJ4yVj
+LrK9F+ssZtObGXGoxgDuRmTxr7sGKBGrRRMoGJ9PA7sea41JYgGKSAoMO7JMb0fqyzA2b81WhdW
l56Um1lb5kd71Ku9pZugtkXS7OyCUR9QA1J7LHaaBj3qZTav3hHi7zZOzX/CKBDNFtlvewoanZlg
PQBxdtEztb0u9jHDje+jJBP7rNOZbeOGomAZFdnyNWE4jVnSwbBejQw0UKTqDUyux8mE84EfwnOl
iWxFCTa9urpYpN4/L8FkX2PM0s8qgzO6FbFcI7UI2vxm5N20DQp9Oag8795T4hL2bp15TylJJJeV
4xkPmk59gTc4vRZiojoZKfnqGoy7mwQ5r45EUsLHDZ1iRnfFXcEc8yXPLbEVOrlZGQ71G1QxKirI
9zlOdiv2DRCvJ8haxRGdfv910VL9QH4zZ0/Hm2wbyi+3qGMgWDavS1nN2UqX+MTwhzvXxIoodC1H
bPHBNju28bxzkaXXgV5OWwc/BMK/xdzBfk+uF6+Je8BQC48xg6J/RkrvIGJGJzOBuGXGNErekuYC
yEeevLBLgPW1s4LUuaZFLxAG9MgVJQsvkJFFGHgDBmasnWETM7iljuxOI9oFPO+p+k4NPD5lY8e5
XpvtKVfAyjfUNmZk6AiE4kpzmKPX2p3iCdItQSSUF6xVeNkqdT5PGI3YpripvNPRKW5ikQx3nW62
285LjRcdZVwPXCHyxraO+txcpg31onXhzHokWw4FsGLWmVWBvSercz6WgrXMWOTpvrbidMXTPBgx
uO5JSkLgxeTsgCPedHFFUhyxHmPUNaNKIz5+T7x3tt+ml4ix25Gr2ZGo8atBAQom5q2zTGL6grh0
iLGcFSDWyjft9DxP5lwuvwwP/mlY/6JhZdW7oqr/c8N6/jb91+lb139TP/asvz7st57V+gSHCnG1
bVvWmtBBKfpbz+p8YglHHW+ukD74Vr+3rMYnC7E2ihtnxWJTN/6rZbX8T8wwcNbzJ2DCdeyj//d/
wwdLvtW/No+/EN1//+//qobyhrQD2f+f/8X29qeOjhaI2RAULeRCHp7anyphJAZVaQ1OdyCpiMF1
1RFNqxiFiQu4R87FrHfteJ84PYUmm5XhOPJEtynA4TISuYHukEVFQWijCGAbIa1k6Y92z2xIbkyS
2M5ug7HXI0+QC5kEpL8sszaB+DZSa2uQYvgwE5/7gn70rTBUyPC7fBjX/Dagbstt3wUPdUPkGkEp
wt7UbsFRAoiEZYCV0yBOEBVZwfvGXe+yVJaN1F8Cfp9s3bXMvKuI8Dn13Sh3dekTGNjwwMn1NA4m
bz6X3BG2hmawjlxMDVStFnxH6IsgsKlX0elYLt0RJk1JGT2L5s0awQEtUx+Ei92jR14/qA+/MUfD
F77/DJ9Nv8oJjbE7OqJb/Ah5VgBLuhyOi4Dn6VkDD+ydqTdJqsP6w7YyKIPnMV/aJKwKX2ewLzl5
G0i/DjqUQ6nPy0FOfXcctYFnN1D5bKpcU/s+k9CAs9oCYgwYwEH2S0jXZuppCxB0DqupKdFeh8Fy
7tn3gKlFF2Fcdn7PkTs5RvGkiFj3KWoG4wWoOt2FmHX+taJM52u/KbTvSzoF4Wy18Umkc/pVK3o4
Ipjpo4/XB5OwO3Jlkxid879Hs5B8GVW5sIh3vWra691QRXSpRO75zbLPaj7k3ldyB4cLDagnM5OB
rIHJiQ0Y97VLXD1peohJgl0Obi/ZhKUOSKPIAlZPWkcM3bTSanFa7Po4diiLNjIfh73MEvOl0RC+
741G+XrEpYK9QJZcC34jTvnQ9xBWzSwM+t7JdjbCtHtAUcVTB+vqHhKbemmbtL9kDxE85Jh39ymn
q7vFv29RlQ3JRdzaKdEiq10G0taF1vBl+24uoB9JJwvHmjeZL462cxazryJHD+yNcFqJcjmQLpKo
Znldqomti90joUeN9H1yLZxZMdLrmjsXIIltYuaZYBZNPP0ZLDj/VjAUhCKh45lMdhBkD4GA6Wri
GWUi+ru4DNRVRsxwaMEV21JmxFclxgPSaJLJjwwZGHtyjaynYvBFRASVxhLfTWGmzDIr/UgYen8P
2P/FkcVwyfzmufLJMlm3XFO6yYdFg2gjiquSBEfJ4N9195m/xKHtmU046KI6JTFd/CYb/O4aHnJ9
w0K7vO01y91PRGzdOJnN5jGh5TBMguZLpkkHYPhyZ1JUnFLKEJKYzAllVuFYjzNjPTaRCtEriDZ+
qDOiXJtWC74wXAPsdbHYryOunVlL0q3RwOIlnHotahurvxqsIL/GDC4uKm1ybqSTmLuRDf/qE+uh
RCcQtNi9aYF9WeAOG1bso/cyLlp2hRohWaXvOVkPEM4UX/3SBGJb4QedWNnWpOmpHKtfqPOYN/op
IANa3s3VISGK+L4NaH5200ho15COVga9qVoeqab13ZK3KeVA04FhaAiicR0Vma1HoWYprZYbggV1
bVdBbmMAXUibinGVyw+VQ+QNB4VB9TuR/+K66oIU9/o2Bb30HPD+LYxky5wjO6nXvJYlYd8f53Qq
yl0taJMvmECuvjh8DDDPIczU+DZBFsNPNdMH10NyEtKPi9DsyvyCzaRQcN1YGOu5icTScps+hIY6
RynBr+Gkyjecke2uA1N+rOPWO9dq0B6EKDj8B5P6NJjm3OIpCtmEi790Nzg8xQkesr+tkWLcmu7I
qdS7Q/z6cbKgi4m/szAVp6LmF4qwy9B/+RU11Jb3M+OSp26i0HYJCNNRadYjp4biDtMh2YnmhOMZ
1Z9p83OYzDvDWZ+I+nveViYCD8CCYrmadKBr7MC1oDpzt1fnvhO12sLqBe3GdOWq8w3nF4bJP+XS
X5RLrOWYx//naun/deKt6t/6H2ulXx7zm4st+ISTytVXeolrgu9kFvlrqRTYn1yDBZZrrsczc0gK
ot/EyyiUecgKTkLp+ofxvmUx+WfHCQ8KV9iqh/47tRLt7R9rJYNqCxYBohfDQC7N5u6PU642w22J
2MQ+OoVPwrmjjeeOIyla4nQ+QeWF9avVOZOkaVJfnbpHjSVsUjhhRUx3dT3om6FvtDc46uRfQjU9
sxu1VlsnXF23oTlPets7p8XY36l8zB7K3ikigYz0WCau8bluYh8BE4pjrH47qUhRwsCRH2aiAECC
5QR0bPqhWd71RqDvZBJh4v8R5n3Xk5tG2FeF79YqosFCMEsO21XtrHdFgLgcZyXW3LGHVJ2VyF/Z
5VpbU0u8U9li0drQYl7XjY96o/AhhPbURUT/zubtrA3B2cuEfmXQ2V4pzjWGk7XV7tnGFJFRm8mL
AZP8DKb4xpjd4SoGTEkwYL01oHduqpbcVc6oxvpOhsQaW6DwYxlAPsKu7ORNwLwBawrTeLShZON1
RTZETqE3X6eJJ7E6S2zaDJUnqAPx2No5oGo8ynmEWCU/BL2U28meSPX1lMEozhyeaz+Lr+WQTrey
zpb3QE3qhchK6xb5nToQQN2dXSufb1kxZSHz52xPPTpc6LPbfqFSnrckp3r7ZizGyAPetzUgYRCT
UhWHsfpI7bCHr1pgbbLOYRgbNBdmxbgw1ubdkBUgTomG3/YO92rRlIQ4aEeS7sSWoDG8VWPXRm07
Ot/p60lXREoCR8eeIlcP4qNZpuWNsXiLuQ+0XJxS0q60Hd764aKxVf6UqCx49dbJSJ65DZm/eIya
cWofAsrwq0V39SumOwSY0nxnz7G0+8t80It7u7abiAw2M9hMba0fnLlAfSiAVtwiPsiuksRe9srz
UHvguPLuIFMbxERK7oJZb42XkFT0m6DjWqkT6cac4XbxPsxzc45dtzioebAuXIlfq2zc7HXwvWyt
twB1JY1zS1Icqk8wp2ddG60Lc3LYEkOIvZawP6nGLErQkjFFqQ2c9vGaxFw5/tlsG/O1Cgz3qsWm
fcwMFIE5svSSZMO+2E8204OimS7MdEIrxmzwoOmS23Mi39LB1xn3ka+8M5vYe2ut6ZvTzuUxUQ15
7ap0jnUb23vPb/ytApT4ZNninaEHPgQtsc1XhqwP9WgtT33PTGVBPnhbQ92rCJuLtZND1jvpD4zQ
z+loOEY4gep8g8ud33iJYHJNmxi8E1+WRtXIg5IlKx4h90FVteDZABQqL0Awgtu2rOwIDZXsALso
7z2rl6S64rrcSGE8yLo6opN0T/XURlXluyGmrLLaZEUubrnTgdCOi4OrJgk9ZamOpNohWgPTuhk4
LAl0CrKjB4h+rzKr3Xo95rq4mvM7vEr2t4XM3NBCJEPdoBBiNY548XRtfqSA0G6ZftUhX6jHNAzm
JtN6o7nRuhmMoNtetPgX8zAIYCDkZRT3k35FXh7YneJ2jOPxBWooabJwNm5zPbEOFR1pH1LkjGe4
Zt27JYkMxTm4hYDqRcQMw/cvmBBDNbf8F+mpllQS1l1I4T1V00soRkx9LSLGt2BvlXIIdBmR9GHq
nBAex2rHbb5nylMP7PCCYHxMFoUJuRABMZRdQmi41lMmFUO5XNTEYF7hINF3oHhfclN0/oZVJJT6
IsAI5rYYDLvKDQswlbj0dChQ5EPWeg44Mxf1l8JNl4u4ToNbh5TVI/3GXG6WRJO3mdSYzHsViLim
f3Nzb45gA/k3eo9SLmxI0D5DDdJDP6YzQc1ZuLvSqoOngLvGebHT9BknanZJe/U5WKR74I64hCRc
jmckkxmX0pRf9jk1KuSQ4LIc7O5G5nF7letT+6TFWUGYednAuAAwaQSkJC/kOu2cvrWe4YSY7Ed4
l13s1/t0zs1vi5egfGNF8WZb7XpzYRT/kpZF9oiFhZEarsRgb+VBEpHcTBKvSsDgG3F6A72EQzwg
UHBM2vlep/naVKmzbJWS7HVn07/wMVfn27lg72t5IAQsYUwhClhEkI2Osp5p7xAhT5NHESzNYzHE
UWZQYQsVLzditGxWLCP2WiX1hTRZjfghJ4GlgQb8bKD8PgVGIj5PLYPadfHGqozbbcZP/KKPzeaA
RX6mE2q74FW4brYtq0l/AYQdHziZ0mMsza0yXedmGXLtvUFycGqkT9Ru4vXXRlYVR8fW4j1O3P62
UJP/SLMV7w291e/TMSOtePRiLVRKc/dW6nXnTrFoYRH+ri8Dx//QyQWG52wnRMlMBho+H7boOohH
NT1KxgoZIWtDPTklYR7VoGecaJl+i+O9496f5wlycwoRGrS2UCEtq7xtk7Y41LhmoEQ3nhD4MDry
igkfa78HXSOOY5EixJon7TIzEanj6bgZSXE5SGd4JbQaRV69Zscitx2+COm+Ijx70+Phu1csr349
31UGMaTaQsNKdmx57Iij3XVthj8laU5kOHkPYyPMJ5FP1Tvqjfm5i3ngWBHS8eZmQGrEqSHiQh+g
5vbtKKOCwfviXlFqkVO6Wkp0hyAI+jrSqJHvzqbjEeA6D/5NK1vlvvRu/H3IlOUfinHii8MWaWI+
Hxk2xLUeDQCMoWwQYAmhtdXq14YDlNorGLfGTNvYCpWUJ5AZHSGUubmlyBMXRqKqE/Qd79Uh0egz
Nogkv4nntLhAPmp0D+wz0zgqwL5ii5z7iUDqTSKd/KtPdpv26LTx7OA2x+O1qbVMkN7tIXmoNF1F
XVBX+9Htn3HRoiyc2SDoim9SJvYzaY3Twc0aD3adHM78zRVg41FOYvLJOvtygHPJUkkjRU4k3GWI
JdcO1CKP1ZIWuxRd5ok7iHafwuK9xOtjoDKmsRkx+547vs3TwtxBptn0ZgtAXV3gsorDeREZ1axI
d17LLWsxhw36mu4iy44i3gvPVduxjuXBL0j/Fi1uhR51IPJ5+7ZcUBizjUqOC1a24xDH8akrzewk
9eTSNdjY6Z7R4LBx5VYlXvt5sJjTE6zMWrodM8KHcZwQ/4RZL2OuMcV2MwPFZ48myYgIwbD7h0Fv
GOcUZsnwJNa/2/SyKmxEk824/UDwf3V9KMfPdPKV178P9pqg9shYhoojJEwkQ0r60Zr808T9ZRO3
ZkH+WROXLXX19scebn3Irz0c3tFPoLkca/V5omNdwRi/9nAGmZjID0lq8IyP7o726rcezoNEwqN+
ibbUca/+Pu9mFG76CI64vyPYMf5WC2eawR9bOMRQDq9r7QXp5RjJr3KXH+QlJdtjcPbApvGfsTYj
g2ySZcEU2XFrnfSb0TfLMG89uQyRMMui1J+lz6x+J4jw6R/MEvFqtyG4hhlO0eUwj3Ps21Xb+PeZ
y63dlSG6rAxzZjPNdrW3rQkNKlZ/dcg1qKmkrCNVK8djB9C8Zz+7EF8tm6uqUDnErzFjBcnYsrp0
IFudAHuM+pFyXl0pm2F5brXAmjT3hUnzGE316CUMpYItN9TmMi9ZlJX5jDPbcYT5kLoZJxcz+2nN
cVpDj/ACBdSVLeuuoltWtwwH8d0iRmQAjYknnR3CeJWRzwxEPJUM4DosPQvVbKLTYc1jEaEyKpBC
BTW1aZkwBgoCOeZhz/EWtZrGoNZtlIw48sdhoxXIqNPSFocm7qZ9vnTeArq24h8mdCFm0z3G47WJ
9/ZVTsq4m1z8sFEtc7lN+x5aQdIoE7pDopYN5Uu3zZ12fJGdrZ7ipfbckPKtmQHw+bNgaujwRu1Y
H8yXuMjby3XKHSF5gdtniHHnJk2L5cPoMAbVRoODxZsQHFhoPzM2cUcXL/xTkIOcN5GO91H2kfqW
9msC3MilvsWbp/TbloQ48yMrzlpj49yPBLkxl94m+8iVcz4y5vyPvDmkzthC3LE8tGsc3ZysyXTm
GlI3rXF15UdynTLXFDsmgY0TGj3hdl6c6W8Llty9cIDD7VfAxw7al3or19TYfdCVxOTVc3NvVF16
IcgWfKEEdTfszamkGi2R3CaJ/tmanXddlooIvjWMj+BL/GMkLOPX0g3IXuQUFu1eQW2nuu6C69kh
2K9dI/6GNewv/cj9q9cIQLewWDQ66QCQg+i0o4xzExk8sYEuNuzPa3FCR5gbwZe4HEkYVNiVRZTI
1nyIadiPU1d6e0T/5BIGVdzfEwT/rq+hheMaXxh/JBnyC8iOtYc0L1TYT4IwWWMP0f/Z7B+IQlzB
NtEIQzreOP2Cj9pZYxP7jwTFnixFxy66c+vryxcM0/GWCDT1NGRNeYg/chg1TSeTsVnjGSFe9deq
nqtz6+SkN8qPJEdzzNAerPGORhrXj27Sys06NzxWQZY8k/EC9ZEw+eJOMAMKoZk32CPKSNb0XqSD
4AFzbKGj1mmJSJQzaZMwk82JkwWf+kWDy5ucAtlcE4UU7HtXL76RgaSOMHfqcE5b/H6zCjYYw95z
8uGIipum0PFJisuLIAhr23ybJ/XsFJ0TkggTzNtgNL1ObFuLBFqc9E2bNoN7w0Q8pjFk/+AORMn8
c1esZCbVX9wVPUb9f3ZXxMhSd29f6x9vi7885l+3RaKdbdpziiqkm8jwf78trndMZokruRONOorE
f90WiSpC6MzWmLRa9Ip/uC26n8g3NQFwMg9FbwGy4W+sge11y/uDfk/3PcA2JKaycUYNEfxsRNCp
nfVYI2eQK7zNA1rEwFfDC/cLu+pOuV56tByC22qK+KGX4H0uLZLcpl1S0ut5q6pG2U1yIkXSF9ZV
hY1ad9VGkxxDuJIQaWR9NIhcznEkYAVmGUbVaaTpWPh/4+EQtwvP9ajjAGkXDv6hHOb00hhLRxE7
Mfmetknp6ENtpBIsT+ivV1c2btlMbcCpjPoreq9YhrUru0bd5y0nhLXz7WTybinYhzS4zjLJuRsQ
J7YpfROHMukIGLyLoVs0xWYBm2OYoA7yf3Ug/FNL/sWvBszByh/5z8XkVbaCYrrsx5/Nrw/6fSUA
/CNgp7gmf1EV/rYPcD55BFX/Et/1WxVp6ywJSIvSEaGunLn1yX/HmFBgorPgL+gI5+GO/I2fi7Oy
Uv7we0Hlb64w8I+KFZPC+uc/lJGd4WIpaxMShhydfr0oEpfmnZrGVNzw7fEVbZp31hxcgFmjqvMy
0Xa1Pn6lEOpTvjPQ/dznkB1opM1ZXKfs6MXG1Ug8CbwumgNSSGVFJVcSJ9puHZ/V5qaOyflEkzR5
e8RK6QVwh/pSTxDqo3YsLhtoTTdebfkRbsyUrN/Yi2xR2DJMSi3e9tBCoiVLu6OgLEZdr8gcXfpU
C6lrZLfBM2teqALHdTbg/gqRkebgBuIktNJhjEjllUy46/iubm17Inhpmo+D/kWIpX7zROFfLcKK
Wc7NvtzxF8i4GnGRCzx611M8+8mO/U6hIzOt9SPKDxtNrKm9T3XXfveaLLi28spns1h235IZAhN1
Y2PcZNzTIqBM3Z0NZOWUC4Q0ZKnnwK0sxlQ5m8EQN9qywRJuteCSEvec6FVy0TeL9l65SYfluqlh
ki5tdVRZ+zIGc3uXMxiKROqPj2kj5T01LHO6Qlu6L2uw00unCRGw37HVxnUhTGyWKoAp7lfM+2D3
IvjLumPqBMILTdPo3lrFsjo07enZNV2TT7oqvhSZlAeE3nJvsLh/X/ShuCSY+lpbEuckOolTLl6W
iybGrovIr997s48uBKgAWxBdDWbHl5qIF3YnnJJ8SgP/GrbHvdlbxQWGqjjs6tLljSLepayNB1oa
Rzvkjp5G2GlXFg6qBSGzVMA+aSwgIzMu+NJ1cmMLtJ0JWgp3jyQfLsAjpBE813aw9KD1GI9slEHk
Wsp+fFMkMC7Cqa8IVAb8ADo0mKfvWW4OXdjMK9W8KtZoyzytbjLXYRnSKu8y6epl6yxq2JidX141
UssvTTgRCpbGhEAdE68HkwJ5z1PMSgO42JDYX8Ap2A1p7I4beYjFgeXq5WFpFqggo2cn29qvSIMt
neCWyS4cPV/bNSk4wFSNW7dzzsxpx/fKs8RR7/CTTbmmpduxR9xpo4++WBid9sBXZQXnIY9ftNJN
tBPW9jbfBZVnfG0nvUdRo0/D3bhMdbwblTBeJTuyijFLO9waQ9V+RiNphkEzGW+is7oxHJVUdz08
Q/9gW2JiS+UH9YFkU3q50ppB8sg0zTZDbFhP1kjcdUvo25eBcXK1MWCzJqHXLcWhSSr/c47HieUg
CmLMJCJ4WLBRMk/Mvbjc2KwGi22T9PXeT6vyDbpu8Nhl9hdNn5qt23QW0eyu+uagaWm5Joy6AgwU
Vy+g93ojpF+lTWEN2L1KzyZUFhF+c/TjWm5LjeX8Bo18cJmas9w2sruFpo+Opc34PXe6A6HD7+yd
XzRLWJoeU7tx6Lez3WRbOw0GlFGyPeH49E6YSglWs9IcObXPJo7BO8daZykv1BDbRmNhZ3fmqDlR
neli3mqBjGF2eB33cJHCEbI5UUdcm+jbqzKj4GB5xHbGas/CjkFMB7Ul74h5R3Yde2X+DI2jpQow
4H1wosXDMU7myl8XAM3n0VMk+diw3AmjJftm4+iqv7ZhQL3Xjoe2q8cjcAMeg8sgCZJgk1smTm3U
fONe89P2szup6RtxtdOrsivjyuqzGOvkhJIJXSkgToiDVnudqiAWW99sSiRl/XgaPBnoeIeae6Q6
zdYXwXQBlQNoD5lOW7fyTjZtMqvEqrgN0r5Ah5XFx5xcb0b0dhvNevmQoD2KmOTC8MYQBrmlyzoP
cYmqQnpud9ciDvu6WONc7kY0zlu0YOVOr9ORUD7dRw2jG8U4XNhwASsZ2t3UZM+LlhTVQXl2JfQX
X4GOMDdpZxlSviDV6vPreI61jRnk7rWRgw5ChNHduWWh3yFXTG44FmcCWcRyRGP05NhVdddSFN4N
BqP1DZjO+GmCw/XCJsunx0cGxpYyEU8M70AW9hM/Kz9rqht9wChPMGW775Ny9VQJG2I69Cz07/AW
EeFybHPLY/ensvNgBsO+9b0231p9WZ7zQOflukLb0y+nfDDA0Pmp4+feGF3vXpLK514vszSvHKeK
SXNbZHxv44FlkiKmB/hEPuDsMU6/WVR+15VGtRlJra0vla5iRrJNc79wjeNaLvT3hqz240Q2LRSn
dtjPVKqfhZ3Pdbi0Gh4co1D7HPDEZjbkgPA5Hgg+cziPhsxYLky5eMc0S+n2p/ympdjcOPj3ruO6
6G0OWRHfTUt8rN3cvOqwJ/x/9s5sOXLk2rJf5DLMw2sAiIkMzskhX2AckpgBB+AYv/4uZJX6ltTW
UutdL2VVlUlGBAJwP37O3ms3Qb1a9Ia9oblDBQxAiuv51DWzfu3TPzmyXLgH4EECKTiUyshgYnpf
+mv6xUA3gw4haIJ07Uy+qK2p5bys7nLPHGs6gPjxT6M+9M9d3DAAQDBz5HmiSmd03kHQcv2Krygh
V21dFi1UeU22Mbqq9n4ytQo2Y84wlhg/PUptpP95W1q3A+TFy+r686lnY4SObUw3te99ak3mf+q9
aTQc1u32NaO7/VNDwnXqG3T+hDgIjxAzlhpuv5RNGkWTHZjYqPbZmBcgyJrpJ7CGKSyU7rwZTebd
GguEHZVuiybpTkZ2WEGerVGHl6t5rBf/lShF4uzGFC/zFXOGQQ80VNFpQC6b/5ZR3j/i3+zbOwc9
RH9EMYLDYnWcwg6qHHLateGojH3M16G/MV0CdIj43OfKN8a6PHZtEs7MdRfmOg4CAN9xg5TsPQbe
yXS/Yn0E1dWVfYX2UKSvtjTt7B3RU41H4/eAo5vWjmlH8cfsQ4cwySSk+WMuwi1rMCWhk7jNTFrG
J9S+80tRiPozH2fj2VeD+6Rv8xZyKZ/abQJTbbMYt+1l4A4jvCUGNQ4DGxbAb4sBTs4gZ0PFfpBf
RgVhbXOenoEPdpL8iGC+vGv1MpqsSlzz5YBN2yZFNZT9b3O1QY4o2TJKmlrT28Z/WXnsmkXdm/aE
UGwYrJRpXecnyZPnDF1UrcZ6n67UO3RTfs+u/tt4+P9qPCBb+lcnqKCp61+fKvsc1F8PUZyN+LE/
z1Cu/jcXMRVgfQPsIq0HjkV/V6Cb+J+JDtJMDJdbGjLt8j9b8hYNCzyfv6NR/tRO/f0wxTkLRZUD
rsL+o5Wv/yeHKWsTs//1MGV5m6fb0Ayw1i5MyH82s9oGQbDM/cZjUycbHjFjzMWDB4NPvS5O8eFp
qI3kJtkj3tcPgJH2u3leirOnFzLQlPfkYb49i1IVl5kye0RmS5vZQSXSIdnVBLPQnIbiMli08JAD
0JWvtJCHyaSp0Po8ywIdlIO5jDPnvaSbENIDB9cD/y/SW3feJTqvyQwLnS+Y10Bj3BvmRf86lj7z
2KzBMtMYAaX1hyOkFpbgLnaFzniSFj0yxbF7JfqT5cQezd1vpXAVu89i0h6wS36M8IL4WflaNtk3
Ey2wxY2Lmt4x7vWUeYBR83kcOasIMf6ro+f+Tm3Q6Enw8eqkN9gmYViNwgXT4Z2SWqkICKQMRjg3
iapMqCfFt1GImeMMl7Lxuj7UWn5pOXIJLKDKfAQug+adKo7sYdzxt0aN9zBKC+lFbPS7ITWaYw7V
Bf4d80yndfjTwrqfPITp208SEcCSzuGWee6ma1m4BLJEJG8rfb1PGgod3DhR2fOSZbLaV7aFN76e
cAsNLW/IlNhetTX5UfQ+EhB3U2s09fdSt82xNTsDXxiWKlYfur5+mXzGpdC5Dv6TryHtMetSBoQf
4WOscr5ghTe70UZUZIRQPVEEF9DNWaulKNe9JOPjOHlcPbPnRSfbPXm6ePp9k2QtwTmL1fahdLkP
9MW8r0bcA53mP00I0wIYlZB+NPt+zHhTSQ6UjnKHlhlC87BJqvns+hjARrndRYq/y2jrJut1OrUN
5l93TPPAiZ2Zy8SNxRRIBlh8b7ifvyn4EQMwDduVU/YB7oDvfuW/8phT1agTCTMpr2fe1PAzwIYo
XtEoGa5cL1qLMaHru9ff33eVeDCjUKmA2OPzJim3jOvjy2hatgJ4luVZ05NvHnLuahpqMDO5Oz2A
d7tmexbofS8/ypT/JCbmw9R5Izx5aBvw6N4MXC6GJ0/Lyjc/kZ26Y5+OzxP84EuKQgiLVv8KSw9c
ucs37JETgfDaufl9MWp8s0ii+KuyqD4q2PRRrLntmfQLG84fNy3Yxfi8oO16qHqspAYTth1uujEw
lZR76jIjQsOrhTD9uKQa7o4pSWHm9WI+JMBtr3EsZMFvA1rh8lCi3IIrm+NNGDB8mBCSA2jhxYVi
XQspbLTQGxmsIxEoI7it3wDXsvsxtYlA326QfMV4pg8bJ4DB18CoadcMiPMAxPXbyac4J6mGHJkz
M2X49hgWHqXh9t0KDASkJNfXgGC3JYRboJatD+OPa/P7Lsfmte4b9tEDKp6CyNTS3zORgvwquJ1/
3wDbHc4jfp8B0jmYC8uYP/J8W+y1x99fsxpI/VAdtxFSTxWNGMffoSaJo53yUXH2odoYdHGMfZPV
y84+0FHwFejFN3I0k9keT48meJorE0sJcLL4vFk3rulQzTf2bB+8Kf8QGKrx+U71dVwYRYReIQuG
VRPHxOY5bZhWXS9u6u/hzmGNqcz6WvSYJNaa5cvNK3TBLA5EW++y2Tr4adkjcJj5ZTp2Rqs3IeIp
zQy7Dn97a2AsmRyCGd1NOz6TRg3o3wbHUCZbfDounHjiqxNu4R8gjN6ntPsOq44LXioWE2mNY0BQ
AO6KkbcwcTYh2UY2R5q+/MMtMSJta5PhA3/4/dCOmTMi7RNP/O70zu64JTrbujcIxj44MYWqjVyO
bQcbxkJlzfCGyrBoSrCBFKPX0FHnm8EtvumEc2kWnoDf1xqACQ7Mil856HyvVs3k0JpVHwrPZgnc
9E5uKeI7lO/M0ZqWEJ24/W5d/ndFi5CHHiRPxnpiiTLb61336WnCjmrB/K6BvVs1VhMVIr0T03Dj
MjXdmROBj0s2A8fErVPqISMgLTIKfKe7ehbAuteSw4tdVvBdqQicyPf0niJ47fIPI2/mEJ0VLOZM
M57spCjD3ptkfoG5NpyzSeMrNLWYM3ScAEmMco2hVdpk6i6FkEciBVoQlLFdPzMQXgqlRQy0ILKi
XpP4RYGQnWU8vAvVNF9kZ3xaxBVjzDDn4ttrTbEyixc0JAOW/+moauzcflXMvgTG1ZqBzLE9Vrk1
ijBhK8Iv4MUXH2OB2JOsN/U3hZF6LsM6iwpcLasSr0ti0RkiCqO8jlPfxG5BkJETtEvRQhYYHWOJ
Eojp4qHGIXNOXefpL6XY3R/jk7+a6/6pSbzVNRbobJDaruagqqTu+muTGPCbgVepG45utiAKWtPv
rGBzMWvvaejwq9nMUQIr407/16/7fyE7ttfdrHyo2zSXQ9M/vi7IBGPxlRyO+vR7seMZNLPiq55E
gUCs+P7Xr0YT/p+rN4s8Th1pPnm4vvdPr0YglyDsvB6A6XKDbJWAX6BLTtDB/vG5/jtH+TdzFBN1
AVf9/z1Hefo1/6Ot4s+f+PMA4Js4JHyCanTOpC43BwX43zU5mvM3zgSw/DYvIqoY7uG/a3Kcv1m+
wx8BYgFbYvj/mw5k2H/ban9gSto2OdyMGv/BNAXsyvYk/GX8qON9BU3mu9xCKC54rX+8YzUlBI5q
BgOoNruXUVguTZ3l04OSebPqoo1SwSo+V1sG2+RdEF6Pr1Sy7aMkbKSl1XseFnyE9IjWi9UM4rTE
phMfxoYkNBq24n1w3WbHIUNrj5YXI0OwbSPp72rXpr6zLDI2qh3cC909rXrnGTc41LTmR1+2BvWs
YMRhYiuk/rh4stPcPMDtvyL7R2GoKrqQMfbO/bommgvXcOq69kfp1YqizQVyqKOkmB0C6ozYV5Gb
ala/T0vLkGcFZaMkJhWgLDkds7EQ0phRvupnt1mMZ4uFt0XN2eik+xCkPuMoNdzFPg2kCgOGIJfC
zZ8ItRDDuNPdYmzJNbGbdyBy3lfi5DTN8SPOPa6tlFoYX0W/jZ1mVnsZKt5CfyjmxriC/rO1/UGi
XMX5dmiZlAuBj7i6fIxWDC1eCCGHaoN0crKDiPUra1OhZ5q9aMIT/wa2xtp5ZpIes54o+7KUfFlD
fgEZy5nBmJ7zBvRyrqjkdBLRjrQ5IcC3sCpfEPjR81ywuLjefGms7iqdhuGFtiDZQGV/ZwL0xNw+
sg2MifPJ/BhB5TC9rbndBwbFVDGbp2Qunmmm0ND2dcwxnvWRZE0XmXExPK7egAKZlBhUosazMEEZ
A7WdDr2bunuPZCSiNOn1Z89OaXw3TG2ukJNPO79Ibta0dYNqUG9N1Z+rsamPTFMQDiHznKlDd/0i
HYQdGj7LdmUTxMpJcfSMpQ/CRifYnKvxl5PVDr5MIu4mv3F2/UZ89QfYFL0JuhfG58EaLbI0wF0Y
mAyRgI0zqTCAD6xpTK/pd3cXT1EmuyAET26TZft6Xu3dIBLk+X3rfTCuGw/VSGVHv3o+z92yRLK1
xUMiFwtVTvIrJlfm1hbq0VbZ/Ah9pjxoko4eTo7sWKOC3g0Z8S5ms9h4bG08tfAKT6wL6Z7umr+n
RwvYNxX+YXSmX41dVCd4kU0Ys3YgUh1gqMdz9tGYwDJHmy5dkoBRgAbBgQj9EDAwtQT2KkDNamMZ
0SGHnG7MTzqiZxw9xTNZg6cVh+yu6mXLvihe7CXWdiZ5N+e0tf1ASCv7NrGp/xxWlzO42tErt0hM
GFvH2lHlFNfVWAxXjrOVWwO85dC0VvHdKAfj+eghLdw1RHQnYZeP64L2dhZHunLDA3OuyX0srULe
MVjGQYEAKruROKz2Jl3HaBuj9oFeDvnTb6m+0nRI1+B8jXM9JB1iJVPxatxYxbqLJ/VJ6DAY9ngc
7/Kp0INx5LZIfEwMUNrm5auVLKpR4lrLeVBZTTooAwb/oLi15s29qc1By7stdk0/qW8drV62S/B+
7p15GNJvJP8MZbzJb2H3a62cbgzP7t96m7uFVj7JCntEE9pVWvvVYco8GaStAIpsNHyyAirTkjNa
A4f9nsOKCBotwbVsotUzGbIBJGnNiPiHLSU5Zs7pra+zbvnPbibnmzIX7zxSL8aaUU6WBbPEVp3p
m1vEHCO2x1ia477NvuLe68LMkNlz1eWg7B1pZxeDIxzj7GE1w1Wv9Lu2in+0pVF4O983/WsJtOWs
+2pvuliKUB3KB+LpxGNh9e67UdlZmBR+G6zVdoodkpTHeJo5CsabfnohAPTixPhBVEx9nSilbkqY
3xG/p943vyXZ21O7tbuRMxMeErf2HEHETBkzjndlamVRtvTHSdfohMZEcbKXrN5ugTxM93t54+xo
H62x8j87o793ZyudUCSa49H01KtDiOcu03DyGuZ4skrdI/eH7Lid0qX6jhvLinKhBJlddgocbtDD
Wlv9SDaIm5fES/axpbMeeMtNhm/3dhXaeMHLxUFqGdwwq2dmCz16wdE1hkhZRnJIfTpZ2mR4gZ8z
npZ6d1hE0rEGq4s/sGqtmOl2G16N9tgMOKlAiOhMYAISnIgDMc47Tqn4NqwK0efQgMKb54NYWv/U
aSMIe33W8Pf5AHlB1HA8NJG16kKEsmd8lROgig/LM/onP8v90PSKJWyt0g971Z58Aem5E/J7bt0f
VeY2EfCbgRA1yWFswbUiLM4tIITS/QAh+SyK9muz6pZMTq502Ny7dWLaWBpufWtQmVwb82b00ZZ8
P2VKO6227RyF7fr03ID70l/HjM9hhUAlPjNqIuwzZAzcAgz7uWI0hIyyjSwK9dNoiuLKljEBMQsU
LvJPEGssOfwlHJeHPrMYKBfF9+BwWpvl+jORm0N9xdq2g78SX+JGZ8oFEYKr5ycfGxYv0ErV3XEm
jgPcXv0NbOuRzd2QO0dL3hrd/oah/ctSWbkvbQqGcbZeKiKwAmxq7XPp8avWzup2cpjVdzdYBrzn
HPobiyjk7Sm9a+wyv/eNRp40z1ivx0JxGdzi51DFtJdGni5WqfHFWyCNWcp8BPJdAwCYh10+e6zr
TlZ+GLUymNkuzWmwKmefMxNFhSJqsrrW6trQjSniwGRhQFs++pRwrBEACTMW3sOUFkWkYXh/7jUD
943Zg8qqVxCvIJ4G8FNTIXn7I8yeNx77Ql3UxPGmdW1+1tSYmgzxySlnhFuln9wP6FvvbNSjb27u
PNqEsKOsS24so2EeQ9wPA78032xJMReaqZn1gzP0FMy20zGQ8eh6xHhaW2wVfNPjtIRrWy07ju8+
LojG+LLrubZDovQKCCR6czvqqzpq6+we3dn2fk5Fr70N2vyZy1jdrpop8miEEnDM6Rzc2pUzRvqa
zzUrqwR6bqdMoI3RR3Nj29wRWvXQer79MKGH0AJWTdyXOIroTFp9+d13pmdtDyqA9JWWe8N4vXMO
Uuo2j0ztKIyNvb8irqVNj1HCfJTZsuXXaNfI33M8Lj4xjAmtsCmFRZ8TRhS0ifkFosh+JAbO+NST
HNXaajnA0YEvzye5qWdQL6f5QFzdMn9qpYc+oBn6x3XqWhL4evcypqI8+LVztzr4fxtXIaVgO5iP
ulhzbmdndL/ixCUtzujdW1/Z2Qv6AQslQWaHXTWVkZ2ZMpCNXMuwa90qapTZPHSmxTibQWF/Q9+J
ID4txrHCqH7AW9Z5qgpBeTNc9bLykOhdvo/dCS0M1oBI8r4OqnPEAelOXB1at8xeWM2KF7a44bUE
zfCIVDAG+ORmJ81GnD3ErXNu65EAjUwQb71bnKl8TgyiRK9GsVQ7JqDdmQM3DwTqjSKSKEHO9P9p
AFQkFO7Q4qOQGBOYDFrf3SvGwy+atw5fUL7Ho9c3/hUqYHVrJWn3ozFt0pjcnqyc0Gwdmjhb9BDV
1fpMDEAF0ty2ewbJOitswDlp8MPVl6bDFFMuY5TlPA9XaNCALHvkzvyYYm91XpNCZGs4wmql+kFq
w4PYMf+EN0Gkj1VYDr7jIn0b3QnHTuMOjxiPiDTv01pcSvI536A91Xs8epVFGt1cntBVMIUgPcrb
WRbkvl1fESKoMcK/RzdZH+eK5bWr/MepojYmbHj4qCu48SJ18z2Gv+SqqylJy3pE6kzIVPWkE25P
j8c1DnRzi+ucySHhhCqlr92W9M5XGnd2J+39pNfTPS2srkPjgzIFtzrtz1wHJFKvcDuMvD4O7pzc
EaAQLw+em3fN7Zyksx36yawhoqfb7BgUC+R1+Evv7YbBMGT/RbmZeYQsFG47WY+NSghZZxlbGs/t
+mPupxUu5ZyY1ys8dCJw+lyPkrbHG4DIn3V09koatL1jHlXq2C+Gl1V0vaZEuseu4Fn8QFIYh5rI
4+Q6w27BoHfRujzCc7UlYg8jnT36nKw+YMII1BDyOPT0oudWcRbQW3FYbVJyRmyWUPM7eeq4J0nV
NrNrCOZZEBuD+111jfWp1XBo4NV3Kj/MlXzqC7Ip3zClDEFl+dNF8TzuvH5d7ZBmp/cLSk5ydIaK
Epw2pAhwtbvPaz5pEfaP1Yr8viz2vdGv7xqF9dW0SHtXcj5GMq9hlLWG82q06l7CuH5NZ6t6mCYd
M5gkCR3XigztVDeJ9KSpD2sSPjFMP6qDtugPczHC0uzy5say2i2OXLd+9FSRkZoZt621nsPh17fi
vCU00+gwUpfuSch6DBsO7g8qyfx9R076u23N1rEqOolKkZUJZJ23c7MmPWQJYTJdA93UzNBc7Yo+
nT5okI0HAB635pz6X1rd3Y68k12nUFdJw1iODKhbSqkhuQbOT+OdKPUp4r5pmdhhvqORx/mGm1KD
EJClOMsqoitLtvF4FsXPnpqecYZbHUUWmyEphxMBIE7tIUdWfUC+1QJM0TT3TYxvvPZdcavMdXmQ
U3ocZsg3czHg101qs6MCFyWt3TT9JZF3XuI4y1ho2+QYN+CkCqQc80DewQJePVg7osi6Qo1sOtNy
nyrNvxnnpCBTInOOBdrpyCCgZqf1TXPONP3O8+jH9viSmoCwu/ferfOwZtheUNi13k0BRJUJn8Yo
sowhTZb4t3+LPk00eaAasrR6E7J/a02XjO/ROwBK0DWkc+OXBuPqiLl8PS3VBprl4AlDyFbDbq4T
wnEKVIG5mzgAZMp3UGVpBB01ZeA4v0qPQ0TCKGxtvwCFvvb5uN1vg9ZEwEOLZjebZkT/EbFR5sfn
PCMqDyBlDPxVc8jAWaC5CBzlJQJX9rwEUdc1Kpeau6V3D+Sno53scDSXSVLc0X/QtHCwsAIyONMw
NSvq7Zz5Xdhu7R+kkfJEjAWpsaSPHpPc035NNUe0HATUEU8WPB/RkmejXDoCsvtU6azOLuKxHfBX
94xKOEzTBbEbaaNswKI4G2413q9FmuyTrP3gvEYpttQEfVprXp3qQY6owcd+eRlVzLRinC6mSSQc
pdRTJloyOzvlXqWOOQXtvFI4NliHp7Xtd+kgurAeh5++3l4m5oe7NDeeMW0VQT5agAGdzgsmJMcv
6axXO+zVdehrHoPFIbaf1oYkGXstjKt6Sa8zgTNKuv2RdJjHztG/gclR/y1UR9AT6se0Md7MFK6w
OdbWF7SQLtSSzgylqJ5nRNLfUlaC+R98ALWj60HxPUvgW6tTPYDiImeYPFM9VNKLf47aUJC5OzKN
3gHFeGh1fSW4yotj2k5qmvZ2by0ZxX+lc8ZhLlSgDaJ1XkEmROvSOHw8prboSFIicBeeAUcrurNB
wsm0ZsnMUScO+aok8sbclrcjFqlkpxdgqeCGZvrOMdayjgA66n00aKm8MXTHO/Ev/FFRe99GYjwA
P2Xx8LL0N7bzvNhsrro5fTI4HNpDIYokgjFiMZGE4WqX83nNiDYVmv7csSUFpa4AihpbL1DWSbD4
AzmuugOxxCaMKs50+2DYVMIM3FgSnLkbp2Pe0MAf25+Jt55nbvigzKR2KhJxif2eWqe02wjD4Bko
htpPZuFGbuGUZ2nT/gMNRYQFpT62/xkYi9Ved8l47+eEYVQZd3y82BExYPetJeuQxgwDDAtJnitU
ClkCFIKL5vd2MqyXTLf6KxULCUGWsUHC0OOQajKJsqbSjzNCV4ZWQ3+qVaLRuSBzTCvsLznF/v0A
QOmYx1MWpM3ys0h0OmdqMfcukZi7XJkfsT3qj5PHuMqZl6kLcvznv+zeHR9Z+0A3O3YXINYbzl1L
M0rTcxKbhHUpO0/QZwE8h0C0KI6+U18sVfZBvJrWEBoZ2HSyCvXK3eVaWpxb9kfdX8H0Zot87/Wm
ebM9pBhhwdznk/kNjkCIguKdUOru1tVK1MxseGjTXHc+EtrSXbsFRyTkKjluuiw5d4QQR2a1LB/U
WTxaiazes1z3bpvJRJem0uFTZM530umL3Pmp6M8tbej7dbaweoF7J0or06YfeJWHO8NIrfUG+Xoj
YUtUzYEuaIVfTZkSVakPXa7JdDd0imwOpZHVXZCti9xnEtythXnmRs86m8kjm8Exi8enJbF/UCHY
jwSqN/ukXdSR52CJnK4H7uV7z5PnsMKntfGIuxLxQmreMo2L36t5Y+FXsRfoLviZEKpJIa4mg6Lm
GhAiE1JA11fUEGreJ07XIHHInOFsQUchVlMBIzsk8YTSBZUcLAZ6YdQ0laPvsPHnlHcTcYCIS5ru
uZMWwI4WEC9zPNeHTqDR41tkHmPBy/U3p0HwdjNltvY08gsgkbTD+jIUUNV4jKH3mDSo0x0pV/3F
HORwTSx61waanNRhauvsepVSdiEb1qZYGRIqJoAk4OAUHN5ObZUQq8xbVTjuT6tLsb0XQ66OxHoj
qAHFQdHqkUBJeCoieXJN5kd7kIrmk1ZIZ8cxzOObEP4z4oHky06TPIH8jfg3pKe2PCzFOAPH40GL
1nZeMgp6Dt6zwRZNCVrJcDTl90R5DSGkvYfHtoVqO+AecFSGthymA5rc9h7XpvECW6aeQ5uQKM7r
tn7Xtw02x7IdvYfe7thPWcuau3IV4wvTMIKWMPQRCrf63qVbhHoppNBuoOOCf5OwODm89uZ9b0PT
8UXM8aXTY/8KrbrxsZSwmlTvjY+GYdIMJbCbp7SpWVZ3le3VCPVICguh9uY8lJPFjjVMdAV3Jmq8
/IYOv2I/8TtMArluED+mnMnmm66IfFNdAnij6O/IiQeB4iwSEB1tqCcN3sc5t1gq6xKKbikr/S3W
ewq11VFeSKeju0l9fJBw5bP2ZXBsUrcEu27SWGxm3FIhh52M+L4e8pKYPA0yeHXVxbN7GicEBhij
i2tJXiCyKMxs183aTD9QmIKdcZjwh6mYgKZ3VsxyokDMFK28saFrHKtUT6J+XOUBdpEVEOPLXSK6
SV28sjJf6d4KNrFJPmnUd9dd0077QVH908506dKI9GFJ8xHZajLStG/yICGq7jIo/1OMOkcHvYqP
TmqrUADhu/gjjwbGkjTKWnK8U927q2dnRv5rj2cHGjtER+KuyRHVuWl8N6Df3JF75Q8X0bnFtef4
H1AU9WiMF22fe8s7MexpYFjEnMZeTltRjyt6Zd3yDGyVWM0OaKA08KQKbvRDOsJDGDsIe0Xf0LNp
ihpdsY9FNjVnpvm65qLRb6hltbV7y0prCTgqAGjuZgdjtd4Pd57b0AfWfSLuMJqP5cNsp1m4pGw2
uU16Kf2ssbgWbovqifENPVby6pYm3euFh9G7WW/sYuX/a4SOmfNyOyn8HcZYPPu9QdYji7Ut6iiz
zDWkU/Lu1x3OjYSBxzSlSdgLRBG1K5q9oRfWEXHpwUryh9WTHBXIYAn8QSODNllvzTRDA5G3L7Jv
8zsyY49wkY8UVuowrtb4U8yMQQxTvJqaru21lQp5bgUgaEIbd7M3vFd+jjB5aO8HvE/LTmsICduR
6NmFaSlusYAtQbwRwVu4KteoBr4QTg+XjQqPHhxLRsYYjEaPb72qyd74kPP1KDGTd2X78nsW+9+x
9b8ZW2OQ+3f2P8Sr3Mj/QJP486f+1//Hum7icbV8U3fwwP6f0bXv/s3AUIuywtFMm+AFhsp/1676
f6PXRhqFZTP1RuDKVPtPI6BFThADBUASJOf8gWP+T0bXuHH/cXSt4a7jkON65AiZumbo/yR/MAEf
V8qqtasaZMvm/dYtR4SzXsfHTOmzjHDbUYyhuZLdfsYAxamJbuOvGcpazw6R1TR/2T9nLHE+2x6C
s5d5LS3rmYcYhPvU6x+JZyQ/iAB2gyyhqcEpQl1aLVF3m60wBq2bo+1uUuFe8NRaNHIdZDMHkafF
ke5DfeXmYISrGaMAqS0fLLXxcqX17UzfyDHU9Zjj8v1hFvHgXvdru2pMXp0JP5AF7+4rX7GRg9Sc
g5j5+c7PEeEtxP6sRb+EZqeZQQrY+I2YrSlFzzhW4lKYmc18F9O/BC0DbjeJUcQGJuNgOnNlnP3Q
UwxKSTrVa9DRLnNO2KP7L5f1+9GxBuPUEw57MOb8q2z9JcqwFiDubDnOjaNhHHIje+LsWtzB0Yrz
I3/FvOBlgmOI7z5DO2QqnnLYJJHSxftcbLJfLa+mU9e7YtP0mxFBh4Qrjl46hrBRWztaLdE/6Fpp
X0af2RBeji1n1/dbUsFWP35eK899lK4dP3VqMbwTZmNThHkv7fIKKwclvtvF+es4dWkkTMMNKGpc
roEkPJNG+dnxm/KKqolrOVTM9AynZ8JZLMt0pQaVeAjQZAoOnqjEtk7QRh3ipOqOBMIW1E4LScZq
IiFgWuvQ9QjLCCyM2nsPhPbRaioIyIx8KE56sT6BEyKgHSqqm+F80rzyOcOOU/9IPNQhGhuXRQhx
NKnS7/sDAgd6uKc02UYOVV7amf6e9DgV+OaYWdp26UdVbzFrl9bNasekvmoxeU5+rZ+ycX3w4P5E
JA2XQVE0wFCyjaBvNS39ZODHzOqpZXYURnBxe5tJQ7nGI1kTmKxr4T4VNATJMT4lQ3exFxAJKzUs
HaMbq105qNtMx+eK3IGi3iOf639QIt3P6FF3HS+zT+ji4pBd3nRtWveum8X7eFweNaJVMTSmabQ6
LUHNldBOEjjDHm87dDBREyrbc8jsBWRfggGzszWUFDRek12JcllPWrspbxEE/PAXg1wtzwpanVBc
Ml+JNqflANrBVepsm2Z+6rPpo2u68owRL7lqHZd+41ppETb0QyP8oLfksLdWanAaOWFWCZyErcAO
LHUAewktJXttX91Zx/obc/ZwWrZI3+oKL9Asj2iIYUmIgWAq0XNsOrT5+qjoge+24wiTGhsic5fr
d7z7/Cq3F9FtadDyxPxx+IUrdgm91OTi8LAdW7bhAsIGzQPmImiBT/XE+cSEaeFRrOvxwe8GDLXG
+pQ5eFO03j9DsHpAynmqUTyEkBOjJOfqJ04aeCNtwrY9eMt8yQ0xA5Qa5n0nS0So8QosK7aeHRNH
CAQcSOtV+au0tI7m0uSEeZkOj3Q3Lh4HAOxs6DFbZbMIZt7FklW3yyumZWT66QyhDeteGyjTScet
OfyNE/eW7HX0+alzMHpsY4IK7Oh15SdupwyhjeafGZe7Z0iXpNfHZk71qvLj4JlpyFOh3ydpez8S
wCs8PhTAo5sZp+J7ua1mxRC7NPtzmGxSGtZDZjB6aKRKA76wbi/Jm4aymb5q+PxoiM3fKXmgR+hw
Q9CDokIF6SF2ELGPJikzo55l/R5nIlrO1fFPRe4+xE53P42KYzr7CmMHMbkExjrqhXWFYzMAOVRE
pspvsNiOKJkLddD4ovZa0w43dmKnDyaNWexi2sPaCUVWVPXWJwazQ3+4XeZqX/8Pe2eyIzlybulX
ueg9BRqNI9DdCyfps0eExxyxISInzoNxJp++Py9VXanUaEFa3EUDFxAEFCozK9Mzwsz+85/znZvL
G+q4Q3C5e+yQPPmE0DcGPdtSCyL57dXmF0vvu1wm3A6KmpZceLga+ucCP8jWoHX8Cb300vymPYo+
e3G07MWKQcwV2vjVrd67HRsHY2AR2Iih2ZYUw5Ennrbd1N7SbDvPyCI+RcwBhogV+4T2ewVoLbTa
tdvrqGiwN3O+gPOa+YJc68kie3uHRv040FrP9v7Vzo11YxQrmUaC2Jy0oa15n0jnHc5oC5mPs7TR
3Ae3kyxvs/kRvZZVRAN40OcYdT9zfKrvheXaQSsdvtU0k9oiZ7w47GhGRdrKNfqtNSqDaGbmbtRI
1A/rbp34+VK4u2Ie1kNS93u6SY/AYfJdX+goL54GMWjUtlxmiL0RYEh3Mj0ah8zB/E7NJrptX2vu
3UIR1xX6Ef5ap1WXYkiRxaaxDlkUJN8abMP+ZAznOVXcCVPxIsxxX0U1Q8jKxZp5XojU/jQu3Z1K
nfL7CG8cKMd7Rtg+hKTj2zPveR/6RnoaF3kQbSm2ZhK5hBIsa72bAeKww4xUE8BoFCcrteLtoskF
RnAsP6J6aB55XOcV41RPjYtL1oyonKweYm3s8J+0ie333GtsEIiM1jAbhRDNFml0OBtxFfkpG5s9
L/qUVbr2wgh3u54nQtr0suBxvptYJL3iqqvu9bgZ58BcCgxvmwVi7SMlBhhFuxxNbZQv5qw33yi6
1hDUS6p5tpYzSUZa+rVoXzDh6++5ZwlVMLcRVX4QCdmU3pz6x86qHqZKY12Sa9dySYb7fE7f2MW2
22G26yOYwTe3M4vnmbHa0DCPC/541C8UIP8wOGL5WKIvLHdtOFlRe5CzRgAV1PgONhZ7OhoE2NUj
F6Xd+EHcrcOJ4GqXeJwwenmQ9ryxc3/ZgxUHgwXDjrKu4otl1fLkAH5Fz3A/ZG4R13BL59Vx1pTo
va37hpNkz1WM/Wkmcb7zHCjqUs41gerbNxF/Ybi5aVok9ppyIHv89uK2o/Mo+9G0+bdF11AOvGp8
kx32DG9I7iATsPm+2YycrBGl78ISxCDGJhdPblucWDQhAhLc441QxRdhFHvKltBGccOFAxXdj5gR
YFWzyh2uGK7dG6tfvWnUJNYwWZ9HEgpgYVIs9R5y7ZmQ0Q+Vu985nYst0RovGNpoeEF9O2G58naN
1y4BRK40BETMBZF6dtDjj/ETy9ArH7XFuKtA3Pq1YalzJrp1w1ZmOZcmXYMTBpSACqnvRVwKf5iL
VDw0DSIlB2Q3h3KQhYvUNSUFuf6425owxri8OuRy5XjyFNsIHzRVpq/61EqA3G7B+kgzF/lUJiSu
qsKyv5lphc1n7Ql9R6QZNVHwYBj4zA2qgTYr6A8ewOPRGSieSAfmWmncYwSghhSeAr4GbJ1FUPLy
8BM3HXHjlZEop+SEPdHZYv2Ln2j+7ltx4aHll9X42nrrwTamHzVc5F0n1DfP9NSm7BvQ0MC6D1FV
Yx2YLY9wADUWrXm0MrPfeOkIqbZGnprN4XPsAXoYa0O8umGrZdHStGkjxR2Y1/uELTempQZF3hXF
XvZEohMcb8dKn8KolXdZksmX1LTbXdHY7onVUX3K+qT0c8d7WtZkW4yqfWyT0dzp4hu5UB5NWVSH
yJEvAkkHyYsydM2UAZ25DRxrPEdjBg/SXqrQUcWebSErqXameMwzhF9rpCFScwxYyyqOlJSiEhe9
HQroxmX78jl5/dnmkb9lGa9tSq95meuqDh0dwyd9fKcJHkaAolsGjCtQe3uN7ofYabgXi/pQ1+aj
N5Xmzo7l96IaXupmse41e72ypdd5MlvLlrCP6bcNTAMTsoZsrBatZh63UH+M12Jq6YkuyvKFYEYJ
zQNRbV40tmyCNYjEVJMlFrZ5whH1OS/Xl1I187amK8ZP6yj9kbciELOzXteUr/S5sDeL/tvmwI1e
HFGcVTKYdy1SLUi16hcPYPSvpCN2stZ+oqH0z+Z4Pyddsl0BEL+0ZnbTe4d4q8zKA6PCg8dQrkU7
XVZc8pgDZpnycuvBY7hjkf0NL0MceDk96MmUz1fAG9rW62zB/sXh5SMa7x49+A7y53Bn6ITQEchw
jeJuSEx9uTMy76gRJAAeXdPdgPeUmJgznV3p/KiZOQqhfWAC/IobTIPIS2dG3YUPI4f1vB5APeEP
1rRdkfwiUj9sCEnqZ0Fqa0//7INK5QmXF0dkosCbAsfdNg0j7mi0cif7kY4/SxCwyk6ukFyimX7U
c/fFchJiV+n6NTvD92iIv9V1ztdPLa9Df3Hq6AVGQE8crYo/Nc0Y/cEsDuS2Vz+WzhnB9d1t6qD1
vBpzM2tKI3YBkUcGNu5KF2fTbK7ZxAtN6zLd74cVKyqSon6XR7h+41V7AMsxulSLzyvXQoYb6lY8
ocgrNcl2cd3u0PIV/Lm00ANysvYywkWWyNuaYjILXEOJVX4UNR65ME1Fece1hQ1grmXBI69uHfKt
LZ7C/kbTQeL2AffluyzFvcfOu9UTRL+++TAmcYupsXJtrUa9TINbHG5OpQMv6/zgOUm1M72KjceC
i2PSB3vb0i22AHXcqNq799whe6hSTfyy0m44rUlqHxvptnuksvw41NGytSazfTaR/gK3Nb6Y47NL
XpkM+bFOm0sM1KSr47OcHYnzz7AuGPfNUGF638l6doMM69l2dExt2wMVC1qk4UhW1W6spBnEMz6d
UhFDSrs+DtA3sBVL/T42B5capgxsQVJE97YAZO0ULG/KwdsAXPhy4oJPjIftpRrgVLTZcrDaERfF
BNq5hFpddwk2jNz79HQ9DfD7SxaSICC0xqp4CrUrAVF++c6DXMD3TmyzkDaY/Lc3RwrqAJrqPGdb
7PDFgbfjAWQ67VLkobY3NBvNrEiJuH2qsMjTXZY09wxU7iMkaHPHOIzqIufsY8wp/L1Byokbmwk3
0cTEcLd03qnqcBc0hAECI3LwaOdgk0dGkFoY6uQs3a2xr6CHNTdvhosGyn7f6ac+x0fb1fKXWofL
4lGPepsvsNneCU73cF7j8iFr+WusaRzKvJzYWlHgqJsIwJKb7gN4vSyIzOwBvDPexLq8xLbzWrtQ
LHljK3+mp3LTzfO2EvountA8KGtinsHgth1oXfU1d6DIJ+1/rnVztev+suCL3LQ3QlQsiWWyickM
WfnUJBM7xg9E3yuSjex8PZk5lUkj7JO6aKkBxJWCbnyc+E71hwifqD70nJGWaAMegd9GJ/uWOtbB
NdXD3NfzIe0WiElKnTiiX4leg0wd5pBxi69kATKmH7tpw3cDFHQxGDt3npBScKKxSZaHthE0ZWgH
NwNAM7JhV0oQHNeIj78pk5X7ZpomkJuFeObsfDSWGMtgTGQ0tyemL3fy45aRsNd0MnBshlEFAhGl
UEuIy2zgm3yjEsi7ZjG+O160OzWphB2pXF9cYT44q9fTrisMsCT6tu8shzVQm9k+j2UtsAsHe2lE
QqOENOIKddetxil37S/AZdum+OoFmYTe/dWOLCd1l9XgbUHnd6UXKHbVImsy/I3jrwaYKsT5/BMn
dxIqEztF12h+bgBbLWjaYUeceWy+oM5uEsGOgVPrM6uzBzZq+eh3Q2vPfqObsECH0ThqvOubDUxq
YzONDOajWlp+EDc5lgeMdHjAw4pmUYR0aEGTIuJQihMEIN/O5pLHWF4MW5Sc+MiVBaN6FSwTaIJT
w1mr13ZndkZB2pjt/iEtVPTgcqrhNgK8iicUOmbiouSzVnrWTLvstiXB3WULcYu9sxQJcpvNnLBw
fBgD7GjTEwqzA5+RFZEEhN2y6OeB7OK3Lp+dvCdC6nWoFpv/Es1+97O++yp/dv/ztgz4zuOCcy7p
//ef/5E+vt93BcFX//Wnfwh/Y0Bch5/t8vizGwp+6l+r/G4/8l/9l//x818hSbiu/KftPMHP4mv6
an/+PUbirz/nD4yEBcHSM5HNTSwRf2VF/IGRgMaH7YpJ2vsDU/lHiMwjKWajwHuM5I7OV/Z/KvEU
GZomRTo69gHDvfH6/q0QmfcPQjztP5YthGvqwoVOodv/IMTnGcF6sXpqv9hL8g5D+Gb4bCSsYcI6
IFadtuy3jVoeCnAukw84yAc34/m0PTRYMVMYVatcxXuUDqz9K2QQP/X06efco+cTEc/oZoCLViC7
V64GZGcoPk04RwEds0zFMYftIvU4bGcPpg4fYsosi/ZN7ImMMO0UBCgsBkaXFdgebEtk+hHlgke2
ejm5chLimsO+ngYrtQGi355mRdTBLiXO9tnKdhO/OYMtr90cGCNBBjG2P1ZebB7B2YANU9p7WpSE
mFWFEVXNlO95RhziiZBMAx0tvjNJ03LurqPLtlzL+UNimMMRaFxNY6F6zsuTYLGktslASOz0mK5p
mmKmje6R9SGyAMqhgUeMy7DZqpX/Oqipqy2JCqQOxu+aNDkmzmsq3OdoHC6stKtNMldPED3FeSZJ
TOlGNTJhTrf/K8/1Qhm027xHJbvOVfTzkRD+J5SGw63LYXMroMmX/FNZAAScun7C5LJ+5AWm10ay
As9dhNVBhwyQEkDiS/B5lhF5nYyxO7JvvwW1sS1+aU/Ncuesjn4vc40HC5rTU9x5xSsVZqxZQNjt
fsNHkHmRW+S7ecNwCyFKL391a/PAw2fdR6ZGXG9RXxQet89M/jz00siQbKSB6MASeCgma4/P1wX4
26t7FPr23czdZ7tL610905srOoRcO8IgtDqe2HvKdsO2cF+KFZVtY8rpJTaj+GiWNfw0J+7Kq+FF
GFh0HGK+o3R57Y1C3pWpSkQwGQnrGxZOa1gk1ZPUBGNxCw86MGr52BU9jGHIb4GUqDgR3zmbLB3T
226Ul105K2/XKpbph7gRgpT5QsGisNxN7452jWI3D6c4ZsG/nVrNenHMKT0RHdBR3/ox6JYeWgAA
wBQGc17XW+G2ES4dmHXYUpXVH+pMx8VmZf3yS6sIfu3ctq6jXwuzxaXg+X/zjMA7KAjlAFMvYgpQ
MvH0X3KEX9Lvbd3Vv/o/H9q/HcR/O9H/PzroOW5vONL/d1r47WfX/wcrnzit0j+tXn//mX+c9w5s
INu2WWsK1qjmjYH6+3nvGn/hzMbAbv+NS/zH6hUGK6qhzn3g2dK1nb878J2/AN63OVRJMpjwq/4t
ZLHt/l/Bc2nT1cK14mBI5nd5i8H/HYM1XsypIN2YHLrSGU6QIaEqVHjITyzCTKbovga/SMLlUbL0
W8qYKkTSpkGhi2mfJy3Zj4iN57alPvUJDgKuR1l4r+AOC/JVuEpkiip2qqGibwdKenI08sQ6dBFq
7nbIhmhFRjcn7A+uVSBrANwORg9EjUX12J4GqWPl0t3GKzrGP1y68YuoOi/CaniDBtrZuzdNrwDs
Ik7rqFte1n5cyXxCk0NcBr9mZsM1Rgg7UvWUIudXHTGd6OaEWrVIPVqLSs/8FEj2JJLHHUnoaxo1
WRfwIp/2rVT1ZZ0WWqk6qb+tbTueMgI5z1GD829pu+TBQChQBCduf3JU/y40SupwUpEVW9u5EcAS
Wh+f4oTsiyHnhmQS/xoboDh5In2pc+IesduPF9dcSLUVva8pvQ7isQbcT5iqf8qbzHkgNCWvEc8K
bPkYfMSWQ/cWlID1wGor8jauM5qhgbiHH0kVePX5CGXXm75ZI6obGlvUaJa4zvJmT7nQmeQkbd5D
co8hc+wDA8GlCKDq0JHKTEswMV5NGu3bkUgdqZuNayMXcMXsvanqX8xuyYBJpasINYQIDOALAdW2
qyz+PqzhvLrGvs/0D043Kxj4s4RUtb9G1aIfval9WfLF9L1Frz5bUghHkbBjobM0CayczZjoraDI
4vixMyFLB6NTFxc3K9VdUSUlHzXdus6Gxk77Ph46mzQVWF7CGOMH7UPGdVF1FlqMrOdlbX6ilcZE
rZbVDiOVxqz6s+44e8WGAYNbxxXzubDzCInGBnZfadFVyP4dNChXYe/kh8RuI6SBHpzNdfbiWn21
qNcw+NQAu3UUV7tsLJrGlHzKbTMLNKsazlbXKUR/qo9h37OGuwyG/jkhO95pGO1CY9J/mlX56UxT
3UEtqtRhzEw6g1OGexQnpqeyXUD1x8nwvGoD3cdjVIQ2NFoqSEvifnvdHCyyQHZdFbQ6T9NnEq/A
fMTCI4qFrOoI1Wet2Kz8LYeW05dhWnWjfh3rlQ2znujnRlEV4s/I9texMR5oefhYO+8DZs2G9Z0X
tg7ePryoaeP5Jhpyu8PFTQI2Nuw3K3Kf46j5qeO1ZqXkFE2ImkPlXTGO7j2JeLbSHmgbFovGPubM
eeRXiDeO7JK7TqUnHsDTAW9H2fHFbCYzvvZuMi6d15EJdqO5jZEdmo8y1ZrhEZ8Am1Id3qw2RA/j
QGS1VXlzWUayEB0eDR4vuC1NmRyAKI/qaqy8ivZQYks4i8OSnXIJkChMO2pONzMMnEtn8cJxJF7z
BLE5VA3vSdvB+itQc9/MtlysTb9iRXEg8/RdAmu9uPXZG9oWetbIcLdMW6o3iBTPRf4+W3KBqaKm
k5s6AGp6tmfRIvBwk53Y5G1mXZO6xLJh4wy3J2RiF+QX9SilAsWMBQy0Ky0IZgcKTJTxBb1q4hMA
mfSsCt06WL3bXmboDq9shSiPOFEbHAclCLBik8a1G+KHKbdZc7KX+d2AFB3UbWcc5jVaQ4sfdUJY
qC+ikCplGNeot1Q1y93AGizpHHKbqmab1dpVYnd8di2XnZgNEIv6JsiVS7Muu0gj8UbFZZ5DDPCw
ac7OBHiMXTsHxGeRIykntFHPMAG8dmvc3kkk8e+KNV5+UQDFI290HHqoY1RnQtDDbo6676SIYbg6
sJ82iV2JoDZ0mLOk6n0eOe05LYZPLhZakPuCjd6qILgW5ERWTLPTZEPuSvvvBiaUIgSj1Z3NWyHE
GIun2LHdvdRIb6e60/ht5Wa7wtEoVwf82TWYKgUXbFgBh/BFpY17o630g744gq1lnhzsyZxDuD76
idUILtm6dbddg/0NK4t3misHhdooWD8TgHe62NlNjYc5g7z7L8q1hltg0TU3ZcPZS4l5EUC0UQfl
iXJlIiD3q8/yoRU1uxtQFeT5zeWSNHF6l+qz6+cFmgSsfi+gVFQcl15FW+x5J0JoKiSC2VGI2kI2
KJspzCBEnKF6Yy8FJHloV++b6/U0MFrtD+XFQzjk07eyhDGkiwWn5cB1I9rkALcu3g9TIQPc0Xej
iB77rpJ3sjRIUg2jdcUOW6IldHfxkj0OeqddpyR7mPlcj9FsGXw3FndEHdftbOcMJ1jILSS5sbO3
FqJ4QGFWXG2scej91pyXFxN7zmYa+Fwf1YD16rjyokWi6/S4Dg1uTtwM6UyqqtflEmMDn2p4S6zb
Vx1ontesT5j8Pe196sgwB6nj4OTEuGuAD8krqnBYuheFGTq9ELewU/yEhcZB9BlXnjId6Pa7MRct
X1aWkMiY2Q07xpr358J6zEJYW9W9Qa16EgBHWt8kIeI31h4A6PCnnlg4dDu4xlPPg9+Z7Zu1fjzq
dj5x9BdAEOcx6fdLqa+hKDkx2f/aX0vmZgFWOhbebBVBFBGTeSQmmR7LG81BSiuEPTltcSrEP1Bo
tF2HffKhW1yFf0YJClkxnG3KiuMVuhgfEBPcvKVDOn41WUwF5DIwBTU51CnQ2DjlW9yegb5iwZzq
gZAZtxsu29psJIogk3jYG6h82HGWAQAdN5dOEIW7beMuCUWTnUOiiY625LjgCCGO4XbjQGhkGU4s
r7QDjlL7VhZOuGWjU1p1LyyNjqa6X1VKv47yQmTSFa1LDuQ8Y6V/dFbGfDVnekZxRKseMy+beEja
C6tK6oyxGkS4XFzd3q8imXF35fOob/SldUCdtUv/Rl2LF0SEBs9l5pa30NS8vK8yNbckeVl8RMyl
6doPiATQD/n59M6g/o77GKY+UnbakWmYtfLOXGC43F5AZC9LG8+ZmZr6WxQhRcTUdeBoGIjeswMw
mao7gFs+YcP+ncN7DSUf0qn2xDdM3aRl4W6WzPHEaJnBb7kSr80JzPWYvxAyLMPvexuLkmkn5X2l
OhdeV54AG7CSS2NNzZYlW3+eBoRbO3EBc1fSta5d0Q55yAb+toWlZsnjL+3IglahL1NX9GOm5PTT
4839AuHTOUVmQnVmuoy4DHWeZgH2jNi7gFKUvrE4730pu7cloqfKji1zC44/9o3Z0g+tsaxIlFlm
f0jobpPfQeHZp5AiuEsM71Jky/LToPbG7xXuNc7TFFyZJsJFmfb7OGJU9HPMiNFWU2niBr0O/yDu
y3a7VD1+E1HL0LJpTKwXJ8evmXo7esmH0CIMdVqdcULbv7mgyMvA6plmKHps7uq8Sb4WNbHXRIll
N57W/c0M07ShosmRVRt4Bxn1KtTsBEvNqDs/jMqYz02XrneuWpunZgKI6nOeZ4BKRPfsVXrxHmNC
jANrybwjtZrRMXUKFmNNpMjrWOqkq9i+yrWf/Elv6oNxK2XX1lto1DGbcAFiz9tft0PLigaftDf0
/7woq+1kN9YuK7TqMOu8xRuvmJ5xrcmtRrFk36jsPo2JGGRZOd5ltF+cOCRgWJcJ3ywOObxu5OST
JIbYWypcrWVmhwt5iNrPR7ycIHL4Xmd/eWowtof0pikeUH3xPcltC70LgDqe+sH+NcIH/mFD9XH9
pvDmC37OWSIzmPX2v+f/f0XoBRZGSd4/mf+f6qFP/iP4yv/Bef37T/x9/PfAfwHkRdTFLW2Ztvu3
8V/o5l8QvVwk3d+bWf7mvLb+gkSMNCBvHSv4tv9T7oUnbLoW4AibSIGt49f+d+ReQ97k3L9Dhuke
v4Sh60KgQRi6JaCT/f30T7Cu6qNIaSdE5vEKr6gMV7O1DiWNnaHTAOfU19F4lIU97tyaE1GMiwfm
lVktxqiKf9guT7IzSl+o3t3nqc6yNcpYvFQ1ATfHrpIw72MgSnJvEuZl38dNbJrV6zTkD5OBMQOM
FcY6cmssvjM2p53pcanxVuf1TLQSIorx1FdY8fAR3pAsMUf6NHbP2GOSDQ5nM1iGlkY1bdgsrnxh
ZfNLNgiPJKuui7f0j1lt33ZO7KFYkw/lY5qtA1ZEV52AbdI3M6sy341YLPFTVoyNk+0cypg+gCxb
+6PZ8q7su0H6VBOvdhDzcd61tmbMbKpZ7Y1UdEMZmRVyHBPtsl/1Vg/1BrNTYynrrLfUrRbGY6Pj
t5W9J6gsJywSzWWQzbylGf6NME9yqhcUFbgEz6hU8mC70NHBSz3OKYmZlB/nksOb2eK09nhwHUuj
VJ6znOZW3HqDiUd8Nihs2M+VFJZvddAQ6Fx9UoyXwbQkr1TAGy9TadmH2WRWrgQumaRTXqAvso7u
GvIyekibcNp6PhsyoZ/GKpLrU0U3fD6E6VS72ve8mAUvrroYyMMOYAPaDQNZt/q6VZtcumZ/YyBY
2fKo4DNSRuCB8+FFI2cEnFFNu5IN/95wrHnHzrgCZCpYqMFd7h81EB5gHFKNsxJTSydHvNcUZHFd
YN0SGM9CCHKYSPrRo6c0G8z8TsMa2miBhss1XncQYBFoLnVWpFoCcqamrMsCEDZ27CcajH9rdXSi
qrfbj9qIrMd2baY039Acl1IET5KubrPpGvV5uYOW7DoxxcorVrytFyW3RmXcx6j1HmPwQl5WHzr9
SRsXm04ezcsKpk0jLofZ2N4KOme6sHNaDfX5MqXV0qgtq4qKWAO62RuMgvnKjbeWG+oqlbHlqQ+Y
KNfI3BGe9SJfGzraXrnktdckt9I8MFYHREvPiX/JBThBBmz1w1pjxfQIEe+RwBntDZwkqoHp1SSv
kVXl5Z2WLdiHymbBjTBO9shzAMgwLpoEkJXoq+q4ZCKBGF5oYbo6MvYBUYObiRIH5Q6DD60gBQOa
pWz5qRLTCLCSxfeK3MG9TadJ2JP28e0EjsWO34B+WXUAxDRaQi2tqKRPwbg+2F1bvXqzgqbjKIGN
wyRod4vRi/bAczw6JC7LCrdxtGljdaguvCowtAtshisvdZLPCHTsVDNL9stGoFGFid71j8PoVA8K
3sPOURi0xGjde9kY05XYzCc824a1oW53/fjvC/FfuRANAaLyn12Il7rqv/7cafv7z/n9LvztwjMk
DFdAmTqP/L8vtbVva1Fdl9xpumMaf0oh6Tr3lA6G9Y8blNGpT/7X/zDNv0ib29Nh7WmBOTL/PYL+
bZP7p8vQsnVaBfmftEB4Ylv982XY4AwxIgqR7p2G+grMAiUGnCkxOE5BrSx7p85lhdUDEDhlDrK5
xEahEWSPkx+AmYn5O3FpAADXEzUfklXh8mAJZX9fwbGEZZUiC5h8L55rfF3FW7qSY+fs1H9kMp69
jRhyvkNudzRqkjaOcpdqdv1CQsIhyaO8cTxixWynS9vYVZj0OVmGxbg5baD7XxqoHr4YIjoEF+2s
D0uTMiC6MQaIaoX/sLSf42BQSItn6GCOsw69L3PFT+qpsR8sEluq50Z8a0VThamFESa9FGM9HYZi
cPZaO7SHsS4zzAOQ1K4jBBcjGwxEG+9tqlgMgkfqsSzG9IHCglmzt9miUgOLKb5pymATxO52fzMI
UzkK0C/qWdYWGQZHR7agD0RlMKPhfeluujxuiA1/83zK+joI/DipdTSztXvowJjbp9t7/zufyHIC
/51F7fNqN+uBQttOM09OC8cyvImfDWuFudm1LmWtoTEbE1eDWaRmcXNLCaFXW+ztFK36k5kkvdxn
6ZzUiqLcvBkH57RijmsBrYkO8OocwvAaMjxSXtzOxngQ3OLeeComj9g4bwhhey57QBehvQk4esyP
URriseuW+QFjpjb/oBmryX55eHR/QWU0JnlnVJ1ViicHEXJLaYrDpoU8uPPeTAUGY1V643mK8/xo
Yxa/TcU5w+oCQvGQ4lqTbD3zK+VUtNqmRD2iJJ/uO7oB2M+kGV+W2PaCpcljXzOEOLq8XgBK6ut2
TdN8l9fJPd3N82MP5yHFi1oYQeq1CXAH1cfAP3uH1YHk0/aNzIUhVen4fQq58DSc9XYLN737qo2m
+G70SsitB18Il53CN9O7kYu5tM/gvrOqEcdOoq+aMi6OGetOsTer4TPJTIa7lTTrA5cnflakivgz
bk39FGdmuSVmp/EmM4lp8Z+7FLZsdmIV87VixLu5NN3sHtwfawPl4k3IDT0/3RISmJyMDp9jble3
yDRVZreS3c3cF+YZCP96pMkIl1KmL0E+0O7SStJfOpb/AYCandDuBz/FPusO8P1kzqNPenWooIV2
uMNwZ4a5yqm7F07zknWEfCHfXm9f2ffEvHW2OpJIlxKXNcO0RPFN77sSzBNlTfTQmbLRf9WCqxj0
Z/wesz05tcqczvWYF/uuwE60pHa8Axeb76K0AxCuQDkZ4NZ20E68p9jUwA9K1zgDY3ldDf2+khmB
OazwZ5Rv60zwAtZD1k1vlqpBUGX5PBGMkMYH/Z8zqcJlhfsxFbp8BEM9hGzS5C/NcVGkez6NbY4w
dxiYNm3XpAYhBUUXaMOivE0OZuQJF8hMCpvehO+mu8TP2KpjADl5a33DJ5zuKoJw/BqNdoCfZviS
p9lGDWNxmHQiBDnPbN9FfQujMZu3sord/WxRQzxBQAJcZWMo7K0YjcoZ+vQkPJYfuDjwbPH5PHez
uvJljb3eWM7eBNjJyiNvrzkJbCRXAg5xWy1lcGAl9mNm6njwCjfdj4Atfzioh+wrqQ9ia6Qz1C+1
qfNWF4fIzh4RMNwDudI5yPnqfhJazXNeTItBJkNGQHxxqenQXZbZIrvmOEDPs4K1Xj3o8hPsHkAn
WDXBPAnWP7NuWx+WO0FzFM36CPgBNLnTTm/YlZFEZVZfjALZbjM683fQ/SRoDNlTITDhRLNwIdRF
AknKNOS7QVTsfhVUOo6zuz4sFbAAdvz9g9G2zSmi9eTJEe2a+51qc7Wta/Surlb6F34ONNh5qB8z
U6t7wjIJ4dJsoNVb9PEvfJD6vhor50PSqqUFK19aIS9hKsb7ZYQeHycT3CROfhfXwsbBynAxKJMF
H6jJrRkzRcTKa07uZCXH2mubByWwQvYKNHK4eMnyM10I3FjkhzKfp2kSdPpS4AMROMOjW1e8EKNx
WOHrDr5pqJ8I+TIUc+1tpGXUFwJXma/B8zmvVQ0dzdHCYcm9ixoNC/jEkibRQdpafkl0oQIcodln
0Y3GM0/K5uI0LsHFSbD/Qi7yHk1vxiDs9vOhhhdn0v1pTv5IjP++pYTjrfRq9Ra7VfuAUTZ6begI
Pw08VNnZuuuLoCGdl2ad7ZZ2XMIIMX6j21WXQC5gR+tTjab3B565I6k0Z3gxTR1OZmp2VaClGGlt
iymOjkL9QYFalKFDR+CxmhiS8N5Oy4kxqcwRG2H5MVpLPsd+eme1gudjTOwdETTyqaTK1qNIhf1/
2Duz7biVM+m+Sj/ADy9MiUzc1lycZ0q8waJEEfM84+l7J4/tn6Jkqu1rX7hXdx8fogqFITO+iB3f
bf6+sS6DIr4KOyYzXmL6j/MiyIG5Cy96VVCOuWrDNt55cerRPFFVd4EcCJIaosHEGQaKRmw1Tmd9
XTbMNFzAXP9dHP9fFsc6B//Z2niDQ7uJv3f/U77+DyzOPv/2s2fkr3//H5YRSqlNfB2sQD3cs9jC
/2kZkZg/9DqcN4nzl0vwn5oRRkDfJ5SP0GQpfHEeRo6/r5P5R8pkzMQ/9ASwG/7RPxySV3+JQZgr
/3JM/v3/ft/HoM2G75fJepkuaOFGOCL77TlvmtI7x8hsFSnB88k8gD1nxfeahcYluftjotSmIOTG
tOakNYMttqsvgKnogmz/UM3ga1PKO9nq7SM4nl6p851tXyt172Wrks1ApcgbHMpmNi96dRuTqWIM
1lYruzbHTWKYGe6I4LyqQpovbbfYjvZXlyKjJdoUlRGemzqOVCp897wVpHVRR7yKXAEBHr+wQQ5p
ZVbfSU3zX4rQOCLw9U9glIh9I/O4LOTj+b5dyn3MELs1trPwCZB3GuPDrcezsJhXi9nRzGE0reNs
zJQ6e6d4mBVCA1fDAQbWKmd0x6P+NCTqxExmuXY7vgAhq1VMOA7jF00hndNu2/TMNfrrAIvbFk44
swy/u/b8r5ZjbBlAPi8tnwDrF+MVh5U71n5e2SbBbZbY6FP5mgHDzWQEd8yom21KAG7oqid8jeae
KetV2EogN8W3JezX9Ceva6Cge1B2OPI7GEXkEb7nE1GqFBILr83xe0GFbOj17RlmGgYzJlhTD9hY
uezi1LkM8yT872Pl/+Q2Rvyy2CT/axPa8eU5Kt97jf/+b/xjx21ZbKsxnbkW1qC3DfI/zGc8RgB/
cBNz+3joYP98jrj+3/7lftviESN8z7TRsn1tRP53niM8k36+i039F1hv8aTTormjPnqNraDuhQy8
CxG5xjEMiqk+pZIRy4qhrFkgQU0wqJ3iZOJxmd0ucSX8b5Ytf0RUJd0ykqPskqnTHQ8KhCppxKfC
kbAMMluRmKgKT2HEx9UCqxUiJRJjZocsRMJxrO/NoqaitRjizMlPUz9u98OQJcmFtCPShGOdqV0M
1OqYBzORrqSv1/lsEQ/IM5cArxK7KLYAp+OGuE7xsTLSopfzLHOq6qzt7W4/e0N9YvvN+EL565Ob
d+rF9VvzK2Xjcm9CF31q8tTEbJV7RxIgRIcSOqEnFZEYkXYTnS5zNB3MipEYwohxQdI3IMwp4WKb
ysL71mBLHmBXVb1F7kbgVeXBQEPXJRl1+3Fgz+3qzbcV4zlr48i8mduivOmYZ2+GznyEUOHfTwI2
0aS37xX7+AnU9XZAGAicIb92E4OWj76xL5o8b46E/gNSVnFMQwBrQ+it8blvZM9+VzN0rkg+C/wt
p0jp/j4rjYFggQwoEBHOLi2s7EeexeRatOKAu13VlGg05cG34x8Qa5l5jvH0RViK6WEYM62ttXJR
55l6sm2Go0JCXAMp95jH+SPidHxe1BXaYDRi+upoc3IopNiCh5JrUSEsr2DSDfTy5YOOxsV+fiuB
FXmrAAziUV+R97V2KyhCKjrPn6UHafe4YyIpOz79IDf4QhBgzMHx5k0FeLsHnmiFN25qpVfz3C6X
wRjRwq4lnMix4Ujg3hAcxSm3lN67ezfJGtIX8DpuKeHKzoTWfaLZc85tIv07LwrGq7Gpm13RttP3
TrkZeqyp+fApzHc2UnDPwtG19rlMxrNmCWI2S0V71r3pTJM3hi/Rm/hUVeIQoeSGq7mv5ClRRahv
cSfNixG33YrF/YLZrdBh4dobfMYNbf+Ax7gfgeTM9g7+Sz2vJ1oKN3YYDTvUVaAAb8oXPBT/dIB+
nGC50WtFymUaZtjTWVzzoWTtVSctEJv7sKGgZTUwwnkt+4XJhcp82pp4ETbCePEW3CE4zTEMMlym
H6MxAAPrOBaub6faSb2OjWkIXw2NpMmd9W2uFBlaXCXfBtqwtDzufU/1Qnh5WxN7ennM5gTBQS+Z
fb14NtJAbvDTBruerFEILpIVdvm22FZ63Q0lkHLvPCD7M/f2ciX14nypfZbp3qQzbQ4im502Nziu
KGvLxv5BRKJk01lEeNwC1jHSDyGbVET/Re4rNrM+X8kD3UZEFgjMOpdjvVr0VoH2F2jFXQBzR28k
Br2lGEZ8HZEAtgepmZ+EJprzSG89PGxQVqCauxjryI3v9IemcJbLsTfBuk8Ugffc1vBqbVJeQT4e
1OiVV9Dzja31ttFRes+T6t1PrvdBtt4RxXpvRHArWPVjw07ubddUmL7E/V9j5cd3iBfVPM/ZXZl6
mxW6bLhmvfXi4WletD0/dymKaE11uMNDgTlR6IzUBtTWizUK7wLmYXG09U4ub3Gixnp3NxUVe2x+
5H2j931BXN0ZspoDZEqnu1303jA3mRcshpyB8OTutZxrClTAtw2YYugYtmJYNbKfqg32kG5l2ktH
urqf7ovMdHc0FYRrT29ITeCOq1JvUn29XQ1SH0BAaUaHWW9kjQnaTuMCl4YsJLyvvASXA0tn44eV
1AasADbEM4Ck1yQwYOSIuLzBsGmtKzLH5C/M53DJwy3Y5IwYwMDgc2gNcqVBHX21l7A7a/LsBupw
T3SdmgBH78dtvTNf9B591Lt1U+/bW9SLetVhcd66IVnx3C1jYGzEPttUYQqQkfsjnNEARsQAQuID
bBsZ0KiQjtG68YRxFhluDYFYjI/Vm5KgNQVPqwug472vvYq4NxwPsKYg2GrF6XReaC2i0qrEKGL3
KdVKhdKahRUQK6WNyXoe89DdEKS5D7S+YWulQwweoodpBOKWtC1gTnOhw9TPbhZEElYP8KpoN/e2
eF74gQtb+NT3DNcj6uIjqZp8zVi1Xc1adkmyFre0UYfjgxl69YmvtZlQaZmGy9E/8Nw01i20fhhS
zs2y9Fd9GHcrjI74GrXcI7j27hhb5SdBGa+4JbSwZNH+uOBR95Vxk84+l9rYlKyOHdwqoAsUjd1e
v2OUmm1b+tvXpgrOGIOl+9JrMRWarKSLhajrWOXukRsq2vVasQpx7qzsKdNo5CA/C0XD43sMxmcU
Ashfg+mdLkwPv1syy741xAUvRNtct04uKERy783ZpTDPD+qzccRJ2XTGsle97Le1kMN9iy50Irxc
55+7YwQgeodJqdwPyBmHfsmkt5qMsD2JbbrO3Th0b9qwKK+WGoAssjRbkSS5tsLK/mqMxXjm81Ym
eG8Fw6MVx8YB2UGc5VWcnKCO70qtBJpIgriQHybYZCtT5RmuX2Kzkuq+O1+F1b7vVH1Zqc5aT23l
7Mw6+KHSkEcg/KS9aoEFjFGLFllmy1nkuuNppZXKwSfdLduh3NBdUG9gjC2vos7uIia49Lgm8hbd
BEKmlXZkD7GseYlzPvBU3VaR9cQ8HyJB6UaXSVWeZaMxn8OCPJsDy73PtJpaa12VCNiwj7XWGmvV
tWFmALMqbp4mgxxW6Pc4zAZkdzkm/Y4uhycNHNHdSNYuxO2VumG+zRB0jV7Mm4YEGcIVaq/vzyuZ
htnp1J1KvMY2TC2cObTkhOAm0HAiU2b3ieEVtyyq0tPiTU0WWliO3zTmUsvNvgyri4wJSa5laKUF
6VFL04UWqVGy8x19N+GZTIANNIxFDmGgJe0B9fyqFhWzINpsduAWmw22ecG8YXxq2WdiCSKXvh9H
a7msRvrQUtFYJ6Q/ix0a4vTcvynprRbVgzd9Pc2IpWmDv7sR5TJ9L6iHffKIbplajs9DP9jwQV7z
Pq93SV745XoujOaI01JRzp7iZl4aAnmyxne0sty0OK8mG7hrSoflOOR1RKtM+ALg1N64xQIhKPco
lRe+Od2kaXLJunfdxWa2G21v2ZlBxRt0DCzo+EwZeAlXm0hhAwdjY74qCW+h0+OIvoNrWnpduLX0
nIKlR7MFwn8t5EJPL+LgdBoENIHUhZ0cTX7qp9LCoGpPASbtt8lHOLcp8by+hfNltJv6r/GInpTU
kak7g3HU4QU0r2XFC2k1Qt29sMbO+j5VMiOwxw7YHOxsTe2SvQsK+NjWLf0RfRJsAth15Xeyigjc
+C0zP7+TE20t7kkgVJyedpPyy7sRYZRm+O5lMgwKgQpWyquk8SzMKCQH5AAQPxEb4cepBBIaov8x
deioWpunH5VXRS+jzydkjSC+8O+UTwZVVJg/h+oYzNjdVxZ1FhuzVfFJP6j6vAaQx+TQK7863HlO
OoM8nFAECMzXmz7Ehk/2u6IPq5qKlyYwrfMynhRQFGvhDkYUupC9d7dEtG3UjfBe3KximrDIBd1Y
+ONWUMZz0+QEDROP6KSRV/m1OZIF9Ogu0wjEsT8AYWD/HwEnZNXHnM9lCWOPbQ52NE4PXqMNt5mw
T82iJTppwi+Fb+xsVRZNG+HNdB5Lg+OBGC7vp3hwH6luBuXdxhUc69YyKPIzs3QNkSu5GbFBruOs
m78CD7oES89pNXG13U4jiewhASCsGRMmefoQPFdHtzZgXhyDLVnanh7VSl0q3sKAk6a6PyatRq5j
989PJiwydyFFBV87lp7smdrhYi6W8DbHqUzchpNNeDPZI6iw+xJ2Hl0YwQAtiT6sYev1IMrxKtS3
QZCb3QYpKNn31PYAlm00gt8nklRb9UMTNdYXC0fRl6IMH4JcmmeujbkEcBjlvo5dac6MbxKNH8xT
6efV7RBNyMRBUBXyvJ8i97qI6mdJ5wFq1ELDx8qIzGWtRpMBQryELvFRIk6XaTZnjwksknuVjMFe
IY3BX4cswUhs6O7Tph9fBsOi59WGotfmYYWUHxa7BGcLVKSmAALhgXNhUgeFBp+n5tBEYvxGZsKk
19qgObgpp/mqlooYa+Fn8U2DAXFlklStKW2iwblVeEJtUvvHEZMnc+4lORPREB9zx5cXmWBmjk+a
i8k0vmWqXO7ptQ0YXFkeX86hCWtrEvN5THlUgNhlSLdmXLZcGnO5bLK+CvadBu4Wep3kLFxXWJuZ
DwPqPAlsAMAVK1+iqn55KJLAwpRlhSX7T72QtURzRhaDVERhCv0EC7c+1lKJTSwmP/Sl7EaVX1pp
0jq0UHhsxhhdsHof4GGAVom81sSB4nrLizGD+rmyfCMBa1wiAhaDMT92xVRNd8toJLxfjY4Nb3eF
Pd6RyIK9tCVwdKeZxlNOSaPUjrYXUqMOhHZc0/8vd4c2cjtjuljCiUSFrO8gZkwP7+Sf34mzWvl8
p4yaCm0Wg5EgOWii7gitnL4TZ6t6GpPMscaL0GjFxvC1rc6GRzPlRwN9Ngif7NzZD4l94qRiZ7jN
jkYT2kCQSvuFAVK35avu/SUBhxHvP/9wH6KGf302cpWwWwkv+vYHf0VuDWCEA3u8AGd+ISvWitBd
h4t//yCW67oENJCJ5ccTQFp2YtOL2zi2SVTzH8/IdpiDd2+H+S+O+A84YnwRunf2X0uSuwz+1MtP
idi//zt/FyWV+Tf+BD4WU7Hg4kLFhvOPRKwk9mp7wvct22JiIf+/LOmgZJp4WJhuIBra1O/+c7xh
u38jWYuKSFpAerbni39Llvz5BqKs19HwMW4d8ABkcPX0490NFI4Tmx/Kvw4oT2G3zgAT58wpI1/r
aT7TadEUZ6nXx/DhI5rV352r39y/H24RYdou1iOL84Mm69m6SPj90es6XAAXToD/e3vYyjn3WDXZ
2WaWcX74Dw5FqpYkMRZlANA/Hwrnw2BZ1I7sieLHFAiRGiGgV20JRdb/wbfiVPpvUWPPdT48lPBt
pMQrXLS1aYr3gF/qDRGLdN0Bpzp+/q10x/G759/bCXT4Tq7JtBgf14dvRX9tn9IR2O39mFTsMNvX
QOa812nAuVsEOJJLyAw1VcPryqRn9fOD6wfYrwd3GL5xFWNw+/A9uykKArzH3R4wKHPuZIqA0SAR
fn6UX68RLNvI3Ez5PJuqmg9HaUPltEMd9PvGB0HHtVnQQyXoiRy2SZXTZfT54T6o9JxRYTNRRPRH
mMWwrr/0uxtCMHh3UBj7fThjdIrS5gd+vFcV8lq0svzUCzCFfX7EX0+jsG10UKqxmQv8wiDByQRb
zCn7PfwDgh2BT2ma6Zfbz4+iT9PPPxZHYfrh86b0mWTq0/zue7kkRAvsPP3eQXzE7Gqc8cq8nFH1
kUMJHH1+tN+dxfdH+/Cjea4Z1qHIesSk0VppaSMcyHBVqBSr0teI5zT99vkh7Q9+xrdfjn2WJyAI
+FyQHx5lM6ERNY7cdlbkuZdu6dL1Z+omyXJRh74M8TrVN3KYFRRAt33xOlOdVMI5UMirZQp/2GJn
HlfNKKvv0+TQB+7hzbcJ49xi31hlhHrXVlovf3gwWb/5/R1ASqaOTUj6kT9ccaoNPbvsuI3iEZf3
yqWTQq6mSQxbw2BnH7fAuCpVjuBd04oWsMl9Mhc5XfUWkDrZLQ7BrpCMGvuIP9wL4rcfTYP0uMMF
//nw0RKftPgisg51N9oicooNooXuGva6bVuHLXsdh17z0QNqiYrC6KpImrM2oFYZaAz5h8EsUCva
ZFWzxETOqdiDFqxB8T/ODILt5oK9tXFcUtbr9dB1m5GtHvTixn/ox9h46AYF98ABsdu4htyhmlJF
5jSK8et00qVwGOlYY47LRm81ZeI0ctP7flToVGA78Xku6a4BtUPRV3dJq9tygIq7MNHOHAjPWXBG
5s98NJp62NOnbsA8mV/T2bnpFDxedJD00HlRd8lfLnafX62/3iDYe1kYcNfzDpaaePH+dpzakDwy
A+c9Y7cLAzvaOlYmouZ01y+BZqvm1r99S3JEwcNaMInUz5ufj+iDryS0CBa6CYKj1brbzAq/gwM8
axxYl6nvffn8G/763GZZztMGY7vvs/T5MO5sqa8u+G26fTJn+BQGdzyGNCxtlQ3j9fND/XqZktO2
WWqzzNZWkQ+XadgD+4GRzFtQDeK0NGrrWI69/MMJ/O1RyDSxTHHwTH/8yXLqmvJu5AQaHgrACmas
cejrUF19/mWsX59jfBuFusRq0ZK8jn7+odLYWCyPkPV+miykJNCYO2/KQwofgQFA/ZAsKbjwTfIL
J416bKh2LhkG/umxxOT9wwtDUXXhAfCxhG5v/PD71TX5p3iQLcJkJrdj7We7YEy6HQDlWAHTXtyj
VUxIgGb5IytHeUPLMO1Hgh7qfFmcE4pjgj/8AvZvP5OUNHgoAmG/bPewhBpGEDntvgj74mg29KCZ
jPaWoqsvgrbqaZXoq6+Z4FbOamO+7GnLXXuxaW98RYepLMDJW9NwkSJALcv4BKORZuC4q27ngkhw
1cXiIBixnBRzdmGYWLw//21//wV8CycPS3ruf/3bv3sLB1bjQ/4YOanRfMMgsdr1oxveRzzF1lVN
jDtoqUDMpdfxxmrykzlansEs3LUNGHjUApjrqhm0Tc+/LhdZ3il3+UHBQnHiKNTksYJVCMzS4F3R
ZbsmpsXr829g6Z/953UEl8W7b/Dh6gRPwAcuZ7hlRoJGsfjFSScYKeJB2nRxw0O+h2SWJOYRdQ2Q
oJ4yff4RnN9eBb5i48/NaAEF/PkkUmTh0q3Ut/vEiHQ1X6bEN5ZVVxIvIrKj+VJmw/QobSv63jZI
aUO4Tkob9pcTFaiU7c6mRXPTeC6kwtgaibPZPZX3HHAPMy0B7xJaP+bCsnhUylvpMJE3k3IDSP6x
UklzIHpjnhkCVvJSls9yMG+9mQOFrtWvqxHZ8w/n/NelmwYgsctnhUBgRG9I3180wlYyDRIeCHWS
PRbBXg5JtjEW2kAxhjh/WCf+5rGN40Ww83Qlf1hTod4fDKnaKxoeOvsqLF79WAW8tUGpuRPl85//
jvovfbiSOBLxGN9FIQHw9PORaLhjhB8IrqQmvEstJ3xM6PnIQOOwmxBzSqm76RlAGDwr+sMl9Ju3
rwdNypOOw4uJhffPhyZph1U3gaHeyxlLhYL2UN+YbvCaye4bW15v8/lX/WgiZG3KTyiIuFo2G244
WD8f0B+MdopjLlm24cVN77DumQFxzwVjUGdYfphBflfG2bQJ54rFjQtOBnZ6w4h/+cNX/+3FJAgP
SduRLjOynz9J3HcD8iX3L90f3casmMvB/0eBjRkSiSh5/fyb/+alScwIXyeuRfGrPuX5SapjgvzI
czPtw8oK1guT3D/sEX97fi2UDK4kTu8vWSY08JA246rds0duAM5MtC0Xib/2AmUcx5YwaTjQLmkA
i6LxFy8GakC2nQbjdCFN84f79ddNufIsdoVsytHlxMf7dZx7sUQtOQYH69E2ChmFts0CwmcOQZlY
xpo2OXo4Zad5AL35h9vK+t0dzGqIk826Xbkfr7UuHEAMFmazny2XygipnSNjE3aXLWnLfIWfwvPW
Zc8fWBmzb7Cg9upMbMykAlCQ15LwP2PLkQ54JwSE3HW9RaExTUufXxm/+ZjKBxXHMwYYm/xIYosM
4LWi8Oo9uGXYaO4ybF1STuDKRPyHU/KbQ5H8dimjlMhw6qP2QwqnrepG1vuO2vFX15nl9QJcq8E1
b/4HX4s1qKB0TEtqvzzVsIYtNOO69R6iTXPtC8sDXiaD06TRlWb/FBqv/npSvncm/+YhxpGQRVgi
YrL6uG+0lyCkZpYjAdIKN0FXVLdEUe0tbzfMYlOOa7fEzPP5QX97KtlfQ/HzLMKIHx7aRKqKzo9E
vSdpO6xzMZHXxp0DTg5K/eeHektIfnxDsNIwfR9+vKKg6cNTU6Vu2YeLxSXiNma98+a5o0A1csdl
I/IAGJjXtPbGY02erWtnGI0dO0dA0AsA8vw6V4KbK3bQGI+w8rIHeHFZtGmKlMKcKtNNHXQ7Rc/l
KHT7mBLtLowy+ONtATIOfDAa0ZrKU+YI/iBGi55e0yHHQG/QntCHJL5C/2iCBTqy7jxcVhb8QIBB
u8TKJ2/r+FVkw4djDPzDSxBLwlXFDiY6naLGCYCfp01032ZEpI5MaGHEYLHM3a1hVtZJzhQXSg7d
yu2FoNuEfiPQL8G111oZpVa9MsZdPjbQjMnC+ymz+XRww3MlCyGpFHHKZNfjWbgdDMCoJ01hlAfm
/QXWpLAhm+VH8UNOM6wuIHfL5EhdU0iQsweav5vp2Q23+PeK5iwZ2E7Ga8/HZrRv29FPN9NAtmpT
DmT6TnODNjJ0h7yyN1Uu9OIqVsp+lm2AXiKDblrjGymb20rEhtyXXZvMV2DPaQiOXQrhZwMq241Z
gjkk9DKE/ZFF7ER7Ce4fwGIhETG3CoH04w/09wWJp3KbBVr+Mw0bI3vNQPQ+iQDdTFlOFUHrRgPI
Uu0RzFV/jc67g+9UPQaVnX3JDGXedIU3gvVLpoMxUzLu1P5lDzsReM1uimRxE0hEVDeCJbAU8Z4G
znGT+lQnhP1w4gzzuLar9jnBdLLCVQNBL4FCkjvOi+sY4xYTfMtnaOTea0cTsE3swdvXddgjKXDc
Eowo3Wr6Jrt63Lig2laFHJ6X2hOHwZkWprlY7eLsQWe2PMOrr4SfN1uCmzHQPwpD6MyxTrG5ROfO
yO/BboF2tDh4mBZH7IVhYd5jBE5UITgGvgt5Mkl7FhVwYTPeEpu2pXECosGx7pgwUkOsTQTp5Rvq
fXQbEmuTvVnMFHdQR+17ElG5lsqUNg1g52Bg1VWg3JvciOi5GzEsMvVb1tTU9pvAZka/sHS9CcKs
eioUhQ5FBOCfCJFHSKxrXj2jpr6F+PxGIVjvAfMKSjN9MOSgIY6OGWNHBCQGB3k4sa1pF4vKgrQ0
f8nNnjFzHBxwMN7G/fxFTBTJMShGqOuDL7lHBwJ3YK6OhFiL3WDU4OeFcYdFLjhpAyfeeJoZZxIO
43eoSeMnPs2o7Btu4oZSoDpsaOPtST6MDn7TGStMNi30DRm0UNYjhCuniw9xm+eHIlfDq9tiPJ7j
kULUTTrEHVS0vqwLbA4rVppNGGzL2O/uoDFE9FBx8TzmQKyxMtfsI3iZ8pBICEB8JQ6ZXtQjV1ky
B5jWUuto4nXYEmErd1gtqPjqyhKjFqc7ELaY2zM1j+HYfp0joFE1JkPCXelmae3mKyPwnZmEuuTW
5jPvpWGX3ykYAX7ppJndb3LVyGEFAUyqMwOUFR0CUpGUyuZBGNp5ZraItHV8aKh0oAUwLWBq4sq6
i1D1r+wsse+oWErjIx6fZovzo8ZxYjPzjYcRIlmNGBfFrfnNMwPWk+i71VYuWNwqXrLfu1aFHhPo
ELIjNj0HrnXr3bpDGrz6iPs9Necetkgw/uZmmdV0z5wpf22qxiNbnbfWUzHJZsMWDeABqNavsV+M
mxavxr5jxXKnZpd2BXxwXIzZtKUCtz5ZSvbT8VS4R9uFD4UKpwHVbbTAce65EiLHr79Eoaq/1xV4
kXQy6i+ytuNDQkNjdnSmLt3FNBw+irKe2R+W47jxApET415abo7MNrANm25KMMQT64QF17HXTjbM
nNj5I+iwWI2tIT/kFbykVReHw0MdjOGyVXQlKmLVYwAazHRrWn4YDR6rIqLNaeQ5chL6SXRrUm+2
wjDV27uW02k8FCB0+rWsUj86Dal5OFABMjwM9tSP52EQhJexqtWmNKvlvOyUOnMjl7/qVPHeNWPv
dujoqNesqvoEhw7utLGtnpDubJxQpbgMG27VbUHyd7cA69+N5UQNr5RQQcDuDRK4SyQuuYlqbip+
XUT4+iTNffdS4rv51gxhc+0ujXXXxpzvOEnn/TIX815FnFSDZCE91XZ9XYmm+ib0DnNdgA6jWLBO
4j1nNj6IKefPGv10RRCxPqE2zz/DjVh96+aq+YKBxIaALevvJY1C+I4xT2aruqDmMUSN2Pd+1774
Yysu3aU2RjwOfng5xSLGIeTl+fyyYLtTEKxsrGyEfEaMe2cAeOxqQ6Sd0HikarpFi4jCD9X3Ac2C
pWndVeQyLmNBf0zlRSSmRV8+eaGXbjo4jxHJpCWgjU6xiBS9Y29DDIcnc2MGm9Doh9Mm58u7vpzu
lZHwXAyxtTvEBjCcGuFlD8t7WUVKsAKnHoyJhVNnR1LvebDqfEScTZyO9EXlHf+FYIBjF4Zj1m2S
pSJnBSCyQsYq2sd5RrSGh0sTakjDHUQHzLH4rbnK+wgnTgWU9jam7+SBxBZtsJBt6hMYmemN6prq
2QFbemv4CyWEVTFGl7OXFxYwoqL5ktHccqWwlD6Y1ZTexPrntptAnYkEimLtknUm8DbviADgbWGR
EV26LWdNJdF8ZYbG/Gou2E6NyRWwiBoV3Nh54h7JiOJvdUb+YrmkNyzZp3vYz+3LMg4A05cGSXwL
F2d+lRUy3zroo6BcobcACys83KFrzyglNcxgmvHGGF5w40ZsuVYVFLn5mA+DF/HduZIWigh59Hou
VxrPrOgyS5MSQAyGqSvDSRBxhznjt8aLRksOdjBVrP22e4X9w55pMHMivflYv9I7Zj24YTVuhrEF
IoExqF9z69Xgc7LltbSTqll7djGn6yYR/Q8Kxxa4UAM0f6OqOC0eb/J2b0KCaFYEHa27hTTDjd+Z
PM2kN/yYMFNddwGxkr62q4uOco+vUxLU11anwkvIofG+83tF7lI5GL4iv9nOivu7MMLusca0b143
hmp5xpcU0RzLueTkKUeesycOdlUfYH/CSyDRTTunZyDsqKelVd1FkMOTGTKQo/Rq8NPw2jxzGjft
V+SR4ivPbatdVbjtfVOBRm6W6LULS/5fbUWRVzBUzjfhh2LnVtmCn5xeIAzfsIQJkuzx8mLjYiKx
SQmLgrt08vnGouXrikXIuAIoGzzgI3cBj5S3ne+eU2FJfZGJbxlLZrMZez+5qNF/qPEcYCnQhFy1
qXdpjrl1Ecmc5wYQq/1kxgYWW6O6LGj7uPUCuzz6U9yHPHRhkNLsgt2aQomjiLuTYZ6zTcy9eW6G
Y3NWhLI4CSPCiyz1WQL6jP+QUJ99GkeOqSzwgZaD8zJk7klNxoBHmuJ/OC1dJ55VkYh2T6cpcR9Z
b+uE/VR+80c9Zyq7XYSyfKzhyDIti1iQDkk5P9JDE96YRTTu5FQdvBJ7sU/ZXbiK65Kgw/KM/pd/
TXNqB3jncJJsDKo86NnhrAmKUc2XpGl7TA3TWQ2Bgf05d6sdDnJxmgc9XYmZnV/zv0hE+cC462vK
BB1MhTd9y0F6EUgMXCBMEaaJNsrAffZp2Hvw2i47xLF8gF9JuwxpUNaBLOVWuUb8l/EYnceEhyBZ
2kcYWda3yAzG3aAME/OatWxU3DsbDLU43StoVmOKVBjOs3fK4sJ9TFyxp4m23HE78QAuIUmssMqD
S4R5+Tqkvf04Va514ee+5o3l7l0VTcl6Yg27Ezy7+Gpt9mAJKa+BILc7MUBH2EnWhaRKmnAbTlP1
Y2HUZK+rsIsv6oTLIIboHVOBUQANrqoZymqetOsJ5OmaAQIxORoeeumxoKdq/jmZp/QkJMvbpXWW
rIRrnPXL5FwlgXruQHTtuBV3sbMAKWXGxoJM9he5K4L7LC1ZZrgDtccSQyFe8/hGmRRKpbmjTtuZ
iglCWNtI4AVMIb9cgs8usWGPVNQuROmP81wO52QfeO3kyki54bzipAqn5DJLHKJNdbKQ7Wuagm1p
ZiTcRszQhnM/6JIvue16e2EhwCOtAVMBDomkQWHodIV7vj4D4ZCwq5NDnK76JklhkcfmjZAYWBM5
HQKIJINq0/OMX/m0LQjltm6ZMRwdO6pF2+4M3Rd3e5scrMnwv/jMTNnnPDclYK88Esu6rrxhnciC
cp5h6Kwv0+xS42rLb9bi/Qio5X5ixZrBK8hLHlqtcY+F1tg5Qx9uO9nn17PHiiWbG4uht9/RxTYF
EaWX5nQY7HyITwynHN3NIM1WHqiksnjHuF55aUCJCVfFLMtL5Bvd2KcSTJF9lvEQKi2RPOV5UlxT
gZdfUwSYYpAEe08x19i9ZK1tfivaJHqpAxN2qQ1z6LLGBXAimqS8nV16Rr40rHj43WI2OXnk0aw1
GJ5zzCrFG8Wfqq//y96ZNLetpFn7v/QeNwAkxkVvOJOiKImavUHYlo15SCSmxK//Hsi+HfdWfF3V
ta9NVUSVJcsiiXzzvOc8h9MS7WwuLEqVYgTJI6V+9hPzMTfTvEycU5xDLi5BKX7g4kZEULovf+bO
QuRXcxd9MVVmfaNNgJOeltrpnlb16AtpLC7hTpRSE9jMkfow3AaMsz0PIeUfuVs9FnLiwaCSaayp
Zu6GeueEI4oGjlreHondM+DANqsfE6/PXWbMOvriWi5fEzZT0YLRDan7dCqTt1EldJdvBsVPuc2o
2yHLjkuLLipavmGPpU6lbtLZhU2vzGqwkvWIwTfeMbzynWcjmOqjMyI/bhIn1Mbe0MsIQNMA/yQu
U+E5S0wiA15LGfwaKy+vkjFz1MHp6aMvQztQlhn3aThhZ3bLn3bf87f2UmhwSY4Iv/z6Zbp0u/Zw
MgS9drMycab51jzVQDu8ei9CN14L6Sm6Vj9FAVK31aOLf6zaF2mG3IOzgCRHRaPfobFQge5s6U4W
2JXZvQHaUT+6I44KXkL2retxAeYvxfPoIW1j5hl+4iEf9hC6/eQ2HLrh5wC+m4+S7TbJrWdYyVOu
B3tf9VX1Wlqh/0AdJqXIDcztpzFplCb1DrTnjp7wCX/dYPL2YCrnp06riBcPfnllsP+r3WLNa8Jn
F+0/0djSgdHynuv483Nlq4+U2wss85GJWKtB/UgzlRX7sG8lC4wQyNDezFN7WhfgfZl3eTnnQ4X+
dxpTRUkZ70MmOkLHDYEDr0VEadmtgIWW1K7zUXe4cHMIc36ty96MSDzR+06t5TzNxV0yCLIKywhZ
+JVN2Bhv4LOVmfaWKk3zxE66PYxlLx7KOJjOeJnSl3lOxmdYl8MvWf0/HtR/4UHF7LkYb/5HGl5q
vn7Xdy09Yv/9X5e6/f+yWX9/4W8jKmxWFk9soSxWJDDnLNYWv42o1sJmxdkQsvgL4G2YqLp/VrN8
5uOX7hV2dZitfVZl6jePDmzrYk9FVv9VxfXv8ej8v69NHDAfzqfRiMWsGxCQ/we11wmDRnmTb59n
NnYALkFa6y5aQPmsBNWt0TnhljhFQdIkcDNJW5aY3w27IMpIZPaghsY4R/zsEJw5smOaMbA/zuqW
RMABybU/BZjjmZFCGNd0XzyCOm/WdRUbNxgaFn5ayTU5aKbnDK58terpWN9bjaxXpSJt5imFplnP
1s6WMq2ocI7EPpPQK/m5Qei4MThYnguCiAkbT4Q4GT2Ms7yb2DX7/B4XGJ51kKoRtIsEDHSFd7Ic
/FA9+Psklh+9a41Iig05pKHN1thy9G1E/8aWPg50V/N7QjqQ6CD0C5Cz1k6b87xHoOAsjO09lUnV
a6iHbKuaPN3MJFaKqb1r6R7ZGnHefW3tTuwKvwSh7ELCFqXH318CoOI35Wy6KggPWvXp1Y+TelNa
1nxAXQm5LpI8G+lRphsiu2t1yOOABu5tCTWbZ2HI+tBsBI4EV2zidFk1se7j/l2oEwH128SivcYS
5ZXw2lJF4+/Dsj/AqstXUQGBX4c1nk4Rm7RDmnuDVQ1LSP3icgVaD2DMtvCjOq7bKOaF7uM1EWu0
pKD/ViqoU2SdTg1q/U3TYvQQcOswReyMtGh27kz0v889uCeMjivpeocwCk+drs11kNu0sc+R8aJF
Wq8ETECyAGQ2RU/fJSMhVeRDqY82CZgnmrHno7KIsPoknndqsqi2oX5woybTITPisqwO4v3UowpL
vEnb0Mq+NIy0N1xejpq6tDXyE0km1WI5LuJ9IrAmhbKRmwIOaZ7JJ8JPL8E0nzObISwmm7UzqtRE
+p2Tvd+UX2dmmgzZdp9RFbEes7HammFmnKQd/nBmI9sAiXU3vCeeClBQ3shbAnXvIayzetfHuQbV
GlGEgr97CCz6glRBK0TnHqWdWV80xx+kc3UzGfm3WdMGAWa72WZppg9uxap0nuknZbymvbjK5IZ0
oHMABUCKE615bRb8b9xr3wzVlZvcn6IN0CiMH7WWeyvgFawFk7xHa90uEtlza3vxbWUm5U4E3+i/
M09T7EtABp7xVIAGV+veS5yNX6TplQM4WFfKM2G7JXrfgOx7MiuSMpYf5teZ4glU7fkWGFGxg/g3
LhZFbzfnfbnBU+xvq4mYU2cb5n3qtTOFEnm5tbjrr3tY7DRVCjJAfuYdLVSNdRoHlGPY8bFzB/uG
g5N1sZ00z8s6ZUc2UWxsJ/MJj4bjxh1p5gECnK4B/5vPmlrXVWcwRZSDRGNMGupDeqiOAMuqx9wQ
+j5qevNkdWpkLvOgSbBihaUP1mcknFx6a5pr860g+bfjR+3PvlEJ/qBxrnAF7KlwvRhO/i1F2Vhn
FennQYIL6YPB2Pgzv89mVu7BT7i7sAv8yRgdQGir3VMzAK3PvO6RptBjXw3eKZj9dAXy+oqRWaKj
Q3BIgNWu5rHwNo5DCt2W4XeoeNeUwTSy+vuir1i4ZKm1h1b8o3RmvStaWH6df05H/rzyq/3Iao5B
oqqYS8mOI3Y0Gx3BpEjwchG9TL/KmpA25UuPqrangz8wwRcwTFZjQG8GS1u9tVOCd20FkZIkdXur
bZ/Usv01lAJIUJoJCimU+xjZuHBLP2RhZNBNYAEecOSPQRUjjaY6ogc4A2RRgIAEy5jv4AhQxqQb
4tpdvmh9ZXBIBEzCwv7ieeqcxU52VO70gieLO3dKy0OhhXdk11I9heHwWkTtuGka/4eXjLDUorRb
c6d5sq3+xne69tIE9inFqbXiXlfcLilnNu/3RUKLXiSIWUVS/mzb3gQ36UQrd+7rveNgSMVpmm0l
bqqzpk4cj10brFxBYrzgkqkEFQg6CJ+0ow8128Gb2SMIPNha7roAwj4msJKIN405g5Peo4qcM4tD
COgRTUhcLtfExLB/9S6FH6X72HAr2Xjk3260VEf004YLG4o4gXB7VSQcL0kpvfcin97GqO8PvqbJ
m0QG8JiC7LjdjXuwKcaOSIG79sshvKOkBoWPqJkkbMEPPt42EJ/XnQsQtoyuNVXlW1rYd5ME5sAD
DaUwMV77kNCiBA4qQETyLOz7YzDMLc8aaCk6irwDz9/0RJE8RkKEvu0YoLP3LWAbEIsQYtl07WJ/
FDu7aKhzchprH/vZ6zik7pFLyZPu1I3KJa20RvxTGI1/KqqCBge/YPHTeNbOrVkyWU5pnoKGC0vt
cJLPPFV3rdfWGyq+Z1F9I3C9lH7B0lRg5AK2lHDG0WmcRfKROLFfumgo/YVWx+0YGZp3XxncRW4b
js3KT+x8+ZDR5u0qcZA2SxIL4d6zo2fRj5WATYcZhqXI1lU1T28Wmb/Q3NWC6Wb49xdk9y+AdysI
5IfY1z7h3tVv1nf1C/39OTP+Z7z+F+O15bCT/mfj9bH6SP+B9Pz7a/6MeDl/+KGLnIqdCvrUEuP6
M+EV/GEGNLeAjfscqxe23Z+DtfWHD8uZOJLvkhD8tCz9HqwFJYr8H8uXwbdbMmP/TsKLLCCWrr8Y
7YiVwMjju2GwAJ6Effnvlq/eVkk6J5OxiHfThi1D8dXNWBmhFZkMQjRW8VHXSrNo7w2aUvLYts4e
8sTt7EW0u1skR7boIcOHD33pbo6m6ktoZmiDcZgjs/FV5Waqo25XAp3/UrqR4KJp2XdtOpKhyYZW
3IKFCuZ1npWQCxSxgn3qBY8wfotrO/XDnTl8Leu2BdGf5C/dYPIByNPBWM8DpUP7nP3DV5BP5UQa
wtDzyhAx6/cJLPC0Eh0+/W3jyfxbYuRkqUVbIodozvRtbev0CIoV8HJUhP0tCXXaWrnkziAFWqDY
VAAEFMO1AlDxKgs4O2S4bHaINiVnkflDwKHspzilKqC8kILy+vsifr/X9MFceqXNdS8KdcMgM35n
YVq9O3iIC+Ys8g0wFeSDbrL4q53YVKVnNncJyXO8L6HI97a5ntJgvMyIo/eu0CBBx4D+Xpaeo092
LM0vgSinB8IK867R3Uar+sgMirRNjmc9VD3LBEfvRzv17y2pQo56UX6fVAEFaiqDe8+1iNx3Wfco
9KhYHii1xTkrDtHcWAULG3AUbhf7m0zP/U0wjRQEz6RNTsNMDdLKjNH2mZ6lf4YZbFfr1sBEI8qm
fySnAgKst1j+4lGx3lIMqm+dAfuhGV3U8So0zuNMf3xXpR4uVfoPxymaz3Ns9a8F5zEDHyuR8xi1
8gaKwvAzhNyElUZ3Rr5RBfiMwamKbcOjN4OyGMKBAPE23Bb0uS3gvz7/KhcHR4wW7O7jtCSeZbPT
/JJRE1YsYg5nXC5FTO1yWFkcojq9Jk0uXmktSB/C2eVvE6bfPlrU3O9oCHBuLDujkynp6+RgiC5m
ZKibjd0N8jBqa7jGSYnhCA373aji9iTMMvwBbYheT8+EMcMlZwzS7ShleA0zj7JoxarEeMti4d0n
nDMAn4LI4OKo5vy70zAVr3qOii2Q6nITulBKZGlVT7yO+fNoqeTenzJ1qyydnPzWHsKtVY/gt6LK
AXWkY/o0ggz/t5Dmsr2t1caQ/P9WHTvAY52eua4um0tGFjglJVPyKX+bKitzEJJjMJP8eiYCcM0p
HFKT/6orK+4ge4eDzjx4P+FkFueK1h+mP6473XwoR6z20cBq4KrHQehTgl30IEfv3mL43jSOP6+F
YNGADBw+TgWfnq2a+uI9iuCSWEVEO5yPXUmt88auQS0xzrG66BcQtNWtl6LkdcK95+LQhXruYK7t
HcT8laoVlxdankFsDvkWxwBvRT4v14gbGOQSSHbPUzSK8uz1nZnd+6mai3DjNHNvPjqzGktWxVSz
uFQUQ4we+/bFoVnowciDxdDUivEo2uE0xJV3W5PV3lPbSvPDVMx7usT0A+UY9rHPgPrWgRtDl1LF
w9gK2FkjBS5OnqVcbEJ6+RpeSIK7KxYW6cqSyaXM+HyUHXDNLj0P2QkJle8kDInvOJLbMLXfPUJV
K5e7XAa3G1AtF7OARkyQv+N6ksp5SUjvYl9r67XFr2VH4kbdpabzHvZNvBlnuitZCBi3sOYjQCw8
rXVvvlZW16CsRrzI+qNVw0038zuMOvMmS+2OIsAwN3emSp6nxRKPFvgSMPMdy6D57vKKbafUvpq6
pZGsI0Qn2jtvzLL7TlZvsA0gY+gbH3vErjTrxyGlCrWcfOZiE6sEO85hY1fFgFDKVpNLiZVDn6Lf
ph+URDVPvFuUA3VqhbrpsijeaUI7e1sMgAaVhiDlUKew4X6XnNrYd1L+ec38Dj9C3YbTyEVytFY2
b6Mbj1f7bOJnww3WV1cTF8qePlJj7+iZdxN8hYtuo4xC19oauEG4zYPUOrxCWYD1AIWpeMiNaWQ3
2374dWIiV8QM2mVINZaCnIBMMmHoHyrUJPw5EMB9/D0bBHWiatj8tjOuIPwfsb7gGMJaN1jt8wyw
dG24gJLsMH1wW0PykcjhWw04+co2B05aFuXjUETRg4uDZwVykIVTDaCdlOtNGEFzzQmgfi2m6Gui
TPlgN/54b0/hdJO2CpI57pdHNGMY5sI7Keh/66nnrUP84tVViVxhTwT6mE1LXTA/qZ3738dpUNfA
CKkT6ie9E3oOkZ394qdHSctlHreqn/vz2Dm0xre9ci48Y4xzBqIfbAk3g6tbJMVGoqTfCALFazey
m304qeS7UxR8tsJaqbWf91fehMUlrM3inh0cDIzK87epNysQkp/pDGQmO2uP5SzEfUHCZwNuvbnD
WvnFHVoPBJmRP5YhLmSXEojXDgrLTo12bvHOSFjjMBdQSOhg89KpDawbXC8CXQulbvDCk6tGfaiC
dDp6HUfklM/e0Shwsf7y8v9nTv5XczJNT/9UhqbunHpwTMy/YK/Hj//+L+vX1/w5J5t/BI4J1YBd
EBP038rB3T88YsmIMkRNPRq6mVF/D8pLUvnPwdj8Y5GuGWSRqRGJ7X9nLoYJ/Q9zMbZib5mKmUUd
TNTe4nX+SxgrtOsKVmJQHEQQv495Mq06xTqMrMpbZXiP7WAcgIzLt6C03jTYql3va/S/ARGRWyTm
EvsoRmRCtRgZK2t0j+FiboTRTGXlYnhElmtpvyCMXyfYIevFGGksFkmSTebV+LRNLgZKUWDvbIKU
g8Sopm0f+9dsMVyOlHTlASVY1ZiOfDeA54IBg8pj297oxbSJt3Ith/JOK+p/msXYmeHwbBerp6si
d1P7o7+29Ng/2WmYr5f595gsNlEHvyinB82UXfzqOWW6shdTqb/YS7vFaJotllNzMZ9aNBptkV3l
PVegrZMWLzxFVv1iWdWLebXExVr3tOMOWLA37WJxTReza77YXsVigG0KyaZ6McW2iz0WVKeCCoZZ
r8A72y0mWmex04LQdFbs1r/aA1Zb3KInFpaUY6T4ZbPFkDsD/gQ4ypy8mHVLXLsd7l3MfnfRMgz2
hpwOjcAaOvm1dQ0X22+3GICJh+7KcHyYra685oQvqdsNqH7OCFbl+IsKSmZEjHwYDKjblczf4Hqm
D+TFnKNg9uEZXuHGaCDQPkr6tx9tx3JvnFyzWjVKt0Ua9yTLrya9tHUxvkUhWzuE4fBlKkVOeULd
4x9EejgntHltFSShoyS29uCP6OBVIRY1zB7cQyeC5t1PMxalTE/FS5VX7g1P33Bv2oV1gfHDwMND
Fp92bDYtUFI72NCdaPHLC+3eYnrFxqbspgIgFkXZaq5NkHPGjFlCBpVPh2hB+cLKqsv0YmIwvaFD
jo3G6GdffJs192aK4mpLdCF6yWw2yWBwy+1UpvWjldfWRXhTfeMsi0hcF6jcTcRiMrR8NqcpLTa7
MjOmbYff9V67Q3rpO3B7qz5GU1ap4vVjFDtQj0LIy4VCsGll4HyVpiheNOPEt7b3xdEQoqeqFE33
QC6fP5MM0z2/QGONPzqdgeDhMMOySNa841sS3dP9xqxifW/HvDVdOrrzg6sG/vFSx/pKESY/49Jw
ewVjgtEBmjoMOKiK2yYo+IYWHAu5Ldq02mpE/0WObd4TPn9cUcl3kMTHeBVNqfKQdhiHGqtKL6xM
2MtKelKsXjQ/3AlbU9TXzd3nT5YBiQi45ll8+8K2/Yd4BgPJttUFkIQ4++BMi0PT6MqftLs7J1Y3
/ZPKKGuoPUBNlCTwD//0SxEl6p6hGfEHC5pdju7AQ2QDLUKzAVCk1kcn+/L5Tsvcjr9tJnXdryyN
bSYFJ7YNnLC+G6Hk4oiLM6y2+PxecA3Yr2O12Om70vEfWpqqj3UeTVcL1XjTtphj7Lj3nQP6MU+9
3qmgpi3RPDui1hWxq/vo/CS9VCat9NRB6hsZWfZ1AU9eR8albcI7Ml+BDou+hDZ2zdEtE1yOCAcn
Ywj4G31d5SBvE+OxngnfI2/WjzLGFFQXHeVRy6tVjmX9mALDC6goosdubQEDWNdg98/ad9wzN14U
VQ8E24DHm2/fQ8Jjqwa/d575D6II7wHO07UtF50+my+qSi6D1Pe9oZ4GiWVkcOsv9FSt4tLTrPFu
7a7HXhbfJ4OZr4ouOZRZ+9Mdw5tQYIzpMGZUtn+dlMDEkuwpv32JW+VtXHMKzh4+czzMLsB5Y2U3
ul4H9kKg5hyDVC3Ae1hwfa8s4Z+VlVkXjw5T9iZBvPF8tEzLJ4SflvqSTuFmnOhThuIrKj+6t4Bo
3VkTt9SgpqEajYCLkVfn2SoIB2dL5xHePuJNB+5BzboLcplsjNb6qOIJhLH9Q1ZDfSOp57mhCFJt
K7u0jsJ2v7dWx7jkPmBQ5Xo19AJ7RBy9G7H9pozgO9XeJfYDVe6KgZVrqSG3GiXV7/i3cDPZXEnX
jefVj71wHEpGsvmjHFxcA1wolvjbrummxyrruWD6+Z44crJ23ZkXOEWGnWQfrbJR56CFrGdPI8Xi
nUCp0eXRDGxxGHkIb8ygbyjWA+tLCTGuqLnZGXX9Lk3qoqaqNs86N/0TfVqLid6j4X2I3k2rlGuD
7Uxv6Z/g165NGvg/UhsrpjNK84uPd3Rj5flTR67+q9YGq8uMRUUqZLA2+wqhCL/1yQkjWLTDPPM8
EENxiLNZ4KEAwkWL08YOo0dZqo+E/TRA4UBfyPSMsIRiEgHrqrMpRqnmtt+irFXn2vIuBc/8B95W
tFd5kXUPn93ZjjZlklguoK7lFcsJ+rxoZLbs5ody0QXm0j7qsgYi1zRf+4LliIRZusms4Q39Cghm
zWkfYmmBR9B/hxD0LhNWH1pGyAcNiBeRD4syn8OqJODUOu5zpCtz7fExxOBTxW9BxjlMKdKmYwFz
ZhMTbxkSILf77nD1sfo851ouM4QfLuEaT5/GLmKBNdhRQCn7kD1nPqw3RznlDxX52Q9sm8UppDSZ
jbRicz8YOOM8Z9zliq+NS7HlamZe/CirHxBSSbsmkslKLFvjpg0uzdCMXyr6c76MtiUuXgeyiFUb
/D4vhZbHp4gneZdiYk4qV64jYh/hiial+Dzg2Kd6y44sVvFq9rh+IbQFsSxNPhLxS+dNxp1ntVTO
syWWvIisgVmuG9shz1i3ua3DO6ZCE61BmMJNndk+cBWuL3Vg+SeHuNk2km65jZSMXkKQAVdsjmm2
nZWk17MLK+PSxYF7ZFLI95ZZy206FdG6GN3a2Sbt9LMqbfvOKuPueUQWPTSJL1892ZEO4lm4wZ2E
xcpHpTOcJl0T+z3mJVMYZmbjZNY8wBq6fw41cel1Q1s6kQMdEb+wAn6sgjSeU3zzFR0Wqo1GqLiG
edtGVbsrRN3upU3KuB9ziPZNezsRDoOjsI9tEJGIsu9Z2yJ0ZdVAjmqU7Xq2cmuVQsbdlY5JkXOb
O/u5nm+nlB1sS7JiZfeoqC49RPdzzoyXQxTk5BqCO02TwKOkkovYTG68iy68WFWjfox+ygDi6W4X
Nl5M+xjKBKVHMc7GNN30AN9XJmyXxUp/5QSt7yqfcsAm7DXE1NF9Ec20n8Yp3igqWrUn/AsKhUX3
WkBbUWXtPZxO68JqoebW8Q85aRrTOfJgeRbbIc367WRO04k9DNvlTEXHUUbnNJZX1Ax340dBdtSz
B5g1A6KAw95IcmuLu/gaAlUurRu/x3mx4KaSwmr2eTlm8YPw2HvzEVZjTLJkdIZ4FRr0b77EsTQx
XYVmrPGrjYWejhPz73x2GVXydRaXubvVKlu2eGiPJMnyiSUS53aP78JLuf6qeEg0JdgBhviVJ6La
RnwrX7F0PRhmOCCzh4vzsB8fI3+mpFjP6hJn0LizwXVu8be9SarjqbnyrpAjjXU2d901ITyzKUI3
u5N+435TU63XmV3N3yxldbcjbPRdag0/WoCr29G1h9uAHeEG8KJzciZuPzjI1D1+Q/s8+p68xowq
7Ntx/mrD/wJxLVrJss++jl2sMeW3DnV4UXQqDQTgODPNdS4VTP0hpfMYmxtHZVOAFXLSPRuUp9Do
ppWbOzezYNDGnfbh24COHVm2Fw8Fqaid70lhKwSpNDzpeKYTMrM+FWCcfN9MPKsfNJ1noKkrxRyv
nIPwWAq2WfhownYyV5JZxiCy1eXHeY4CxZDg6LNDCOyhKcr5tWjN4lYl5XcuoOwoalsiTI7dYhWs
onoDF/+7LEtOfUOWH/7gLc+sqOt2fZUOu9ZiY8H44m1tDPDXLqJIkRnoKtLMvRPZjJhs2YU4mQ5I
W1/PfNL6anzx+rG/kY2oznOB82gtdVfc5ZWk330ORPKNXCKV0NCVp11pJRwFZkj3wJKyrJkDijD4
CGKTB8cQu9YVy3vw2rV+8z6LknqbhCwQLnHhGDzyfcj/vTlWT9WSKnOXfFm0JM0UD8YtnpBjuqTQ
miWPVi/JtDQmo0YhrbXxPoNrsPFTsg1gVVc2f/mdjBlK2EoScquWvBve0SX7Bk7+MwrH9NyRjJt+
5eTEkplrpRp+JkuOzl8SdS35lQO06x/5krZTS+4Oc/cZpGvJPYtMnleaw32ckNMTS2IvX7J785Li
c5c8X7sk+7Il48cP9szFL0IyTOqdkZEELD5Dgf/Zjv5fqr5swBXoJv/EfPjjW/tV5X+TfX5/0Z/G
Q/cPrLeO4zpcRLDuLd/vr8ZDl12nFwhgQ8vm9M/1qACAKWxQbkwXQBQWPMBvFQgS0T/0d/2zPi97
We7+dR1KlAoCloWLGGSstyAj/i77FKI3TB0lw1mU0CeT2zlvbZulvGDboKszqR1HN+UxHaLkB/0C
gVzlJLGeAEt4x8W+/ViUQcT7nh//trUyj0yU8s5TBgF21RX0UtuKOwkzf2vsqjnt3xze9Zc28GW2
Geyw34VdkF7sKWCf6MJlWC0unW1jJWrtalcwR5TEuHwC7yZByPs8N6v7bhz7a1h5nBfEs/OXFj3q
5Bht0K8mcpJvphyjl95MFtB0UIfXIgnKK46/F5yGuNcCiwZyy4/vPenOV9Mq2usUi2jH2tNjn9tN
W2MU3Ylqn5kZQORrikgm/F2Oz2RMJuKpT7Ppq++XkihszZTkcFzes2NT9zBKk1d6cHrNRJo1G2Zg
excmvvXouzK5upOXUaixHI8G1q1zG4/2OZDqmYacLmapZ/t0hQ7CXpuimXk89VCyrekbaWQYV2LI
6fszhvSM5RKjRNW46ksKqx3jCa8h+YusvHBKJjujS+ZTWzqEBBLqfTc8T32sUmCXaTMx0ns7JMdg
FPEdwbps52cT0dnEzdYKpNjBHGuaQ5OqP1eGlV4Sq6SurCtH/ag7xsh8QjrrvNwGuz2pg7ZldetL
czzDG9IH7r/ia+aIGrXK6h5ZwBcYqdkUc9VqwMi1iU27ROP07MCluZOWb2yqqKgeDISSx0473bsI
7eKntpX5ZA94gzy6ju/YjhkXkfo7iFrdG7+rRq/lVIX3UgXlm2g5deD/kfzntrEdq3zej6ZrbA3R
Th9yVOqOFVB9ziZC+KEYGL8y3jjLjBKG34XIenTDlh0VtnwBSGFi4bsle5I84N3j8uuFknx+RICK
Hc+wC4jOct10vuIUCG6qHnHEEW5zcVqA3H1llmvDnqFvqXjaTZYRTlvIA9m5mR3nUMArP5iDV/zI
SLHcmw0BpDSP5zuO64b6djcyvge1wOMTxcoKVywUi2kV+G5/w/LYR7VOkhOwBLTPMsoYzgr3DVKC
+dpO2XT22GRtE0f1tylTDfmHRg4P7dKDLj8r0Y3PdnQ3jZ+IxLt3gXRWNCSTeVva1Ik9d1d7oAY6
dwVl6/1n8Tp2B5+VjOxJZy7N7MSjKGlXCCawLpbudrG0uMMib4+YuKh2D+RS807ZJzOr10blC4+R
5l4vjfAVw+CWfb+7TY3GvGUbRnV8P9AK4y998u3SLI8lIr5rE9rmPUnvfPFZQc9ne3pVn8X0NCno
R8/D2rBulub6eemwp0q2PPXzwOWj/Cy5J/nuDruqoXA3i+C5sYWq8hK0ILcf36JAihVoHREwkTLi
SZI282Yu64/CMs2ljracbsXsc9VKczfNcQQMxks8KBUyZrmYnAsjxjqSWlkNv7ySNoh+OXNU431+
sAvTekVvJBcUN3bbSCorakSRWyT8YEp54eKSXPSuHZq4DNfxqD3MT5PZK/MRMIetvefYL5vu2omk
Hw61xFtcneaGtfPM7S0rKcihzDAfH9tsioPvTkw1dAXrreBu8FzC/pP+NmhcI98Zfd9lH9pvGivf
wyRq21/Qlf9sf/7V9gf7Pb6i/30OgKj4txnA+vUFf84A5h8WNmtr2fr8xR9FJgEypGcRPSUgAwr7
L8ED8ceymOF6Ae1vsUdxTP/PAPAHOyIcV4wNS/UnX/VvDAQc/P8wEITQHKE0490KF9T2J2/uL3sg
XXbdUPkpSVNZTjdGhnl1zG06JIWbf5TVMB+Z9B0fbdHlCZrrKL8IbP7vWeZRYBn5yri3Yp9JPWn0
cO+ILnrJZ5a7NzKdpu9JR8XbsZaCbBAfEWHwGJ+5A1tRuI1AK75otxsf+rYRlBHosiDynQXFxzBo
9zzIPnhJuLG3xM0WG2QHYExTckDHR4dvIQEychzcodhmiZA8fbCjo7OWwvvgWCp+VKZ/jInFXbJw
Gl67VDrXPDL6ecMjKPrZCTqXY2O4zemSwYpfpdn7THLwqxPFw+uEeLK2tUp+Isk3nByxy26hnfz7
xmOLsZm0UOx54+l29lto2iFa60+/NIyHusq4u/lDGV8GwwbA6zT4YmOmkHQ11sI520mWg41lXQy1
daTHZgY2dyi8SG3R8JJ3ixN8WnMkBHu1UK5WYUkhorbgFuAXObo1NN9DOuKlRzcJTjS3DnuznhrB
I40QR5nEBIMhPBU+TsvE5lQgqsfTnGo+Og2dOvzQhM6btQaLQa1dMfQ3uAC6tR3l8tRHebbNlEU4
365rJBI5hTctvA9sGhgZuIM1wYWoM4waEt79dVimolgn9YFcrsKDFgXdOkzLol4zJTWPshi7k+UH
lBmTrXuowwI51eBJfmfR6WISZpuzu9TTNU9P1x/eih71kJr6LrjhzofFNpmXNvMo9kNMR17UkZEd
s21B8uqO/iuASFMqkfs8AgXOOBEaNVPVnbqsFMnKS6b4Puianxzguj+Y3SzTjcH+4CchysJhnTjj
nE6duftetZhODhG26RcixNlxEJXczqHOFjiFN3xtrBBL2dgOm7qp3P/H3pl1t22k0fYXIQsFFKb7
yFmkRsqWLb1gyZKNeSzMv/7uYnc6tpPr7tznvDhZK5EpkkDhG87ZZxdQaXgIzhp7J6oA2d0ESvFu
6VSUPjUmy4ThAUVuwgBGLAacW08MyXmcvfienL1Z5O98u9Yo1xBCEj7bSZaE3VybkJYrVlOuV4S3
kSKHrRAVuRmyG0hLGV3UNzqR2+c1mMRtAAY+SjVhkSlJh1h3QgzlISyFHhSHKKS5Q9dDYHnHuQPz
gdmx4PYGBjdjOqmjDM14iSNfBoTjKbMu1k0nwl0aZ/PKgM7GCC+gcY3sYpNn4mR1AdEzpmAlVMkz
rfwhp+S6XmoZrmezNXmiUQ66U8Pnjo6ZiLFBzuGm9FuuQFk25q3hVLOLZaG313YbEv7EYOZoFW2x
xWzhgR0JxuseU/tmpKDeNw4PsxVIjubkqqY/ErVUnGeBzH6VVK6zd9OSkM9APSwxN2ZWpd8YGnwU
BsdA7mfvflvJDd5xKJEYBj8YvZXf5uPkrVVJ2ZdMjnjE6M+p5RMEhCoN1rXpImgiNShmNh/5EA6Y
MA99dk/601Mg23wdLdzYRmUf0i46u5SLrGpEisidaKw0MQdnhfrQP7SLS2ZZ5upPuxo/MNqLN+Yw
B1ceTFkI1i4hc1ZqnV2IDZhglmyLZMy5AvFTQBYJKOMiXdE5urZrdJU3E2Dzyc6l/OwVTrqJdTU4
6brQ6zvvg6drxfpSNgaXEhKRCmdloitLE78oElddb5pwR4g2oQZddDWa6bq00hVqr2vV8VK2RrqC
DXUt2+mqFqAIyD46oNtC17xeW/gnusVX00XRRpLbsJt0jezoarm4FM62rqEx5SKYvRTWbpTzaVuX
ghsJTvCWXMpw/1KSJ7o6j9n5XycM1+5S5ZNno6v4Qdfzha7sTV3jp9LrdyjGi89o0fz7+NIMRHz9
n1OiWS2nJ6lN9wxCdw9zHtFH6I5C6d7CE5F89OgcHpoGsNWse5BcdyPD0vlXKdwNVl26W0FuQeNi
x0n/mOhuxo+V/WrrDse2G9oj3fX4olZMbRxxp5QDYUp3R0r3SdGlZSp094ToAV0WUr1r5ZB4Yuou
a0hVtiE6kiOTFkzoXizRXRnga89nfkyvFumujTURQtlQ93JmXmO/1v1dYuXhx/jS9GGfVy+If3C0
L7ortHR/yNS/YZxH01jo7nHRfaStO8o6TGku80uj6dFyktKHuZAs0utlrGhIc9dMud50l+r24pGA
WQsxAT0sY2xEcoyr40+17nFt3e3Gl8aXg6k58ESfXmPdF6MQoEXudbc86r7ZtOTC6r7v8JN3D13P
nBd1pi26jhadXsUiNnAUmfl5RgdSHgi8bJNPEiUY+82ucnueRJnpp3dLFRPtVdp9se0FiZmzPUws
rM1pefe7wd2G2YwIsk04gmPSPQYG6WO4iuK5pw0sPoxU53uGFnDVSJO64qvMN9iU8wdb64id0jv2
kVFvGtzA/5h0/8fsal+jcn9RH3OdYdZSP8ijGIvzQ7/Lo7zf2LUy8qKhwsBGbfufOVkgKIahHWvw
9cUQIP4YlFm6Tg6YagnX4+/T6v/f5VLubxotD/AycC3t6v1beikyGn6sk/ERUB0jl0KopauuQPsM
vquTEzch5xcp3nFiiEEpV1daugrno248MoHnSUi4dkzc66wBJ6RBnqycMOuy6FOMhg+tKCBY+xXO
12XxZLjNh2oZVx0q4wfWyIXci9SbjYcsSNtPDbAHZz0gzEnXc5gDAxwsNRCpWDCRy0MH61JfmAuK
IVim1wyyPFLQxna5WsTSSZ79VbAldtJutwMQs3htjxVEOBXWrBXw9HwJeOS+XdQDnR+AEVlMu6SC
zztFXQhxbSOiUVrXgdXFG0UBejNK1CDF0J8V+K+dpyAWr0j8M20S4ETyWKfp/DDFZnfbRlZx1lKY
cutNlYFPyJ8iZ1U6ZkQsaFqfc6dGOBKNDbVRNR8i8hOOlhYyitjfs9lC2xhXSbVzSgQjuDe09vGi
g5wcQCRSiyNzfZYkdps/CgvYZBDLlwhq0B0VRrBhBm/f91pqOVSz3MTCuo+1DBPQmrc1ZjYyU23k
97Zn5Ld2OZ4dk/BD56LlrCcvfgOiU++llnqybshOoiig5lDYnHFyoAnt4yS6gWwhb8e4RDNKWF1/
bY5brE7VbVi3xbcUQeZuIINhpxxg8VHrqbPlBm9OyCpFhLBkXC1TdbVgFZLIpwA52qrVYtY6d46D
lrd6WuiaaskrZdF0srUMFsQcDLEs/pJqiaxTueOGdLFTbpKC6WghLR4r5jtubTwMtEiPuRbcllmO
GleLcLX4dB0G2UObp92tMWGiSLhjP7KCCNliW9PtrCW9tRb3CoffFHlwROESRh8W30MFnPsNyI+0
rIhkpbZkmc+c4WTHjXmczf4dc8J4F/Uyf/CGEi4HYrvg7GnhsU+HQlayViNroOWtxGCwTmuixzKo
QfvlImC2uKI9LWq2MilPc26t6taWO8Flf1ORIvRMYDRoXIrp+CjTWKC4zxCl21o63WQZcyUtpzYa
mhmSm44mSmtUx1pzreXXVA7p2k8nAvou6mzFNQibEcl2H6Jwc5fuySA6jOX5GTCvuQu9kxzgc7Df
ZkXfp/cxMnCjg8SjdeFBLs9UEvm2RDKuag/tOCLy+aImt9RL4eHIhUnBU7RIrJMjiSlGj3LK53dD
q9IrrU9Hnv9J9gEqlTkID7VWsY/YmLahVrZTmDxzGKo7S6veDa1/z7PIucLAKJ/kRR2feoqEa4jz
BptjFwm9p7X0oFieIUk1294r2n2OQg72zHFBgN9pJX7ToVpEwFVqjT6rihWbyoKskrTgAV4nu+zf
mn4E06GdP9Ra8Q9uHd4i8Z1XmKymh0I7A0rtEQCC1e6XbHJvJAaCWTsJ2lmG2Qb/xvgwyu4JFYpx
MJrZuR2liEvK1krJ0UQYYwAi2DSCANX7+WJewK+LQtz/UjWVs3XdJfiQol/ZkXeUQYlLwvvZ9pM7
6sTXUtbE+jIlWy2JeHXrwSGoqDW7F9XyliEH1pu2zq0TFQZZrZbDJW1GeJIKmYNhjPP7mWN3FU+c
d6SbwSPyyvll6QNI0CHnM4vo7hr374wHdcLOUSRm89i0qHlMF0aeXxZ3Fao1SKkBAYb3kRMiKKoJ
z9zXliQVMHew0ShclVd1NkBuS8qOdJi6DM5d6n2rK4K+IwsOyxj7OZwxpgINIGbyN2u3LKpwLROm
hSSs9g6p8HXiGjuxQG70ra7YzTGoHA53gLRT/xTnsxLyMA9ldyzwlPc8W4zmLaPrmFexTMH/TvFo
ESTZ+hVyz2ryD1lPUu71JFv3YeKB/Ugjxi2SjVx6Vy1q0c9KJO0xXkBOrMjWcb50XP3JWvRNRGC3
EXpyNbq1d24AypImyeL3CKHCPzZzaOy6gBn3IWy6qzmxo7s47/NH2H9MMBATe/uY4cu4DlhfPNe+
VFsarOIgkih+9Umkwjjis2KlEu7kNaYLpiXeZXKyjKQYDTWRqKM9DAPmroWlNUf7tzKTJlABaY03
HcPa+5kqHfMEZBkGRigvkCYAJqT7nJb+k6lHO01rJs88k9FlAmq4QU9R3IWDE3wzp5i5UJyH9tmA
e/PJyBgbFcyPIHfnXws9UnIu06XkMmnq9dAp0uMnpxquCj2QYr7DbGq+zKmCkE+RFIjYf+r1IAtL
bf5upGaKIqC3QEW7dTI+hI10n3iOwPW4jMTmmbBL5EZ1SNCSiKOrVg/QMuIvJYdRhPAmK4f7id0L
V+UcG/fJZQJnXYZxl7FcXjOhGy7TOisoFgTZTfYuuyY7s9t+BBLoM+/hsjxmIivQgcXcrHXVNXfL
ZT6nRuXP2J1Int/OVmDe1BiFnp1xHr+Gfty8MKUcdoltBe0qDAggXk3NbBxZAg73kJch+NiqNd6k
Oau7GWYX2QlQ+Q7IxgFueMZYvwTRVPrreQn7q1owwduAWWB4E3hF+qnxEylXrEK6cyoRJYMvsxtE
UHV+xT0H5QfHIEugWU7Nit882Npeaz6HQRfKLbapbNqIwXD2fS6TcxjU5h6ckrcuybZHCutLlDI2
k8WVI4ZibWeWdz2PXXMUcedu3Fqam3nQ3bjFqM7La/aAiCe3jYnOCkxmtwXvHGByU/WD6FW3UY4T
XOcGqw1AzwQJTGAyrpQnW/YRedk+Z23a4c2KeiXW4P+rz9mMKnnbQYtqQFI2y1dY1vYNfhdWhpb7
RUZx8NGLy+K1ilS1sxnK5Zsp9ZjizEOGhmUMMk5EZ5rNqwSi/E2wSO9lcNocKVWN8NOKnIUZpj3b
X7yxjU9dKOynABVQwoDDnmBztMj8ysqqDpE/8a/Z0mf+AcrafPazsBnWkxWL1yEYaBxLp34hxrV7
cAKkXet0ssznnqYxxK3HIrYeTdWv0FOL96CxmnQbFm5kHBFGhJ9RQ5Qfkbm5ameX8XTqVT/vh9Qw
gOq1qoFdYGdXaZTdm0uffG5K7zaaGanFxYBp1MDxThRUOXfBg+wC87ZHjLKJgsJLNg569jtoZMbK
Z9q8b5C31CunHeQXcq0sMCxVHT2VcvZIXylGhBLCsAVWL5WYoPai6FZ11oLocGF3leZobqXTbZba
zne9afbXwgBH0bfF1zi19FCxd2EepMR9rQZ0s5vM7dqPzCfDL67ELj9UJjhjvs1F69GYJjBlza4i
yiwElKGD8iRpo1RCZpbpe41mqVy1+o/aiHOOFngBFeh16ApT/iFxzHhvJo5BfxD21209BcR1E+bG
qEWvi0xqxGKMQFcAHN+VbdMf/CRgqkKIWPZZ4RTBNxyyBF7FiYMgs64td9uEy3LKDFEfR1eKa95h
fm3JJHkLlwSfctJ1oHmbYRcFdnnV5BF0j2z5VM+Mo9fCEu1rZDfevd00xldhJu3VP2qS/0VNIljk
0FX+v7vkE812/5bNP3TJ//qh37tk8RsOD2HhnWfxow31v3vtg9/Iy5KSce5FMPLdLskOfhOShaxp
ovggF1w7gf7okVlUBbS1ggbaFH9vlyS0duQHq71lsszy0bIQpyqsn9NVbNeOW59ghuMgmGKtbUIN
HkbYczt7LMl6a5jhD+aX1Binq7qR5FyjoQqQPA7dgfZn2NsNaQe4RdHLffcx3v85LMKxftpyEbTK
m3NIJbZc7CnmzxSASSEuyVD7XHlYYqq7gOHqnb8gQcM7GDrZSvTI7YU05DZpIRBHNrVxPQCjYgge
vvtlKR4UC92m3dazV3ifFhgbt9RjY7eWsRLPBVB14OD5UMOQRh8H2tFJLVMLGXxlbKTbGf4BEeqy
kWZW0lQLuPg8tCrpZe3HGP4/4zCjSCmQnLyh/Fb5vGG6hr0Uo3pwxLAjtKE/3U5t8KHhnERgHYy+
fQ++r/8YVKA+x7YphlWQw5XFDpA2X4q5MFF5AmhlGN/WKekReC2xc2oQIDkpcX7s0PZD3YEEDPSe
KcQDqjvkZtHIUQNcP4yMfZss7bGJUrHve1u9JWbc3gVkX2zcVJ1InjnWlas+eGUCvDpAfOqpvjuF
SIyOkwGih8jBhjkkI4rbRtoz2Fn0KjCymUv3ojobMng27VQRwaOqarNkefzZIivdW8GlGm8MXOQP
PKtolLx4VtsxGabryFse4cXnALnILSObCcmCGl0R7fzMkF9aVaRAH2O1mhyHiWQPYd89m35Wn4ek
tEG0ICxyhsXT8UPwN2/oCZX9MY047tFvJHfL0mxZXlg7Yt/GDzMDmlUZc1JObu3sCfIud7XXERQj
WrdfK9ZS24Wn4WGyyS70lsBY2YtJkIBZg4lcunEtmsh94FNvTr6btbuU1f0xEnZwDITrH2Nh5iSY
lGb+uUaX/6HyWGY0o0AHmfUGKzSVLAwqrOnaHkzvHe6Mu+Pp3AAh4923FiRTSPbtFoRQ56743OVu
aUbKpDqr49eMy35lW+20RsdBXayi8Wx6w3iLYGs4OaPqt5RMAWbzON92BlWENSY2b6izz3EHtqo3
oShFbQJVKUfcHu5Gxs7zeqF6/ezwl6yNKTdWoR/0W4e8j1crSuN1kc7zV+2ouGloljY+eqYDfRt4
jY6t1LOy5oVhBIKQK2tw03ZTjfYcr5eOXmw/VBZCL89Ryl9ZTeFZ0BLALaKRDuZNHuXRwugEwK8z
KUZS0sg7kMetOAXQZR0cEyaAKI9qY1WIPL6O2HsQOjLy6ZECC/4LRlyq0Ezl2IQIofBD+UbBMLqY
w8b2wzLW5bVm8/LxLU1248AK2dkVGhDLT/TdFWsRTZTLcNizR7FzGAl46zwQls7eyyr3KqNUCOJx
+eINC7DcUcmrAIPPiiUne+NaGNUtJ+H4jMjZB9Xj4/9YFdFSik2WtJkWiJTjTKPcei8liRz9xqH7
BNVFZOJwC39CXk2CYmxVIFmgUhi6uLieKxZ2K/h3w1UFHRRsKYcIMU+sM5mJVS4Q1ySy7kBLjA9u
ixAcb0s8TMwCVH4nuTHAaPiEubAYqAx2LYLpCJQd99blODgVcZBjMArz4omcnQatrd0RzoAj4SbU
1AUDIb+C8geLIdFUBq+yjHwj+kRuTE1tcLlGSUrULIdhcdqb0Yrj+8Qas4+1Zj74mv4QAYndFPXI
JuYCh3BUlr2lUQcyIrngI1i4uvcqmXPjM0PRRfMBYE1YF+yEd0FQRDUYo53UZIp2AdA/F2J8jvyY
3l8TLDBQNQfWYZvFcA1SMzTpwrxALzrNv4gDbJLeiMcR4hl4jFC48YNwLOtTNRTJ2ZunAspiq6J7
NJUotwaQWvna8mL1Us1mWawkHaeD/RUrZqgJHXETNMjGCVy86fxiABcjRiemRvcZaGZsV+6MSfM+
nIFpAVQKEKuc7+AzDAjZjeeqFyL3eIkoMJdrunl7l842dNYMzl8zwhnhbJiuUs0eoWMV/MFFxznP
TZ7hfoHIDQ131WvvHfRBACap03jX4oI18WZLI04UtJPgAj4Z2GWdOt91L1/bwfDjU2G2Bqtcmzc5
CG+rYvcttTHojz4kqKyZ7Ce4FfVVyvjrPrBjwasWb1ajQSyBk9l3k1FfQ47myHHy62j2Q9gswMlB
H69cx8BBIwpj45tQ3+taprczcKq9rIyaH1gm667kRmfYoBExDLvNtcWAcAMWnwFsyx/kxRovqUbM
tGjOT9JpZL4GwA2CxgmGt0FjaTLs1JuW7nyv65IvucbXcJU69po+AaoNQDsIN7OG3ahqoILmcdqe
bF8Dcxw7howjFIP6LbA15shj0Qb2btY5PBsGCuaTm3ZduW00eoehNBSe+ULkiaSm86QXUk93ofb4
sTe+lsrXSI0L16fXiB84/9kTemC+rvjVkOlwZxCpcZ5N9zGbQmefXmhBNpbhBZtSbN+oC08IS791
F2aEe1BiVS+zBg91PQgimDx8X7gQIROB9y9fbIZk/J2AiyyNMEI8IfVDFLARClRxrTjOuIs0+Ci6
MJCou+Ah5X6HwtXzrOwV0dKzguu3cWZhw7BJg/qYQnHxVtx1BvIJRrzQBPMQt5CBbu086vl/pTcB
BGglQFD0ekB3ulhd9NagV+oMQJCHteM7N7FTxYCTuMWuE1RSzgaoAiiFUSaM5pxCYnbW7sZQbyqY
SzZffLCR7PoWIzh6Uo26wHSsdsvsNWCzq9cerd6A+JdlSKD3It1lRVInOcPlyVhwAHtpOlw3YqF7
HC/LlfayaKE8aT9Zl/XLcFnF0BUy67wsaIibZlkT6L3NkLY8CWikyuaQNXyegAbDGPIboyqGm7nt
PxJbKzfVZSUk9XbIbzMO2jiw671fuXl6g+oxmwg69wrwNP701GLWOgt79F4arDj7yoVnozXXTFJE
qNtqryn3jWqZMRlRYdqrWCw8Mkiq6/cJUNV7ixFaAdEtCRi/e/W3oDRlAg45Mq8I7MzNdYkVbaXs
HpPgBOvH7k6uP1uIe/5p6/63to6W+Lt+5E+E4hM39+uPq09uUn7kd3mg/M2B/+vRnug8bOsHNrH1
G6YBC60fC0hcBPYfq09ayT/aOKKffUF3Y7tI2+TfYhELqWPsvuvjSNwJoD/hfSfIxrdc96eUzIZM
0DyNJvdUWLUPXxhkBQ5+wSCwWffKqDvuIyYpNE9ZYVfhbVXO6I9axzRYjiwdK/nHvGpMo2Dj6CLJ
3hrL1Mrw4Ies8ynHB0etvCZfyHCJATN7u6JlPD/edpC84VDMloc0CkOo20W7TuWFez3IRr1l0fiA
ZcpjPmoZHn2X6+1yGQTs2ZpoU1vL/Gj4yyKulw7D77oJRMn0BDFIuuwZauhcrknkBBYpHm0rr8WV
f8hppZp7esDssW3C4Fnliw2wBsWRQGEwpPWJuJ4YltocfDbg21a8xOwu24k2K9nz7CPi3Z7LYos7
07/LmtJ9bjxv3BhBNb4kg0RuA85lV/Wzg7E95tZOiU5B2GQTAbnqeN7ts6XIr9I+j19c5TSfLWVD
ShMEab1Vgf+WT/MtoQqknQ0ZtA3+CG+G3rUJ5knMA+GBYtuldrCeQHLx/xDt9NCnhGyszXkmk3jE
lAv80QuKFbpB+jAZElA8Cmc4lMZS3PfMM5+muGAshqtiz2J6fggoz4+ognh2ozaZKO5RqxziPE3e
uR6chzTDG7elTDfu4qJkZ+u47UFVk4Bo1pUfYviP+4U8vXv0Rd56mEAqr6XfWTfSGaxPBnBkfH2N
Zd9VMuo3QY1WsPBYog2JWE555zARTHoIu8Iqe+KkkIKMoD0ZItjLIZfpVLERb5YXYy7qnZ/kxr6B
RXAlY2t5o9DxrujH68cFh8Qt1qjqugKjX+whBc93U7+4g8CBPchOm15+/yfrLIkXxgDgSYx2YjJx
xLE5BOQAHUFSU5IfwVqNOSxrQhPTYMeSGqaQ8EdzNYzYm8HrxmxD3v45Uf+XE5Uxlf9L2M6nRL1V
pUrK7ydl//6p3ydl7m8opC2HEt35ner+71lZYP1GwrxrwXmzfXlRUP/HeOWBrLQtzlr+C7mi9ne6
awuBiu2Z2Lg4j9m+yr+ju/7xiAX3HjieYyOI4syw8Mjo//6dmoQpXZz1TuyeyKloD20hpntHkCaw
zHOG7L9VDnrz/0wS/2IE9lcviMYc9YrgOQPz58cXzHjXNdtk50TNBEJ6GLlHA1KiUEtqAa8St79+
PY0P+uMZ8q83CKyIzysIiGn9eRbIuGehFfDkCbqY+5oGvADOEfFBOUgJf/1SKIN+fim+ar5rB4ed
Z/5saWvjMY76TMgT3mTnNfHS9uB0CzEfrhWJ225ZgicvAzrRhs50/vVL/8W75Eri6c2GknL45xjf
scmGmaeePCmLbC/kADiwsJ74mwKgXvGvAutt+j/RVw5DnQFYfh95KygRfn6jXIECDRTWAK3+//E7
nDg5C29K5GmsKDBWXt2aA4kXZk5edueloPBtXNrHgohB1mywY9RnKSq0GFOeGKjzyuC/JE//+e27
JheTS+3hob/6eaqKFYdNHdy9kz9K3m6AdWVvGhl//P+9lmDoZYPQQop10Wd9d8dENJ95TAzUyVaj
uO2lQeQbTNRzn1r186+/Vf05/njtMgvHdOFgzsRn8XOGdNLVreESLnxCjv9NWdiAeot8p1+/yF99
dhxCAtWEKTilfvoyzQFda2flmL4zVZ1Sf4BL5SPeWYslg9nz6xcTP6rX9O3o4sj0dAA7ReSFMPb9
eYOcQ+AAF/YpRT4KqHHgNWkvwPrk4Mqf/SZzXqU7c5MSS3Oe486+Iknbvvovv8afr2DXlBx7JJ/x
Lzhlf7yCQ0sw23Vxuk/UA0foUMIgj43YtdpQXKFNUBTbLLNaF8VJTxzO5eZ1alBHnCDt4de/zV99
AxJDDAp3vml8uD/+MhlZGFOREVUAL2k6sz4h/6wEkiTrNtj+/ZdyXVKUsTqQ7fHzFQULsq1ar7FP
icPHGwQRtyx5nRz1vss38esX+/Go5/iW0oTNFIB14+X+dPmSQka2WlMTbTrjMlkZRls/o1TDGg9h
914H9fr/5VoWPx7B+iVpF7SjGLElX7DePn1/edXZImnh2e+YYYs70ieQDBiHms7uaEznRIV8r7ZD
oGLsp9aHJOKWKqauOkH6J1fQT9zmQGJFe7icILgVNLJ+sUA6hbGBDT8RwLp+/SGBQ/zhLnd48ENu
8bgQA9PG//Rzl0PvnUoIZfJIIARKIa2yAc8D510oEgArs5jR4QBjaFHloIueXWRxjvvQtkaOPiLN
+R1Jq+SLDJ2oewc70L1PxFiRABsv3FdWY3DyUrmjT3bECORMoBh5bWJ/OucuxCIya7v31iRBi3Fc
1m4Uur6r0Uqb527wqpMfSZusMj7A1ZwRHQ3fy2jhcljBU8dQL13HQdiIg0CKHq0Uc51xUwQxdC9g
XqHNfDMBEJmXDa/h80mjNpzvm8aHziEHYozAX9fiVsXA6gl/EfWzniEveyNcAvfIaARWGFbsdjO3
ooyPbGW69wwl2LNXY+w9FiKZz7Bap3vD6gD3LDUo7BcxB3xl3gLkPWOYhimbuT3XXpe5r+jhuNol
WUqvMxL4d2p0/YQeBue1mDPrjdAv6zA0XnNu3a7YOyOxGJDVUA5y/mKtGAOHJ4yYiY+EncJNeoGI
hZmxRt7AJxoCbSPALNmHtq3eW9X5G6OyxIdusfh8AoK3z0oBKLFoPt/rAAXUqnDH4EngtH7Pigjl
vWtD31oU0om1j8zvqa9n/i8jnJG+hSV/C1sN8WHp+Nxkb6JmuDzlSp7UZDOyCwBdHbfpAeBbR5Ac
Qh6CrmNXzquinBfvGOvCxCB87h5vWXBtphZQNiwxgABNYonRpwK5o5Xhqsls03n13IxPc07TmuSS
ykfyPuiA4WOtz0tjQNO/V3Jo8r01WfwyDDsJ+Gg7notuFXP/VTBYyDJffAIjjYIEtNkpOjIZKpKA
wHBInjddFsI1E6XNtYxKI3hSJm6Cvd8BfZsMQHa18HkWdayOpt1MQAkpZ6VDppseweN8y5doTcK7
8zoADnp1457hL86sINcjw/YxshfrsCwjkG1wO/KlHAbG/Usy3+QNApcGCgvccTCl/k4kSMmSHDVV
lGNyWql8mtZjuVTg7VTofsAnQ5YCYxL0gB6ya3pinwx2GeNvKbKAdBZHkYlA5OJ6LpeZBGzT2TLi
r+tjZs64Arkm49ViqvKhq5Vf4ovvi68VPoVvvlyqKweq7i3MWOjKM9mj07rPOJnWS87BNQIO4kMw
5vqzm2et2rFMdt+mxRMb1ZUgrpgnRDvT9j18gH2dbPAJl6yx4CcF6SDGdbmo+CXSoCev6uqb2Y3d
fVPO4UnMndfsfTW6RGIX3Q7n9ELE7gj8TBbRjD1QLi9l3rAVcSwA9WLga/RDh2zybCxf0jr1uk05
xKxsTdCSuhhlsjI1iiyRtjC2DTUgHiYLjCQCQn0whYiAQFj3cNquyqxhft9CK5udfv4aEq64jY3E
eCCWqPicZAPppDMA7LrEcZKyhlyxQXz1Osn9kYCTCa2C8e/QQj5k05m2vnErkYBz/APtqVZZy1Zg
43pQmDoWBoFnO6vW9fwIgrCa6vGaStc/WLaYnQ0YmXElw5AXQhkabmQfxVd+RRoUinS0Q9VsbK2i
6j/WmdvUYInVrneI9ilj8y33EFixoWIpEBCergzCapimoPsJu+KBp9KCX4bj/dqVjcZYmnyjXmSl
1xVcmHuzQ8WZow6y14ZLRfY6h524NQi1VSv08uRdVjXS6ZM7hRTY7Bq6Zs1p271HLVufdbUEgg3x
wiVrdkPw1HqoN7d+PznmVg+zoGMxCRtWLE7JZ7Qco3oOhZzu86kx1h5ywUOnAp7HPvmkCbhEWZ2I
zNZ/m5hqtc+SjiOI05jCrK44bSf6KKVSSjh3WMSHoZbc+n3sNAc5MRo5OCKrn2uYPvxqHmSqVUYG
yLNFThb1XMzETtiIwLjnY1UXLw4SxfrbXANaUgOjjW3udUDyYDF+LXyClNZOZjifAjdEHRoHTMuq
OUJ5NEVJv8pFGn9RQ/ea1o69dWQSRWuwXI36nKPoNh4Tkprtg2/F/u3A+Grt5km2jcexOaSGu+xm
v6w/LkEELi3w5PgRMVtxdqP6m5Uvnyc0HHdZZ3UHzlUAfUgOCVzqa+s96uLofUmS8ZFZN98cdzxJ
MgTqBCsZeXoBFicYGMkJ846ug6SACX2Ot1G5nOPs05nlHDro7ifZVPNNo9hyu8uUGKsWiIdgMxUm
6ZpiJ3gySkJItpPo8pupbeXdkhAICOugPxeJ36zbSqg3ORg5meuL/aUKXDjjbs2uHEA0HgOyipM1
KZdsldDOoW5tco6LACotkB55hCH/JayN8RFiVIaosAdZlkTOSza6GTlfQE95VpLttWpwht0Gck5u
2omgTiMYA3cVD5F6tZKxPiGoC9A/YgFE32Mg5O8UKmjBkbcjQqZH5I5OJ2SHGnrTLs5L+4Ob1fVh
KEGJ1UkcXptzvzx0sVnB4IrG5z5nE7g1lZLJcUJ/6iAqNgnS9cPRz27dCcXiPoh7ddCw8evUW6qP
CMRIx8LMVqAdMDwzO/RcPLcjT/hvYmjUTV9j+Jh4EJ7KVGGmqIOY2OlK0F7EHG77TKKXXddUFgZc
PW94iKxhBKCVhmxpFEfeczZ1Nvbw3LnGH8Ixaptz0JHAOpTjxiraHkID2sabDriUQ6haAxjOzz3J
gSjGr5Xl9iGOXbKpohrWp5SNtbVzdzmo3kvOqhDNR5Tq6snP4RIO04KLLp2SVea5EMrNmNXmtKTe
BpW3hxQ6XOJ3s+h4DnXmTFIqTrx8I/mo7oeFPgXuhdeuCU1P7uA9Tx/NdjRuSF9mBwZl0d75F+dw
qU3EjfIcoKdWEqh9z7X7Lczj6VPt293bSFrxO/EhhAiZtdurNbEWBGukVY6nL9QO5uViZm4vxmYP
i7Ojvc4q1bZn0Ozd0b6YoauqbDbxxSItvbZdZ9o3bYDu37JywEwdaF91dLFYm7G2WzsX63WmXdiG
xI8dX6zZnnZpmxfDdqi92+XFxo0kxXiIDTz9PLO1FJ39vRamQ5TVMvVLvf4PeuK/oScC4iW/a23+
tF26rnrowT9H9Pzrp/4ve2e23TayZdtfqR9ADXSB5pUEe5FqLMmyXzAk2ULfI4AAvv5O6OQ515az
7JH1XPmQ6ZGWCBIMRLP3WnP9uxbq/ffP9U6gUP+uhS7Zl8sh0aUmaJmI1P/TYLKAUMGP0vHiQajw
zcXx9lfDyeQFfcSMGPbQgeuW/48aTktR9Yd6izAM2sfwJ2BkoEN0fymFJFM7SmiO7UHQFvWI8tOM
Oz1uZiB8Sb2tmtTrV6J29ZdOc8N7lwB42KBleNQ46Ry7Fharm7vGVaU7JZMJdFAUCzmxBajB7r26
QJsS13iHKr3310acApQtNfk9bQn6ITw4f7RNHMx14SVrOqkhLnc7VgGw2yFoG/zyRsRDvOsLbd7T
5XY+yVKqP1RLP5xFuQO2jTCRTh9gLvOX83OKFAgZZF0fEDJRk4XCukMR46/Nvl8+F+/7hyHyN6XE
n0sfyx2n0WjpwGnZMrvG4sP88bxuahAgoiyrD6PWWisV5S+LuX2dhNyD319psUX+/1ra+5Vca6lD
GOhCDfqTP19pxh3M7tfJoYigLDQRB6BTEtqOPWLyaaD+tZviNLz7/UX/5uO5uElRozKYONIuf/9D
rTDVTXJP0DYdpEO3faVJ3HGdbroiYGPWTv+amv7HuuzfXU2gn8WE6lHxXpyrP14t8r0xKYuUlDd9
FNm5bIt5qxyoINcy9+9//8k+FPLe76fv8rR6rrXU8u0PF1MZoXRFpieHJlY5JAWWUk5STVEFXmvg
a5pidS0Ri16NXTbssYD29QZ6d/ePPzNOWM+lDIve2KWW8vNnxgjrTgQfp4dGLvF6yEg6ONRheO87
eJz+cLFfx5B4L5EiLaboTffl54u1yDAt9sEprpF5vq28tgt6jScY70MWH6YugYrglsB7/3DdX79Y
In8dw0CG6SC41j+UaLMoJfXbITi6HJsByRff5mjJcYT6KNN/di17oQPSq0alzddLJPGHa9mJNhpD
7CeHBLVo0KgJ6latt9MpAhH88PtB9GG+fb+WMJY6oUe7RHzsWqRFjwIOZdBhnubRCCq0KMc8sQYj
+P11Poqu34mHKBLI9HwfrubP35t08q51KpUcQp0QAnbiqNVW9lQCORgs8SlOOPNC8OsBG8/Ik6FJ
F1F8/v17+DB2ls/KMZKJDoM4Nb6PYwfpX5Y0QLIPBHIiEmBDipp11qJzaE3FsYo8xJKONf1hPn+/
hT9Me8tl6VHwwS1s67QLP3ydQ+SgHQrd5BBTev9MGa84UpmfLjW9+V1r1aC2e63ieDhSZXTX4Sin
4TA6pfqG4axpX2sgQ0fA78QaLToKqlv8a06129/fnb97n0JnbcdVQB1c/1gEhfwWjrOraXvdcp2X
aZJ2u6amRB0H0/noIBJA4EcRSnPxTldjdtYHc4JpBt32ILPKPmERCg8kuVkXX3M6d+sMlBRx9Pju
sPv9e/111HrUUCx6TbAAnF9UKboPvbXLx+RQ+Doo4QwjU4Yyrus3v7/Oh6eerw6OAF8ZGjeKSO7H
tTHRTG6K1iUwv6r5loomFbAyq8QJ3YL49PtrfZzO3y8GpMBkdRQ4MRZ/yI9rx+R1orNVynQOaTqI
vHAIYH/Idc6jAoqlhnqnxulkSOV+0YqSpOVK9H+4sca/WgI/D1fPQvJDc5tNAW/nw6qSt7Vm8mSE
e1eO7XRwc5PJlHOyVR8iWc+3SF/0FxGHyTpJJE6/qY7TiD9jLV3BqhUnoM3h0ZdyuqEKYspV16Q1
kMW8xz1qZsV8zuMOtlfSmHdzboVvA0Fbj96UU0XMW6DHftM6C6glO5qFJ04DnU3OfsVo3kGIdj45
ca3vewrOVzEmL2qCdaLdQ/6bb6cotChGIGe+LnABP+c0PV5mjW0cQqWJxAxVhm+Fp4n6WBYNuJoS
+Nd+5rjSIcSPZbzCSLjsESrcpCvYfvYzhXXjtZSF9TDC/mpWirxTbd1xpnnLh96mzt4rK950Xhqf
I4sn2xZMLUY7JC8yZvKuuki84VvwTGLe2DYi9tO9aD0mfiS3GNPt3WjrbIbAfHffPFeaVFwalx7c
2Hp3EIUYbzz9UbbNKp/LY7PW8NB3zJ0Y79wvM9zuQGV+dHaX3+2QURLtKCz8isnYQXWiUXDvV9Z0
Zp3JH5tmGq/fb2/ojP3GpGR2W1tNnB1JC8/jQ2hEjnU0MU6fqaIUctPMcYqP4X224lx8avuZGYpa
v/a1rDJGJPkUhk5nhJB0mgjcu0l4EMhbXY/vbdrTnyU0aQ1PIujWxWq5IHx4nZHonTOGTjjmjZu8
tLo/lquwbado58/+klErWBRIDLQevHJoaaSb3NvCMpOXPCrMrQHS6RkR89JaEl3OOTgpCPqhwQQ9
JiOCRB8adZ1MKHkC1zaSr7nTMzURGINrX8f9bS3jsFhAGJ4E8bSeYq8nK14ZbGCMopq3QOAZS27R
z+donPJwFXL0mlZ9N8y3hdCwJS3G6EBSO4MezgfAY5COc7juGGAUTeL6OR4jHSePx+gF6K1u2hCA
3V7GnBgIJNPuHfBaS7ikPZ0jLU+PmZdv/BkZOAI5dQ1enozjFC9JNJIhTKiwWE9a1d5S9koOuteW
J6w5S1RGDigVZOrZsMr5KBvd2dPqCu+j3t1U9pIP6ZTZUmgm4CcU7nUxUx2mIrduyD/AbphaX4BT
Ug21C9hxE0i2DJa5rilqlJz51gaqt62vIFHgac2zNXfVfPST4TqJyumYGv42jilmQK+rjrjB8PJo
kri9gkJXU/Cx8sxr13GW5fhqwV+bS1hJL+wvoDCsMxmU163C8o6MTAXD5FFn9k2Y+k3y4IQOzbWu
Nk859Q5dZmJd91BDM58sg2w2FiCc7iAagzma+PEdXa0XrKHPNbEmm5SIjmByQISZKJoPmu49NUvK
G7K4Oqeu77GqUUT8ujT9Zkg0MFXg3ToJqXO2cz8M4akq3eipR0oIVXVSxzgvmIDtZY9UmNPFSSzr
3M9dc2skeXfUBgFHd3auMreZPFKlCqAMPpzexoy672Dg6v1kVNj4y3AIYShEVno0KpueR6hF7pUU
OW+oyumX4yYw5wcx29aWcmUoNz2o5BNAt+aajZIdB6Oz2LJcPX9osfs+IIgfP02VYP9QdbUXrYAo
T+eMzttixnW3dtZ739IC56bKHXWI6atzUXbR5zbS7zwxjnfuOE0ba5Zys6w/oMuqeojXSd0UNxBf
57XLk5YfMMSxFTAzWqDtxF4k87BCZaXTrVHiJExFJbnmdsiK4Ea+u69Tjj5I97KgYJu39Wfd3kkw
/vW6rc3iutP7R3pGTWBg47rYzQyUIyKDNg3gC9vpFscc0LSaGHhwx+JGxzq9dVwZfe7TaDxZUgV9
Eo7HdJQ6sZze6H+1UtURLF5iWgeW09LT8Nv4CLELcoM54j6fh4KBmbJ34IiQa7f51LqbYmqfSuIs
t9Txhi8E/Hhvva0oGzulYd6bhXA/q3H2550u0M1McgRAWEn2Y6Vq9jV6oovSGjrBOT4oq6rqtdY3
7p4TtL/3qbfSMTFk+702PW9Tj+l0bHrr7BIncfbJU8/Xtm9c4VIo2cKULpW/3L/NwyZEvG+FFof/
NLYpU7Q0OkkSWFOA9o98qYSKChgFLMIQFEttsOlA6d2tS/DsQTUluUhVYwaewxCAjUesaBiJ3Qjk
ZusAzcJandgP2dRVN1HfWaR0GukhTBvzzB1MAgsDdjOExm4QgoHtl2eH8sE6LHyTbmUu9nhHrCs/
AuXf1jNB9KIxAqq81S7XCabJ5857lotZnImmWQ8dFrI1XWfaZlkovF08lCaRuyPGI6JRMGrryrpI
3auu9Tlk20/CEF2OTktJocq0yiYteMh3eVa6XwRxHvd8tOikNOFVQRgSpz5p/vS95zh+1VujRBSs
KW9l1T6GTdySrOmEPLWL7l1cOLEvoRXIS8PBqI45LTeeLrpwY1rkN7Uj+muvU2pvNR0194SOVKHm
9jAiYVhhY/VOFcXMcyrRudrRULwsAQXOBlZ489mGCbp1nDR780UB7IkKdnUAZkMtKc3bR7ervxa8
9KZtKswpvphNLCqE1zzrGF4Ik0XycojqJRbDM4gaaYh1CWxiihDmTKSgVHg9hUw2WWG+jppfI4qt
yZXCfUuLJoqmM+aw6gW68XCcVYqXxmcNRN4/7yYBeRFbV39j6EP3krYZc3aTs2owCbRZRD/ZdlH8
PPRk/rjdKxJFz17pdqnit1gjiLZPgLjzYPclx6Ree2ucuDwrUZuXZBTyAYrN8GK3ifclkj7MgyXx
GF6BPnsU7AUUV7dYUxEp93TUpiNuPghThTN8nnoIeXpWNIHmDeQ0p83iixszY80uCjutOblBnzdU
NcwmBK2RK4t31au9Xab62R4ptBPgxpqBUYp4kVxK4sKYnGJCv1LS74xwBDbaktEc9LZZMZ1Nc/TJ
s1KTNAZhwk71FcuIQXWIcYnng6S1WbsHOa1v/azie2NR2Fl63R9r0PWvNWejxXuTB6VWcBdaL/ka
mstQpqKkn2O3NkuU8K3aI75CfkBn/Fkza+2NjsN4FXqkpopyTtcGMTo7VAr+A+lpCBqkaL+GtZ2w
ndT9NY3VBzbG5EeEDgnMWXPnWOSoLDyHmek1zEMGVfGoi1Jf6Z525w6KdqxbElDoelt0zc6qLWEN
gbMsVorNSeC6xL+gJoVuyRmb3jdJQr5KXrLchBytcU6GYtVXLJXRnhq+uZXO+J0ulr/jLG+vG/o5
W8K53HVWOEezA8hvkB6zKsQSKuTTFfRMjeAYhrOeKuOErmAnZwOOLS8cV9LbmVOTrYpiyncEgqtP
jWPGa1N60ZmcnTetxsQCPrtc1B/mMaGwu+moZh0TOjx7X6c8YKoBpmvdyh1iJv0l60HlcsZn1WEj
dCTe2SZGPWm2xdhDTe1VepXB+M8IQluRMIdwYFIO2nd1PaK9g4WjnL1om3itFwMhQU0d5JIQFpOt
4I0yOp3gghQped+R4aRVm1qr5p3hJEteuf+1nbRi2061c+pragczthqitiG2ac+JY2+rMIb9L/0L
ic7kvTRfxmK+lll4BGj4ULfhmSmXghEYxpPTzm9pEz0iCbxzzXJXs5uGpJU/+3qC9B5oyMrt/Rf0
u916bhdpvGaIhypPQG1V5ovyDTZWJJQFXmwS89HSvjH1bSpr/K1ID2TkvBaDX6/Mgqr2SmicCKJR
ys+zNb+qITk4qcTS7OakaU7+FH3WUbbPsBO97Ig7fIAWDAC9SqydMW+GJnlSA7x/2cdXonnQvUFi
O2/8Tdwln1wrivcuUJJ12wzySTNbb6NGbPwDZ5grKVtoFoqEILwS+lHA8X9yOrvErtQ4XtDFY3tI
Gofy6JguxwmyS9SuAkG6oZWY2bB7yAsCRqS12xiBp4Cd9g0mLqwZrc4p6BAv1Hn6zhzM0TrhraQf
TlLvQFPdbJfXM5uMcDOKziOFC0gEhwiYqI+5M6vbFVVNO+1XOiy/rdFhTVhl7IeIZZEuIVYAVZOg
06oUKJNP0dRBa3oVZz7xL2R0fvFgr78hR+EB5Kq0GAQO25atCAepgGgYjkURw14G5AlCMIuWnsZU
yfAL6TTaJlxakPQpBTnUs7o0rHGPXhNOZ80WnJITV9v0ZIrql1QTBC71/sSxQ7pMS2OXWuvSWE4n
RqKG7+lsjtepM4H2MLJ5a0RtdoyzMfwSgcMXQWS7xh3CsH7jgEipqXeBXaiq0RHnPh6WI6/fk38U
I6z8TEAeW4dcc/RdbVjtgb09L605pUaEOgd0lDwAHFwD2ZJOQ/KrkxdmkLRs/1YoiG5EO68zuMMH
cEspBu6qPZhZx0LaWeHRigVFASw1Z0+61AiWTs379ZAtaJsJX/IhdCx6NhlEFt21i6f3H/G9wrzT
HY79lZv6OyR8MzKRrH7uCmCJa9WaVAk8a7weSegLNA6b9Hrm0vnkZ9zMpIWDpsd9s30vFNe5oo2i
Ki+QSHeCvEhqfZUkhIpqPm+xiMfsCP6t3DmF6D5X6C0OZpLyiswjM8wHJPIiyY2nQup86yU6m0M4
qvbQilLdZIr97qzF+n7OJBlh9TT1a6XzuWxYj/e14NjXIOwlyG1Kmx1bNc72UtLEDYYsHLNVgtwM
rQ/PRi0RfYQ6BqrKHgRpgKFeFIx/fdau/Cqqnyn+oavOUiqK3nzy27aDDJ37PSUZDFuoMqK52vag
vOyrvCFnDs2hOKHuo0M2C4pX4Zwd38edRoTIFvWxxvYfoh0Z1vNt3HfggQelLe8vho6uIY+kKMIx
6zaXyz3JJV02kh5u+a7UBW0Jt40i5Rrp4Hw2S6PcVUsprpPlfHZhul2D1ib0lzylrWMzAnp7SSIl
s5EXzFPnU2T6GuDGgQTXHPd479ZIzkrChwudX8Hf2h7ccvnbquduGUSvQvOx3Ok88EIk6bW+CJpR
059iQ9hpkPWZv0s6xn2ssb02XOqsQG048BtA2N9mw6aolDKarJkXBQRYPVNKLAHflObw0JuYl3xj
DI9DHFbPYawruHQxj44W8wjblqQ3SfzfMayN6jlzO5ADjdJQ/CFP0PGk5qFxx+GAT1gCIJHwyqOM
HTDO2B1pE+YV55b2c09EWkKkSJ4dZcVtQoNtEqTXp+y0eONml8Xfirmon2FhcWklu+GY91N46Cm5
Qir0tO55BvYU6VTk+obf89skOzH5vkjRDevYSDh69PVriX0FCHsIQH5ow6Pe8+30fcjDrngCQzn5
VCxKf9e3Q7+JiDI7W5TAz3VBhGQ7QkpZz85snPLINK4RzoVHkVu880WMjVSL6XCnW4LiB21RLxDL
KBjxCV6JWlBSwOKIPM0DHYFmUzJK3Fl/ifS0hhvtaeD24ppnumoFEYmcTuFLMD/6NneKNHntnniy
8M0lHq1YkRTEGGwXlYUr6vAIwqAI2QdM815zUSi6nsuxj0DQ4bvncE5ec8BQT12VqK9qQLaCKrYG
dc7aHm1ithWsjLC3roxuKC/x2Mv7RB+9b4ifwrekUrBpBEi9FTzS8dpOxmY7CXdCOgok/TD4Tfgl
dYQokTUDzQvcigJ3kNcJWbTvJeH/Ezr8QegAWs2h5P8fT9MvQoe7uPr2/b/IE38uv/3o+/rrF//S
OrjGfxsmCetYqv7i/v5H68BfsX1FG48QnYYUdf9/x21hsjVpiXvv5tnFNfYfpYPNy9l0HymMQ136
J44v691P8GOR3eMfC3U87wEeMazYn2v9DVs6kF5+xejtEKASmsCKZfbJJvLIY05M8TSSeHkmRCuB
xVM/5ZHQDvroXsxKUoMr5hhcX2cXt/5QlDckJTyKUI+SJWA83VY2z+IsNevQGijmbHIJAUbwPHqd
e2HbRGitMm5SNbbPvlWcnTE/W9q4C/s6DPpW+Gs5FmJFGARluTZ546lMLgX3cd2gy1qR1dqsdNy1
IHVMIhP0+VT5+o1jUErw2/G5Ip+Sgme7mWzKm22fvHV5ShXIiqaNW3kX11K7MXFrcgfKNziGZ5qd
d6GCh2Encmub2VlO8w2G+ZMe8VNtqq1UnDxPNaeUqplfRZ8d88F4rVznqZm6bZWH+botYuszFMV9
0nrOatQxFVScrymOeBfwgk/ZkD+7SDO3ejTe6W12Xu5AXzBzgI59Sxe5WRf16dbKp4oKCMsx2fMQ
38bhPrLGO69Uzhp7NCDG3H8dQ6Y9I7b3nLxPmTSrwwzzeq2NHTeGXQlbuKMZSxPyv6LKO92Ntf0U
W9kxUvlz26TP1Swubmy1zsoBfmnzgSAdvFX9dGPnfFeT1YMbotyv2dlxBlWzUpBdWE6ilCQObpQZ
A6YKESwTe6vHmyRDASc10o37Opk2kbbcy7h4pmKPThpeK9BklszlWpw0pw17z5ux0296E1RuPJ/I
XgYoMOin2oUvCDzkzcr5MWEk5yxTJ5MvZ0+WmkNyFp+wsqdHktJCcqEdaMi+RZhkx4UIYySQwLfn
q1akx2qaH1u7CaEaq3u6QqSklKifcT0HYYWEaSCTOzcVgVfzaSCwfJ3GbXLJGvcpUfqL11jX/pgY
a2c0thPaz1nIdt+o4X5uxD5J6p6Bau1RjJLbpXvENlPHYTc1n5xqijdkX0I6sQyLyGVGgpr7ftWY
hUVdSX8sI+PVt0aSnBX1ij7KySQZ7ptW0rDI3wqgGWvdAeQoC3VvhVSZEd5S1jIXijaw5rVhJMn6
/b4bpXOhlfpE1mPKzkZcapwmW4xo0PD5bmIFQXK0nKeErhJxGAxHzVCX2tTqr0Sx+dRVY2LdtXC4
tZDWBbmKyM9obOr8fj/sG3cajiBwh0NHCttBDZp2ncVTTlOmLq5LOlo0kPKBbWvTraHsWK8Qo75C
f3KuDDA+MDdVlTR20GZxnQa4aazAzebxOWTB1VZRTfrELrWb8jErw8dCkZ0czDZH6VVhJmsVhxe7
zL62FitupnLwsSSDk6Ua1P3UbhrE3UbQ0pklhk+1IAkrtiCO21xyLb4pKWxvRs1+rDRS0TopxGaQ
4lmVU/talmyJ6CTHG4wvhJuR411jMwFEWMjABGFyY/RQfKOS4T+n5mtloOrvmoK2wkBkszKNreVW
fG8Tj4AkhBDPmAHMAu3PNQIVuQP8GuKScZ9czblIsxkp9rVv2tiebCc7/rDo/I106oNUy/Zg0Lu+
B5YP7gHMvQ/KlyR1oLyPWbVH/Etsomz6NYHQl0Q05xlo0D+UhSxXQzbFfsrWqWd+7M+zL5KlM7nl
nqSiKigNTj75kmxDNuAfrrS0eH9enWjUYJXmYjpav49uuNF1lZWGdbU3++zZXw4ny3ScGiM1bqTw
1YE/6dvf38uPAhE+nYU8wkUlgUiD//68IkZWCU+LBs1+6kW8YQ97T+ssX1O52I8a/Z/l8+L8OLUd
s9vvL/2ea/XL58XRobuugS3vo5AKw9I4o7sr9wimrSCtCo8tP3kxTBentEqzve6r17FThHiPw3BM
h47nFsIPkYakEzvkTZTzSUacJuAkA2Kgz0uu4Ia2xGlEcIyX04STRN+rqdJzCZmqEMOdKiIKeTHq
fWVfJMfutaoqfycENqkIdxmcBKaH33/Sj3qG5SYvyEN0Pkvn/6MCxswTv6hMu9zHZre1K/1G9+eb
Ym6bP9zRhUXyywiyDfQ+rvDwAH7UwQF/8xR/yVj1c/tA5ftmMhJ7w/EcMbfjp0HnZece7tMtVZwb
t9eLW9SXCUFR0VszMC8vW5V06Y8apjpFGp0df5T3FGIuVjvsYo/pXuCTWUfRYqBRpnqKhDntMG/V
G5VMyUnqbXdXZupRtSz70kzsY594+D0cHHB2mbyFiXA4xOPVapVX7ZSWvoXV/OjRmCe8icW7tvbx
JPZxXCIGLbDLWLU6ZXRRqF/ON+7UWCvT5LV9T/vaLg4U12CP9fsv7G9mGGuxGCy6TBd6wQdNCHKc
qoGRX+4RZ71vJxQzG8V3vGijtf/9tT6KapbBQYKGzbfluv4v0tvWnBI3p1e3F9lwZ3fJsaj+NGG+
P0kfnjRUdKaNStCAtvJRC5XETdbnuk7giz/U2y5R5toO59dlpk9ma+IYGh4BcOx9zbyMoR9v3DI/
air83KXpCyc72rnF0K5g0lh74g5ZZH1mp3oqzoYRvc3OaG1cnEP73CK1LBUWpVB97q7yxNmQK/3g
9fxvp/OiAy6KaZ0L9i0okmm4wJOC5IEXEmqKuZOqpi5oJm+iZAg2SXam0H7MBInenpOyQTVGdr8G
JdslDnrQ+7uqNOONbc1/sKbaf/PE8l38S2CNEvCjW5iTak+5g/6JQc4ZjpaCGk8v2cFrGZ+Zoyt8
YSSP+eRdCuHU67AjB2A2ius+ZSwDB9tQv5PbMZyJF3GMCsWC/kSt1YK35i6J9c4llC4knlBcYvA4
ASBpbV2jdwrcdHrUzfF1piqeuDC8LHaH4IYpgGpU2GP9cWIjRn55XO+sfNz59XgXESC0Qk0Nhblm
4uscvFw+RDPyCXJ/Z4r50a/b4Q+6vr95SFgzln8AZXJ6M39eOsaIQnY/EnhGpy5gi6NW7sjbsXWK
L3X0h28EffSvcxsyPotpzUA4+csz2digtU1blvvW7MqNgWkbH156DFmpfIPvZ0Ybt5onDkiDyTQF
5PIpifKzA/F1JavQWVWlX6PbGJqN7xAdin6ALu7kvXSZgZnTu879osPSy25flZWF2aR7LdL5TuUT
Hp9lMWaYRVb2TIuLXepoEmuvnxuJtkZV5prt6mboU29L7Mzl/Xg528oKEsEP0vE7OlrPb9TjsK1D
2a9yCEkHhRn8/RAUlqoKxj6rjqUc75Oeg6SXRRLEJ0c9MY/3bR/pq4nMA98a7s3MuKHQdXyXRhmu
JBw+m4LlDxpMaZSdy4CsJQG9dtshScrOnRIUDMd7mjccILCU8TzBOcgbdkt6mJ5Vk1HMqfnpVhNP
TSp4xMDsXBGF9tr2fTBKbnCaJ2dSBYBMKLbidm4/pfFwN1q2QwteYGgq0GOkx7lYYhojHuC+z48c
ineEZMCQRJ626ng6nLE/Y6X5GpNoCwZfXIZuCCyzndbLwYjOb7Ibmxb3NTv7vLefzDb503rs/M3j
zV5HCCyoaD4RNP48dHMwjsjMRLHv3OmVxOE7OKYX9hfcPHCjwbL/ej9qV71vbHufnd77M1/GGEQX
gRdB3a9lg9Ql68t0Axk+8AaiaYK8j5o1zIVy4ys57dFo08KG9kBshZ1smjKPXhFP+ee69bFURqyL
GMn9q5K5fD271sXUmGPSfnqklhZT3LNqVB6JXKuIIOfcY2dNiInJehgDu1qnEdtsN5X3aFViMLT9
XetxJPVlDp9K3tm0rncw8xRA5cyiVDvDER3v07AAjmJoxMZV06vTIR5o6/7O5XSwzxLnQmMaJAW1
OctRN8tuvnf/vb7+X4XtDxU2ttgLNeV/rrCdn5Py+4+ltb9+46/SmkOi1pIZD2NgSeNigfqxtIbf
GsEz06NLZ5gh/+/aGrlenCpogTFLAxnS2TX+5SKyMRjB3WAHTn0NyS0Go3+QZPvLU8X+BUsEInpv
oY8vtcSflLRsgkmxXjw6ISTOjZjOJMn9cDf+5uj36yUW2A+ZLMilgaUbHy6BSHtpv/rzHjIKCQre
SpvYtDrc0v/c8//FVZZ38YN5pQ19bJcxV3HLr532tVLfe/EHU86fPsiHc5ebVDbiGC6B99PVb6ck
aOaX338KA/jHL2smTGIbGbXJyGDZ/HC7OgqZaTRAuhBa2S6lO1KyKLmbGzrH816EWX4HtI7+RC5p
gnW63KrOUhtiOI3dpIZxl9Rt+2jGs2WsaZSlQdu7twT6DCKg2zte+S32yIoMpMDqOaYZ5Pd8gmEq
YyScMr2fFrGam7rpiR0JAtYKOY5XB6nndZu8Moa9JBALtHRMhhIOkCDT3Pic1/W0yhpZrZyEZcBp
JQ03PXdPOrR4FNhEplLdmuKz3mgOHZJl6tSRHsaawP+7JH2vMKvmVGIzeSUJYXkgbCEP4jpm/XWb
V8csXNT8hbUhhW0IOncGTWd2VzaF4AeKJfbtCCRxp6EK21RWm9JIJJA+l4a97TIP7qKqjbOHhmaT
WrZacQYa7iw4SDublsuVy4l2U82eOaEo7IxzGILMq5DfrKNKxrdhOoyvfl9Mt8NsYSp1QkWu8wDZ
XUvm72PphE9xjVcKkEg+PyD/F1Ywzsb3tlUcgERn92/aUgVaqzTvH30z8WKMTr19Oww6L7TcYHxS
52oSaOBQPrN+TMIB6xz2ZOCgJMKHHBWbkAhG4oc7I0MU1bsQZFPtkkb2976DKjtOvfyWzurBns3v
PqE7X5RJDqktteSpz4jm1SeklZzCG2NXjvb3pefsr+KxmfdpA6kdMAtfggiJ9JI6r1co3keq3OxY
+KJ7TDRiYXDfu6fCkzE9rzGETNMCt4coS3apmR6i0hoCv63bLVRsfVdx4EN25TjR2sfgvvFIYaHV
nXvRUSCL3SNX4ALmTKm8SfsdCX3ZPhXp8CmrZvmJ+jo/3PodA8NLxG0ewefV8zA7eiDoVrZWyc1A
QfHa87mdq8YywqBALRnAUHIv/ein6SFFCL2lyg+UUDUJ+XGypd9IjThC/p7on9JSZmpVj4m4NrHl
7+Io0ndsv8KXEJ4WOT2mFl7M0UfFmcWuK1ewqtmxI6W7nuLWDKZoctZkEGFLr9vmqtEW+UAxDwfH
r52bEIfvDrSydeMaRXQ12uIxLBo6kLCvAQiLQUffjMTn0LRwT6RUBKmCPghfejT+cPjHql9ZEAF2
VGm9NzvNvDcEZP2607rx1AKBeIl93dhEsrGN1QJa22hd76O49Jf7ERJcGxiz+pajhk7X3UBdMo5w
AxidMe0LymdXxLvY93Tn5004edB2AG0YO+oQ7U6M9vjkmeEASl3Et3rR6PuBRFUHwITiUOUmA1JI
6m6vRoZnuilkcSExanxuLas8lzLyr4GtW/e02dlRAqTXNqQ/itNoRtMNJbjFUd56NwTFlM9TLMbb
dprUjUrj/qK6hpqsomHdNb44ZTU6B6OB3EEGqfOpBgMO3Gqa9/SwvWEtdHM5cxrL5JWbRO+0s+6W
YCvCzKV24ogAh01FZsOov9kJgJxVnFcxuWRD+k3MTrc3BiahTCu6HUODwrvji209QZDoqzEqgq5O
uoBVBZi1bjenfHRgjsdVE9/P9FSjVTRAquahiZ0g9QGsItqfj7zb6N40qvk4ZVNzQp27nJ7DpFmn
TqmnMJpT/+CxY9jCfHbQ3Ef+QXQ+KgS69RtS18iOiLOEJoZjMSbQ4SEk8fV+o09te/iXbiNuvGkL
QlnjCC9Dymd67q//H3tn0tw2lmXhv9LRe1TgYcaiN5wpaqJES5Y3CNmyMU8PM359f2BmVFkUWwzn
uruis6qyMhME8PCGe8/5DhFWPIc+H/uZhg7hPktk+b0r65pprI33SW4gKY1U9uzMAt8IyBqXeWvb
Gzgd7U+IrONKw9e1O6oSujxMnBkxZMhH4lx8J2IASX9Cd/xXxV71aaiILcSWR2F1EjFomWUSoY76
YOgxHQAvtyedCZ5hsrE4YzkQe5aM4ZGnC2LIEDCSZsdLoq5Hu4TOqZ03g0Z3XE8m6VpcV892X1cL
usv8pYbUlWUY0nI/Cma0ytce0F3SXAZl89SGabqu3SajIjh6y3AU6ixSpijmEqGg2k/t9Lx5paZT
bx3bcuKZ30QmJ9FY3VCTBro0yPbWRdaJHiQgSlkKN+QQCoNeKDWMDPTo/SZHPavNYBXSK9R0ooAR
d6VXhL7Tbbdzq24mFeq4qbOCH6z2gBLcEDGOIG/h69ELERqT9ulomDYLJ1vbnYU8YCwaLkvurnfV
j041ExLJCPRq5UCMHaZJpefVOzp83txGaNRQx347ai7iSQ+SSsvceYSpIwOoMAqX4Er4+hVnzW5U
bvVCiZ86l6CKLCtR+pSWAnNEuqiM0e74R4XWtNhVLhrjI2Sps9BT6QJxQu7SpQxQbd3rcjBeBSiO
JQCG8QoiOr02RvQcmyQZ1oaa/YxYw7c4K6pDFVvgonzHv7cCxae20rgkFyKUpqeG1kQW2dqRdHpq
NqT0oULNI541o1p01FZontLf13U87kdFbX+2mad8SadsN/pSkVg4HG3+ek9x3Xu/BpUf2xt6t1IN
8FIojpSDT8zxPSR/tLuJBgjX7MOXrKmcvZu3hEISj/KsN4Px3ErFeObQPNyyUlmroAyUxRCGygL1
Dio9QkdvRl+RD6RsZUtNwiomgqq/PT712sT7kleOc6fF6krNspyFr4p2psSlUOaAe7OGrIWcgbjq
zVzd2aiUl5kb1dt0qPVlUaaUKKVK1qlnu8NVg1LlznOEv8VUg7D5OJYhUOGjUwwOfpxQdqMT9rd0
wL0lQmH4UQbBDDOUFfGdWkbplvg+66vrka9Re5hXZ07IYkjSLa9/BAkALBFNT4nEzO9oZIM5RjVj
jmIS/mAqiof+lklh2GqFl93ZchwXYW42ZNXi2XkibtQkinaEfzGSTo2sLSbHzaUf1cR2dEdMKpB6
HXmZ0UBKxdpDpI3dodyTRX9X2hVLNylt9douc8Q//Zja8QKyNOQeRxBJx9rUbl2JEWDmGRUS8zrJ
xDyzs/zQ4PVcNUw47IGQXO+EodV3JcI8hIVWC3cAidTQEdhV4tJaYahXgNjEmXKoVBUNi5O27JgN
GjFJi85O9WlaYKgpIgJdJvez01KYnngoa7Q+yZOKmHGZglS70t1QfD/ajYwUC4nRder3gVZMM+vD
XKfZPLny8GUsQxCVVyO2h72Mbdg5nTEsHRpuW1DxiJFoCVLcSaHc9LO6xSs3y0hP3KsWgmPiBgAD
zT3+y8FQSp8ONdqp66YGUufxl95HOgEEs3wsvU0lImMdqvq4JUnAotYSrqc7urMDqsLIi4JbMYZa
NW/C9JFQNbnEHZItxyJQ1rWZ12QMmoP2baByRls8Kx/1VseOGofKDk36PcQ2m141St8uUn46JeRt
YWRf9QaxeRIN3jW3ES8SNWfmNP1KrhxHdsscodMa9lSLhs6rd9jrJAbMUrXhOAUBUnAzndfQ8zTU
PhBUrPQH5YofqOruemDdK63v0mnfVm4JeoDKOoaHLg/GOTwsf8NsteZBtHMs39nCxymzwqf+Vcng
SsDtBpNFe91bOB3JjbFOo1x1alwsZmHAYiq4X0JFDHZVGiwap0CEX3g3RRb48xjA7NKCmBbCEm8b
yN0RjLGmNTcxkHO4cU3fLntnzB8LyBMjASNYDmnzBrsgsor7LIuLr4ofo0PRhpSYhwK5e2vjwRQY
0RaJU8Tbph3GK+g08dpIgmajBORGLXK/NO4NR473kW/Jx8KH6oTHxkZh30v6WqNlLXtbenNPBsE6
ccdo1ZYxR3IotVeESA1IWGvyp+WY7oSr6CgnE9OViy5Hc4EIu+njeFdl39nei5feypwb4Ta1Opea
me/bMqKNjRymu/fGId/WAzrOSIFgVjuYjrQ0JXsvJkGFwAnJW1wQpPHdCIyym7eQcu4MUUf7zKzz
VQN05MWS7K9mvQi024Ha1QuUQ/sqJm7m2Rtslc5d1uhP6rRCWoJmtBo4wabPsmYXhI5xE6RV/UxM
krmBCdZdJabf7jpliH/URoSZJ4BZOcub2rtv7SJ9SytbnbeWMF6RK+dkpBBxdSVoe1zLGsGqBZED
OWGbGZx1K+Dng1IbX/TMhofqAfWahQSU3ObK8DNubeerltsZtpmRdGk/GVfYIaN51KYQ48xgpFYf
pHgiGqUH2z9IZrIoiTYkLiekzNoqr5fV9mrgVIFRWx/BwTtklBfjgkyQg5Kg/M5A/PvM8jMKN84i
c1GGx6J4lnpE1dFCOYkvwy7JJmJnvEYlkh7yOM2v6zHRtlLikWA/n+JAImolLpyG2OWqU9INxyVL
+TnUJOfOOmluRWM5T7VSTtHj2AY4xXQ0OULvC3rD+ppFMblnqxi99lDLvkRlXH4tmqK314UCX3AW
elSX4eyZnjmLSdjkMFVne0MXXTY/qgCBcWoteTFddNVqzU8fJOWsobxz3btOttPZ2f7ICtUCJ0+Y
sqXEt2PeEjRV6UqyrjH1zdFd59dxS7wvBuWivsUn499GbIZmkZFE1dJx6PpL38IBKiPtge//rSaJ
d9awprmzhhAV/Aj1eOXmVXMfgytZGOA76E7CKlQH0P0iS719Bd/tu45AxIiq7hu+w8exwTG5slE2
LhREjeuoHJnZC0Wf86kRquva5M7hwJQPpgoTeu6Rtwl9UV2NbUuoMCN+ozi5sQ6ISCBQ20LGGMsG
Mn7qcjaNNP87Ik/yQJkJZ6aukJvm9/aBow7rCR7gb15qq4vCd5+BynU7tRDamn+KBpairB+N0Hiz
E0fetYiX4MZ4LWHnnRPy3IboxiXgd91KNDpu7jhrcuN6SX2Fh6J79rPdBsYhbHNC0JqQD5ZKNMxd
9lRDQGa6SYBrrQfaPWeQpwkGeNcXo3VVlijx6662lkWSea+5C0g0QXpKtLQewSTzsMqYCqcYTbK7
7StCW/22yx7ALqLd0pR9mqb1tnaGdO+FinVvl6pPeJ2l3Yqg1X8JP8sAvHbFUjahf+VlQXOXmX1w
TavCfDQKzIN4hUdPaV6ijDCEIK7WKdPtsi100qTqXt17XmNtkg7ffk4bZT20evJYM+POmp58I9dt
1bVMmoPf0FDubdW60v2cvmcnvwVuZm8iP2DFYiNIPLCtbFLdba/ZytkoxLBFVX4Zs//Ns19NHbUh
Zf7iu469/qVyagJ+Zz5e7u+5GkXqTtB/g8XtRQuqJdBH/Uo7NJrSD3MFqLh7GybS1+Ywwcp+psu8
gEGW9SNHs0BiYBlkcshSlwxbc3DXQTjxMihhHTAa/+x7bLwq6Qk4PnR5pY7dD9vk1GAmGqRB0+SQ
VOLZGQUC9RQOIxlrYqNg/bri+ze/2qn1lKKco/Gb+wD4mmRBueNHpYV4JdTBw0jE+jp03abprVeb
I0hPTrUp1T17KIvKGWUipXHED8NNup2RQxy0Sp1CSgzPzPfEpnUV71dg6ea9qSravurdX2VvKE8+
n94XTbNlsDCrvESBLnsPIYKwZ0pm5mtEHg3JeWW2IGyknTnY/i+gQD5WQUFk2VCGEX2KjxoXi5y0
rFUcuekM6netQjEuLHLGZLnmPJ5eYDl8qOw609XoiYJlpyR1ipGxe7Nnn2TLzZD72CAgEcxCmPHL
xC+SxecV3nOXAuiEFsrUTJOp732dWq2sgvKj4MYCxz8AU2bJAHd6AwfzkjbpFOLicFcw32GEgcjh
iif1ahGb6pDoXCqTWXMdJ3W8sSSaPY/BOyv9Pl3nLYPrz+9PEwgGqcMRKHp6UTP0iJnJw2ozxDxF
DbfnzJKU7DiT/g23+z8JUh91UOgiNLQxE1DJMqyTRxkz+Y9FocgNud46PVKPbphSOtE21qhoJpQ/
7otBUEFMxuCmAY17QXEyVeLfKzS4vq7TvyFVgB7NSaV+8I0iUGO/2jipQgE+4watsvvy+fOcbuL0
IrrGwJzIUaiuTjr2vWC5qF0N4mlN6dbuAnYRvq17t4mmjgRfaP2sbVx4q5JN8ueXPjd+dA0YmOrS
vBFTF+z3loprGr3wNV1ORZIBl6dZkw0/FYJtRU3KGW42sJEB/NPPL3vu09cNlb05bxb++SSY+q2T
o1euldshl7XLCMVp2n6x8HRtfIijMxelxT8YsKD4oNcYU1qUfvKAfVmqAscdl6tq81Bq5ZrDP2GB
nq1emGXE9MA+vMtJLsQJnInmVCzojuPf79Iam+5HdRybg9e89TVjUwFWCZEER5nljOprQBj1pkYa
+g8GrY4QEwwn0gu0+++fbmzrNWhpVUK+8I29Cez5pvCZYj9/h+dmOV7h1L5SaXye8usMqC+NkTL1
HGeBNvJoRbhDPxNGVFx4f+e+QgNrziSe02kxTj/lt+ES901GDm/HhNqV5Ip2+TfLyb99fjuXrnEy
kxIRrlks1HIjtPpmtOTacNJLTKlzg4Pxhy6HoWh+UJK6buR0UqvlpmDveuM3qnalERE2Hwmd+Roo
zDCYANU7X9JmASSubkFkXZrRPn56+C9MWih8f+7HdA3DLDDo5i7RNkImMJhra96JuLxOlAhvXeFm
iz99rlwPzZ7LPgra4em3V3KscgawOps069mgWMPeDoR9YSvxcSzq9NCJNKK0qyGZPfnAXV/Uo4yT
chPWyHOqAhUG1I5rG1rthaF45krchGOS4CMgB9knw8StwpAkIiffMLWhQFOqnT7Yh0JGT58/tjOv
CemtpiJMnXZHxjRx/zbkrSKNdVfa+WYM1aVMXhXUv1GcTZbGC7LtjwngDnHjv13qZLqgRmVNbBRg
PK1L4T4z4Pl3NiaB3m2BHrXZ+GUw2Y8Rve7JRWlQ3Vclri+LIytCGa1eRnR/11pFGQ3FMAXw1MBS
aTpRcVXrPSiHLhhvvIRzIAJ7HS8J3SLOVTWWhzqqr+w26W+7vKGCPUDGm1NmI3DXCscLN0rY3+nc
zApOXw/XiSkm3fj7Z4peWtFdckyAXAX1s5tm6q1onYfBssLXdGzsqyZJ6J8meP2gSa7seKBm0ltb
C/JOaNKZFWURI3f9knocjGorAKSRPhSdg76dwhIC0XJZgWFAIqnbAJwiHadzl+OCbDX7SokUFENG
bqBuGrtFXTvanOtEC0p49nVsoGWIYkI0e+Zr8MMg9m2/XxisPi5PSyPC1EV7+N32MAT+8VjTIGai
4GDNYst/MtY8tHfsPgaeS6RU161w9S1vvd/4kQRD0Xt6t/n8gh83PDqRO+g3YeTAyD3d8ED9aNuu
SPON69SkNod5uiwJ97y29KJee45fXweUXg+kb1/SK575fNnNTZlYaHE+njnQv7VK0FgZfK5h+Npi
qPlW0u85IBGPfv7xTSLwYDai1sH/n24d6Yty3hwQRiLRpSsCMkVSrm3wZUeZ3FpVHDrzigY7oYME
efz5NMW+ivAWFVcpO+iToW6jUqTslKHhx1+0Lrvs4E80RSca5B9vA4xpkhIg8jheocR//1FRA6p8
0GzJBqjP84CtaaE5fcNXpOt/PEzZbiCYQhjF6eMDkbGo8hxXQZOgK2i6xWhReNWju64zrRWFp7fP
397HgWKoOjemCQPGqXm6bJEpU2RGUnJbZqpvsBdlOT1EejpVoseXmLEfJ3suxtaGrYFJQ/t0+SrR
hgRWk3JninEIdOUZANRb1OsHv7Mu7EGmb/n9/pRLcSzF8aAx558qqKGghwM2wHgD+GupUyt1czOZ
2Uk7knwOL4eghQsD5PwVSRRExjZ9dKfLi1HYDsi/eFOK9ip2i9ecrBhdxuWsgX48wxn4R9lrJj4k
Q2XjPQW1ooGm2/t+RJrwjOHb2fFGaZqrIWk3hhHfhZZ64TIfN4zTZTgaEl/C7uO0oNA6Knpb/tGb
VtEm5CLB00XPivj5OPw4VXIVobLZQGVtfcBgwqDpM9IB443UqWhR6cG13fyyM2sflTUNdWec68Ol
CKgpcvfDKJkmDrS4iHE/EEW9dISxEVBMcE1IkV3iUobLyLK66TE4LseMJnY1EPQ6A0kVB3N7BK6S
IdZd1z15Ggl95FXHtmgczPIBqzv8zqJgczBtC8oJ84EszvriamBUYW6ZFzTpZ18MaF1GnJhszdP/
/tvWCUlCkNDZSDZUp7NlNLgRngnqnJ+/mHMTBESpqaSE7e3DljM1SpYRP082WW0TKZS3GzUWB8eu
L+1azr0K3FioKjEQcoZ9fzcmKTG4/zImIiw4CFk89OmW2q8+v5tzMxDpyJThMO9R7PjwzFSt9xsl
RjwEM6a1WaZAbEGtqJLvEDH+fBfNmRGZKEvGRCE/PaFCl7Qw1vKJDrH3Nj07GVr7VHrPn9/VuY+H
6GeLAB3qN0CO3z+7viJGb8z5eJLQdO7jQdBi88w3mi35Svqm84MElGhLtbC6sFSdm/NQxBrsq0mt
/nDooXSqBrrRxniitbs6U2CU+Ksieiqi8ZEP8cLVzg14jj0ag52T5YciGbhRJKTAATeFX8Tr1DLt
fafBPfv8YR79m6dLx2Tt1FiO8LKdHvjdRusbk5L7xmk69SkkGWWloDieeZHeJvTm7O5LJJx83uR1
e1cOWXxrJraOOw1N5wgmisZyVCxECcURAgp6jKaJLp1uxdknb3PC5sskLeB04yO9SjW7NGW16Q3a
BHX5KmqXXGTdqbah7Tw3PdUJuwhoYmR6+BR3bbX13PxbgKJjtCa+WZcaW6pI7swalIJkKO7j8wd5
5lujp80WlBRdiounC2Ji8xvCnu12l41vxShqkkwQU3oJ+pXh9fNrnXkc4qgxJgaLAvHpNkaD76qS
MM3W3hNvKgWHRWqqr9WQZBvbxSNBqby+sMM489EJQceOHQ0r1gfraiuTAQ90zu1F5tcg9OHdotqh
jyHHmQ7/7Espu3KBGqPd/Pm94k9yp4oUG8TTmdIgmBveQZVvOKvdQtGSVKWTPdV4H3ac/zQ4pn9h
a3PuTbJlowygCU6/p05ZvhUwa+QlbRQVg8kg8OJlmV7vO7Cim9TiIP35HZ5Zc7hB9lA6Cxubxen3
/LayYdgxgjDn0fatT+fCINlQLfNyoaOI/SeXcuFL4ucGLn66iBa2EdZpxhFNuHl2byYlPDS7tnZh
I8SF6evcGNX5oCYfwlTp197fVYskLhupDOA3bg5wc3+aZnkgOlxiTir3DtjIPz4cMYFhusD4q9E+
Of0ARU+vTatGbKTaiMbP7h5kIxfkWFoXLnRmYqakrpo6cBPSGdzpff72vgrMdwgpOAICLHn2+37t
jOXhwpDQ+WeczMrvrnEyJlwliiNj8t8h6BdAQ8LiCgi0+aA1OLG9pKt4iuS3mp0sFpUV+V/yTtqI
hejVNo6MKf41qCGzkE4voZ9LRRcCJCq8wVCvJbwNI9hrrt/PswEGkleo2TqtEGdxuh3myGC9bWA6
NCnUfsrpnnjhEe37h9FNEVtlBIau8rSSa7UlzJYDVO/fRYnK7jCf8ItxKO/gQgRrIathm4Bku231
IL1pFdlunNg9hHlczXnC8SqlViRnAULBDeLEdJZ3Y7H0yHdDLBx317lBqFgXRs3q88d7bmyyiuP9
p3M45QC9f4PAhct6sBibyIRfy75+dYLiztCVlZ7mYOu6/B98duy52exRvqchdHI9MxiyEjRMtqlL
SCbMY50Wb7s6u7B5/dhWmzKFaGyxN6FM555cBqRvoMvezTaIyPdFEUo0g86PMv5CE/oGQcq8MbVv
vswuHJn089elSssT5XB9uiFzC0DzRWdSE4GI8jXoVVxC0lD2GF3UZIlmhjNOaaYQP+O2XCQZIkGw
sUzkpdZuTVT+ZtQpW11tlJWojWzuIQxlwBVr+p10sN3ouylaDuo9UkCgz/7CrYVF7cUeF77wHrUY
UqYzmuUMtpiBE3IEgBXxe4CrFj/xfMABcpJxTbJAucLRxZ9PR3MeVHW0tKGDPpW6eelVnJvTMTtC
XqINxwuZHtlvc0SoVmaaxdh1QfQPtHtnQ6euY1G3F0bWubnot+ucbozaok2THLD8xjETFfSM1czT
IFh+/rmcWxAt8jDoK9BvI/fn/c2opVbg0JeY5pucoPUJCqZqz3kcoKmvhgums7MXo17JmcXF3XZ6
iLAkk1FGDif6OyvlJDqu4WmDNEJ9pNeXcsLPTQQWZX9WCyx7Hza/yTDoVoSKaiMjudcqPOKwiJ/z
RP6sQzQLgXXhSYpz42LqeXOARUJgn3rExqpIeL7s06I+gdc7auLKGWW31ajFL3JdCTZGAWGlL1z9
IVS9YDP4mBr8PMxuHN+JVy5koi82liDsGZ4PFP7zN3325zEhUkaifuueToxd71VKHLDN6crip+76
T4HWPiY6OpJ/cB3b4aTI8XeyzL0fUVWrDAGAByzBVVJQzalfs0HpFnkjLyyk57atU3gUJZbpD/bJ
d6h3Lg4OtJebGs9IUCFx7bK9zM2ryBF3SV4e0sS9UKg4N4B/u+TphjUajQSNnppulK5f+03+0zUS
xO3WlczbC2cO/dz4naLuqEUTaEct6f1zxLpuFGNvp0wz2vCtDopfpG5Yc2DTzpzyrT+fCJzzlBl5
GZaT10ARkzJTIvoDHv5sUFSBKAY3vtFwLOBqw2cU1PLRH10M/1mSzFOvcla93TlPjsmsCTIeREOq
VP1ijKfSZq79UjsNOwvE0b5Qv0V5c4sUp1jWbPlCp+1m6aCHyyYdNAI4hclir5kXRtO5p+BOTl1K
HIzb0+58QjQ5OY8FO79i3BIUKYiqNJ7BM+6omT7XIQCMz4fvuVc8ObMQytgUW08fexEJfyjZDG3C
EqpnWzSyWB35n7oPvnpWTZr0z6941E6cbAhRzGjcIJ8Lx8yTN+0rQ0KXNEk3Vjq686BrrEcjEO08
0wdzF+RJ8kTiAKRPA+Xk0S7gBMBO02YE/46kb610hFdceAxnnjubjckCDeWE48T08f22yLnW4KS1
picbwlmMZSAH6yYL2DYOUV49R8SzbdBFfr/wIM4UMVElUPWZZm37w9nX782x8Fq+6Gr0kLLqvrFC
kKqvKk9Wa1LN9BkjBeWkSdCIL4P5QE8G54VxKexLPzNXTr5w5BiQFGm0ae/vXkUaYaV1mOJbjnRa
I5OvIdSBy6KtzswdT8be1hFqZCxW5AAkFJEFueSwMGTQ3nd6p66GwQPoekxwrEf1K9vibB10DCkc
U/EKUZ+5RpL/c0CMzZTdLg1rYorpCsAzJas3gVXaQMsae+H4Oy2P9cdYz/o7PltMaAMfwnPgNO5V
otovKtj9Cwfzc/dPBwwPOkApnuv0kfz29im3RUA9dO4/iftHgoDQolp9+BwKJVh9/tLPXQrhNVoD
3OgsGycbEJpOJP5NyxIxP8GiKJ3JzdcX8ZUbJP7z59c6vrfTL22q/uqcXlkGT4//mWIlsCFDDgct
uOsZWfDkqY+jIdbQwlpSjBKxE4SK39e91t1qmuLvtRrSnaEnxbrIACYff9D/4xsu4Bsgak29/n+j
BD4AUp9fqyDM/DrPfmc4/P23/c1woJryL854FHsRXOjINpnD/o6CpZ70L85JFFgn0um/+Q3uv+DB
sZLQT0NOCgb1P/wG81+00qciJNpMg6/+j1Jg349pg3RQ6KuTNo+eHX3r02E2Yg8iw6ehQN4mKbEL
Yd9MCSu1NeOYUl2QQb3fBh0vRtNsWhpdFC5Idt5/q77ZGwkh7gbxxUPxkhm5dhiQ7D/9lbdOvRUc
GwXHV7eN5IVp4uylJ3GGM0nXeKjvLx0qRBXUuTD2o9tzaVcqGMeGDo2u3Vi0DJ0eEHil4sycwkLw
Vf42JO7/+m7/C5XyPVvguvqf/57+8f/5mqc7Z5OtQRYjbY4Xd3p5TSfByY0SfZ+kSgw9WWkJtFfr
Ziyuwny6XJ86zoUD8Umj7e+LMlQ4/wGh+9AowGzpNX7hansT3PYhQ7W11VJrLFfsud2nojadayOc
ENONaFi1Ajj8b5T68YYpFs+htOjuF7ZPvn2lSN9bjkw/r2z/qnLu4T8XOzLdBrEIRwK0ZlUhpkRS
Ct/6hULX+/X9r9vg3Ef3n5oaMKiTPYfTOWQQ2YFGXrvCWGmg3PUJppUVCTLiAD413/WxWb19/sbe
VxP+vio4MMt2+DD49/cDxlJUO+pNKfaRaMUhU0aUDnYW/CJ7o9wPYuwfzKNnlBgFbF8B2J3Pr//x
w7QpxNL+tVDSfSzWACfI4hJT2d5SrP4BfkLxMrhg8f22FBf27yeYreO9Uhvgy5q2T2AEp4/ntzUU
2xX+GbURe0Qx/YNS0JZYtRAPCK7R9eqtjw3jtVWt6esEjz8v7I6P5Wj3jfBuXnjd526ckiazpUBO
9WHUarAZ3FL11H1Tl3wkhu0l+bVWp2qLhxPj6OeP+dxHYk87p+O/EH+cLOqiiNRQ0VttLyu0Z9mA
JXRu+H2+a2w136UyMrY6yPhdWYaMcggd4pa4jx5vSiQUkHbRmO8U/JkPfmn2/jJGZXJNgcldihrr
cxCQzcE/NeIrM0Ebd+wV1Ca5sDE56Z4dX6A94V5UqNlInj4c9hLfa5zBFVhiIrVcjbaUm+O46cGB
vEgJJTNxOua9gQdIgJS79MMRBiR9dqK1hjT2cZDT1V6PHcGQC+GpRCRKtX/4/GGfmQVtzARIKODD
Gh/0y0qvNS0FVrE3oS2Gs+NjFoUsXoTqiUOZyEsje1pB38270/58YseitjFVh5jf9yM7rX0tUsnf
2ne4vXZmnZqvgH6mP+iRP2tUvb+XulVZpBp6SKjUNgoIh+0G9zFs4pD9bjbUbzrO7/tIZQZQFT6C
kB3btTGNieMjqlg1LAJCYHpVrZ3vBrpH10QOGFv8L+J2HJpLCoq/ej+/Lycs1pO0TWfkchD7UAob
KV/bZTj4+5y/a+6SuCkXka1EdyVU7XqTtUHbzSMYM/VCMxWsPGGbesHKDfwwmgGFJGRsoLgz1yKt
XRLHZq9azOrTVr5qsE5zrsSk7EFzWeAZdmljBJ3ypVBSH6esnedkDPiAN5BkAyNZqJrKl4GJrlmy
BFjIGiPsfAa+2T3tlWDnVGl0zakwv0XHbZckpklwgUCRla+CvOU7kQ/JDzWuxIK4HglyexiJTARF
FLwN4MqsK/ym2SKsWb+viFIFa4oBrbgv1YCgxD5waUUYeaUuTDuYrD62rRRPTZZE3QLvm/3oHllD
ZeTjH5TErbYYrXzahS6uADm3as35Dp9NOqSGVohSRhDW2qxsGmAUWjmEyhZjvXGt+QR0zAriVqmq
uY9D14pmbhutL/fgQYUBAbPOzHlZaUhWUlApxb3tp4mc964R4DSOOvfJDxqW3ZgxYg8NnxwAbXfJ
iaKjTpzo7tJGaMyvw9f1WrkG24TMYbZhC8hE3BasAlWIHH422MSELTwd8DYU38TAShsl9rUT23HD
yiwC4RTzMWtUu8DxhsXrxtLz8lrp6fqt4OCkARjPsHe2hh8Gty1E8x9OFlv5zNcCdUqplAss/v6t
1Ay5klCq8xJObqeq41dROfDWW6dfTGWg70Odk7ESltWao7m30kY9/5a6lfmVEqI5K60ieGOg9D/9
xsPUOgZ+tpg88sU88MBHSL8wgdLZ7ZyBlaq6PwOJ2DuzQcGFD+X6zShxifZm6BcHhazTeNeiDYqN
Kwqz+OPs1svBc6DHGXJ7kdqEgVJ0H0C8WnAbTdfT+HehdRpgQ9zFCnjxcFAG3LdOLFxs2EFr6fzc
GMXkYiiH1IHuMG1+RrN/yOOYJ03eXw4aH3kEs71ivJZOZ+tL0pChVaXUWL70Cu0qMv9qFgWKuM28
tV3mFTdnriC8M69mgYMJf2UQTqnPSUgoXgA98GYtgaqXvD0wn6oqnUXndgyvzK949ageXyTIpn1j
O2M9H4nWfPVMCmNAh9iv1glslijtoHx7o/vUaVr1Vo2BsbWw9V4rBvMQmT7uMgXIUM1KvlBnniLN
I5uwNPlxnDjyHds674lSgbOIhzTfxVmsHUoQyfxFSIKv67plfmY687BFGaTiLoSo+TP+2HNPbQgs
A541f2K04zxeOSYPR2qs1GR66fwVMhDRbZOVTDEuxYtrv0zda9fO+wdqGSzqocKMepwj2cM5157J
ImpHpdx4uVO9le70KF1piENVNfzH469NmwZMpw4J6z5n26nhKQ6H+/K4F4kTy5B3WRpLRDGtuKXe
JIAasjMctE4cWjG6S1yRw0MTctzQUYuDRNRYnuu+6BbDtHscNJ69SAduik+SK8VBW71BsegfQF5W
by1hZNRPInafatyar07CKoooonorElbb0vXLlyhO2f32YTU8HDcKY1yS2wq2y3rVevb3EWXmF0nJ
btlrTvTGUR23c0h1aZuXinqrBnzSVu6pt5VM4pwAopF3p02/liAIFp4ql2hu+UVqpLIJz3OCwXCp
Fy8e4vKQtqmmyKVHMeEVxCOhLS0hM/m2rCS/vOXvaZGS0SYFNQWPZH7c4DTTViUeo/rtr8OPPm19
hsiN0gXIXgIUDSUuSUgrrMa46czBuQ6gjb0GsGSSNcsOP7DQcI3C+sngexSp8L4Dpufi2fETQhIV
9au2l9M2iJWnXshu7xhd9Za4Fe+o8Bw2d/xXbBYswJlhMrfl01ElDtJwLQbBxgCL0JYiU3cL/cLe
cjv5Tm8V6yEcGizySpDwa9smnCw8rLj1NDzNLBG3qh+xMsUgu+QyasnSMtAoNzdF59PhSMEfsUuz
MkYt0QwObDj+71rzTAZwjYGeP6KUeCLDzT6AzwJfU5dquEaKyhhJgsR8DdKOZ9oXIGP/mgRAXPcP
Q5jxVJI4dK8BsSF3BwS+K6zp8iTnOfNo+uqTWhQvEbCCnevzVtnul5vS03mrcDicBXGM03Po2IKS
ZOQ9KcFEuBp861UiuNnF0L1TDLSjYi18qIXX5FLxS44j0egjUe26kCnAFBETBlYcJh/DL/3q3u09
rds6QGm8WVQSO7DScg/7DMSip7AeexfTzgjTarRqNkWaQ9L0TANl9Qh8zXzVEYseNMXhDOBGHEOM
3hGHTpc8ZMQ3AtO/F7nJbAjd4sXyCz70UnT9/fEOWYnYI08igZkkoXR9PPCOnVK8jDSCDnA1tEPI
1K3OQJ2JQ1PyJ8mo47XU0y5tRO+e/LVjPC6bw6gyooqE5BXdCbj30SyAqmqOQoiLli4kRLSH41OT
Rdu7i6gDz7GQ088J/pe9M1uO28i69aucF4ACSMy3NVexSIolkRR5g6AkEvOQGDPx9OcD7e6W5N9W
9H3fOGxLZBWGzNx77TV4XEWeRs5LM/SsV3w9sKMhZfZiztomZMie7d2Ami5YkTDOdpTmLC60cOyO
Sde6uBrxyhOtkEfqkqRkqW2n0ZcHnbpFuXVRWbsX1U4VUaiTg2geyy33xVHLzsLfDh8qZdK2FoNz
zDG0qRGqB1NxKkcy3rbFkAj5ibkYY3Lc6rjR5H9YN3APlr1PQbzb17HFJk8pEi8tudPTryQl78T7
DfhjL1oa9zET7AvLxtrGPifO+7sbxWhPiDhp2oPyU/0VcDy6e38/HTFE+wwgYD9W0smv/SFYUp9M
skAcTMpPSawJnf/jhSgx23tryCIb12U7tgc0BySM6MZ9iSGZfn5/KwjrY1HkIrJuPCzgGQZU1g0u
4dyEvDNwdPGYv5Mt4VbsROSmGGtfCkAIHLZTMqaXCzKAP5vFcxvVjjPxZ5pCCMsSS1g3lsMl8Moh
rki8etpYRczK8iPJCbNQE3Z1w0szZDW7vZ1at/AVMENKZl5q07DEsMYFoD2874CkNuc4ckQ+N7tH
Aszx3WfcJdufWDbLAUQkaGzrad2MPZtCHbdjtJMGwa/bali+bTb0LDNbaj43brS6lNppSdalVXsI
labwc2Oue9DQutFjOL3BgKRVFqQnFMifRgtrpkM/jFVya3WZWZPqV1o3rTnyLVzorDMnf83bblrR
3H7u3YEiJDby8MGcmnRfNWq5Xj+cPjqD8D8NgSpvhe1+S4zIWOdh1h1gWJkrv2Vnn/I4e4vtDkcl
QXiH7dFSr8faZgErjscsbTiRdEoAaw/kGVKhaO8hzyDVuyn80lXtTrPCJzOzsa0K9IgNAj6D+IKW
x7RpsmvSQi2sVGq3PNLZq0NlNUgQsfck0ra267dQFdQLnoDQ41BkRivy9HpSLFXXmyfyWIrkxEAD
IBJSODXV4JAOI4qqOBq1AIUBZRvWsogm41OcIY8hjKjhnzK0uEm2i3EUCCDhSzZyTmw82ZfkSI3D
xFBdZBKoCym8VHhKQkKRE2tmaZRz/DiuJnvxtwgTktrxYObrRbMP2CRq6gMnmvim0D74fVHCvj27
cIdea2pMTpewCbfZcoZbRhY9RPiTEwC79M6xSbQKQRoEoZHNxJ5We8qPrsDT0AondXhGgeQcpya0
bhgnhQ94xXXfxayDjWfnzpEejOdaeYLzs4V8eBjKmN1q9lLxeeST1+/7ZpjlbI4w7eytlhVroljq
zSYKg3NJcG65iRrgq0k5DT47+LzUPfteK1lCsFIoUiMjPxm1u/PiZWee55oTiN4uQZqSpK/O6Jnd
FapOVlxvmIKwKRmejT8qDAlGYnAylznK9aNP4Jx/pGFT/eKwPayCYWj3dd8Nu8IRIqBX6d0XkzD5
z0FgAdm5IbsSOA+3xM8Mjo0oEnQSpcfB4o3a+5yAWG9m6dvHxlWshzletoP3kpm59psXI10HJSvN
XZyXfrD1dC92fHLyOWkHdU+MznxOCB+4b4Y433SsEHZnup15x4E4+CvfK02x1k5jfGwNr1Zryukq
2NqtrQ6CELBvQ2O737NwmF/xuhzfCEbuKLenIl5RVwlsPzrzbFGU7QvAlS+EgXjtZogiMpwlMUVy
K2slT66t0hsyuPD6ybz0sWz6+BOzwFGt0eRo8pxccw97VN+EdhPdo9bLv9VS85sIHk47KuUqjD/O
lUHHWpCoZa1J8CCytg1H7+kdnfnfhOc3Ex7MEWxwo7+f8Ny8ji/fX36c7vz5I/+e7jgfwKUdaJ+B
9z5L+WG6A+L0L09u8u7gjfu+J6hgwOSBnP/05LZd/ohGiPHEshZQY/w3ntzYgfwEe5EsAquQj4E6
gyk3pve/gNeMWNQIFcG+9qPOf9BUVEdtW0ZLrkBhbnSCXT80ifrkWaG0VrUlQYFmuE0Ts/39AMB/
JuNuEF+wtcoJESja5IpEMNtZi0YqdzO0jn6wR2fEGrhsN32sZ2oirCTW4Rjg29WgvMUMNanG/TBp
6zJw4DxVYzTeYskbYXxDrzBg5d0SiyGjdtqlJVInv81oStocLyUfm8+9x6SmXjVJpnL8tmqSLQzN
oe5o7cPvV5i3HZiHz5jW5Jn5NRuKxWFU5/l36RvyNo0xygHKK9UtXoxdjGFJxLWXTbnQSFWa+8da
tw5BsoTNNvtOC/7U7gh8OQ0BPrMycfEzjLGrwZi51Mo4BXxB8myYDsEQlbTUdyLAUiZ0svgyZzmy
hGJaNRkBGZspKYOYgJB63GcwYg84O1f4tzr1HB9S3Bo+thinVRuDKqBvru1c3PdN0/tzs5kis+7l
ATfZdCBEQcS2vw9waUQx3JL/R/xWVraVuWbPVTc2PtawGHt0p0cO3poggQZfIpx7FgF5lW9Tso4K
9Qjdy+nsy0ibvwLutJpVgM8KgbK5HJ1wcYRMMXNuqGwwPA6aAGR0oVMTOW4kWXQbWdrABLe2MB52
mbULbuYw+v25M40x2cT0Zwi8zW6yoivRJkWEjrsblxfHh7yrMnfeGQoPkBXB5hMxan0/DA3yaF1m
vd1SAnTjRDhHzt7aWV/iKMH6+UmlsO/a7/0k+xKP3Hyei+jufxte1ae9/t2GhyqDIdvfb3jXL2S+
/5r3+ccP/bnl+WxYMIAW9R4MaTY+dpg/B9p++IGxNbUtatNFusbW+ucGaIcfEC3TRDP9hY36YyiB
7X+AHgdjGP2Q40Pwsv+bDfDnOQPC70X1xV6KahhniL/YMVUmHvOgnHj5x5Y7E47iVGckyvq+tBSu
n7H7O2f/ZUj0Hzz+/QPZ2ANIWHzzv4qkejSMvTF7+qAUDE5WBXa13vS7keDPI8n3T8FjbrFjghOA
uuCXYUaP+HSUbqLIbcPAcxJK3uV1C93Hd5qtaUzFyupQbTgyMy4do+37H96B/2OG7YaQDn65TJQ3
gp6bFD5u8q/M7mHQRCQzLDyQMFKoncJ6YcdAH3dvtP9nRVYmYBc2e3us/UqLuCI7AgtsUsh/HWfw
p5qTj+IpCjQ88IRqLrZw2QzmKd9pkfN3MTSlC7MLA1RVNfhdY47dEYyMi5x+gyyfX+wsyDczDpuH
xMHWO/I9eUKUJr9gkK330VjSaDUxWwtbNHSdFafjfDAlg2IoGM1NO6GjxL1ffext4g8mr2tegDNS
E+vCUb8lHVc0VsX4UAyV3neZqs6RhQs/ZrOBtZ5qUZ0TduhnhM5MrWKTH5wUQE9HLhpYkhddwtEv
+83YNfRxy1yV3DTGuxZphRQQe0EiDgnOfkccA46rn3VNue+rOrl1MRtEaRDim4IxKpaRftre1cUI
LD4uvoNZ7weEPGF2MVNRwq0vl/lG2p5ykhfvyGiPTrhMqD3lc3GUOGdsCdsaHzKzHB9kNnufeDpi
O0OZ3laClnrwlPym64n14EPgS6dK3+PFVD+R4sWTkVCIDt6SGOFPBIXZfQWaZRnpQcpEv01Yvt6b
LT+izbZ79PAcPEeKbgYbWrCbYoZ410/VeYnZO5cl/LwNgJGTrUDAOD29YTZx1SqabdfQyEzVKLa1
FPml8RIMHK2YE0zU7Tcn4j/jHM+bNe0eZ6ehEAdXziC/qY7lHBi93nvpUBzrgIerfZo1NWQgZ52N
Z9nW9Lri2HQB9KnZzbFKJ0zLsKL8Qh1NFxok8oZBpbsuwnh8zU1triq8o5GDmCabhlU/p0qODyj4
5utQjvwqO9H7poSOZSmuOAS9uonyZbEb0r01YnNkJMa1eE4GkBYm5XrEIbMkS6waX6081XudCuc2
dngSEX4oK6dq9KYkeBG0tRm4rzmR834RumuFnWC26RWx8biFRtHFMyP5DT31fF1Nib4XgCP7Ckfd
DTZl+c7Iq/67mYG+pIRob5LFntQyuLddzHOkNuJWL69oUanxVbdc/Yx1J+f4zJNwQNT2jsX7T/HV
PBWxH52KLn+aIAadkrQtb+PgzRxCULbUKAlr7KJSHJPOfTaR3H0R+DA+xIJ3ExfRPN0LjH43jlM8
O5E/vvaO39w0mctLucSgq4QHhUd4vyNCuLltStu5DfvJvR00I+Aq7ZqnwfXqZ3xYeVtJUd21Iqqf
bcwRrzKmSp9UoAMC4jOy1oNqql9i4shxrrG1gclgmG/eLy5IWARd3RkXpZuKWjTN5muER91jA7P8
omuQ3RX6omJt9RbG6QDIa28y00NfCx9r7Uile4y/22/w5E0eU5kPPmaZgfxikQB8zkwNBANHRt70
Hl7l4pGBrJV7T2NdTf23tB2cpxST0Tw+jPZcEZXcz0a1hZ40DddaTpF7mmJ7cC7YjGM4DTZ4b+Fz
v669gfGz5SqccOTs7XgPXXPVU+dXK/pqtqahuhnqUIBPZ+EJaP5jb3bGXW0WF8Mdbhyq2x12qO7d
3CKPcMkWvWnd+BOT3JsS206GtyyiWMzJsRT5fYcWdzsUSGYHR38lsXHYOuPwPU9EeTSq+JsenOSY
zEgcK2toznU5TtvCpXOF899/p/OV0Ai6K9XLaIeBlnVSM6lYlm6J+vDdGF1+nN44s6OvjbAZ9brF
GdvLgpORN3KTFrKaV00YySNWEhhvGcpZYxHqrso0R2ZTFsVb3Mx9AK5T+eSEOAy6neqiKz/ditII
rzKmrNcAyhMmrCxYXMytq1RjvTaEpA7OKMXWwhrNo8kY71D6eGU3vR1s68kQ68YOWJbVktrBmJRM
39K8mtw0PAyx9QlcKtyhF+jOVhXaxVZw7791zTR5axemNWY8M88QLi3RwbhT+zvPmp4rInHOQyeI
TxXmgC1RaCH8CZlBupEnNzrqvtn1NOzBAjnzOMCDHebI4yoReBVllScvkNYsXJrzbocRSaLQlRoZ
yRzqOXBHPIts8qErtbhlFnn+hPFm7a895el9mI7ptPY9IIbQDTBMGB2bCtGWd1Rnwc4ZYNkckc4I
Oj82EdCJvBEdA3gs6p2ia66mOSLKgXj3IzYA3cZOElZVt41jbDQqNAQr3VvuqfFadT9PdramTxuB
cwgBLDbMYeqT1XrzS1OYLgKScv7cZLQSa6sLD2p2w2M5RPpjmtvzZowGecrLxll7osDA1MvHVTHF
+bZzbOfO71BNLaO9YRW3mHubTQDMOiIbZJi2mlxbb8AMsy++R/p6YOpp50QgkEM4GjtJMAfeT2Sc
WgZnOXlHxzS1lb3CDGgTG3H4QHCMtS9S3nim4ckxGFW0DafIua4RswBKT8al7FVwY8lZn3TQ4trM
EJnoDum15SvTkxsc9fxzqLByWzsMmmJC9QQDbCfJr5tuto4NAkLGN4nXXhVzZD8Nma+dle9OOE6B
GnVXiY5zxj9WZr42mOMWGwerDbVZBnPHWcpw3ZRGux+swn2aiiFN0Tak2dnpY0IJ7cwzr63OgadB
cESeuU9iCauasMXFFbquMFYwFMifn7jj15rB0rovpqUuaOQdLrLFxsN1qd4SOZFeGWqxooL1lfm8
fmVyxBKuPYeyq511q9DCrKbaTfHcDqJunQHm3moRpYc5qZqvogmMbt02Ol+ejUm6HyVSltmcQ1gF
kMDTVWe4AC6bc9N/D9JoapD/wQrfwfDgwMHQSr9BDQ+QxBrRBTbEsgZyygQ/MpuIaRZB8X5C3KxM
Gvd2JlHhYtQNc/MxtZMdpBxSC2P4cuuSIi/ZOJ5qvqoGIuU2wT8AH3tOZ5y+5OmP4kum4Mb4nzOm
JZMqgA6TcH0WGZkgulqLLWWo90nlkrJsKRirrRidfJMlojiiRavOBWEGB4fmdlMyjlv1bcYkBtQZ
+/jE7Tjcme4ZlyoOh4dU2PFtXFJpVOSD3sTz+7cI5RfbWJI6IimXTXku9RuZkcEqJTG9OIZSWh/Z
BqvvduNB7DZiCPwdZeLJixeAvGz5OkuMwj6xjOEhSU2encX4oVqbZav3cenpK3hLXP8wThuAEo01
eCafsE4qIXgt5S+GmE9+r4qj6LgEtApgsKXSb4EGAlZzVG+rLA3hME1AKBroR6yYnxT4oIbyj577
bz1Xf+EaLk0MXFR8HhYgDHrjr3qFVoR5HS9co9gQ8hShSlrKYb9aS+b/hMws5b0tg83Ig3nuGDpt
qqniZg+9+7uGxvqZFPzHd1m+CeRSi6/zK8dzYCJRNljdHJyUyn/tzYN768MI2sY9cSraoSBMQu4s
QZzEIsY4iWWdi3d+Xz/HUcWLWdny1NmjvqqmRn6BM+TcEnSk7icq7t0/d19/kd4sN26xF0XGDhv1
L8a4CBJyfzTs7mCktrkau8r7pBsWmmllya0x8NZxFPGCWSNvPPk3GOlxTp2Ya9YvWUPd7JMv85s4
2PeW8+fG13ZhNiNZRL7oOL/KJGOcsEWYYmELHCZhuITMT7tgkGcmu+O+bYdkw9Y8b5llcPBAUpRf
sobm1U+WZYqJySWbHHnCJZBUPCbv35u08O8ChsfbsCdbLDLaWq5k7/7OcATA9S/NLBOoAPACUra9
6KH58x9Ir+5g2E2hGRQp6GRr7TPfgowV6l2tFbtTitlYmNj+2yj0eEgDO94xOHzBd/CRuBkb/TTl
kuFO8WbAbO56bIXzNC5zLsKV8yt4svazwL5I4Y7aVOMVsQzBMfKsfGM66bxLFQu6ZCshtZv8MNNK
8EFXJfVqAVOGAnLeVcrWV1gyTJtWYklWLzuMII/tAufM+2S4vn4DZDTxSK4cx1gBsdLSOB5171QX
x2FgA0tgSNFIB0jqnTjnL83O8oa0RCxh277U6qqa5V2FFRl7Cs7xGyenoA9LlEKOmXqfHDtvtkJF
zU0OWfmcDZIa1AJyICZofIhnI8Y40BXFc2sPOUS9YvbHs4ymmJuUpjFHUterrRuTYLxmmhIVRBLY
2UAKB1l1RudsuKBKPNRwQledtEm/8L25iI85Jc0mmpf/EVHQRxuzQ3+4jlI8jEasXgJxhWi3wxDf
Vg2nMTV9ayZZtYmihQsA177eKjZhYr0UpbyvLNIGNUU+7bSJUS+NSBc43aNJmsaa2AR33bkGgS9l
2GBD1dK4BYnTfNXZkO/alJHhMFJdmfnEGzn3NBRJ5Q0PfVo8+y3946wYCjLEt9NNq9ORppJ7Fy7u
/Cc48yMeJYlxIaqAGSEHx11uj+k+wqKoWgduXxwh4tcv8APqF0db1IaiEGLFss13dh+0H+lEg7OW
JjSViabfK6rusSrpZRQBDUcTWuRzv/R2VRIWCxUA6qczFwpeWjENO2uOyyPhQnQtlW+vqJ38u9Ju
hwfTGsQWYUD94nbwMfCU1VeNRfe8aauZEwC1RPcoMgAlKYuGRNiUdIHIYTfpoyrY2EFPZxQ5Dh7x
tTuzRjpzIKZRWfxhb87yW12htAjKGW0A3eHKTZ35gDRcnmQjQeUEGtGVCpcjNIFAs3O1DwBUCvkF
d6/gbMF9eSb/LjzHUIRPqfarsxdz45DR6n1lCnddB9X4gLqX9n7S6T5YECDEt81NmYMP+SltMjrb
+S1glc5g4TMzUK/8OCq/+YrWgXbbdONbq3JIaJlAzSHbuuvKWArn5VsriG8WQUjwXdc1bJCztqfi
aC1LVS37u5nnMFAAS55dqUjRbMuMhAqTpM1hTEFGluY1VSYNfKIceWdWLU+mzihF3s/ipoqZNYP1
6Ksco5RkKXrBdWxSFwBWubrC11dzTGaZGkHX3l9DoYBgeL0J1FODoa+dGMTD7rS8e0d8KpvXp5z8
An4hyAkpUcWRLKT0UDgUVGQJB+ch8vAcWOABIza4DTiN+WsAR279AuTNKcFweQMgNCXJWxvM+npm
uVVruEcUI9OSSBnEoFdmo/KLbHD1WFEAk1GNUSXmTJCcGA0AzlU9jziezOKoCMpbQZplTh/PLEF8
AoDgIg82TZyb7roZFg5MxitINps1bSsiENeYy7uEY5EKR8FjtgBfY/eIjBFEkEwq+WW2HYAyl+nA
N9zvxbYze31fkeayikQLW2ABVzBpZVujo49O70gNJt3mKqDUgJgzp/ymksznnZzZ4myLj3/Hb94P
SZWD3VY1nErDNF4hvi7lsm/w+IqSYkl2eIb88WqmQJeNAzRU1VZ0Ma2iOje1yDe4LgbnoO/kl9qi
TLe6ZXaNI1V1nqBi3o4OndY6Nns2dwP+JpzL+lnFFDutyYB98tln6ynhFjKFar+ZRGOSVJEPFhaw
JVCOR3neZ6zp5X2W7bIN48XZXRVdASIZpj41b97y4xyi+grCuvU5WVBv6pLlFKBBe4Z0UrJPDN33
QUb1S2JF8a0/NMBG7fL+wJglYAccsvC4nGhBv97L2wASDfP2Kr+U0wiK5HBMer4Fn3I5G6weCJjx
WXLrs+WDOwGijobr3Pqx4XJUTNASZEgZIuEqfp5aPa7Dkug+r6YSdmiH1+/krMYjcisdeJBMW4uj
LszqTHRqdXYFRWy5PIOE8vCpw8eHJOsZAlAJLWhLWsDItJMyucnB58y6EJ+NEvZRxD72hcC15glX
yOgEfuGt3yHBsQe0DEgtO8VVMpHqTvnZsZs0zCixl4kDxRtSK4qTnmanZGETlWKDgtYFi0KbY/1c
CAOAmrnWg51GtAo9hbONj/9GAC5vOex5ed63WeVzN0CO9FVbO/EjXb2GbivKpZ/oFCgUxIOPLaDN
fbMMzox5ArIgKJ2babK9QVfuYJvYnFre2NDj2bxrhhld1AReJgpVpkfok/I0NQUg4rJVoooQW3LA
81vCacmz9VIX1At6ny1DzocEyIQ12YJO4zOor3EjtD7b0h9e/SpSe4hHxaqiwLPXKXR0yHZ185UE
NEoO2c3FEdYXTUyTJrfkVj6Po8tdm30IeSJY5Adjzj3oC5NuaJzkF6qSzFkNShPSBOEmpG6BwHsz
kbNorSZJOVHXERWkHjVcTh64DrCEzAWQ+vt/vi9MJoYcMQZytW/uxJnacKgcq5mBKmGrelcmGenn
U82CTqkqY38hNCOfjW+dxsc1AN7OfN2ggPtiT74m9zh/G5y59rZJRwP7DhT7XfPsENx6mZYqQCtJ
S9aIedgDJHDFZK8jLDgMgfM0tzF57sskpgdQ2Q7ID5A+1ENw6qP+T+ue/3EzfjOqxBdpIS/8/ajy
8DK9pOmP3Iw/f+Rf3AzX+RAs80QM+1CUoSH896CSWdYH4Sy6eSzQXf4KHcKfk0ohPgiGkZhqoVMi
qC34D1XDCj4w+XLRZGMCCH7GkOy/iU//uQWlNsHunfz2xUkAa1mUXD93IZyLxZy5sfjUdU2DKmYu
acFHi+9J1jGtQOPE7V1CgtC3xmfLTJLcuNCVUwE5SALXRcqxW3Qktq1M/Lg2hgcdIDSaratA8jtz
STH0SE+nFB/r9GPWIldfGQ2s5DphaxscIbaNxUEiDFpcYpGmTZrlIAgE40JqINozjCnLFujhtZqN
GZcsZ3JuDcWqV1WRYrHLdvkSQnt88ZmOpJsYQNWiwlgEBG3ekj1bmLCgNMXGIJLspY8n/dHI0Y1C
gddPup1bBExx7q9tvAJexza2VgK+wjHGv/4uTry7RXmACKXoxP1gAzFvfnhfPv7RrP4ozX13k/lP
D/v+CDwMFHiq6JIDK1gaxR8awRIbssyIOu/T3NpE6doDvg1CtR4yDoWkxBay91epKMOPtd+Ic4XP
CDNGQiLcdZqb435OiP/GV7o+hvMwYtdOnKKAuQhCnhuPlXS7S6KJX3DTLLse3B4hyrsrRlFEwT5O
OMGGzq5vg6C9Rz3hHtxmOvtgZp9FImiUw++Z9OTXf77o8BdRLU6eUJF4EtiHYB9HNfLzRTfUgjGA
W/XJqcvoCdAUZWldW18s4aDM8LEPgOPZHsts6rdOUpHJWxoMIDrShK/VoMyvTb6UoqE7qdu4ItB1
qhnwRpp/k7YQr6KprSsgnuk2GTzrbMdSfXSD6CF2lACxTouHvGL26EG+PNBqYzhhtMY+H21vo+u2
385myTtt9+Z4Zc72d9qtM+kWFjTZyD0Az3b9yonsDVaX+Va51NxmEyY7N30qGix5HaeevqUJUZtF
b0/fmjayj74u2kPbw1KPUGVC5h12fTqpC4syvwFZYTGhzDnk9nezTDNswaLW6zawmN2rgPz0dRoF
atikTD1WtY+ViTm3Yk2SFnBlBXdcEZArV32VZtdlYkuOr0I8atJ8X4NCEhtawWDGpdSF569m39pV
SdcdYDilV0Xfm9fRQvAPKmu8hmLJxQnSMzGuT+bsoNskC9ezE4uLgQrutustbqhI41060+dM7rI2
jXxGwj91j07SkfMY5/HZcQjqNXEG/I1c2P15z3IhVmAAgxKbkCa8mSCZ/fzuLDPsKB5945LQ5929
h80aVkeos5ooYP0BE4pweXdakv4mgYl014Nf0qbr5DujAXXTeNTksjflo88QcIOWwtzjlP8FrRyl
8+CV96Xkt+Qj3O9VNpLhXfDszzXd/crs6eU6N1ZbhEviosyWVFRfc6n6vSNKyBVmu9I7OAnkrTZz
nZ9at+mtrdsbYpuag+R3wgC4aUmKv3t/bcEAw/V7PHQrXetsNXUE2zMwvwREez+G6CkeEYDLm7RL
oV6WAP3Jhqjy9Gtl5ntZtwa8NRVibGMPg7d3oLP72zxIgtsAB029/eel+yvmxu3H+SEAsMLl1cWI
ZFnaP+xXk7Q6g6otuoi28QzMTrFm1K00PmVzqK9bKxPm2pOd8TkDi0hWLkLPBlCjSrCIhFKqVzZr
cFiJgrSPgIHvSz56BAWEcmridUOu7hP0Pi7GhEt8lCl2eP/9BTjL8YpjFOeycH95f6o571orif0L
qF+/Ra6ibmQTxzvpwe9fdRX7TCQRarhkgGDkuCRqe4wTXiALu1fW5EVvrD0MdoSuX2zlW2dvUvkp
EcTw7WQRRJ+RVdGsJlVMBvk/f/f38/g/h8Xy7mPI6vjYwAo0jaitf7n5ZZu2szO5l3ogPHk1dV30
xtscBYcW0dYDMbrzdaY6dVv4SywwosSU6r/yjkGTjqe6DHCSJA8DP8qpPb7HdPdeGe7DyekJEJVD
RanepWdfcP0TtEFwmG7q3kaOCR5R6nztomk4mvNMfH0uIbwPzpSTBT767Zop+7xSomUbGoboUSDC
I5DSCE5dKiEcBNAmiw4csykS9UQrPe/baYyOqU4IjyAvOVgzalav1nvMsSgd8nO7RlhbcLhwZ9f5
V6tEf5bYFdldedMcCwfXTkCl9khNADFzWXpRaMTf2whx5ZYekq+HSuY0q1ZcCtHpYVPi57wOhUy+
mwzNdpmZRE+8eeOrU2Dqqfn2xyKDfzCk1XztmDO3jzRGccFGkjmkKPPPJuV4vHKkl5JvmDFULZG4
xYk6wh9kMoXEd204hTgnaurQBBP/klkzZ8k/vwgUiTzpn94ELGWpGayAPXspB38pG9irywEet7wk
hQUGpk0W2Op9by4mJaFAkYcMzM0FJHMS7yjFmhdP9CSTY6mdE9TaHRND+hvUa8VJpnjSrnRppsgx
jCwtV3Fc7WgsluVq+aRHA6Xcs/33X8XkjK8DnC9jg7N76W+6JEDvU1GOXY/ALltSROHjKqdC1VHY
RVTsCgsgmISXcjgEsaE2em78o3LKezXVcGuQiOpibYh0vwS838Hc09OmG8zhu4R3ecf7lWyA4XEG
tuZu7yxYvV8sAIq5PNdmSvvHTuUH18jp3RSqNHSR+tECDN/YdWCv+D5JyaSQBYHigZc1Ex0jYAiB
30hAQKs1jvkJnzjgp7CAx+HZs9zPUiT1Ndizw1x0yJMHzoH0oTOyogDAmOxgVadl9giMG8KMz6UX
HyDPm2pd2uwGqy5BfGzgGXUBtlkKHNQvJzNQ1d7oSm/Tzou4xk5woe9VUppcbs6WV9QdNwpUgX+P
+oFjWydijtaB1znOBu8Hok4IFTgSkc6pM1uZ/ZXkwFTD8fKa/MqAPUT5E+o7ZCY1WQZQY7/ijMm+
2kts0TQ7u7k2qtk6x+6UnzQvQrCk+CB2cjQm4Yyp7C8E5JLeos1hvqPFjrCVx4nk0lJbHvpFDbDq
unl+Q90cHINhNtCMlbm3CrwIbp3ZzhMkjhFyTOeljLTayF9NLVLbFTJtojsBmTZ96ObGym0ic5Pa
c/HmY1Lc1xKRm0vZCsqXg0wXU17e+H6ZfBSlP605DELuDEF6d+8L6X+d7W86W9rHpSj/+8725nX6
f4eXssFdqn39scH98yf/xcQ1P3jYdpMHsNjU/Lu59cUHl8kcAy680cgqMemi/2xuHfcDATd4iocQ
bqn9f/SWEh+80OWvMxK1llCQ/4qG+ysrltKEX4Q7BT0Gfcavw0EH45pYBkBZeeUma3vGqEF48cMP
N+X/aN+WBvmHbRgmMx9CHiF0Y67zL27DfU3ljoIShC4Xkpjfbt4knIbrhtCr31Rev/Jvl49yuC0+
6V4YLv5qS0qjBO4f0xMjCe5XaYEjARq0aGXVTQmQn/YHEgsNBuquAx6u6998/F9uJ8NyGjX2rMUW
/q8eUsUcuJMn5AEY6jOL8jFIu9/0wrwUP9/M5SNcIkfwHcPA4Vd7x7Y19IAVizy41vRZufZDF8Ik
GQS5vUx0Xv/5yWEt9NePg9sFAAKZin3a/OUIpSmEvhHSBzkTg3RUXFbDeMAoT7kbladidO6R3kkm
DDHNwsq166xcScLt2xVKf4QnXR2lCBljK1wl8IKPw4TGCznjGMo1HJcYf9EuzKqVkFaDAygjkTYL
YTllpf1VZNM+Hrv+rXKWGq3tTfGgu7BZG9gslZuc2f5NQhcCHSq3N4Op1YPOoHilXjxxcuDtAvkE
6exnz8X8j/FUDROkte+iGL4MXiD5xXPhb41OW0JM6uMb9J3WKi7DaFMzIGfG40r4fPN8zIP/z96Z
NUeKZFn4F1HGDv4KsYd2KaVUvmDKRezggLP++vlQVndXKrszu+a5zXp6bGxKRQQB7n7vPec78WWf
aQPY7/LV9oq7OrW/uIt/q1oAJyNRkSepT5/iwR65ROYydebfiSJo2eSSnTJvHI6OlbFxumz81iai
OXpIAkDOa5tU1O3WNhlVj/XoXk2TlYdCc6MTxpJHDy3sKUtSBbbEw1o3DN8sVxMPU9Wlm9nIsqtF
NPGDcsEA9H4e6mKIN14do5wZo4FZURFtM31KLquO2U+CcRJl93h2Yt3Nt2w6in1xnGNBCHjWT7sU
B95D4+HHTNCBh6afehfyLUC7kkZERTy1rfvBrjztKaH0u2akwr/HnybzgZiV4Vy0aX/QLUZVaduq
kl/VSc5R2bSXNdIzRpnoYMtR8IiUTXbT1HTPs7EywLz1JjirQn+02W4389BMoZakZv/cp3pjxGTC
GxcagXgPadIs2yqtjSByS3uTNBj1gjE1xHHR2uiC8rO9lUvV3pRtdxFBqXgmS0s92L1FJIiWGJfG
ZLlkUfIsIN9Md72qpn1VWs8Jw5g5yNM+3mEVnQ52l4pb3Y2zPSKE9hL2Tn3T4wY0u36+hMAgG3pi
hb5rR4Q8tevE8JlcbKTG5DAAFXZ/RljFTGpJ3JvU63ZRxDGYEwuVoDDiT4ytkyN/9jQN8ckuo9Xs
Nd6i2SJDBSeUNmAjt0tUCZj88yAFbxEMfTzeahGp97Dq9IOhy+IwlwToObJrzjOgSXQ6sVNflzP7
Bk80ucoggmL91oqa+aXTah3kgVZdDHGmnVXsmntrEgnTag0CegaFfJdHnHYbveFqcW7VvC+aZoU1
R7xdJJP5NGl+9OznCvK6HwMJjqLxPGVZFnp1P4au0JJ9N+goovJSC8iNpQiIes57eDoDyy3G00LF
czHhhd1FmSuYJ9RZWObMX10vebEi60kYy4y2R+l39I30gzlYzO+jC+Iv4/u81m1OWtxpi3BIZdfA
XKK8ZdyoqU3ErGvT+MaqEcouta6Rt1kTFZuqWb6maCX9gCBnoDW0RY6RFvcgVvXbaabDNBG8TjZj
FtRCjvuF+UAIhLn50Bqax5kYHP5GNm29683aeukGZkV1It1tN+0oia0HB6oBPKa8rY6VN3Q3vSat
l7WXfEzL0dqjGylCQEnI2JKeXwgk3XIVFTkEIytCol8bfnHBgrQcjUlgTjOd57YmtQGPhxaMflRj
zY7MTacnFwx59wkbQFAO+qAoP6igi9KorrrSPxaD+SEvEz3Az1+Fsd+e7NbXNsuiRZso1/zLOMpB
3IssXJoOoqJpv/Q6AgqkHsO1tLtSBE7Bu8eS4F6nczZd0GAqjm5p4tOG7APpYhk/1tMIWwG9OSuJ
yGZ84y4vEInxU/YqMF8/GWOjP0TeYt9aS+ZurEIYoVGUGaZ8p7D2XpGorVvxfBkgYL/i2tOuIbCg
P0Ahnrde9ugkxAPMIq2LsGmLnok/ouOMkLRtAd9j3y+efYGKY6TAlctwXXa+diA1yw2bxvviGVas
gtV6vWmgmhz9zPeIEpmMfeWk5RYB0Iz2dk4PZo523XBFcugRD5xrko0OjnKcazclLirR4hhJ77aM
8QMU1BcbRnzTB4OVCzmMgEKk5gIgZWyEjm7IItBUbt5T725dsoeeMMHYn6bBTa5cVLdPXWVt6jwl
1DuTbXvVG1Lt8pKoCoW882DnNFQKl4eMzfO1QoGJCrFFJxRH3ZH9cTwOmcWa0Uy1554V+BsTJXbR
9d/PFf875P/ukE9CJh2i/3zIv3zpupcvSd99U6r74ZD//S//POS74g/Y1pzzoWByMgef+q+DvvUH
fl+YstiG/0GK/cdB33wz1REK7Tm494gy+Kfh2DYYcK3JBmgw/7Qs/50p1s/nOBI6mbAZnE/5dMzY
/tqRpNp30fRr8uCnxWuCUm2v+dSRqQ+L4S9357857fNdIEvZjC7wa6GG/PFKRUWC8Kq2OvjmwolO
l59kVU/BGCV9+PevxDUgBxLA9PNgLlYasA2ZSzLU8z6Mev26G8oscJvl7xYwjJws/HSQCl2+1nsA
5QDImUPaIg8z4+i8yF9pGb1m/O+//X3WWSMwY2jD9K3e3TkChQkmpheMpHIFV/lNQ4+EQOR8Sv8f
t45nFWQ1ka04QN9olX9pUMdSL+064RsNUdleTDq2ZDKR/Iu2yn7zpf5NveKvNndzpSHjaV5Lpr9c
yRvoryoxykMychxy+/lujqdHuv+PcuCc+es7+G7swQtEbo5FTqJHZSSY2f54Mc1wat7NWh5QyjP0
QQlxyHwgKrWWvuj+OiGy6Uob0OD+/qNIUBbza/HG3H//07ltjZgT8f0B5Wx937eNFThCyx8JVbd+
836tN+yHanr9jvQNWBWgNNNY/PE7Ln3WzyQmS+JNobGVvZy3jBOi+1/fyZ9q9ndXeVf3rQbhQcOT
dtBgcWIZnx6HcqxOVfv/u3V/+T7vnnp6WEmNn5MHpOjnjTtlLwuw4vC/eL30n78UQ1Xo0rRVBGPz
98mwdVQ6fkknAGC7WW+kPjA7nqWCzmKX81bgGt0YojV2DZ2Mg047cvMGfQRoV52w9ZIPNiKfo94h
ZL7FR/blzQXhZYwuIWobu97LX2ffto7xwpRQeh3wHLkwUzQFEula8o/MSVRuUamaYc+OcfCmprxl
MmY+5Z5ZH50oiz4NJT1aoAjOgXMUh825Evsx43nOvQnDPy16/JloxhHgN0ijlCLltM+LakuOQHWv
tMyGwbmMX5qIVR7ELZ/dNbgKbIPz6HdDFiaen9Rb0HEwGVY6cNrxed6QMfRP6k0ORGlXIxi4xodW
bxSsc5JCLMC1gdEXYgoaS4k9w1e5a3TMXFnDhFVrpRaWOt9uAV0RlJmn4KBUJv5fFheoptXWddkC
KpS+O/JHahUO8NipfVBBkQ1Ynw1dESVSotbxBTRcRAnmU5wMznmKjexT7NfFozsiiKZJKp8bDqZP
Ed9dBuAF5bMs7X7hMw0csRNPChVa1sy7Prk2rQMoDsVjN/rMiekt39JrVZ8ibs05yRp57fbZq27w
m/aZaz4x/3mdujG6V+5SH8d1aWQODHGvWC0yLWopkE9CFMlNlgL8hFNhH1nRVYizGaZXXFigG2js
BhBsqlMaw/0J7B6bXcyM5jpz4+qVCh5aT82E2oVEVmGsGzGbvD32RRfbp4Uq/SIB/LTNU24CMWec
2u1kDksqjgd/WdUNsZfmn8QCL6gEk7RB0bDyANVQL2G9tG6xTzG5yUsDWbTYuEk0fEwiCU3PNAbQ
dxUH0iVwEbxeaHW6PIH7cGgq5OWrCffoxHectxWmwYC2YXOwM4NazcS6alU1z4+DwIx+Bu7unIDM
ZKA2mhDCoFyxwP2Y/AQqgvfNoEvS4NHiHITmWu51lFEbuY6MQjolYrvMwkesx5yf2mOUySNRqTFA
Er/KXgQajp1Yp+2QK2ibp2IoKC7huY2AdT4u7ZLvoR4psuS01kx3mQQutV3oMTXgKmLgJfDNjM+L
kCuxiXfL1vCtbYrR6T4AxgCUndkOlFcUByU6bidocRucYCmkeNjGVAuNnF/CSeL8UxOb1WmK4gr9
f2dSpmSv6OcEtnPXOvFBjJ0RlzPokw45XYL79irOBR7HuBD7TOMX6i22vt5iVUt8BKTQAKP7bGj7
fJPIKflWSeEcwLsiB3dXIpJt9B9lNw97QuaYbwgGbdtl9KvTaKevHS76oNEUFjqj2Is2/qb6lhFV
N91DMMUdO3zuEfmcSrBU2z6S7pmt0LtNel5KvJLTFgXscDmoFsB0zntOOig9X5RLT74hl7Mupl25
IC+FIypVWI45/RU8bilCj4KHmlUREVKBJxqwmri2OFTiMuOtB/qOKhBYJDYHxDZMf50DLMVhb6z7
rqQY3Zhl9pJ2GjN3okFfQDX5t9YAOq/G6/2QoRU5TT1PVM6C+qlf8Vk63NjNQDbh1umgPwal3wji
dPvxC7R7yqa4Y81J7Ny/NVxGqrZevDgOC2Xbsn64zJpul5RBk9m28wasMVpupEP+bVTnLeL1npXs
7aTVi7bZF3rZb7I5YxEz+3rjjly6RVd+SDtf4VI1xi9UpkdZFVUQi07nCcan36bFtSVVvUsYd/Ej
lPK6a9ZzdW3W58KQPEwIJ/s0KA2bRDruDnhBpLAuOuG3VRfGwrPKfeObPrJaDesz4ugghfNIpcD4
png3zKSneSMniUDTlHOVxc6uwydEExV1i2MtrIgKNNawuPUH3PDievGiajPpjJttDR5Mzy+8IqVb
yKvsBg+DjNdxWVWdoqUvb7uetUeLWT1GwUufDyX3XNT9zsqcBiH7kF5Zkal/FkavziiFOY/W/bWf
d8Whc9FWZXDS9qWItUvVptdWag0ftSzrrucpUZdRtjylujXivoaiQMM93duL4TBFZARZJU15LWnb
3RT5s9e0JbOu5JXmZRwyav/A+/zYDnp8MH0GdUlcNiGcSeIXZyy8bIvxnsX9s+bUCCU8Nr01W+io
pUnx2FSsvG3FiqOXPn57avQ13RfN8PdF1rU7Ypj4DXbUXmOQuxPDYZ88wWEupv5A7pTd7vFqBCZO
gjFQbx3q+a1bnVHkNTwiGV1s4BL5saLhIQIfFgS0ybXjTfOS7nchLSbEtM/Xrvhbh1yW5oeuNMvT
2FjlqYYRRiedNjPOKor5/nthDx1xLfPn0ZzKhc2naFn/GO5Fdw1mDPiCeZbQGIQVnpzGTFjDFJhl
NPgnXOF1RU+0R2UZchYnZChYROu9dnOW+IE/5OU36eATN9KYwbLvSVgZM6RjhMaOjl5+Yl2f/TXC
JlStUjeV68HEy+xe9Bhx4myrZNLaGP96Y8C0aHSf/FzPMcRPxf2YWRM4DINu6Xq4xqsrvXk4AfjO
N6nUP9t+f5C0CTH4WIwKQBbtTLC3GxaO4dZxMu3SAJUNS8Er6SXZ5rznPTWtoM6YrfeFrw5mwxh4
aqKXPHHyrUcq5tZcGQbIM4yPBChNVz17NNaWuNU3FaRMLRSFtVzxusZf4sLDsJyjycFBMQmOlpp2
TCdH93ceM35Q1C7Ltw37GxSyRwt/tAmD20i+8CHH0IPVaHaG/a8P2G8uyh/O8WgZmZ8jaGRMxZTv
3QmbAXFs951eHBBWs96Y43Cp4l73IBNyTlAcLa9mS0sgNiycK3LR0qZqTeesAH+nWMF+V6j9NOlZ
P886b/SYN1Lsvi/UUKDyDvB52tJ4ZJhyRhraBKOXvlRFfxfNbHO/vgM/VYZMkxiIciXyZuhzvNM3
YpR2yhgl/GFoOIQRhMKYrmI7rqrkbdheH399vZ8jFdcLes6ax8bQ86eA6KrlgGMjZ2RBaUYtYJWo
N2lXDXIDi+hFEWqxzRElXLuOP968bTtjvZAfmpijsQNXoYVRDlKYPJ5hj37od42TlWj3Y2XH5yOS
2HKIR2X6+74olxOCBN/u6T+WpX3qh658ra2Gd2qEvqyjN7E5bBfQKsm0ygx1BY6WYjbnE0uDgzZd
2ReOMtXJNzHnziaVZ5dK6DbF3Dtn24SBU7VZiyGlE1s1NNhd3qSaccSqbE0UrlvbK6N74l3sF8sl
bCwQ/Nfe1wzvFvQHG3A0T8T6pmn26W1XrCrUuuG45ObvAuOMtYp993YYiMcMMFHuKt5593DEPXAV
dq/8oFbopaOBQ1UTMYWjZX9sUk87MJWBs4AJfOe0wFjiVp1+/bj8VGczs2bACq+Fn4TH9N0noA0+
uuQQpgdBvb13tBhCtD3+bhn4qWPBVWhUmKTnkPKJ3u7Har5P+yFyqzo9uDaHZzdm4aqky7gPEzbx
Azn62DmjeMDANXz89Rc0f77HHFEwB/trZjqauXfXno3cHtpiJEm0G+MIBxoWfy2KxCegrs65q0dn
vhYa2NPKnh9zMTevyNLHLSw7B7VMXSVkIsXM+Rj49sBNYwB5O9sG8M75Gy8jxIOvTWRE6rhKt+Pv
HZf/9at/168mJYUWyS/61WnXrf8htvmHbvX3v/uzW+37fxj6aqvg93/nuRDGH9+b1KtU5c829bpU
/YODqf9BiiNkTKSVgNs8pMd/oy3t+u93AVopgsePbhYgTDqs79o/qZeiYJNdjo4dhpMX48jEbgdD
eCnx8zoKj5pC8YsZ2lDr8QJbmg01H8pXbdfzhwVeSQPweQVX1LmL41AYqNPDfM0OIKIBpBS+hudF
4nMgPSxL++UcpSBotxXCSVyFCnCUh+N4LekjtGRkY1+9waBAUZBr0KRYwdvEEl2QwVu8a7TZg66C
98of0X++4Y/kypwC6RKdiCKgNHcR+l3wMRGfRiOiWEtUy449CZsVNeYRIn5mBG5ia/QLYXLHfXsP
NroHXzklI0JhjYTar0Nsxe5uFJ5mPupDFKfbso8ntM00bJznRBecpVe3HukttbJyFueR7sB405ge
yjgvhr2JNkBL/F2NkyO+Gxn57wBTlI1NInzJ2cfsBqVvtIR5/dGw138yxpLqfZzaXFZAynQ3AGGN
H81FfZqTWtJ5hEyM/mL5FMeuEWMtKV3owC5bafy5XOb4evDQ1NS4MYmm8OZGBgbyoo9LPyltW0F2
3wKKgBTkLmiixynA+45NLGuGK8/P9C7M9dg6FK5lULjRoRsj2hZtcUsyVLEv23LFq0A/9cVOtoOf
kV7rNue2HHeN3UhwoLnJAyM9ECBM9VaVSHQ7uPP0IZdO/lFPoIp6RYXMiXTqUKW5822dW95BPaal
JaZmUwlN7BLcuMghhPWcOau2IEk4JXhMd1NRqZMdcXwwjAJJaZbfDpOqqsDTYg+QfAO4bHRPXV0d
JzE/YGId2kATovvsrM7TEjf5ZsKZeMxjlx7gqMqzpxcdgDW7DBOkGh/qAcVmQwzKHoGB+OJC9ymC
NmqzG6IUmhdiMxBlgCXQr8TsL0mgMkM74dfmr9C26uRjgSwY4VI9WmbxkGnSfHbhNMSQ8fMvKbvt
ows6lPaGZe+gq2DgycuBeQlo8NYav0VR578sdE22QtY6HqckVi/t0m2zBba1kYx2kMvxPNiJc11Q
/+2sYeE8z6SyPrSxnR9rYbhAxD3jGfU6nB6vgsFkjuoIAhv/rT2LEPVi99D1dXxtjU6NlaO0zsDS
pquC4PVDSd4MefRwxWlbZR+bKsme+UWL/TT11rmvl+LQVxWoA6KTv0iq2SiMYOef0tZabhpHDRel
4uwDlN7AQyJ9727OVMl8VrNYVoDyXfo0BW/ForucqnglDsWEEjqQfpqeKmgu173fdxdDa6VPU6dj
wAQqr1/KfEgvVZI3D0hQx3tsCMT25PSDMFmJ59qeMwpVV52VgzRqO/VedtIXbzF3RpmUN44uoiPh
y+NeLXq80TMGyG0zOK/OQN+BbXl+mjIcvLHQjlUuS2AD0SX+S1AJPfP8UTgERFTx0RTyPDv6jIDb
CtDO9V97jE7ovKvisHpIgsqRNLCNDqpHWnk7ooLIXp4wJsEg6c+EMaRwvqnv3Moeb7PagZeU+/Oh
bns0UfM4f+xpBX5xImO45YZE14hc+qfFm421W0cmT6fUpi6nDKiUne2lneGmKfs6/4Dyu9jzs/O2
aGOzE14uvwLUUfsFhk0XTJFubRn328h+WnUDy5DT6lDOK0IQ94PfOeYrwhCh4UFHSzvrlIbCNB7w
rw+X9Mtv5KDElVmb8UfQpSSg4dDZgd7QhgDXrX7p4vG6FCoXV1pdmrfEUiHmMAhOu8AuRY+sQOrf
9IzpDV7UU9/HlLGAA8owGtV0THMjPskaMkXsu3Q1CRO47BsVUCqx1NDuITvOyU5mYxv37lw6Zqgz
eAy7xp2/JNk4kbSl+S3ZAV2WHTp6gJ9zl7BdPctP7CViGzW1idxnSI9F5xT7xk7TB6PNurvYU96V
qWZKXozZoCPmvPnQVb24mhxvuRxobr3IukcVTvPpriBfADlN3XnY28b5KyyKbA7zuKF1WDnjSYvL
YR91xnBFb886AaioduAWmseRltjN5MzRBpjLsrfSKbllZ5PPrujrz76qvNc5zVURkCdCsIKIv475
lK2uaIFcSe5GmhTneeqcDVNvFWo1nxOBWqcdfSPPxkDviuFF0mcpwsEcLYzpi5adisRuHiPCxbY4
8uojkeBpFDpuliPmM5odoeLNkx9Xrru167j8bMWxv6+aKbrsjcg/D35FrT4t7TERPgfwnIbPbLK/
EXWkiitl63TS/bK7zI1ZbXu/q0/kdNBuUqStZHbuXI2YO1BRVf0TxlIGMJIU87CDLgmh0xr7Wxl3
/sWiifmbjo2rX5usbNeMaeJzMSoNF6fjPlMSsfTkWm0HgAozaJWjkvRVlijagtaosdAjQUz1qGJZ
YmiT+8VsBFnk+HtP1W/PxJjSjhEaLSMD8TjNHf8l1xe501PrhfK/vtTiyrn34xhFjD5ZF6MSNsvg
bN6QG64jRKqI9HG6U1NYxn5RKJ7mKl1JneYlfb0MCyYVQptU9U0dm9YHz1fDdvK0Ytc0tbPX3KyS
xKgRnOOyORJ402202pLHedG7WwCA9hdwAIWCaSeXTT8O4t5wMrmrms7c6UlrPDCRSuyw1KR9gzgM
c5dJVMttEcP7o3VZh6NuXfjwwfnZS1u/bHTjUqEYPQlC27ZGqjXf6H6ais7PKA6RarwDGXgy7CCB
h1U0dzdyKeRNPks0s4lpHiZQgiEmcC0cx0Us+wjWwRNnAfNhshAckSgF78cvtf65BFW7i3L50WkK
b6tl4tYygajw/XTFuYNJF12jEcJNpjKaZbLVjm5ldmlIaHobsWk3y5dUtiVDdpR6J7OfNg5REucZ
sSePpt3tyix3biLOpjsjZbPucctku9FHpbSxUBVm4cQifGVBWNow2Xgk0Lm8HsbBlsQU6Db237nC
4kaXv1CY3bTU8A4mnrVrz/BwTule+swBze1CSJkcQObo0MssCmNKPTPwDAigR3SrRsiTXdzgmB8S
Ri6gujFr1Bxfh27e5lo+3rktiXzjYo1HV5+ra4Wpn/fEclseDuF95eCbbCnLzH0OW/LS90wO0xMn
VaJdTH28H/Qi/qDndfHBNjkD2nG32KEDCe1a5kqcl9zltBI70REKY08TQs9gWwE1bii/V2tSP7TL
Zoqt7JQpIpLQqBppzxFT1IeyMePum8UssBP09dVM7F0AOewiGmBhTZBzTsSJNLeu1lmXeCFJWGha
Y0PqBPUldtRTUo3LNubg/3Fx/XNmuw+xSxe0N9OrKnUMvqV9KnPP+ITXxgwgZiMai1xQnF7pfjSW
wTzOmlcFw5hYmBahKkhreWkTSJqedutLG/oGzIbVNQKdo4HLUatq3Ovkpoc5je6JEuGcFgahP1n8
gZ+F0CF6ZKHoRI+0jcONVqSQQlLrElDnM+w/dLeDAo6Y58Umz30MX2XBjUHzilKP9rNvWRJvKvPk
OGmIDun9XRITQAa0+TqZbfPRaqsiD/0JWbHuVu0OrY0ZLtq00Hvqrc1Szyqo7XLv+fSfljSznmfN
nPZk3EjQSP5eRI53Ddc/D6Vb5ZeAePMXrfO2JBBEDyVi0oNkDnZyzE6/TIDKb4Z4tMPFb9nmsDkQ
EeP5u7lTSyiJMSN6o0eTWKONrrSCnZ2cmWtH58tlfrFNF1VSJ8hWha7Egv6XqvXf6Ijed0ZWxz0I
chQjlofR6H1qfBLZc4F1Nz1mJbY9OFVYzlr09fD5AFnd23rVfJGcpSq2bAgWv774+1bcd7s//G70
OND2xbvWyJJWrYsFK0WUCeR4yVpAHmmRMPYQ+d2vL/W+z8SlAHPxP2v1i3Hh3aXSJs1c/E1cSpqw
DXlHZpgec1x/+/V1fmo4rxfCGIk/AkE/oOt3Da28nsk8yr342JMJvWMSueYRvgGHU3WD5BBq7kD0
LSF1dvlCnh8V9bjAidGg/a9IcIJ3tr/+SD//xB7WZIbjHgpNrBvvav9eV7jsqTKODZCzyzdWopWN
VNB2IZjV6jjvvzAS5HfG8vq9vfe//tHv+kdYwrnP/7l/tJqaLr9N6Zf6h/bR9z/7s32Es5w0FJuI
AMR37upr+qfYEW3hHzrvDN0leqeEBfD/+kcXyeOPsC0JHzeK5wHJ/1dXyfiDUD7DxV2HUuYt5P5v
dJWcd+8UkQJc3sG14jiIePEC/dhVBaFULGNcZRet2afzi12v9KzK9pS91akzKtToI8L9+ZBadVdq
x9qEZArkwvGqQz2m+p4daf7asrWXoaZLWN/ZPCzniaHYN1TJ3iYlwb5dmkOFjD7vXEjp42zfs4Iu
fg8NvjdNZAcFLQAk+TP8a4cAxyVLxDVJ1sq7Hep+MKwtjV48w/eA0FFVuSPtmOcCgFk6r5J2WmBt
UutVeUp9bQwZ2SGpH4BsowmKYaVPyYVLEJz07xMA+vWYhRijGUkbpa0YQHLwK6m0WVeNrU/rqtCf
0sZTYHIqOfgmIzy9rPQzDe68B+XQkEXWtTuvkfMNtMDKI9R0zPhTd9YWFJycVr6DKf/3Av7+BXSZ
9f36BXyu2/zd67f+0Z+vn2f8gf0GwMAqFWVI4bF9/SvawyMAwiY0wcX2bLs45P6hNSYQZH0pGKmg
g/cBvP7z9bN1AkGERZyEhddLAFv9O03d95sn8iY2GvZuDFLY/t5b1IwBkLGux/VxIO83JQcndq6t
dpRXSwF94i+35t+cEtbd8Yc5EdcC8MPugSKRNvK7TW0g32bB9VEdPWskyXuYiTDsLfH4FvFNJ0z8
zS1rVXDrq3YQ6hB7l/9uZWk1bGXS17leiUAoGHWyBmBVoNhQE8K/Sq1Zk9aE6mBcU+B+/WV/GtE6
LmWBi8OAX8833hNhGsKPCfelFbkwof9aFiUrT2EMYA+NBbzJmjWMUuN3X/nf3GJMzUAVkFrzrL3f
pVUH1G/0PXqEpTHd5Dg4vg5ViXxMpC1IGp2E7F9/zZ8u6DKrYHfhipgcnfcnokzXJml2rcCHERE6
vLYs50SJbelb2icrGv5MVfvPwOOf7ivi+9VMSY+fm2u+1yjPnUG0VjQNh544OJRabtSZ18vS6JQ4
o72mX/apceUjbQdRkxt3NO+qx0pKTNeJmy8IgrzOu1OzCbOjHZyemFeZdBcYeqaPs+n/5ilw3vAh
Pzz0wJANk3cfa6bgZV+3v79oqisO+uh1VH9wPEjR8PNMJzp3MRSnXVyv/c8GSuPJqJOZIDwy/YAN
V/F8B6Sd9EGdfvGJ8S2pgPOaB2p1rRsgM+dZ6iJUS+XiG1fAo1CYDFjKyy19bHIeTXaisMmdxaD8
6pjEaG1qBuNsLv5OOpNxpRGV2W57itOz1EjYRF5JRGO6BjAu7VA7n/3BQjbGtjkNW1R6ZnZGIzbd
uKwS7iZFoSIOYNa1J8JBBHqX1mx55CIE1JRz3cz8FSVEYhjfeEonynqDMfREs0EM9u1UzeNFpSf4
4+nVjTiAbOrBt4Wgncl4oCrrYCbR7rsReUOQ/BQ1pFis+atLq5NcPOQk4U7I16ChWsONjpiEAF3A
k2lIJ4/0SKMlT7olMrJuC4KtyyGSz1aiCLClX//gKBSw6ZI6L8yyTYxgs5ie3Vqxh7u2UXfcWeIt
e5sQww2dWzSbRccF33KDzSzPCSX0SQsveu4jKGDuWwsPshf8aAuat8exWZwXF7P2HSBnsW3onVs7
BkAEqopJQwP7Joz8/qwm+J/7MMEi1V+m+cQxhDxGjtQOX9acB9ntu3EgkVZr5zw5CS9Ky2PeaE2p
SOIRfr9V9AGewAOKR1+ynm5U3iN6/h6YOlQknddvlMZY8vK/hYajX36UeLxoT1YpT8aUI8uzGWGc
W33m57cACt30/QwIdQBVmYa83fKZHCZasHGdL6vJtuVHEgmwXLSuCBNGuX7XVYcT+Gv48tv9tyfl
hBZgv22Se94Gg1zShU0l9Ku3f0ZFURWWpCCzbizJQeO73iaeGjZjLMSubzoe4GR9PVyV40fouiyK
znTL0WEN3dhv8mbyxR3+DwMlnuIs1ROV7uvZlcJkKp3AL3Nzuqes1tsYt8QUDbuCmJEgsjT+ANKa
oR9HQ3losuJSq5JT16lU20OJyAD0xtoMS19W4JKSGs8g0JxeRRcmQCA6seb4dZi1BoRo1i3pzUhR
Pz513H4MlRUZfZ1JKyRYaNMEmj9oYa3nqJqdweE+dw/SipLtBCQmiCro2ARihE3STEcs2/ZO+pl1
Bb6Y1uEwHrDETng/6+nBpXUfJhJ7tguY8YoIYTfsvMT42Olms5HJ7Ab0po1rzU3U3Zg0NIcVfZtP
ys6FzfPVjdBiRTqdB7CrB9unjRv0Og2uQK+XK7/t469Nx7Lplql3qshcuJI6rIygJ22E1I6x5Aef
Vl3Hgr6BQ+mivgrcvWBNNNTSGx5uwbRNTdUGK0IH+t7zoker6lS1IV35g0pihOtt81LB3rjKsBfb
h2a0WLJx1/DQfc/mfcuNTwz+j4B1ebpjm+NZNiO0CwdXI85mXMDK0u+Qz46hxGM5J8wOmJ6WTuAM
w3S3TEn0uI5lr6SNzBwDEEq3IR9fptqPHzNycM4wrnKGbXr2hIydF0vMsPsivSO61bMsqEJCh6tK
fMCGbbTGjI5EPmXc0PE14p1hlb5DG2zRxdPSSeNTCQpkOS6J3ftHq2zp64WGxGxqtUabn1zTsj4v
8eC427bKT4WQ0QUZR/ENrc/kGPviwUuS5rFQ7ctcTuvqnxqPmDvRtjKWusL/yTrvSCM9iVqan3ot
wrhbJOuQS4zePZbhnOpmGI8o8LRhY4GyInLX8AhVrFsfQbZZXU892dpwZc3HMvHlpp46GmkoEsk1
Q3Xk0RRDGY77PaqucIrbn4v/Y+88luRGsnT9KmN3Dxrg0Iu7QehILSk2sGQlCTg0HNLx9PMhWHWn
yOqpur3vNiu2YmYgAIf7Of/5hWXz9xtOLPUC91nEX4nTlooI1iau9wvWOEUkknwAdOty4xpUauDW
lTFszd5NPmE1XR+lUwGcpra5zfhKB99qGEmTedF9rueAWqTBofvaXnnbuTXyWNuQ7Gccexw2C6dI
1K0KOk3CZhbcGmvesypxKtgahde9mwXmim7scgzm3sI+1A6slC4xSbGYCWiCGY7zLK6JtXVLE8te
2nqCPT0L+T2j4Gq8HjY4Ggqyf4siZB8sL6HTPlJ73FcJnyQ+o2IJzja8GI9Q33KbiJz9ngnxUacj
+yCUmq47AOGQWdUUxiZDnYcJGocJYWuAffeNzcd77oQG9kJax4EP1la8OG+LztjwL1ugj8RY7ZhH
8y0YXKJRIOIrqKKhmZzraRhMBLguvC7VG917ZUMdiyxbsSLE0rqkWnE+dhJzw23pSnK8NR66Keg1
sjjcvZF3HX5cllW5DPzaNKOSiA2D48tX7PZtAcUYKf983xOx8FwGUPytpQDeFJPwqo4JV+nMN9BE
8as1VVh/nkTbpHfCHblqWTZ812lc+MhK4dbwyFC/AK+nS8YBMSrSpM3JPQnM0fdxn3a885B3GXEu
raufYhKSP3upxcaqlZFdg/fPRMYUQ9ZxZFjJ80SPrNk3C+/agcHQsS/61lNRG+a5GVLje6/a8JAO
E6RwrpkqRxqkS4t5YlkEeNtBBQl7BBBq5c0lK5Vwr/w1Oz6Z5XpHW2anxM1ojvWhCRjZYkDQV+Q6
8UQJX+ExDeWq0IClemtYq/lZLxYTtqrLnE8ibibTY5XFYQTJfaK0fPJsaQxPozcXXkP4W5qkwSMK
7dDjqGpCHL84Glst9zqXRmK9ZAHVMpzoqWdCQEDVIyNkFzM9J4a7UZRyiwEyxkGeFgeimahBfAbE
59xR6a2NIz0xxqne8Q9OBI4bnotsaXBtSNvHGpbdKR9T49NshPJs9LhLjAgVN44OSqKqiETSs2/s
i2G6iLS9bWWuLoB+eAVVO960pf2QBGzptkowuzcTC28nq4zUPLenGnvnKOkL65GIhBhTBjYJ/ASZ
nVk5FQnOa/l3QzruPhjr+BgudSmjvoUwyxs4IeervlcKXloBU212phPrmsJgaE0Syxrzzi31uB1N
ksPwsD8i8m531Mbx04wOcZ9xiG6zNp12M6Egjtk7N9AWqgeeNudyNRdnTr4SFwacmPBM7jdB6e2S
sLgZcuzooebqOxP2zktjeAOafWHf1shP6w35BRSQ+IsVRMpuvfHeLq1HKj9ya4zJ/O56ZIvZNlMD
VAEizMwqqvzJwZ7OyJZvbuvxQMiQSPI9QuMp3ZaDSXASFcGI8QkncEd2zrjuIOlq+MB5xW7Yk3o7
tIIJlw3p5qbLCxZpmbLbSE+xIhdkUXEUz0Xa3et8yuRmpOz+h1Z87Tp+6kpgM9NwwF4VFhDEr20/
05YMW3MbDaR7KfrHmYgCtRa+f98e/qVbC5B5AlRAdiGLmcbt5+4njNN+yOoe7lTlsRkPoMvPbadI
fndmUss9Z21dLtvh33/ur2g1H7vStZH50Zk6dIo/fy4teWFnNfLcOSs86MKISzEFJ2RzwkNO7eqy
0o9I3FbS2LhWuX//6X9xNuLTQ0FXzAvORfxKFNVdBnpieTVmojENCBMb8Rysuy7DNXb7Pmn402wU
bclaeQsnYHO/XMJ/ELt/ROwgY//paW3f+rf/+naJ8b19K7/93/9zy2Gb/tfmTdWFrN5+xu0uP/oH
bud+oM3yfOci4BUXbPx33C5wAMAtsCXTwmqJmRer7w/Y3PsA/xkEBgtDWwjhseD/IGPaH/irFguD
LF/TQknw7+B2GGT98grj1U+REjKEEpgEIBX5eYn7OXJUVXQZuQLr8rHClbO2dAlVuRgV4rF+bMya
ZDc/9U6x0AhuKAjhgHtLN1QbMXkZheoyl/muduukPRpFbU0qagCMzMikaXgvJYUaDvMOeXer9svF
R7p3Bpa0FjjpFI1nn0ZpsbVN6DQKjvBV4riQShCSlfO5WnvPxlx44cYMEmyEfRBJJCl2Jj9wCqSj
1aauEs+LBhTtzUGQmqEIZTDWH7Fjaq08k/oey+jwdbDBWWg2TfaRvgvmx2SG7lxKCzO/jCyYOCfJ
gP519hVa2CqvYXiqOjh7od+9d4FpPRdrhGRkpRWCQcxMqVYcXIKREbEN5KuILWpChxJCiEQdTcu2
ntfJxZsvkNHVtTEc7TG1X5aJCq+yaXQ726S09MrOuk1Ey/dnEBe/Zl7Br24pPciIooTvDhQA3TuJ
HNyByoEdIbuCNz9eIavZVvy1y15Y0mm+6WQtWYaEC3At4kujqeDTTDshESJOwTkGG+eBiCx3vrWT
85lBjsKW3pbvjhCG6maA5nHrkVByVaU+9UJOhcXw34rUJOebLJbjya5DxFBr2c5hud5Pb47XSpjE
JG/LuuZ/+fFACzOhYEzQwb2KYX3Cl4qRR9p1nxAF6ZnabVVqzjkmYFvYRbl8AOHiK9So85AWUYkQ
LtgVtFpuMXBfpmwNI04JPqG+0Q5ZD77h01O2femOxwaBuflRYQ9p74tyMWroAMv3NB7W/XKsgIqL
6bFfOnevoVI6myKW8esiuuwBSm/oQENqjU1jleK5okD5fOkFa7dkoeezg50tJQC/aYkFf/5uJrou
IqRqCCXxdcH+rB9ZDUJ1PNnQ7sklvbSIgPuDc1P4Pgc0dCQWn4GHwDYeGUYh+CObj2HulOygs1i3
KbTOaeuHMw+4BoAWURAmFO551lBfVxmciU0eFsB1QG2sN4vX8rpuOMWOF326QQSLvdFkQ+LytQzU
qmWOltY214QbmnFWTGyRNDJTRSU7fOR5duO6TkCyQMrWoj6wezBDF+ZYYHX8sr41sSN1RbiDz0AT
PY7h7tIkK2gsr5clfKmhdY56ul5f9mxdpLFHWz3ZA7dkQnJ0P0NdvC9R6JKklVFVExYewl9d+6ye
iDt70xTBCpCtwOKPE//ySuBNQOMl13r7UgNBV7ZPTLPaz4tPG9K6DQ7QHsbmz85UxxgxAC1GDU1y
HWUtitRC+bycxOoiQ8bn7FCk7jRGkyz5OiaSbolfKq3gBcDCPJEFZqBR22Any/25wHOX1k8j1hQR
OC3u5Qghrwn2Cq+Xdo3O6aXmN9R499MYQBEMNoOPNe991o6Jj16+0+ynyRJuzaLxjx6iavjZayva
zgaNN27r0HRyboM9q2TaLwj/013ISwGnVpHAE9HGzI+lIIXmUXdzc5NkQ7iTGgG9rXmXL3rIoMoR
fZMyxO9B5uac8pzCLyNy59nERvC5R0PNHaQve2xY6DghQ3P9nBNCegwxIjvEfSqeL7MVhFNTTHQt
IMdTh6TFoZ5mi8SdNLye81VOboSCB0XYivUcY3/cnJPapxGyq7JIz2VM8EdGcPWBRAPapnHiKRUy
dt46KdiarVizpojgZoFrj9COjeoQW5lTyBs+VxY13qCRCbsQVbe5KkGFSziycLM6RgOXIKsJjp8H
Jb21biVU5OeSEY3C2Ay9624M11rRt4gvPzvZWhMLDJbekxztk0xdVvclWWVdewpmUXblNIM6DpYP
pn5Z845w+CGz5ztvBPQ4m6fpwVOWY/jKFBpUiexgPmKcrLZ/wC0inyH5dexv9IEBBur2uh5Djfi+
aYPwFUYyD/LHlpZ1FgU9PR9LyY2Bzk5Z0LUo1ODdql1jGda94/F2kQmKf9cwcXtt6s7LG1eOgfM6
Vf0MM7x1Vbq/7Kx1ndKtT8Qhv1rSrqrXKUl0/tGdbPaJwlktj62RBCUn7d23sKBRJxyofLDSQYAk
VO8YJYcn1TTrYdAikIo0CgSYhDTGt9PispEV1A+gDnXQoLpMIc3Tx+tUH9l+bCLQsFOghIiSGotA
soOW8KoEuoM+6MegUgpzveJhyYpvmSkLP9jAkEteOUpR//U0bWenMnlr8hUPZx6PqjZliwH7nISb
bexWee91Vb7WiaXOYTwPmBjpYJqpQ2z1TOkLE309iDqvKp6lTporzpjg3qp8M+bdHW341zYwjoWI
jslQfdUNRbIZCUV6kX4LQqur+EtLyKQh6va6Q8G5UfhHmz40dtT8pVUa07Hv9alLh+aKpAH80O7N
1KlJV+yJkwDswpJvb3h+eE/0VJSV/mMsHNf8qEF/DM6JGuHEybLqkl111dY7noe01hzEtmGiuBWe
WKqNz+gGDVjrZBsSq8qjZWGiHUmnCbDPzu19XokxjHwEKuYwT2c3S/N8Y/gTibuiAsDda08X/jFk
WapN0g0uYmHCKlCQOstdMPf+uctCjjlE40c5G00flZP14lgjrFTIZ3dyyYOzL2JWr0XH62FivUtI
V6S3b2bGK7k/XKl5NG+YQpmIDQ13fkNElpGrVr44md8W10XbOQ9tjkOJ0eO/QZqVCmnl7RFdsgq/
pgG84w63daBtcpBa15fbQGm11/A5j+bYjls99yWTP3wSNoSArDYKXXYTkLegb7hf3nvWB9V+QS7I
OS5N0q6nl5BA0H2OZuPgx9MXLCM25Hr4XyEU6sfU1eDHRSv2Nj4Dkehd9dBBNKL8qbydO5fzb9kg
ng0MzuGQdt1NIFNiGxZN2ps/lCRPGs4hDkf/usHqfZe03XMbDriIKo/KaNeVbX3TLzFbVF5Sn0wk
0ZG9gVl6Sfg2Q03j6IZ1d8rDwbmubRi+3LRqRxCTCyiB4eLctsHOCOF4ZOxY+NaW+b3TZnh6Bmdj
ya07DgFNyTdWJF8Z3qlQNlbWtb2xK7s6Cjgch2A9IWzdjLAyQ2aEOQ+sk9r43GGOu8WDLrwhz+Zh
kKXYIl8xHzG0CK5rXfQvgoyma102BV4DSMShlVK7fu3HApvIWAhMF8nQgGzY12SEwgoE6MS+hfUN
Ai4UEIY/2catiXYIexvLhxDtYIrjrlhLXp4m0/ffjLwER1qRPMsnYHpUqtsbPssm0v6Ef/zSDweT
5MWNy4wQEbdMtgs02EOcpP1prNz3Jk2cnUA+BCxurlF3lXXSmbLfYmUSWk7G2vyJinhHda2oBKVZ
bTVK9V2Pk+0z+nrrlp1flTs8RBmhSOEfAWvsQ5niX9EJLA3dqbCm63QwfCtqbFwuBjYSWu0WJxzz
cZzywoIPWyhNLY69f/YoY2vGAjwrneLoL92YvLP5J/s0Y47CMLXZxhDRyZIjnVohVbPjA1ZfBhuT
kt4xQFHyamD7R9iqFwsvkoOVblXT04Gk7Q6aUX0jO94LaffTK5k2xWlBkBWFjO/2y9IvO0Qi/NfM
l3siu82XKZkDljjeIY5xlhjcjoKNtJThbzBAkmtGdrfp2HcfjTQcrkoV3Hh5BUZKNfBUDsL8FE6d
p6KB3qU/5y0A48fOawbzhIN52J+N1loEHvV2Rt5AaA/txGzUoHJKaNziuxirL6pZ/H0jfFDr4HNM
bqk6xlk2EY5gTBotTORaTDWwmEfw525E4RhmlHSGOSWbxDUH+3OA23u7F0OGQiS4xLpigOCWVy1w
abvHBRR01nRLhp+jEsD87kANmqqUaquaOgoRb3Q4myTwsT6bKzVCo+B+Bs8tNpjlrCFK68z0Tx3/
vyCi/IoO0Tq7NPaCBlr4tNG/EFHw1gVz62V2jOsQ6Lysa3v+uKzpfZ9IG2HG6ZQh1UjNABAr+GmN
L/z7C/grvxNCCD4CXAiuFVzFL/gU8ZjY0os+Oboz/ABGgSQabofQisWtBTMtodiMm4O0ZZpc9U28
VPDPuvg2qYC1A3OwbvHepar8+6v6F7cFlgxMIMp2LKR/JY9U9hDXaeYkR9JZ6MhmTn8mlTU16erS
uemloPIZyoXiyBiT5vPff/oFFfszJsnN4OO99R9KcOtXImBFwifKjIV7ogtaocxqNTqgrg3KjAeS
apeoRXsK7Ofcj42TtZbflYO6CZFb24g7x9NjvkT4XCTpsV876KaFVogJD6jmVK3h3/9wweIvCAx0
DwsYFayPSfOv92sME2nYuN0eK+yk8P7R89CtJBOchRXcghZ1eImT1ty1byVJwI9tD1bRpvTysp7V
Y1m1/4A7Wivm8/MthHRkO+hzHcwhOIZ/xoQMtzWWgbrhqLI1o+DCQuiBpF47IJ4uCi7DpkkQkQlh
xT41q6tfNUGTOFgQ8uWG1LS1B+PO/v2tsv/VhXmMImAygzf/BRH1Gdzjt9Kmx8ZLqFCxSq1XIc80
KX+mKrK76qlJi8A56Xqd58xQPfMzsZ4jRIwRPe+F4mCamm4ZRSR1sUU01MGQNFGJs1C+y5VrUcTI
LyK1Yj0wDXizjTIGLcmZeA03KI379x9NKWa/MDyWFQWodDM/krQCFWLMyH9Z67g3WcGvrpYuyPPI
9Rs6oL+/HeJXWBz2rC/QrpCUB4SItePPz4lApVZqZvEHOyVDMRL1AgUhGNZWp5q5+gtXAzbSaDxV
Yp1Tz2XKZWkU0U9z6HG3Eht57cZdLu57Dv+Rm8Wfs1/oZHeBh2yxosyTykBphokx/bFOQMA20m/G
ZJeMGBIueqWGuSIHvPFyzbgChn35fvmy/0Gi/wGJXm1iYBz+79zRp3r4X5Do33/0DyQ6+ODyq3xm
GcxR/pxKEdgfGOGsfrUoT3/8P3/g0O4HwWuGdziJEeQs+6ywP3Bo8QH3WtPF+xbunliZ3f8Offti
l/nTngMhzzURK2DcDPHc/IVliWIsx6pEEmcz+uQNh2kOC6KqJBNaGM97dFwOToJJFjyExKPQ7siK
nFIP78KxSINgqxj5Am5K+6PXpfq+9kT1BDYQf4FDyiidLb+hVF3cY6PWPXz1ZbmSxC9uEfRhpTXN
hPZue2PO2CXgsyNxK4z0NrdqDCMhN9jnYWmLdteGMlmQHenJAuz1UuS2Y1Z978qBXtkPtbPPSVC/
I+QJ3iSCFsST82jszBanORXrqox4BBWSNTsV6WlEboSzgfZuBJ5YzaYX+EoOpW2fJ8zPTuFMKbub
i3b8bJZc1JYZcv+NT7GYPjsVPtvILTvMB7EgxQDAK3C0XJkoc1x5+CF4PYlG0pjco1xtgHb0HuV3
yQM/Qn2AhYeGNGFaL+P3xXOxVMjpfj42C0UwxoZz99FpXCLWJjN/DHOSCOM1XnIa4uq56RBC9p0a
9dXczom7dagiYSKlfrCGhRNstDGtlsyeJW2Chznnulqv4UZmVhyXkUkk7xw52byatS2EHidBcB8X
bOYR+k/T2sYh8OIWjKLGraskeXvBv6rBaC232vDeRbSUXmfkdx477t9+rNvwmhRd0onSdK3iQ7Gf
LwwL9J31Ey108GCAJdxifAnDTwcuiSDAgWWM2BFjOIA/zdNB1+WcEHLXd7lq2TGX1SDU8zPr7HTT
tKGoHZytdIXbHRej7PnOlr0nbq79OmF/+VkxevjYmNohLXdpcc90E7d7t4wy2DFJ6mEUTDp8mBv6
TkQ54ZNQMnmYGZwku3BWRrhx8b0X8dyxe+LOT5+WGtNbQD8ORcYicrSx/QQtmkl2wJxVZJL7bb+c
4NjhnSXjwbgW9BwTAKtfgkvRENACop/sT9hnuRN5Rs3wiMeHm1+n9gxIgccPVkLK814qSzs36Y9y
3L7U5sGPQt27VO0JrvyU8Di8XQr6S3WvL5U+Q3kw0kv9jz0+vQDpk/QF1GdrkxD4Af4S6tI8wCQy
+nN/6SqKS4chmo7ewuVfpDCuTYgfJ8aTnlS3EXl845fleCXXpiWle0H+nlyTqERHk/1ob8SPZgdX
C7/a+msT5NqmBOemTzLXFilemyVzbZt62yxO7ZJMr7IXcmuEJFgBCre7jo4rW1svWTR0YQRgWQFe
G+n06nlkUR95vY3nam3eaqXo4xCilg2SC9o7uTZ63tryGT3U2He34hqO2pR0heMghq3u5/nKgEp4
Qs7tbnVYPdZLcN1nXXzKRqvbhEE9nyeZDTt/lsXO6bH9ItP6MBmO8e4u7DRFrJA2Loc5sLKDlgLO
RYN8HAz5idkFmR/JdEAP7L5aiqDAbBiGaNFDfQdd5pHEKhGh0uSxdTTyiYOQfCygVwVUTnv6hE2X
udWVWTXdt0z7t+Yi4s8IwqbjDN3oqYIqcJeNdbfB02RBm9WN99YQ26RuUxlNEvMTx1tuZRtglg+N
YpOmeEPgLgQwaPBTVo5gnDyQugEPWD7XsY+usPDvlkbd4NwdQwcl7JO4CXVoYySPmWeYN0rF053X
kQ4ou/pryG57qKQV7GSs4z1VV4Z62O02tUXYzlLXgJrjaCC0lNaVLgDABj/5UkvRbfE0YTLig/oI
9O5RgS77I5Ed09Esk/4loz5iYUzGAUrP92H1TcVuUe96RcM4WiL+YucudrvzOrD0Mgd7cYNMptPg
1VN+tEvHvaqYru1hm1Eb43YqDyShOecgpoiaDcN/GJo0PMhl9RIuoQT2rlOyKrzFv8UqAPMQ+guZ
7YJW9o9h18avYQs/0HbLeMfZm2LhErRfcWut82iZZf6pATTZY+qqoliKYF8Cfh/qBd5yM8XmR+xA
DWa0jGLrqVpuq4Cpim4niAqwDDHbHKqbzpuNuw7uok9BaG6sELQSya93qwiOmCOcWnLr7GK1dR3m
ZRBiAEnTUfRy8De5sPGcIdVv2eIHoSMXXhaaf8vGIBLCDz0cZghGQxHt1+Tm+piKng2VFKAZyYCv
yWC89o3ZfWTFVe1WDlNzZdrq0Yuz+mFeevPWzvJqG5Bogi0uy8CZ9uZMYOBspc5RgC9BO3IMOOF+
9s3unPIboBpFJsg644Q+nvBwpWE7Vz4n9ibTrbv1XGm91OkwPqZhHrzPiLN2TYgAuY3FFyMcvktZ
JZ884eHBoCssVR33pcKfEAivyzfCzqGNWgAXi27jl0Q5h9nOvmCy+FsgWvew1E7P4G8ZN7bUn0hF
DwlTr8XW99VbW5ITMtrmKU/nfKcs0XxLYn9kXmfAXQI+OY5wjeqNWLSzWwiGu4eAr/Cfm/KHyvJu
q6SvrstFDTvcDSEZk+hKCNCUqqnZdVa53Ca6j3dIvN6HLH3GMINSivpCLjZR7fYIEMXYaQunTLQR
cmWgHLddi5mWBElH4cnBKbdLq1i+iTx/NoRXr1xP8wtaMop6GfjfoJs+olL7TnwPloQSLM7wP1fA
/luMViS2CKZ/DnW8EBA0EO9qt5/rBGODJRzOE4mS7J1Ns0Oglm+DZLSP2azLkz02J1czvMw860VO
Or8uWPNRJT08dFUXHkTWpxsShw5qLJpz3c9PzpJ2e2tJq6iA7Qw7fHkHv3Y2vT3UT+T9Qlwj6R77
+tLW20JX4w5Obg+C35X7eYA3qIzgtzgRnwDP489m69p3ECAAggL3obVwlhTub7hyWiemoujDU9lc
NdV4oVN988sJfxmLSX/eptuBS2LI303HoMFQtXMaZychQUZj4KUHKhb/Ef5eQlrklO3xCJnvROXH
9yquz4qHXheKSZN5m2qSFekAWaJY46JsmcWWRFjr1m6yF6jz3mM8p8OBzEZ3gKNX1Y9DClM7w73S
H4GoPYQQDkf6tdF23rbzlteeydpabLZWdYevKO6pU3hFuvN3VybHVpQwzg3zLp66u9WXCf0OGZyd
TxpJ+UUViOWXbn6euuG+sfo74gtvqNZo272FdBd8nDdaDzAISR/akK5FWG1QpOPWtaWL2B0vyesq
C4Jrr2wrcAoVCe2jtQTlXe4FDOWr/zR+FyLRPzR+K6z4t43fHWYbPxGPfvzA7+1eYH5wQcJMU+B/
udKEoDP9D/GIwA7i6v4nZuQP4hEJJFCBCFLAE5Q9cGUX/b+GL/jAW2KCNdjwO5Fv/1sucH9x5sT+
00J+5a66RIRNvwqw4gnb77RyXXogs4m3IltyDLaa+Ow6DrurpvUICVPD9othF8Zh8TkooOxjwzy/
uBWMIMfLuo8m6oCPCazDf9Cj/YphcnXC5OtzgThBer8iYOEQqNiaQodazanfXCzi7lszra6ri9sb
ubD6EDbmmsRL//APgCDA7S/4G5YQLlo/enHTD8iY+AXXQXwPJ2qQ7SlO4k9lGzN4ngYZ3qyOsN7W
a1z/Gr1/5XGbPP9qdkL5YkEM+jIv1fLuDx0ztGbR9jkpkm6Xc7Ie+gLr8R2MZe/Bh8CvNzQ67ime
yv7aamw8HM2G5FSFH2uGrbu1QX5R3qVCI5TBu8mi6KVojyYEGdthWCgEAgjULQbhHKNj5onPCayD
qKasZmsJUPB1zrKDOzc8ppz8jNCcau0U7CDfJ/D00w2UTqa60jE/GkoZiMP854Hmr2Bc2II3+V5T
3SqH5sigDaLbre3xqMHhNrmx2FHGyIgj2p9G7Kpjj/MjxeStFLP+xNaEkIOq17p2pyxGfKb7j8EU
Y1YhzYJxE+lcq8mXGzCIsXO9n9LCO8yhkExYBSlc+Ne2j+t87wE9h7S2WdKi0a5NDyDfN9U2YE6+
mwZbyf2I6lNHmLx4KDGDBG/xtvXQvjFif7aGOsVP3ycXevWyS7aw5vpHYl2CdGPZEzkRnIDmHr5C
HERV3MO/ilyPwf/OSRb7itg9JtxJIgVm1YxtIjgYDo81M5yjOwqBV5LD1ju57ic/08EO76LqHgRl
3kPdE2uvAmLpUDSjVDSJXyDRT+1VP7kQ1YRxgP+CVicV4z6nawr7ke2d5vCExrh8XNCMIYeqh+yM
uX62Ddzef0NW1RyX0iRGuGj6o5bkyO97Zg/L2jgxtoG5MBPw0Fbd2pVYV7ER4AkUWCh4snV8NKWr
R43vpt+cyRzvrNqa3UhWfvkNiBORE3oEOyI0EYiEtLxWRsjvXfxRfeVlW969J9Q/yJoG8vpg/Gdx
6U1Plirl3EStT0bBJoYLl2wywA+LNqfP36sMRDaIepUdhFlP7/BgSovqOy2xIGvQxJs3XRsq+UYM
IWEkYQX4edd1+E4sw2KfCtPOxk+r8DC81q6o3xYY4YQOhcOseCsw5P8NB+OMWjfsSZUGbXHkrh9U
ZeyohfUNQrpKo7n3SbkfRmYhT9rGkOOIWzjSAiOugKHqSpXJlmDjpPkC8wvvANL6Vlcq7VYM8Kec
9GUYABwF1IYqnWSzbWEvvHU1uPsKtrPUZ7M+QbjKHwmcWjdDiBkRHUZ1ly0DbmMD8Mia9MGnqfW7
EUfiPql4AWRr3S5eQXGn+9hLWp1IyZGrnxPSYelFl6Osp4YZsotsYxTg56E7MmNOJ17kXQcDwYgG
cx6+mpkazJtMKhebwhiiF/1dU7/B5gnx1DaKBX0aW3nIN2ekz7B912cBzVNu9CO6U7G8koBuYC2V
TzYx9Ic5JlCCUhYbaf3mDgNT3nMwSpN/yxH2Oawj/C0d4vusZRo/VclcSAoQMg3fBt2XLB21dFhn
0+K0ncUVg1PUxn4aGNZFDrElhzYQxR3kP4R73tozRh2AHfPxhAFQXfNiyTgo7pRbtCWgo1e7GNmP
4wkzr15AIezT8rpE/YqjIFfA2i0baLFo1cdbp1VzxoTJjYdt1Sn/C4PgifZcqjzcFMlCImiNw4IZ
MdQPVJS2/vS5toz6NvV0iOOel9VRTGGPkxNGLflEK9xZ/Ys9T95phObgHhCtTQ8DRtDF1sideDwE
cH5ISQwkzo6iDuON42YxHaOZ36T2GK8hArq6pkZVzwJ+DUhHOri/uQg7KWRtK93T2BIoVBvLpkBF
cu0gH72K0zG9HvyFxgF/xeI0t0Hj7oJZWVckFuDvCDfAj1hAxnPOObPwlUMc1WnbaxxbS18gy+2I
YAQWE1mke7/Sh2qyNbvf6GWKKNclWTEyZz/HbPhdaXcf/1M4/v8VjiDyfzcxuFPfIGH9XDpefuT3
0hEb8g+Mk0JGkSGxZPY62P69dKRS+7DaLwQYrYSswj97TXgf4CiF/Jxv+gxeBUzz32cFa1XJa+n7
zGRB+D0z/HdmBZSbP9dH6DpXyQnFmYmXMcTXX2YFeTcs+TSE8j7L2VjCDTPMmQiYJPfuwrhxnAfH
a1V3IIAWbAl3a8rjaBqlh0XwWE/zbYtDCmh9jvAfZWHe248pmGsxf3QD8qHMjQfZMILAnh95X83p
vi9a8700m4kj2e8qGWyUlQbkbg5WDZ5bpyIPxkMdOsmuTNvsXGaV9d1GQUiaKoPnr8aqDZm9IDn7
udNGNV3zBi5W8YjrfHxIlnrZ2mFh3kGp5ByrbA8oj0O8BAAqGuXyajnGi28aXwNsvhDqwT2qqNVv
vRSLSYnLDGxMR5589K5fpnV7pZwLvYg4jPRR+UGeksk863tyjeNw24ipVDu74RtTxS09O3lbNFsU
q+lVG1OfjRcrtsn7KrGneekItcxuXQFBFe69fyeViZBMYykJAOfBkSK2AOgyDudwjDoTBuyT7/Yo
dnkS+lOsiagwzJC4H02czpPv2HEYdbVGoUbyzXiSXpxeLdMMgYdiyz14zmyeksoedyEuOxVzhKwk
swP2DEWhtJuPWnH6JkmLyC8gae5sdBXyBMMNmgFEfyFpJp/8IQLHZkngYsvm488p+eNY+3aK5Ftf
f6Z4bInoVawswOaxnJk1MMmRMFE41hgOl0aWfvdVgZI0kfmxk86wnxLb27qtJLijTv2HdqE6RdGd
J1uh+/qB8ZE66xo7OLNsrQc81CcM+0rUko6vjUgp13ufmpChNC/NLXqqpYlSXZcp1j5kIpFAVhnN
tYPXnr4xq8H0mzOJpVPQYFGEAgJnRchGGL7RNDX3DuBEfVqAR511mqKTKkoDdF8QFTtUn3GOoXFE
HRAEedRYju1sCfiR9sPQJTwrksr8J6SX2Or5xhw2r4UafbKv684EmwgJhFfmKhKw59nvth6GfvU5
q2OFkJXxxXvZ+rohUcPP/agIdGlcj6AOHUTeub4l60dejxUW1V5cTW+iTL0mAuIadhqtpz7NiUZG
2GHmDW5YeGZ61BkpWzAWncKKerw9CSkhebk/Yq3o76tEyns5Y3aySdsR4KVW/83ema3XiWTd9onI
jz7g8uxevWRJTts3fHJH3wUBATz9GSHZlbZc6fzzvq6qnG42YkPEirXmHDOpebOTCLEebIlc7WRh
goi7BBXC5brmkBldiyFMm/Ft7jqS1Ti9NJZcNwUQqJSpFxLdrUTFJq7mtdbXIFrto0TYuMvgby88
cb41bQsBgqSyRA5gtq2mw5QkFY0Qxw4R+lSRfufSpD4qENLMY+wB07gq1juODZ+sNW54p6yQqWIU
FEtwrVpvoFbus1od0nFp381Ja/ubCF3fw7rSsD36SSebI/8RCT6sKqVOrETLvd/Hc3vmBiEDfUpU
NzxWNskUBIkzJvTaTn5lWvAYjPhN6c0M6/1UulN30mXmtPRMl3kXdRb79TDYV2tSuHc+Kg0I5X5c
1PsiZTULRryI5dIXx3X2ovPCihaad9qa58vZ0ZzjkFSsOz6pPEZRMuwrJ03w4PNdtYe0W4udu/re
nQWfmqD0Mat2YVy4F23YxHsvKpD8WLkR5fvZ7Dx0q59jC6kYZKjST4uPshfFU0Hb7NGT1fSek/0k
OTT6Pu+aP087zJEeOvbQUmcyTbFpoMwb9mE2pPKCP+AjwLOMXJl+Rregmo1oRzOsY3gGvgVaUWdv
iqXi1DQzydm6Q0g4dRDKFHIDZezJ6qXX7hNVawKEsXfgzGibbiQ5p0mqB2dJvbfYRv5EMxQqRhLG
GxA3tnsKIy3uTJt5lypUn8rNiHaPORvioUBAzPCONCNSk+c3TTL41xXhUljjJfSgK0281BXTqbA4
Rn3rvevV/A4vBJJeRYvd2Tl5UqHBmGyFc3oq5vGq7moYR4szvMFnWshty/6V3jkz9mlaqn61rAud
frDCiKSJO0uTc+S3Orr2o/JbeMv/FBj/1IhDEkGH5u8VGLdfmmZYQB43+c9OwJe/+F1/4f8B1IPG
G0AlaE78v/9UVc+9OswGMQWU6bmZdtM3BYbvUlXBYKKP5zlE2ASYRL9VVV78B7IxvIVO5ADAMS20
f6HAeDHr/qjAiITvg+pzbNenORi+7shVVOAEMNjLCSReueyobXjECenzrhlLE5SDD8XxtnWdy/qg
VdiTlTVIeQYGhD7G2gPX22aVzSS7HxRZShlkA2uDUXXkgPypY1pzo8NwuagX5gl+js6f8RHMMzbb
Ad48M+jdGlZuh+kGTMZerEw7sabgfN0ji12PluO2b3HQsMvi4L6mT2nvhbWuj4lroez38fztZWx3
xZ69q7/HcTY3J7tn9LNzZls8rYUXEjgOIoldhERZMNYd+Qz1OCe7MWtOuVjzL5bjpJ/0auVXM3/n
XbC0xbgjIsC/hJxqwjAFx14mH/EAvDtIkRwjr7hFe1ldTAzbb/KWBLRJD9bRIQdtm9iJT26ZmkgQ
ZVc+FCItpi0ZA+l2nvUIUCk0gokaAgFUD5sRbeA9RpLbTBA9eunR+PWB1MP+hRHG4KJP927Mnfdz
30EjEte3yvLCA7mV9R0RDO1tQefyJsNTw/jXLptzUljZq6OVxpnOAMTT9lRbGdVXjSDLbL+IUGcb
0h9WpquYFWjwqcux9d8NQarunWFooiOt0Jj8cexhGMzHqDw2cvTezlXpHsAtRUfMNoXJokuSK+Sk
+W7x7HJbt+A9g2Aa3ogQmsCeiToWeGOGZ2ds9n7tvBHTbW3s8oP2YeLjoPdHk+FAbeAZ9er43jFW
e2w/883EtHob48W3TDJf8GzPzzDqe8ayj/Y2gaBRNHeBrfyr0nf/BCMU7lANl7vF2P4bAwBYRlAA
oRXUJw0dwG4dtS3LonhDmoh9AyhY7BKDE+CwfywL+hu1j+ojGwmITZ4RBLGhERTAdg+jIRQgOvzk
JLF1YL8CYpApeAY85JxkDeNgWKEdYJPy9k4U6F2JdHeH3uau5WnbAvi7aA0voY76cAfR6N2KRZZh
L0SFjN77JjCUBW14C+kIecEZYbdUhsbAESs96wyhIai67mox1AY0N0j8LUgOkm0Bp4+hO0w9z80z
8mE29IeOps9mhICzK57hEHSXOcsbYsRi2BFTmoNkp/auF6gSUVLN+YEGqjYtSWf1oU8ULywK9FaG
TLFYQKPuXXgm+j5gW4VfEeD4cN46Ps/C3g6K/CKUtrjDD5Rkf87+CtdhdEjWPTSxIVOh1ln4/Cm/
jqPFpdFP+MSmgvg0bWXi4d2FoGUF7+bYa4ozbVCdm6pdoXzN2Mn85igR+k/3U577+l69NATT5+5g
6dlT8b4slVwblFllI9ZNFpDguXRhvO6mgRbxjscsTd/XxOKROZw5lMHw3mseT90u9n5eVodDnZPP
/PiIdkhAqYqGAhyohSrT06Ii/z3Je1p9EmVMKgoYISag06YaVXtOnw7CGQ1dTpUkoOe1dUoR+GJk
oh5VyUODaIwas+fQu3UVA3heLGd+mV78b6f+h53a82zTdfj7nfqBnfrLMHz58mPz49vf+j43IwvJ
6LHZTg0T83vjI7b/8JwALLXZwcnKM7v3d5Fk+AdyZJsN07URWKKt/GuL9v+Iwa2a8OkoiLz4323R
iK9/bnzgNQBXaKjRjkcThSriZ8GvWCQMEk0mqTUhCuuOE6KpYtoTaUoqiKqRJm2MZFhfKuNqqYd+
2TnG6YKhXJz6mpTGJEiGeo/S07keetwxzPTLfWgcM2kaDsFWS0ruNJzf1SxjPWt54D3Fxm/jGufN
GAco4YwbRySCLJIOf46HZZSufbqDI9VvHePjwaMyYg62bRSRHjafNZ6HQ4CQa1s1EdtawRnIxxKJ
f3+oz8Y5xc6Wh4dxYLxkq4mg1SJPbwBAR6dmyasHlzYmNsvBZ3nlxWnfZc7YH1166ufDs1EJIk34
kTMh9qX52cpUc2C4ahn9PJa4xS7nYrXfjFq6u6YSd9PoxFcw7Xuip9P0A4QUzDQIP06rGKddmSNP
SApbHrELNyedw6gyjqu2a8WZZIpzCK2S4RNCiZtGxOdpU5IiMJe3FgqgjcAUTiCmjvbM3trNWOLy
kkwp97r37S2Ll38ZF/NwNg6rdUqsFXUh6U7n1dB0+9LtOeZy6tkNhd1e4SimpOkji3aP1uODA1eK
LGeGfymp5kcfg/qBxL+Af3VY77rJHa5EbqHCGN2H0LjaFtaa/aCZySWiHO7WkgJGY0c8hEAvd1aH
N843LrmRiT+W8g92nQ9HxoHFaZxS94ghO3k7RXl7KIok/Ex/oVyukBsWVyk7MEd/Y9CbZ7x6UV1N
uxwVLvGwUh5gZVEF2BRu4GpR6RvHHw6/+CPIef01RQd5WG3CzFG3YWzgvaFht+ihulyK7jFjn3ik
k7A8WczHOKqtgX1lteVEjjcqkpY2HIbIGJNdl6I2DV28iplxLSbGv+gZJyPQlMfs2dxoeX5/isir
uZvbnrAt+ko3bi2hFPU5k8sO24fc5og0xWm0wEYf5GD8MDj1sFWuxmHJsexQPJsu11l6h8w4Md1n
U2Zv/Jl4TCmc1hjTJvpku9mSAF4jq1knF84Qnm+EO0TmuWt9y3jihJuDaPGx6a9k6D61VS+Syx5f
b3bROdWfYS7FG/gNR0ZnjnU25KOfuMdKoZESmynWTfwJkF6f71OiOW9WJLq3w+hG9ae4gQp26Tfj
ponU+Bh0s3crmdAiJaoYrPrJUOxjSf4wyv34nEB7lxlbMuB+62jP4AK36gKy0jKlp84XpXx0K+2X
hGNQQSrQXMRxw/Mbgmiw6D4Wrn3DQsl9r6duPSRhgdp4T4av/X4F5qe2Nn7X6x5HqPgT/L3bg+II
FueumeMx+Vwk/YA5k6QZVrhNRrMFQDe6Hp7coIRwUJM+EIPCLGFzGqSRreLioyDAwDpFzcSoK2gr
kjxJqCFlY3qGSBrxjH+l09rA/OCblqgXeFJsZkRnTqbsadP0WMAYxvqf0eeq8siBhj4JaWWIRycr
J6lCoUyO901Q8pEr8Dh6gMZB4dGchR4yVBg7bA1+gLWPPoAqaQdtmIjR2yCatSDGmagwwmGoZtpw
u4x95qkLnMOBvWtbKASpmAVYh6wJb2bwXofAIBdsu5pwkQbc422IGf4BVrJ7IQGRy+e0DXu71rE+
QvIOr5rY78/KPOa9n4NkF5Sk4mzd0SNZzXGzYyOm6Nhmsrxt3OpyTentb6QTtJdzFmQXSdcJhjzK
J6Hej4Tpf+T4JsdmpBXD9P48wjgbWE1h3lUMt04a5nuJxdQ62Lgp70XFqSp0KWq3YEgtDEFNc80Q
qX0TTSK85iw4vWfk5KJZ8+KLBXPYpupJ9YCWkR6VRFlHgM5Y2Zt6WJdP/dJ/ZI+S14YGfNC4sLY5
w71o49q9fZ+uTnIAwBo9BnAu73yaGmwOTXVWQdy9aVUEdcxa7PMJ4tinFeDOLTmlu0GE6RlLZ3LC
nGq/K4WT70AgRu8np5/JEU3c7kS29XwhCOm6gtgTbfAGl7tOLwUCOA/9Y98yvEvnA3IofzMrmxOR
8jLmBMXk+fsC2dstzS1Ol2V8HKqme1xFq86WcBpxPTXrMQDUTsfZ4dSwDnQQddVmN+A8gmInZze6
wJPfcYb2mIhKSAaaz8eE4wekHCLeT90ku6WLpTlIZeXeL2LqcX6AA1k0E8ZZ7Wcsjav/zsMKz14Y
xN0TTHd15YjV+YLkuD0EinZZ6STOKRx6709r5vPcuE13HVSHA4jVbi8bopRKW/dvR97DK5Sw8haS
QXwJGI8Mngx8PuJFTHteNl2XbYCd2a3CU7VOH/rIzy8XP8v+TFA0XyeJA0sHsiSVQG2SrKKWKJXa
s6+HmT7nNufNvw0KMR9pesinSDS0BcJy56H6vJMDruuNX0fhWY1Skd55tl44Rdl+1KgXNt1c2/ty
ae2zzE7/TBhjoMFDuAqiHtIkgdJ7zCIyQskBn65J7L2G8Xo1w0FlNDlAlmT3B2lHXOzOR0cKnZYB
KnB9mAw0wBHY+6AbYou57TDNIf0KCNxbVLcLed6pSxBrHbkixAL4Enhov+QfLqOcCENLIP66M/K3
GXYJ2ge7YCWQDHdr3irk5uLew1sN3g4ibJ5mD0O4dPndc9H6v/r+n+p7Gmh44P6+vv+TgQml5k/V
/cvf+T7atH0TVcHXh4zHdp7Nlt9Hm47Db1Goe6ZOf679v/fgDEWf/tv34aXRY32fbNpmsknPzI6w
LAmUbP+mB/cKp2djp2K6ANeLMSu4OY/jx4+Qb7isDhLLXl+P9ed0qJCVfvzhbvwXx/Irw+AvH/CK
oydnr6phvujrqAAAHkHvjZ/y6TqPt9k3v97fEtYDYxL9oZ3IWYMhMa1Mz2ONA3TxakhLy9qpIH05
V0VQQWimd2QheAyXDVkhVMUfhmJOo08ZoxxlH+3OHZAftNA08+bc9mx4PZ/bvo1EepOOPtmn4kjs
o31comb8khMtk9eXo6TZ71/YYbeeVUNcJPIhgs4MDtBqk4elV4fCzYNzYPYOBJ4W6AZq1r5h32xI
t4k8GdBgnEIL0Zeme6dodtYkit73MdJruQ3RrAkS69uI7kVOG2UwRpVz6XT5I6HY40WV9Ejk12mp
9IFtp/JI91Qs98GMN4KkvEB/IJkMYBNBfeCrlCvhiTDbvvEt0a0XhYoz616D6vCbvTelNJNwgHFe
mROYrZJa/H+rxv9FD0EVYRQEf79qPKqn7Kcl4+Uv/GfJMOk2NpIH+7vR8XtTwHFYTeBe8sLaz3II
3rfvawb2SJYX5zmo43vD3oTh2Dy8sIHQ3hqFxL9o2D/34396wVghPGza+CXJpaBj/fNqwduRZ+2C
0IysYTgh2wh71nJAFkcZXPveWTnPBrqUwsIhqgwv2kKo+cy5h5zBhsTunvkeMq2ZnjH+52cCXrYs
wW1NvcDBq6ULmDA/9rQ9TuS01qGf6DeWWOCB0AiYCOd4zJI5rrvTWDNlD1PUmJivqsS6iWuf0XxL
9PwQc1xy2uir1wl8xyeND3WezlJBTzM5S8RMcGQson667yZu8r3VcDrZdz50v31aaEld8PzKRKDL
tjYfS6nUmZji2qVSwLS9QM2oSdMdCdG5BvWXHXvhrt5WNyHdttplxMr89cQP1RL6NlofdVbnrBO+
BFpRZwUnQya0s+zPiCCE4NEm41Ps2DliOfhVm7yUBAzQLNjGLS+6AL6/otA/L5BJBAIIXKmRaWkU
jf0FmTx142xpFs7XWVpO1tmsW4OuYgFY7q3FGVebhKuywIGFt9IVRxcZxXicErtV/QlMbuKY6qWc
+nJ+E1Z2Lq865AL0TDaEkLr1dPa/FeH/siLwIP1WWf//qqeh/GmU9/I3vq8IboxK3oUxwVkJDZRp
w70UEdQTf/h05+zYDRilIIb6z4JAgA/Bdvxx4bMt4qn+q0sY8FskAvO7jN98Co1/Ncgzwv4fNl5z
OQ5dIN8BC8DPSfvx53UBVcxSQxD2v2SkjhZfASAmMNTpEFq92imFWPdtUaW5OgwL5QCwhiUIPs1J
1TWXDnwHOEmd5aMWLWk94UED4G9mFVHFyeBR2khjlq30u3CFWwPag2QC2E690exX47J6WCNHolQY
JHVCoj3uLP0IvRfcW1WMKSW4v8Q5DqUVW2R0pHkIy3sz50UQy22lZ5poh2Yqho5MuiFLwO/9sLL/
lwrIMWXHX6smgjU79qCukkcWstUi7v/57rQDyBQ1rMGXbiD7lLctFRleIslotLyK0yDmI2cHFfLX
PgRJ/uAjkuPS3GyU/DwEmqfz4+8v6Vmu9tMl4U6jbecT1IS0DqjDz5eEfHquyfhJPztEGpRXnZ+n
5fnqE19Bv8Ei/ZLXX+RYyo3BKhoxlM0dHaHCxnzwBIp/wbstRlRh55VNOlK2X5N0HXdrNfNV7JVa
s/VtJsPEmvfA7vvweoUqxR+rY3/gyGrDCRPxP5gYfi5lfQSA5hmkRc1mFyMLNNXhD3k1SVbOuVVW
zRdbW0t4HzS51b5hhNqut7+/e7xRP36ffBBDcYrlMHAibt7rdKaFki1eAY9+hmeCL3HfVUnpI82z
ecNnTxT+DRLawMN1HQaVpbadk4rpDRn3MF1+fyWmOv/hazRXYkAJDAAi2l+/wKIdxEN2PBfh52mI
ZHgddASRq42sLU9gxcBcFYT/cJNfPcwE6glfxAErh+2gzP+FdeO5mq9y1uUXSNW2AIRCr8yJquWw
tgxCiMwTn6H0JqTgWh+XqdCExodTV//TZfy84jxfhsEP4RriGwBF8mosETr5QGdHVF8Q5S/j7hnA
EK7IgS7zKsRsu07xQy+bETpdhoMRfN97sijpwKHLcx5+/y284v+8XAzHN3PWQePwy5O30kCcaMcX
X1Jhh/d9iHTGrSxrJ8Ilv/Ccerweq16dd4Q8ncHsJby4EYPaCJOEkGOO4cVq9HQJiN/7yg7A6oRT
t7z/h6s0t+Svh8VcJcUkq77j8u5TT7y6ZVOdLHXc++MXIvf69BEINNbm2vWJOx7s6dolnkhvNCbd
CDpe0H7NVlsgB6WPpY+eaIe3AZ6SS1vo8tGV/phvR4wkBwquitudFmLr9zXAhd9f9S8vdUBkFluX
x4EX6vtrtJLlpJZoK+F9qsZetssOshKDKMyQ0O/0P3yWWfT+ukFmAWGj9JG8sMAyOXtNRQLvUZUd
uIXPs5Oiv/ziUnxl2VnS4cyBMtqbV7piuk/p+m9/SJ4cZtY8OxF9wNeZqUjRBhkX5fBptrGBIRsU
VTTBcrRy3ubff9QrE5z5IYnfw6oVBi4rGGY9bsIPq2RBWH2pJ7f+rDXDHvuULKX4WrmKPRFdbZqk
3c0cr4ldX7Y5bTB7H0xZub4tBgEOYkNqSjKjN8ULE98VRUj85jabTAO4nFIZLadR+z7I+t9f9C9f
DNY0lhzgDWbY+cuxA0B4hDPBbj41i5JcBeyKsvg6OQsD+xbIZevtknpq1T9ysn59+mK+FRctFO0R
Dg2vtsnEQuWNGtr6uAZogQjdEUEOKYuwuEziakdYOFQnluVSPC1ZBRF/10spYzSz1uxOD3m9aml0
snQgPzLRNDS7JnSXC+CjkI92/3CXotfbARcoaBzymtDQYD786rsNAG6gMpXtR5S5SDg3RbSo9RYv
vuShWuF4LNMxHrohvLa8JOdtGojDoPhowmVhc46RSC6feADr4ms4mIwCyi3CR0g6cwBufn3Z8BGO
spsF85iG7wasMYSKTrUoeVKnSg18O42kO692DYMxvpGMIw0lAWg4To7olucqukuyTs3v18WUrJt+
XhPuhVswHe0BaeRhXxxcn7gVvSE2I59vu9Av6i+h5vzm4P9LhvWW1z8O3jXgrta3cm0LrtEhpplx
lMOE4R0saMQ5+xHtyPp2VZ6YHibZh9MbOkBktqJTLlhBNlmGYhajfAaBot/UXpaXy7bwOkg5GGL4
NziS4mLL0sPCGKUJgIgC4eg37D5IRmjQiKEO6cLPmbpTWhjywtLPBVv+INHVLgheYz7aynXMH4cH
ZD6Ng1kXXnugtPv3fZQH0ynxpz6/qsgeWo6a4XlzkfXWMp6P84hUejtHiVn5GFg4y0VEJgrFmZ0o
U6P1UcJs8dRFvUJw0vpNV5anbz9AgMmdHxWRaGzcbHZicUMDu+HxG+bULGJVjcC/3vdDEvI/0LWW
usBeWhYkob3chL7rSduDnRPk2ZZHDiXoxstWQ+4Z0YDz0XPHCOQclxk/E8w6c1cZZGrunJHH8we0
Vll53lRyhFXhZGBiAU/QjCq+Ll0Sclu6RfT8eCz05nFpY0WV5JVtw0PDDLio38DqbYU4FB5qiXDT
MQzknZqaOOapSV1Z8Z15GHr5W4wUEnFQqSoj4Do+WWWf+hqpa4c2dir4/ICF0Unuo8oOuSfM3qNK
nyVhM2GWwHdhzgqFM3v8HpTMyvwQRdyF81VPHmSTorwzUiHs8hOrwF6u3sQP07qJeX6l1/v8Ko28
3pvO42HCLLxrUefzKoyIu/iVlRLbRt3vtopLWvjp+Y96JN+owMWU0VTahqitlk9LxGkcVMJKKPJp
CvGM5lugI5E5JyRo7PLrwY94/pnW8ott7C2CywJPZO5xP9XcQQbJaH8I8BDmmas4csAlVLPP/Unt
0Dyi5ig3PXQRlNeHngqOF1gUirWBo8pKVevrnPd8kctqFo8MNshT0XvSvNJ+bP5RXBlMofBjcU5p
NqpzvOlB5KXLXcha0Q1Qmmd7KOqriZYs/2AvTXzKdqX2N0+1l+dSkVMYr05wmqMqmKFo2w8xXLl4
2qG1FGZlyipGHofQtg4BpPHOO6iSPAgbVJFJcEqh8623wbLMPP7REIGH3Me1BtBAoaDb8DpED1hi
ebONn2YLA8TLb1pYLXgQORuab7jJJ3QDBzSvA92TfLBNMDK9GQVTZq6GwdIXZTKgikU6MfDd9D7y
hOCpGRyy6sHDFGSo38c4pv3muh3a2OChIbvras9CzHKzV14KJWSbdmMbx0jSQmgSGxCsKjslXoGi
k75wyTIbfloZdDIvZbFdjHWxoJfGmE5mgK/TyxLAiCNoGzG94uHJC7OkCKUXSGXlkpjnEnfkwDOU
eDl+5osWjw+/17tMrNFzBx5LJSwY7tKuLvk+ms1sW87YXw86dFlyi6YHL7VvoI6yF7RLjaCRcErb
rIIjN58n1867RE1QJzrNn+TI3PN7Cts661JpY2q5i1VhTiCZP2Ik3XT+TKv7AqwUq8PEXeRdcFw1
8EBNKOGXFkLx2i/BRbSkPOlRNRCMdoGOYuSjfYdMhO7Acsl2NC2dYJevk6DjzYv8ymyySo09j+OM
ML612JTlwvqwRJnl38wAF4FZskRBkO96RWrnPmplKxEAu6bEsi1dLp9QQ3L6/XbuZdU3N0e3PSkT
x1KyqsJozApgw2djsa4SbV7kpbs+0U2C32lM+vsE0u9ygQS3YrWfFi24YlFoTKYHfDaCF7ugA8fD
EwF85A5+e6zrXJvfW3xsGu52zWdzUAtb44zZYmdh04LxgSJr7wkZSw3uokpt3k8Lbqfa+lGCmGqj
Cczrrt2cZXc3QH1VSIFWZwk/WI2u5L1dz9UDlskYMY4kT6w/D/Efl4ewncbuE33I3rqQREj6VwlX
inul6fL+Q86aux5K3M3VZ7+oVok6BJvRk16dSt+sscVIXWPGJH7VC3TXbKKiiYNu2/ueP+BY0rhI
rsFlJozAw9qunUuvYlvdM3LBFdPzHQHYIUyvXwt24Qm/PdFm5WRK+lXqhXQlgVs83nTSWtT72HVG
/z6s1OJjs+4RiFjQ4d0F9StBgpmT8JwmqTpTVLK8jYLwonXdxTk5h7jwXHyyFzMvx7ghjPNK27YD
ui0WqbcLKNDWh7Rws5aNLzSQcgAkEYh05TrbBcpFu9BeVkO8s1pXkHoOdBYTGIzok3A9xYjG1utF
gjvDPjqaZJhD0s1OQ5aYqNZ8myVeYN12ZVv7j8ARMAwxbxJL1+/j1p7nh1nNnrqyyG6z3iBHGcCr
NDzVmwA4mmTMP6WNoUjhRO+O0Ryk64wFWHThjl5wVR6TXJGwARkoqvH7la3nZluBARnjn1MXUfM5
o8s+zTt4fEv/BQevN47bUSAnQy4xBEy/VNL0AcPp0g5gESQc3MJrFBxWWR6nkMlYlX3J0C4pwAwt
8Gi33TmBWtZwH3rKQ2sjXX6YgnCZ5+rbXqokdN6gh2mBteo2NxtqBw6qCx71EnSdv+sSLRNSRYjs
pkYBIRpQjSXoArqDhPbG849jiqydo/Tw5LCtwJEzL3cfmfJRsoHzOmR+aFa4GrAkS0lO2CnKDQw3
OkUa4w2dji7wrluUpEj/JraeIKsLdhnVIJxfjwtSc5UcxqA1dUo4lObkAG7PBPAujA+q+Dj2dR6+
w/7WcClOhyQ+PmINo7fVjX3AMhkMA5V9VFrcpSP8SqpgIhBNFR0vTEOCiyIij0HDItCJZg+v8Xrt
J6cJV+8U+25FSdS49HWsM/xgNj8odUlEfzMIamkWxLpy2aOBBfuUJujWFDeoa4TZOSMkRVypTDPB
Z2OUFi3+Kx90brVtcUPyj9mY5niXhqCVXD8DSrNOlr7AarrFSxFzRU3SDY58imVs6tU4IaX3rQtD
IPyodd+04L0L0VymbTGxLaquM7VU0wlTsmSxMvdItU2onK+jNSxlvINjPo3Qjp2GPtVGdMnMvY1t
GXD7WcMhaOyhFNBeDJlusEt928GQW3MfEcybDlkYa3P1jpdY3MgOn33cwp8jPfNrNVrcWJYZZpfd
dhws4gdO3+/E2vMKkTvprVSkogEu8dDWpPn5uxIQQoRGxKrMo4g0hMctqOckeFdJh4t5+RrZMB3n
Lce/UT1EfYL86uBhpOU7GodJOBJAFkks2e2qCzuJ308lnqfyBHgwrfWZTzk6PTCaMVUs3krT7JSS
1LzsjAxaU1TYMJMowbWLaVBtorDnYalpajkzSYu2FBAdS8RbZDAlppqfML3J4GQT0zNFt6vK3Da/
DBNhcz3LCsRg2HsecPIeoARF5gO5o+YV6WsQINdrU/T8gQR4DIUaSSyUh71jHjAvgeviHntXEEti
wkbN7ppNU8qmObaaQnXreR1VYOhJU2+q0DyPSVUUVNY2d6D4mqwCf86W/27+NFWJXG/JdxJsl07G
dbnQ+IQpDSG/pKaYhzLFxby8HqUK+F6qUbd8qRJtsKovvZnp84cp0mkuyYvC18lb3fMsVGgCqQng
ZkvfPLtV48bNFYkRKUqYtBoiZzznH6g9ilq083y3BMjWfFazSn4Eu5ty06xAzFzssE9w5EsFCfJP
kxxzr8YbNHaKxWXRvnfpa0eVeBMDl+estl1zCCy6gBOb7czmCxn8mPKSgyffs1qCFbEPCGqm/fBQ
5+k4u15fPk2ZQ0roNnmpfIbUnqg1hjYiefSYz3FJYfDtRBytDdiTw5ymTBX3Tdp7/CrlzCL3i2VZ
8yfQef16a1vImLde1mUcR6ZMpgM6xLDzxodwxY9obS0NJPMWsr45dOP9MlWYnB1zyBexNIV82gGv
eUiGJOVbM25DyvU5wiYKIXEKGmqUOGjXt9x1s+KuTs9x76wXHWB7c37gcQoDPp5WMtw5/tmONTk8
deTsKAgzYubRP2ERyziqlBF11Mur10yVKa0qq44hqphYV2wiapoG82A02vSPrMRbzCNJL1U3N7Y/
M9nlhoA5wekaW4obCfHHvOKcltPuKgxL35gRdUE2Q9bM4104i3U4i/ByVadocDlTsLFZPvWBN6uJ
pTOsypZ/JvYV2LFj0TemEjXyC9YZ9Kzm1IivsuQt7aFiskhR8I+EUtO5cqt9nE7mFPhysKiS1Vx0
u856Sbe8ZQtSTRURW3XuT1HBg84hyebp11nT8JXmzmgufWxmdsI9c9ZEqT2iOL+8Eh3NEf4gFrP1
diGaiGdN8TVa6JlLoD8NCkcQc0yiMq8pn7x2Nid0QKtm5UDLbgpdwD3mqfx91+i/9IwI/COUgQEi
1K7XDVZkz9jE4kp/nBNlzpl4fgip2lmofits8+j1+Ep//5Gvu2q0qUiZDHzTznOjX2j9uLKbyFah
+hiE2kwLXx6NCtU5W9e//Sj0ENS4BvjFsOZ1z9sFcoNYxms/5n5i1qc29D2wezOLNc/B7z/r1RjA
OBhj2tQeU3Tksb9OQQfbGSpdld7H2avJfbsYM7rrUHkRwfIaZrJG9Q2FsWXRGOE/DjRRpqqPqm2n
cApf04Uwk7SYI69Ze15W5m+ztkam5ojQgNthTxBhr/nV7y//l28FPitSMAYDHsdxfCU/N4ZnXO4q
1SJ4Ist75jrYoMyxkM2VI9TvP+qXZ86jMYw9JWTyCIftdb+bMip3GwqopziLvHGhBx0V+q2zCvOK
wMFF/fgPP9zrkZ3DF4ORBrYa0wTSLV/NPmQ/eFFK//4JmYdZo9TMy3Y75qzsb1I3NntWElPvU0ws
/PpL5cLdumG1q4MXAcTfitRe32am9MhbadIylg+cX6YwmgytScep94GeBEfHJcvoUkW4OlgB/91d
dsEP89N6oFEEE8vXzeuSwjDyQD5+gAAqyivVVeZonqPtZpPPXFM1/v4Df5b6MTQhJYG2M6KCgIky
7aOfnyAASyuLySI/yIa5JNZYLAIscyyKC99rIvsKA26Wg2OIt6IMMnbG318AAPifJziUWlhEbA83
FahnRJc/XwGnxKxyOtF86DMbQsWe2ela7ul6ZDG4geeyZZKZKY1DYp740r81xS2EzBwv6pBshuxM
v9ycGlwx94jW/8Jb3CKN4rSwVlHDljCUuo2GXeQpKyJ93SkVq7XQgdksSQFrgbxniW3U74zZTP9V
iZHmkaPlrJFSl7ToABuVuavOcqQMEcCD0jK11YDvlMXCkkSY0UbOe7Odh11ObSMGz2zxHem7XJZ4
adAPlPasmmXpmqKpQNhotlfXMcVyUuCxoGszpJr7H6WFpDPpTvNkmixNSVv297f/9WvNuuciDUNn
hqb810d75GQBAnRd3rdZ71Gzph243HYXr8pUAN9a1r//SPPe/jiyM0stM2VmNBHaE2EULj9Ns/4/
d+fWnDbShOG/4sq9KNBZF7sXhjhOYufoOJvcUMQQEDqiE4Jf/z0jCS8Sjp1kUrWqj9qqrcTOoGnN
9OHt7rctf5dtUnv7xVkyIld7DmWh6V0btqV6TIhKhzwBbdpOThBVjqbCKVR82IyfShR1d65pzNRF
c5p01HPnuuxAobkJt7zL1RcvAv58xSi5LPikels1uVLT7M3je+4ecg3nzNJAikzNJl9ZVcEeZfBM
irbcVZymX4tNvN7fUvEujsV6HQvP6vGv6oz7EKvbFm3+Q6YJYxeoN27Ld7kth74fFuonxuoN7ckU
+DJbXiyBUYl03fUW63BOgUXA/ywAG85laWjOLcGaQbV8DKwLBEPII+pF4i1tR+AINKThYbtLIhS6
zbgVq2i9ErBWqQgYwM6gR2NOgW0KmNgLyI7cFMpIY3OKZ2CLaLsVmaJRAbU2UdUo9+h+VhT0qH8R
RsOlfv24EDryRgb0C9DmqZKBpOCgKwODtnT6wPPyUx6shWWeRqQqPMZMMfDl9vGvqmg2j86zeKco
L/ol4V8A1++e520Ug6mO9OmNrUfVd+UG0KmozhOmCVWPCqprPXyKwpBCWIYCJW3+lBS5QAjoeUe4
hk6ftkho+DGaTg3SKYiC4q1zZX+VclVNMlhx4G1f7LScgOm5F04Jj12mQBCWNIk/skUiiaT4a5W7
s7fhuYeYJgrEC98ba75FqbLjVg1NFCMQ0GyiGCvxJmmuXvKPrQLFH02yxBXAcpNC40ZydtfkPLB7
0ykoh3a+GwVbIJDHRWq3Xx9VDzqZ/KFKgZyBLTwpCt+wg8KG7/XOLzTrn3USGuqFSnr00vTsWAfj
X0GRo5fO653t+tNJrNOByaQ5/5YWddHHZechSVMYXBxlJ7r/Vtnm05T4NX3nl2mxGq/sQr10mXAY
kGq7K2Kd+RpmQnP8mFyO+bYwptHrFQRA11ik1Z5ofVV4EyVda5/35JGLV1NYLAz6AqEjmoAaerfK
XskIDmjR245TJ3mnY5W8C91XtGu6cYtJFu82z8mJ+7cw4OuvIOkhS7COM+C8yNuSwstG/leqJozX
u3JJ53u+3zDgQosT60bFPs/iVTQyzqeMEgTCoDcFOuwwvNlaWn7rahpkTfaQ2RUTBdzuC8Ol07mv
xMlHU6fJGWwqh2M7X1+QJtjF45B8UTkut44LLaMeFK/8MHqeMSEVwGa1Xn/ObRMuJpspyJNsm0Q3
+3UOJKaPlBVon6KPqXR+r2e74Tf4rNKv9BVR35sb+XhVmsFrz0rd5zqjg2p25x96YG1lzYEgrYwy
M3AVdBVHoaPTIuAfa2MsGT9qDct3jjoNaUf2o4x64mRofnri+LUMVP1l0MZRAAixHcVKHY9kCnUA
MbkTzuHdDahJK4c3oxB89TwIvOtCh8BoXC6j4D0pQst7wh87OfnVNqkNI2WDEu/WHeZG6kAVnARz
JgAQuGp+zLipgHqkp8xftdK/aqvapa6qFB7A4IdB7gaRpRp4akGtzBwCJ+6MpmIu4M2C72BSrnzr
Q6gG0w8uxI00V/qGE0+0Inb9F9Qzm5PSzygzpDjUfJuYifMqVDbWJ+xtip+U+xmF5TgvahYG8bma
jfT3sC2E3wNYQK5C4Nn3hSrYHMSEBcZYjiAPZk72Wy1wOMeKFZigNx65OIiVAdYSZzdfR8uMVEKe
XIyWxnA2LDNtvOf9PeELndbJCTcANwi5aNjorksAmUpa6vZuP9dzIfyVq61eaNHavyz35SwcOf4X
TXHKSc5wav98kyjmpR7CwDp5/PgZ4jC33gwMOyKqo/iUQkXT6jhIVGgFpA9W1nyZkzgATku889Km
JwlqPX+fTQo9KC+tIGOIiKvEAdmeKICZv3Sui9gsMthzl8pb2Cn0S22/AziDmOVrAOMEs2o95drd
hdbVToNmUwu0GzBQ/y3T5n08VhJju/E+K0m7rKN0OrZix/qA21hEF1vd/b4z1+4bzaK71QMpvnSX
Ufw2MDJfdLul+bedv8o/UWznvVdCGwNhwgx2oanZFpY9htjcbBkVCvXPZsgG4PlyzgvG5vnkrzdr
EiHYxI+MV7CvGBqifx6Bak/PSTrAkfG4cIXsurKFHwEf1CSatVRx/44csRxImPduTecbVzfeKBtt
fRu72o7q+004fDPaEks88Y2jB8oe8Q0IcWhyouSzW/ZIy5ifBJjOxTpe66+AzZgaMs13ymuAyvUF
iYgMTW8sk3nMBJpbd1lmV67rDN8rhaNdPLH706OFq4n6VGlNpPLb7Gw/2QYGEz4o+lyWJBiI26Pp
Vwhwoe3fBDuDoeb0XJ3nQUSzYmaAFU7WK9Og/pJ5keAkjsPAZoVm5iQyrX/czC8E9AuEHirp6toz
3fRyo2nlGxOi4pdL+h7088hy1O15uqP7WHRkMOEkGdnR2A72RvxCQSwXay9TrqGzEC0bW0u5qspC
d+UWc7Y2GKCy3GK9GefielcBaV48Si0olnQO+2JGypaRLAVJz1ujIDTFF0k/ZmoZvlwFvpacw6Zm
DTmJpIvGsFek7zTHDUm5UlFXktEkr5SZPgOe4UmOr7exQ9Nn5MYMxUJ+0eglxSnb5MXQXKqfsyRy
/8lhc/muM5gSqKdYTxvg6/+mX7PZyGSWzaAkd7Pd+3yR7D4smIGdpYcWJfHTd5EbZjfR7/3S4wud
LX6qc4OG6KObcf9M1QM/toQPUpbl88VfzzR9UHkAGGJaN0X35rMzP4JIsv4xDF+jAaU8wCeUgIoP
157esSMZ/UgKj2+wFufjv/PYDmr5vJz/9Qy62vqZai/rN4Vgi+J8qrRqIRDLHwvBoY+F2lTDgF63
+tRS75EQcBdPxmNUL+YXjoI+HJAcMWhQtepdam0p2OqAgjxR1T+qpQSS2a+jQJOFIAts9Tb+qhQ0
BntQqgpESJGq+LBg9yxYBNvIoZYCpvc/kcJdlIeZ0EtLt0tfjbn7GRl0VjhSCs7AEEglkXBn8zR/
kqtANM1FQVv8J5ufzelsn7gpkflddtytykvj2P7M7jtLHO2ec47Ko10CQEV8uvfAHMCmKFIS9DpV
n74JQaObHxUmJwV7gAyqxtx6kx3DAEunSepCw9+7l1K/jgJ9ZLJCgKrdEDE5yFe9SSzNsTKgwbGm
P6N5uWcXweCGyh4Ba6Aaugly3FyEzu5JKnIGLNFq1ViEvgkBJEX4/nIXwWJ0FGENvVz3B711Brgo
DliNTvFp9endUSD+EUiStBRAUUgKd3wj2xiIRPlQp5m0+tTy7pFvZFGsLrt7G2IT6NmGh3fcvQlD
g3HSYoBYbXx6tHvqfqXdY6z+kGQLbEz1K0axtG6AwYAMm/KEUeMS9e4GwHAjrQewBaTyYLdoNimM
S0sK2ApIXoYiWKo+vTsKICGq9FmwB6TeAHq48tWncxMc3Gda0oil+uoh0mMorQxRB9RIQDSOsmud
AThN6D2GfqQ5JL1ThvTWndC3/2qIRKBoO7RQU0ZXn4GOg2xZA5rPmaFOuFh9ajesR0qRVLhId0hZ
RNUeGOTtQDs76pA4WdAG6jTq3ounX54x0L9ICkhtX9O4A+RTaD293+XxVSA+EB6TDYBUH4L/Kk7u
xHlHwBH+mrRzqBIl0V0IxF7vshslaTCg0H+PIO6l1K+zQB7oZD7WLysEdeBojgopSOMCdxWCgekU
TbkHkLF/Z4ESydpe/z6KqOuYPkgk1EM01HEQRvBjmQZ1mHiR1eXrk0IkQqi1tMT+hwNKJkc6bvK9
2m9pBGdAAZ4Azv51I/t1F3g8W9YsMIeEeJmEeiMEEYW3pMBgOMgAqcdqIIXeuQi8IF3WTdQtsGTq
jal1fFAvUsQ7oOCVU9fArPUX9uhGiDLBGt2UuxEAZGKGTa39O1iyhUKgFpTa5lpITu/OgkjPS0sB
8j/y0FA6PQygOBpo8xA6Qfi5qk/vrAPVhQ3A9/tnQTNAjXESoE588CzYJoxoGnjbAXXunY3A03Nk
gRRsJIOVLDgMmyPfsZGgSZSfoz2FDhWf3p0FxlLZsp6CBk+uiJ0oA28bB2eE0yy6QuzGevROIZBm
FES8cqGDA8MfVezUPNYvuXMIaMLBUTIoO2juSv+MwxC2PEkpMMsM7JzQgANffTpIChSJ8C6RZ2oU
cJ9s45AAV3L75Fkd2pGAidpXwDLJMoO3E1rWh6OWc492T7XaCWHmL0dMBtpe1FUcwWTHXqLpDKBk
pOWNEuHq0z9FAIYg6yvrwuZVZZmNTexcAUcfIGw0jtpDY8i4ZdkrQPaQRC0eYP2OT0IF0mvAdYSL
TVjdO2OojmiokZQCoQJKDl5MQJLq07GJVMeDsYCzQexcfVWPVAE9FycU/L+sCgBP8HNUGBDrY9C1
hkMSkHS/CtL4+hf6JgXcFUHtK+UTiEw7iWTNYhZB9eFyHStExxngMQmUrbclWMJvlZWCxvA0YDKq
rB68C/gE9A+SYOhvkKBB4SgpBWoSgZVpi9Wbs3CiEcwB3alE1mLuXL8gJEGRUT+UVKhIJxozNw7+
Mcfq+C5YAGmEDjSoNPLpnV3AtzkZMvCrehEgDRZdiriPas2OpVBVplrESkyz6+EpECX3choRCI3q
fc44baTVp30KiB9Ju4vunQN61DspgHfIRknAJmLkHfBRrRBF/fHxKXAwjqgCps00QGNtiPrkI5Bt
k46YR7xq0VJ7SLZ1pcBdIflCxrVJQ9VYfo+koOqYNdkbQcoRrUcKoSk16oSONaiMjJqKlx5tX2Rc
63fy+2YB7AzyDg7T4ah3zIJQCMAzBFRNrUuf9k+0JOsWsH8GAgmSio4/QBWmib2hL7nRlL2rP9LM
aoC8nD0gWcD+qGg8ZJbamtB2gE4pTyLDeO87/qxv9BMn5b7zZbxy/flz0Z7iLtKHWmN+9AuHZo/T
nzeNHqKbQ4U4o/WLN7t4UX93nbkXf/67ldOvmlGOfnhoTqm+p/nnzQZPv7r1XYddHf7y0l0ks+SO
YeFVN07zmG9mAY0zTEX5Ngtmp7Xn/z7JX89az3mk/Z5Y+OFxKz/uCLo/V4+um7jMOWg/cNU/JP3A
iQen7CxtiaJqypFdeTzz3e9RErqtp64rm6XXjvwomc2j46euK0XlV6ax8C5z7/KstXhVji67+GTh
z7azZHG8cl3iKb1y001xFn0/Y7RcHnxri72um5P9lguk7s5b77MpxpJd+cUiSpbtR8YhEBU+sitf
InHXPaxT9ZxpAHOHvxAq5veu+sv5bNU6gKO6DEX2gV/6vhtGbvtG1hUe0kuHc3fW0SJ11YT0ytG2
fSzq1LPssq9PdVNdBiu9MAvkd97ucAyqc1FX2ssufRXlbnoi5jrxKLv29cwNW9qjSWfIr5vs/Fk4
PxYH0LXIE8kvnaazu1WeLrKsdabVOg0nvb57B7XXLDw8aeWH1Mlu+aWxBWmUtU62WqdO5NdOU5f/
4rilm2iCFJmJP7F6lCfdpUXOR3rpKMw6OqRJJMiu/GbxLekOq2vQafmli1nbbjWpcPmFt2eXsyBO
V27brLO+AJT/xPqvFkm6aGmqprzpTyx+vSjdu5YZY3EBAv+Jxb9EiXdYqbqXdbmq9NJRkq3OxrMk
wlK2L2cN4P6ZL5jMvO7dpzfzD7gkb1duW+J1/7fsU7/1fDySdlRDa7lA8aSXThbLbp9yBQnJLvxu
EYbpzi9mnTCh6XSQXf7DKpovzl6mJ7atbimSXf5jlP/gIDZF+n/mC04PYoNIyS5/g/QX0Gu1XIqm
Xk5+7bIdVcIUKqBU2XV/NOFYMsC+XSQBlu3wfEJbkcYTsJfsA9+6RDad4920tsou/XmG3WF6UPtq
NiXA0osv0uzswYevG9Sl13fTu4hpBy3PrcHapNfeRVAMLA8vr3qbdbb/8ZUfQpru+VJO8acDD8pD
/6wNronfuPMXs+Tv/wEAAP//</cx:binary>
              </cx:geoCache>
            </cx:geography>
          </cx:layoutPr>
          <cx:valueColors>
            <cx:minColor>
              <a:schemeClr val="accent5">
                <a:lumMod val="60000"/>
                <a:lumOff val="40000"/>
              </a:schemeClr>
            </cx:minColor>
            <cx:midColor>
              <a:srgbClr val="7030A0"/>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85E2A73C-B72A-4AC9-BC5A-D9D853069638}">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5E1EA2A9-A4F5-4A85-A79F-5D09EE30CE44}">
          <cx:tx>
            <cx:txData>
              <cx:f>_xlchart.v5.12</cx:f>
              <cx:v>Sales</cx:v>
            </cx:txData>
          </cx:tx>
          <cx:dataId val="0"/>
          <cx:layoutPr>
            <cx:geography cultureLanguage="en-US" cultureRegion="IN" attribution="Powered by Bing">
              <cx:geoCache provider="{E9337A44-BEBE-4D9F-B70C-5C5E7DAFC167}">
                <cx:binary>1H1pc9tGFu1fcfnzg4JGL0BPTaYqAEntiyVbTvwFRUsKdjTQ2PHr34Eo2SJC25oavVdFJilGBBu4
3afvfvvy33f9v+7Sh7V+12dpXv3rrv/9fVjXxb9++626Cx+ydXWQRXdaVerv+uBOZb+pv/+O7h5+
u9frLsqD3yyTsN/uwrWuH/r3//k37hY8qDN1t64jlX9oHvRw/VA1aV395NrOS+/W91mUL6Kq1tFd
TX5//4eORpWv3797yOuoHj4OxcPv77e+9P7db/Nb/eOx71JQVjf3GEvZgSWpZTmEyceX/f5dqvLg
6bJBCDkQgnEpuDCnF3l+9sU6w/hXEPRIzvr+Xj9UFSb0+P5i4Bb1+PzL+3d3qsnradECrN/v7z/l
Uf1w/+6mXtcP1ft3UaW8zRc8NU3h083jnH/bXvb//Hv2AVZh9skLZOZL9qtL/wQmXX9dZ28JjHVg
Y+EtYcrHdTfpNjCOOHCYSallWhvg5AyYXxP0A2CeB86BOdtLYDyVKr2+V8+r8wYs4xxI6XBuMmuD
DFhii2VMfsCZ7VAByDZ8uuGV15CyG5PvI2egeJd7CcofOlnn1RrM/IZyzAEqJiV8ww7ONijSOmBU
Es65swGNPz/7WY79mqLd2HyfywybP673EpvFQ7ru1vrheX3egGHkgWk6trDoEzYQVS8ZxuYHTDiC
UQIIp9cMm9dQtBub7yNn2CyWe4nNdQiN9+64Stf5/dvhw6DiLceS/Gn55Yx3bHLAieOYkxnw+JrJ
tddStRuj7dEznK6P9xKn83WUvyEDMX5A2WSFPTPQzEgT8sAigjDTfjLi2PPm2Ai3X5KzG5mnYTNI
zveTdbx1Gv2tdB69pY1mH1gcwEjyZKPNLQEiDwSxLZswsuGcbVxeR9NucF6OnSHk/bGXTPM5qu5U
XkX58yL975qHsQNBoU8orOhnAF5qHkce2BSCj0v6zch+abG9iqTd+LwYOoPn837KNE/l+cNdHd01
9RsCBNVic8Ip5TttaRteEHXgnVozm+CV1OzGZmvwDB3v414yz4XSdfhusU5U/YYCjtkHjAlqOgRc
9PjattyIacJ0m+IHT/Jt5oS+lqrdMG2PnuF0sdhLnJ5jOe/U3+/g1TXZ1zdVSHBNTbiehMICeCno
bPvAJMKSgj7ZeLj+UtD9t2TtBmz3XWbALby9BO7ioXt38qCrh+F55d5APZkHYCwT+gmMNL2sGWpQ
X7bDEV584r4Zaq+jaTdWL8fOELo42UuEVgj0RPdvKP0s54DDNiAWhVh7yU0OggmOTZnl7DYbXkHJ
blC+DZwhstrP2NvHB5gMVfXwhq4Q5Qh7IuJpwh/dxTIIi1JGYZU/h03BUi8F3atI2g3Oi6EzeD5e
7CXDHD4oHbyp+rEOBIO15thPMemZn+pQmBOM2sx8Am8WSHgFQbuh+TZwBszhfnpC59FdGAXrt3WE
HJvZEqbBRpXMQjwOh51tSlvClX18iW22eQ1Fu6H5PnKGzfl+ukHH9+vwDZMJ8FBhkpm29RwhmAFD
CGwAuKc2sg3bkPySkN14PA2bgXG8n9b0FRRMNaTt+k3DOsw8cKSwTeI8mWUQUy/VP4xphzqOtO2n
qAIwe6ljXkvVboC2R89wutpPgXb61tkeBwYYg5YBBI8vso2QdMBVwM98ETB9idCv6dmNzfO4GSqn
N3up/4/TNMpVVD3v3rdxaCDJGJKju9WMPCDMEZQ73zNBL3F5DUW7kfk+cobN8X6azpdJCj3zpgUF
yEo7FOGcp0jbVMnxUqpJ+4Cbk0Njwwp4fD3vi00S4TUU7cbm+8gZNpen+8k3+X20ftMiHHkw2V02
QgHflv4lNHBqEAJFAk4+YTeLAxz/mqDdyHwbOAPmeD8dmmPVrZ837RsIM+sACTXBbcY2SmZmBkgK
hjFNQcyn6zOb+VfU/ACSxznM8dhTtQ/Z3twlbxgxoxBSFlI2qBfYll5wYCwH1gDk24aFZixy+gpS
dgPyfeQMlNO/9lJ6nakmqt5YfpkHcrKVHT5nEQJLmjgoL3ySbDNUXkXLblheDJ3hcrafzHK+1sPb
1nVQZAMmbuGz8KUtDuDcoOxTPpULALWXVthrKNkNyveRM0zO99O/PF9X1foubKqHun5LM9k6QFUA
4mCIuexyX1BwI0yO4k4HAbRtZF5Jz4/g2Ro+x2g/+ebzoFAjHTwv1JvofagQYYkflBISE0qIE8ag
/Te65vnZG0P5FQTthufbwBkwn/dT0ZxHVaUaHT2vzv+ODAQaFTYqONnufNlU5GnbqLt9rmSbWWSv
oWg3NN9HzrA5388C3PNoysy8ba3AlHmRBFW2T8F9sm2hSXZAJPxLFAs874in6rTX0PIjWL5NY47L
fnow0z6b/i2Kt2QbFNFYKMD9FnSZ2QOogsLpDgsR5qeC9h1s8wqifgTRixnNQbrZSwv687oKoXFq
9ZYJGlTaEEK57TxFX2apM2KZUDrIrj3LPnDXS8vgdTTthujl2BlCn/fTJjhXef2mERoUQsEc40Qi
d/n4mjk6xAQPMZQKiKny5iUwryBlNyrfBs4gOf+4l0xz8fBVr6tk/bw6/7s1gLJ1eDeE2vbmZNq8
ekbKAzilUyp695GP11C0G5rvI2fYXOxnbfTFQ7t+y8IZKg8oZBXq1XenAQgR0Dgc7s1TFcdMmP2a
nh/hspnHHJXbPeWY7t3ROiugbN7yNA6jB8LhgsjnktuZKJtOe4ClLASjN6JuZq5NhWOvIutHGG0N
n0N1tJdQ3agG1bfeWitk1N5QxFGKek6EaSyyOxPtTJlqVNPglO7GE51Zbq+nazdY8/EztG68vURr
2sHnD31094Z1HDhHDZQoTno8KaMZVxFTHBCk11C49g9h9xpqduPzciYzbC7O9xKbzY578zp2oENx
QAqCbcMnc+sadewWNeG+ipn59lp6duOzPXqG0M1+xkSnPfeX0skbGnLWAWLRFpsOs+8yrnE+FN6p
CZ31FK+eSbnXULQbn+8jZ9hc7GfI7eND/6aHqglOd1CHQb9sgIHoepmXhoVNARqqcJ7qPWeFUL8k
ZzcqT8NmkHz8cy8F2uYQy/8D0wDlHBR1gd9s7JlIs1Fqg3ycI8STQpozzeOBodfQtRuk+bxmaF3s
p2lwqR+CNw3rwIADBih5ekpLz0Jvm7AO+IvOrIJfE7IbludxMzgur/eSeS7D6A1tNNR1MnSAQJT6
qWpwZqPhWAcqOpE8+MFptl9R8wNEHucwx2M//ZxP9Tp8O70/hQmQBUV05qkacCbCHnsP2agesMRM
eP2Kjt1IbEbNkPi0n+G02wedIcj5dmCgEN20uYV/ZlyBI7gCyVAp4Lw8vmYncV9ByW44vg2cIXK7
p4hEOEzzpnXoU7ETyjTMycXfaRc7BwK2l8OeGxHNkXkFRT+A5tvIOTZ/7KUe+fxQ1e9uv01qE5//
3yPQyEejQxdyNkDp8TUTYAjPCMQE4PR/D9+8zA28mqzdKM2Gz6D6fLsXUN39tNfbS6S2vvnftrmT
qNVEdg1O5D9cGJwToCgo+K6DXkI06z33Y3p2QzQbvjWF/0+N7X7c9O5bX8DFul4vHxsKvuh79/Or
j9NFl8PZ0KfU107W2qzd8f3v7y2c4ISW+daocLrJVtLse8X4PwY9rKv69/cGqgnQL4pAY1FEslHi
xt6/68DluERMin5TAoUiyHpbOG+AS/nk7aDbIdJ4JlJ09pTvhrSsprgtPkZI/LE1mABl0zjnWxfH
K5UO8Ai+LcbT3+/yJrtSUV5Xv79HLdD7d8Xme9PsOJKB1JYQCQQUwLJ34BYXd+tr5IzxdfJ/dJs4
eS9IecJqo19Qlq7qsK1XNKudDzzMQ3XMZWDkbl2FI18mWjTGp7Dm8X2KuLyq3N7QxZh7WSYj/9Bo
DKo/NkOZnjqBjOKrWuT6S6sj+y8+ivwkJEF6WnextZBGohelGUXZidX7yUoksl3UbZyfxUVpqL/y
sFDn7dAU42E2kMOgG1svGEOrWGVtp+VfbTRQ58gxw8DVdTmIP9uub5yrARJwYasoPIstVbMlFW2e
ezIonGjd1kb4Z6PTKjtSWiXBqqiaRJzV3AzrYGWkmcm8xkyisHezLnJod5GGqO21V06ZjsWFQgVR
5YZ9pW3PzoeY+Ud1Jajul5kqTSM7yTnjTuqWli8tvkgaO/MvHGv0m871U6xn6UZD1nSl53Npdoum
bW3ikdAn5l3XpVU3LpMw4p3pJnnFR+3msfITL2v0aAyuaHKau7ljGZnX15L5qRs6Y8nIgscFG71E
tEFeeDoorNBOXCdu1Bjfj/4wVDzx6iwY+KINVMRcHO9rg0Mr6X19YWe1cWx2ub4yY8d3R2lQt2uZ
duMqzI9Dw2gPA15YN4khmsillTm6Lcm7DyTt+ErIYljbRZwsu7RJvSEZwkWkqnLVOllypo2IHqqK
ZcdK1c1hkrdl7Za5Em7aps2x0/ae3YTJKstytaAiDC65JXOvDdN+IViQLFjNqRuLQB1Vo/Q/6KzL
Pvu5URdu4qeOOxptcZnG4lOisuADDcrqqgtb+0NaJO1fYeb0i0AS/0QXYf8B+0GthlZFt2nV+1ep
pYbPSVgYltc1Tev5tuUvOhLZF1Im/m1Y9PSoD4VxafR+X7uVNuSqtTU984WfHhqxEY0LYutkuC1K
h7u2n4pPpSD5TTX0CXEzPwx6j8cl7b0o03bvqWEcj3MN18GVdZUtmyavj7t+1IddmgS3tFD0VI52
WLik4N1HhH6rwXUK7ceLJtHp36RjInWpPfLehQDIl4mlRndAI5or9GC1j3XHP8alvajihlGX0d4+
I0MRBG4cjWnu+rppL5sgsE5J36sjxmTj1vEArJu00h/CVOS3uurzw9a3i6+dFX4mpW69OnWcEyCd
LYeCMm+oCud8HNL+gy+q8CRnvf4YEDr+2dAxy1ay6627WGnz1BhzO3bLktonXdrLFYuLh1aW/hHh
ZrkM+2QEgnZ8IxOn+dMUcfp5SMboM+3qiHu8dJLPpZHLRZeAw4RR60PTJtZS2l29igpx2qlYeJkT
pYexpsNlLnN+0vWV7Nx8SOLCxVjjksRR4o58jEMXvWKjq9yP+5PeKHrtqSCh2MVB7Ibc6VM3qo1q
wYxyWKquKbzO78JpXWrXttPQCwzTK3jVnShT5gs6cOuW2Qa9rA39KRr1TVwY9n3PVWK5pmzNxOUd
4mCeVYzxR1vH7DQzB//MrFnhirjyF3YUHEtW2edDp0uwRlPdjKmTLrg21Z1oTMctulFdUV+OX8tO
6dIlRtq7MuuK0yAO2KcgZNwTZWoxt8vKYTGOMjhHuqf5q+bGIldp4PlJZnpjQsjoxb0+aaIiWFc0
jB7Szmq8qi3PrMbvllx0/SJsG/qnFfrRETVsy3H7rhvOrL5wFiwRXeXWtWWA41hoXpCyN1ZaESN0
4QeoD0lcVaVX1EQu06YnFy3aZflu6kdm64ZZF/dHVlj316pjleMlQUdv2tp3viZdZqRuEzUW9Zy0
k0vfD4drZvjOmWpzvm64VqdS+Fq4Q00g5xqT9lcByf3CbZywcq2Omee2JOTjQIzqwg5kM7hBQ7sF
apZS7VZReKwyp43cYiDOmUEsdYFCtgRblCuvNvu7EjrvmnRiOA4Mv/Jw08ALYr865kkhD+uS9WdG
bUWedArnjinN/1YGu4+K0jojdlvV3lBmg5vKeFnq2ACTG8l514fOuaRJchaaSsRuPN6FplW6pZkq
l/X9J2Xqm74cTc8hOvRyP/PdqBHhKiKEH5rRKD+URKulIayQeqzqqqPACC/SpA1WrIn8hc41+RyV
nB3GATdX4Pe7eMyd69KqOi8sU/UxsAkkSKiLky5OsqXWPk/PuSKBx6u8RQ2PGRwZXT9ErshEfYga
L/UBOzdb5KbsrqJB6fuyrwzTtQqSwuxhzm0gfHYCCoeF1RW5p3jBCzdNeHaV+QZfpdagjkleW55Z
mf1iqMzozNCB7Yo8V4d10zcL1vT1X5bW4SJ1VO62dvKlrsjXuCwSb4R6PGu7LGhcUXXhFXPKzM0r
lSz6LLS8gfbV34S2ybIhQ3MTm4IvW9bppQqcZMUc5SyoNvybqCXVhTDt+rCTtAQVkb5sg5iSZTxK
HbjMyhzP0KFx3DWnOmKhx/PuqzZZ+qXsu2YVdE5ynzk2WQ6jCVwd50vopA86iapjakDdm3aSLEqO
//O5Ld0BxW9HbVSbx2acskUbEWtl1RE5GwsjvpOxwyE7Q+Ow5rnhsspPP8R1Sk+sKo5WRR2Xxw0M
kmVTpvKIMlWt7B6Wl9EpfphYYXsaZSoFH/VFuaiJYSzMYay9vlDtktpVflfzLvJA+8eoCYjXDKE4
6lpaehE/H1lXHOUsS1yzkNZKEX5XmsWHpnFgOkR57LF4PISINtyBGn+SiA1uGIpoFSUjLIzUFMvE
VBd2oT/YZnUoq/Jw7LLGNbOkW5hhfu0YdXISqzFY5bpw3FKaliui3HJZGJ5UYxqsfJae08wwrmXV
d4epaOQRG+JgMdLsg5HkV4OOwlWdmZE7KiP3RDp8kG1DFkmUpIdVXahFPRb5ggXKcXnYkMO8pSOE
sE0vjbq3XMh2+2PNrOhojH3lSU4eSl8YSz7EmRtlTeZaUcGhyJIQ+oA2HzrET++ibCiXtoHtpyrj
SPRt/kEYrQNlPIZuyxvimbJojvtMy6M4Dww3iEbnJKuHD2nEvzDf/vSyq/eWGX6nCswpCJ/6qX/7
8z8fVYZ/H9t8f/9wasf+/S+0o9j0cf/pt9BPZKpNruZfmnypb/f63lB88l++dRefeUSbzu8/cJd+
enHLl9ryHJ+jfhtfCu7Njz2pmQP60p3CuCdnSogDaVOKo45oWo0SbhNO8saZwjGV5xgU5Wh1Obky
T74U6oQo2lyj2v6pPd+TM0Vw6ggNeFCQQlCdJ9H98r9xpij8whe+1PRE5EgkwiiWjUZzaC6z7Uul
JNY56RL+4BC/buTSKlhhpJ5ZtNF4y3lTJGtmaF6t8nKoBraorZ6HvWco3/wa5JrlhqesPrFPZMiH
ZpFIIy+POpml1XnKswJugEp6XnzlSR33amEIkcbUC2ybkQe7V0NznYa9na4dhxf+Hc1oKS4CEZUF
dTMSVSCFFVxnlyEx6y5fBCnXSeGqjmcZFNtQguQgy8hwamU0j/82qlZhzAtId3icCDNtrRFKtSwm
UXEnp16kKOTeXiObZFETitB58DuVx+VRnbGUHaWshV91NFZBHXXeGBVokJqafmT5q58/nqAibPv5
OHQxHcqkCBHjOKycrr/wd8eYOpUwRXQfk4QmkVcryiksGmkZZbzSfRfoeqHhEbLQNZgBaXTVMTpU
lkfYKDp6UoswrxJXqZJqcoFGxSWu/ZxIbOGXNNoo36VoPSCnMhActrZnNPZhZFihpsa9MHRrWotg
tAO7XKUOq6np5roW4kvCTb8+/vlzZ9hMz2USrSosjkb9Dp0/t2gGZSuDOvfBgD0n3NYs0urPkPlW
HrhdHDXRZe7jxyhqqA2FTIj788cjvzibto30PZoySTjKFnhoG5qAt5Fh9iG9N+zULqkHX1jwNRjJ
qI/VGNnpRWQQRc5pUsIcSCrThPhGRWKKRfk5JQivbFPCLZSvo//6FHtBlmEGQC0iMx6S3L+DGZ5z
fajKIvOHpeFnlRwOB0f3QOXnj/zn5FFhKnCEG8dPpzI6c3vyoR36aTyY+p6JDly+GogYSbLiumsq
towcn4kvusGql24lUBP5RZlDq+WyjZRZdL/YCGQmyRB7RG9GcAkYFS1/0J9km5pAjjGXRW18Rb2n
nRlHfR1ODJH1KsQvXjRdzEYGu7carMLtpUVBFY/MsLnJChEPXm4Qnd/ILMx0DsNJaes6a6O8+vrz
NZvk6ffYFbORisYhahO17DZkOJ3qoV7yctP5jjbLsf/a61pjE5hNYmKxzL6j3HB7TVvjprCScmKa
ulPTG3yh5r9dLJQI4+w9RcsDh1EG0bZNhgMLvB4qob7mKTcgw2NIr7Fz28GsB35KfQ65XwUNfmcg
i2ESpp4uMk34kYNQQpu4ZQhpO0n+IcSoHC57e8r6pFDZL8QKme8xVF7iTBqiho41RZenc+kv16un
XV7IfKRfK98SRraM66pIm6tyrCMY9105lCDOsLMW1xR8HDUsHJiGxk1XFP5xJXUaB142wkg+zcIy
r33YY6bwa6/hppFei0wGY+ahRWEPkWgZ8UDyE3OUKe6aRH5Xlr9gU7IdvISkEmjDj3SfCc8Onaem
gPnLCWFn5mWbt8UXmysec6/AsW9sRd9vpNQeGeGph64/bKRn2jBcax7FSUF8B5f6rqaiXDUd/TVD
s7kUx/kKJMQ4HFELZRX/2BZJn1QIBaniS6HBReWSVonDzi0S0uGUVgiSlq7023S8zcJ+GGy3CXVX
hh4Efieug3L0jSOdwWK/1UZTiQsnEpOB0LM2S+Vh0vAJHlVRiS00tDZvrwsdJ+PtmIqkgweQppPS
irD6AEjlMsSHFLbqeOtkfQ/sKI8HvFWjGdTOAkEOWq2E3UzYJX0QwcAoHx8vncAYOtdRfYxbKBgP
oDwy8sk2qAueJeu+EnlZrGSrSXvDqBrrM60TX7tpmmkr84zAz/qjgEG5/pU7uc9uW7Ml2GS2E8DO
aBEWhInyc9kwF+FYfRvtYaZ8CSLolMy2BvWHPCCySL+MJKvgBPaWaReVi+iRSo9pU3YQFD9/4lwa
WVPzDYtAb6OwVv7jiZU2q7DLaPcXHZtpM3YNm8SfVdkJlLdoSy6++DEdsQkRh6mr4NyGYME+/TkZ
U25gSypS/BaPZU9JA6QUGKzkbaYYaduUhhTZbcbyrKZurRpuPKgyLCGNwqTKyVL7iJFftZUTQOIU
IVfBMnBqq1Uu+lZ0aevWVlCepr4jbnqqU2dwq46I9rp2DDPySj726hSbyAzd2GR+VLjMF2Ri9tDE
PlRtCOvi2I+TeuL8FmcvLlE4YReDSxNN+/bw5zOeyzUHh8/NqfDCevwhG/gE2zNOhB/mXVnZn9om
N2HEcq0tGLEtAuedy2BksaOQdD22bZ8gQlC6Qf1o2RqimLY0beLO8m/8Xkxb2iqjMdNHUWHRSUSW
Y2WSVZm2RRUdjnxIwHU+Im/YsGRwMnCnTUqw0c+nNKmM75qNM7TZQ19kmKrwcZiJv7dn1A1jH+mR
J0d2buiEe3aW2fSL0EmIHfXfPgo/zYQumAK9Sm0YDjPtlflWNjSBCI42hlbLk0lR9laZ4e3nj7Jm
8tqBXefAGICsxr5EoeZsWiXNs1HFufXJqUMKiVEXwbSstUGbSSA9SidU1w5YcT/sJ8EFDTAJSl2U
UJ9GiEgUgth8+kiVCY5wIQhns6MIgWZ8VA6dEhd+2eNbUYh0BVkNQSaqVWIgfL8qHN3SyhugBQHi
L6Y2s50xNQnELAIBALxgxW4jViPyb6eNGj7RoJ3kb61LMMyYjpG6q00nsXKEM1U53tpWPmn9zFAE
26wXWRoMyzETBEkoSY2m+wTbW2M5OhshrPyEtiNkZB4ZEozDurSYZHYDZXAUWUUHYV3DzsIDo9o3
8Rc8R4KlyAKGpahrOzRqj6dNDEYPpRXjr836TAJ+OgH3zV2/2uzPrWzi1q5F8lKgwhZamSNWhtjP
3IAn3cjEIErjY5vZCjJvY7RbodO3iQd/OQzyXwm7mZKdHslwOMhCphT/wRbcXnYTOTImit7+WDUE
O6Qe0BwjOoRFg/VB4oEpvvQ7Q/UV4lt0wIKnrZ/DEIMoxyp1uk/rK1tUjh+v/Jo5EHEQM+21Rmkx
9FpmQJzVfQ71+wRbUHY5lrJPnRwSALJhgiNI+gkII44I3uQQy/baVJkCJTxJoHETUU/e989Xm015
6BdSYlrvSbVB9KHzJmy7ub8GI7cyArMfPobhIBAzrJuEFp7fmX58IayR6WFZhlogVCctSyIXonUZ
lSdm2tCeuwVsOONUB5nBzv0stKmHhEMf3JlRah51fsPEIrGRULhncTrq60yJDL8xOCIjdMlaYvbj
wolzyQuvhFVcNauu4057ocvQ7xUizGZGzqipiVzkuZYEqYi60b6reqcckXvJW816L+iTFszQjrob
UuSSeczilUQ2g92ItB5Y4Jk9abrmsJBdSHxYpX5QH9ehDXvTs8e0G0c469iKxXGfDH7jllURi1Ur
7YAueGb048dOKCu6bVga+Ehv1xbxBnjdCgHPoK7kQkZWl3gBT4MjtEGpF6Uyu/HUl7lpHpKOhNYq
MConNJcFEo3s08DbIDE+SWX2/ce+7ml9blR1blxDD9rNPddC6E+jjWSscgulSFh9kP2YJod+hJjN
alTMyZQrIWOt0LP1WJXOV5LFTn6P3LZq+wW2ylA+yKbuOtNL0q4i8VHt5yV3kAs0eSoOfaQbxIUk
tpEkh60orCoNH0InpzVWuSfU0ex8pKrFlh6JrorwA35ypBbmMs9ZUdiIPvtRmJ7lvE/KYBm3Qd21
Zx33gyhaGYqpSFzzWmt1LGIWBs4Ke0XQxC3a0YSxklZO1Ek3MJgo60Xo6zEejrugMsLosIsy6FAv
kR2DgG2LqOF/KqMRvDrG5ugM3+sojDFy0RSwJaVbI4ffi8sUeglv9eZDI4qQFUI2DbEK7Y1IIZdf
x6aUVnsSC10E1hHpDcO2vSHmSLIf9nlMstTlrJ20vcmNCNMJKIdSWff+gF9b8WIeSh5cDl3RFfZV
7Btxl67shBpWcZw0g3TaSxFTHkmEtOUUabF1zcPk1g583xhPGUsrrJQxlBDZ55DaZchPDeprOz0j
URmR9CqOOyTQl0h6dVWwVBFa6WsPImsiaWiN1LSWZhAOUbkwiyTWziKvTYPnf1qBleN5WZxK+akJ
nLL0NLx7rKzlNBE0iEdEON0E9MMQQ1ZVTp4KCyvM3itCklOxisNuWjGa1gneVBXWxk2e2ZPIZ20d
OLYnu1phA4w5rKjDWiKXLt1iM1XUcoxYvjKGbWBDl1Q+npaGBK5zTqIJHlKw0OKfSdpP65wzGSNC
hkoPDSiMPHFC9lCWcNPKlY4i2I9e55DBRkLCCXljAEHWlM1tHedNlGO9jHBUh2EzMtKfO7E9kRwB
6WK8EdhZeALFpfKrb/TTBhNIvgN5Phj4LJXZtDRtS/BVqFin7EBDi9/pwRyf5qM1peVXhBFDfMaR
NhE3CWe+RE6tkwhruYUdEqzF0+7xx0rilnZsTJPz6+FxMRrsGu09We6Sj3z6i6KS4pyakTZunpba
2Hz9eZE330P8w0rObatARskjuRG2X5NIFJE+jHI6YNKlNeKnXd3AokFk3iCsECjp8g1QamxrbDXE
ExodHOdEDj53SRK2g7iUWaOwSq2VpfiKVSByqD0Eb/xWuok5TKZ8kKGIAjxqB2b5VW5WUBXgIMi1
zZxCK4Ln6RUqFx05GpBQxTBzA+1mewg/SbE+giE7aS65nU6T78UQYp8GRE+PCVko8OGAuhc7/DQa
EWvqE8yUTsu72UhjMzSgEpOc7kIiXWEcit4odldVhxPpmwU1xg5JOvz8CFXMXhomz5P4eEQZT18c
BibidOayixoFnpZxMMVzqg74Rq1tlV+JCHJsn4rDDsfkdQsT/rJChH66odVOb6h1cfCW5ubEDtnI
J/rzRgRh96lJgzSIVnng4L5hSUlA/y9x39Ycp861+Yuo4gy6mQugu90+tO049o5zo8ppAwIhoQNI
/PrvIc5bX5I9kz1fzcVcJKly2g0IaWmt57B0NWhfROYmeZsrPdPEFKcfQ07YonA7rk8GfAl2AIGL
M9kP2OeXaN7y8BmZGyuXBhImM4Gl0y3FxTPW4bCvxowSiO0IGASJNV5TZ8+FaPflbLG/4meDtzkr
jwOSReevE6JHqDVMKkLO65GkI18qqluAoRGJLD7fmVnjHySN2Xjhs8Xfnq+ABrNwjQCAzWAoxssy
GAqoY1UMV4+6Viwv+UQdahvqt33urwShnB1dMseIMKXqRlseRo4tlh9cMFECXpxgq3KvYe4Y4k07
CjEMVz9AcnCbnWJH242o4r/4VMM7dyVZh+E4Jd/XzCzKEQOm6TrQ7SXpSrGa5zlZuzW/Mm+P7kir
MUSJdNuAJ4JaQGeHfAsjRDmjQMFPTeTkPmuAwu1T/K1YKfWwYgQiG+/Pa/o+xj8KExyfn3sAvEHV
jxvQctiWh4lUAGJ8zu8SGSl8IvfRXpmDANSYV2/Q0RZBQkCPdpoVjc8tnTd8x/YGKFKADcBCQcEP
QIFpNKCg5xwV4QS+F3BLdsOHfF9PJl17UAvtUBqEyiSnHnue9og07Ih6fR882yc7ABLbcgDDwMYJ
Aq0bNN3DU76uSM9ocL1SrVR/IQlkH10lLLa7u2KgSW4e012AQA+OssB3x3yV2aih/QhgGa0KQFv5
x7RNIgAN2AwJXv4WpBueKp/4vm3wjO7TTcUqwuR7G0lmBPD1pA/7ZLlet4zT4nHY7Bo8KSTTwEo2
OZP8I+It5lewyg0jwNJwfwYqpwDBH0Xzjr2NPfJVZNaEi1V+zInv5uhz6sZ8vOT5LD09prHQJvh7
7SPm6AE7WjJmlR6B6gcQhEBY9QKcdR3M+7CdWQs5S+aTzr1bC+Q281ey9Mscv2paAnA5qcEunNRB
vOnhZUttnIrKYndwgDAgb0BOWRQZsZHFLOeMxPWCHwbFUhUQvaU76/79Sd7e5SwZYO8arhy/P9b3
cDOOyx7/iG/3aILsf1+8veb7J6bvnARl8f4zKC0DfMK3fv8gTYC58APwiJ2x6UcqsZRbZIv0shkf
yQPDQt1XJeH7//yYssgpEYkInMH4rzeUfw+nQVsr51VSVFGswvLBdkW7imoNJ3ACqd+gNzyv87Sv
8jbYdpBTg/3CPynSMnOG5gTzOw3BqlyAxu53PvTgTz/+uFCmCLa0GVMleHqr2KaebcVQsUna9HF4
C1jDG3w6o40JZkMwzju0qlWu0rThLZ8FrboZ4tAn22cSz2xWcJPLdR+3exrXQS0WPBXLuN+W/b7g
AjFgH6loZvdFLuOdPG2m1e1zsqBbPPRQAOiJ80PHRqzG49uAAN3eg94AGxu+N9VRwG66OBmL8l/g
vN8KeiBUiA+YwTGCWx79AyzvDJgRoPDxUydEjrsu2tZhNUCmMV7mIN1X0LgAToKCoJ/3e/+X6u7X
2m6/PE7RRAPs/VQfXP+3wlZZJ4JVFwDg3kIjVCX7ukIdgJX050v9RgtgNYUwmeFaAOLwd74Dij9R
olC/zCVFKvmfORIOToh6ljRN73FMxz67Sd7tL9X2DG9YpCrFK/sRHP98L7+Cl+hSiPlT4oy9Mgf2
hXke/3ovdEligNKsfUJ3I4SxPov2fFxrHHF02ARS538b539eEOJnAAd5SWJApuQ3tBSAWhhB+kvf
zW7CRtEO2PHPhR8Q5n6s7D8/YLSDkT9Be3hCAHthBs0ivHsg2X67oBtZ2k5mRJH1FjHWbtupCJ9D
XJgdHcRyy5FJuqlHuyaeNdxOezxPFEJDoLcU+9G/3NGvMx1jjlJqb30LIXiGRji/k32ehMFa+GR+
N74tqhV5Hda4swNFXO+hpMMr6FLrsTJJgs0BqUUAGWKA5CeZ7VYvMyr7Y8YTkQE5RGjxUCjKGR/H
+qDRBVrtGAql9Y2lk29h9s8P8ftrxIsDjBni1FkAzREOcP513mDfnU3sguXS6WGPTNv3REjqbLKP
Pihtitb7//dQVwZaBy20cHzdd6/T7lv+9XqFQzaCTsL28mPbc203syoUiKyiUhon5vzPrgciYz/W
GAsDbVjTf4SDZKXA15eeXd62JSTJ+9sohhHrYtLzvmH8+YK/cWso9qDQICDjcT1kzIhBvz7hFJoO
ollJvoQMgO6PCRjnw55UqYTvhddaLhOvQ56quKgKKOuxaYxI2nRtkskVz2wNES7+5b7eJCI/rSCg
fd8PbQLgh7a0JRzLv95ZGIIvKvpOn9QWh50+xJnbVRIWTQOt+FtDflzmtdAt0FECNfaGeq8yWWsi
foP9FtKgthaDBHZzG6dAD0JoGbMWOnOP3T0TF+r6IXK+pjGosFc9zxyFjGJxOs0HPtotNnUowlzz
plQZwLLbxEUiyR/IG8845Cgnkns6cQhm74a2WwikPHbJ+wioBoOE5AqlQtHzZgyYRDz7kWIUAX6t
q4a3xAA5dolwn38PRG/FwvB9NNeOxwi+KO72jXxdYAgIrgTOuRovU2wx3EiScltcEj3u6Vjwlp1I
kLZ4b6Eso62vBm14tEFpqcjUN7ksRmar/4AWMza+rvqRinzPgcD4rRjfbS73bbiYoTY8ozoY8vgg
S4FL8gF1wXIdgkXp23p0HG0WT0DkRzY+J0hcSXLJPUwL8szyMNjLeb0oIKX+rZIiq9fQbXaD5QBO
gaEU4Akq1plS0Dqwol1DXs045SaLH8hMZLEe2hnLc36febJs4j0Yg51pQxYXxvlFGA0a4H0vgRe3
DeY5ZA7HTs1RxGoeIW3826N41OV1lrs1/hhlzpvykvKVyseJEDbEBzZBBotaFgYdZ2rYdcDxHybh
8W4b6Nw35asw2CWZNZKrKCtrn3q63g5EG71VoMnXHvUwKRX42r6DljINR7N+zqGkhEmCpkiZp4oX
E1cfJmAnga3KNyrwRzSZwdO3+W3JEXnZcYJCH8LtH5kSoOs90/OT2beNt6kBmSLyuakYBxRdikCp
I6tFhTmPEItaUeA24gES9XUIFvIeYViUTxJayvHI+6zNqq5t16fM9xlrfL/SU58uyVUfJtuZK7dc
AYsQ7wqVx7UjWXcpejOGQH0X9Z5iUl+lbQZnDFZf95kpOX5ow140kw1DWA86lR5RrgIUiqfsppTh
RzFgOU6rzG/ztZdNAe0o3m4YqCMrXHpgorf3GxtNeEBebQ6lD5MRMzbnXzppn+ChkjcqDdobDiH2
IdMAkSGQaa8WYUnTkbV8LGQ3Q28g+6+9nmkzdrKtfDpNTUbJfF1uMT96OoGdnmSW4qtLP0EYOxXH
FV95LlFRfVZO2BP0GPTrTCBMHVw0wm9BWHbsWCieZAp0vRoBsugqSET7DC9H+WkMpgzFuOXv1zLu
D2Fswmsc/df1lQiC5BZ+lu2ojEavW1bQR8B/PXRUJiFfI5A1qEgiGb1bYtZBJOyn4BBpbt7pJQVk
gFDQwFtirxOtPCwGfC1hWiG0Kz/0S0z8GcoI+0XHKYsOwkqDQqXnna8W9A/4Vpqs4E1AA3XNCWQS
TRoZ9uiWZEClw8VNpk0ET1LZiU8h0/LWoa3kjYadBTOUZju32y7rtUNCegcd9HIGfh1c90PSxU2J
6Pc1Wlc4k7atjDoUvjJ4XeW8fpuDwNVxH22ftGYihtJBQta4bRoztxvlWEHJpWwjt3Vw17lt57YK
I9lffFQgEKMoqpc1gWgaTUZHea3crI6xtPFNNnJXAat9yVb/JbSUXtIIy2fR1jQAByEsbh1fiibz
IjmkhZkuskvVq5cOWVUI2r3VlR2gzRhqWDEgZg9skn4CYy6qJB6nk0CpX8UhN48umoZH3Xkz1IMx
7fPc+fmDcpLH1eysq2mkJGT+uD8wwSVQMyw812116sr1gcS6G+tpW9gnxuVWgabhLzjfaK6kXKJH
AhrgLGNV1laF9Drtp/STLnN3y4DYLyAOUouLUlNRG8yoKW17m5eB6KsxGsgnFSAtaUpkWKzKmJ4f
8jUfjgj0eV4T+IGuTCS6B+iHoDlZO/Uci0meFlg0Tkwu+SeV0OcVle7zNvOtPM0SMnA28/abx4Cc
OlNYe0Ai55+MIhmtVDqDcx1aU4XdspxzMsjTjEwyqtpCk2cyGfI5cTJ5zxQVn5dt2b5ZTPBmKUR8
l0LwcAqxUzSzm80TMsQADplpgUtADx+3UEynZIwoFGMAhC+dD1PsZQ4RKWR9CUQnG/IrHKRBa6kn
dhoyq56hOUtw/0t8HYVTcmR5ol+BrM0PZOrUVeRH8sS52m5azeaDKxByUcjy/jKloblWNl0fJk3V
e1WW6ZdkWBAc4tkvl9RzLB6gUvdRYuyNU8V67leXCCAv5XSiOU8bFLhQfgK4IOctUPQWzhX1uMVl
91wC/Hidt9K8x4bfXmGxFXdbFBhoq6CvHwnNbsFRRwmceGRsys1PCea7mo5bG4iHASD6Q+uEnGso
VsKjWtn8Ko1NW5TH23arSGpvIKAaUN9z+DySjXDEbO7gCBjKqwisXb3ILb0vlzYBtq6CrwGNoY27
9Vm69aT23CFbbQoLULq8HbJkKcwhROOs0cDGIuntGsj2ATjJeAlSP72MRn3C77SAavvoRXNkMMwW
7OIIgyw0k1F/TYSMP9oA7sZ67NbwDhIk+9zHyzKfuniEX4x0UXGTUqHKIwn5RK55V8oGTGwKEyEY
66YkGy/gkzFkqXhCp4sIwNjf+GAuMNZ5uBp1O5MFVE3kVLSep3Tm94lLg8diIr2sc6c6ceiIVO9Y
2y8wvIzCdze8H0TfBGrKoNSkNApOsOzo7Z0vJ2W70556hA2ZnRjFgFETaztcD6iq1VhHBTKXOuOW
LnfAO5iuExu179diE74W4ZjfQkZII3gFkSLeGJTS5iXrUb8pxBElTZYjcWonyJ2uFpMX11nswom9
3xJP46Xybg6JvY4R7MJzmQLTP82jnxQ8WDqzTyRoBwZlUDsSVcHW0o5DHaTEPfUJ1DxV3KXjo4Dj
aTutOepCmFLmOLxdCXNTHSsg8XfFiHDaQLi3NQLY1DWDKaXOo2K4NoF3mt2PPsjJBvcbn0LHGyAt
fNjVYzLO+L0xKStN43OWjzBaWC2wHkoQlDXcNzE/pJEdu1vYJlle8QlAbb0ZN09Vwj2om8Ky4Wrq
00wcWlB9d0MPoLNhrndXSZtGZZPDq1sA1GIqOg+tkiAUbVZ4uLnAX+cmNpcgI66oOaOprop0SACm
AXV7iWSgvi4EqUmipI9PQtAoObRLF9u4RgrXBTB16V0it1ZFl7/zQSoKJGa29P1YI5IafECEQY8m
iwhCc5kfOjnKKmvnyJHDwIuo6A4ydiLL7qJgye0z6FhOr9hcpp/aZfm4bV0L35382BKZsQplAn9a
oc440JLCnYjNI0SQyBUIrGK7GX08XlTS2+PSKVLLWW6yKiAflRXnGX9S05g3SuUebrY+RXxdDP9i
WrodCzGCiGsdvQNHWIZ15PQ6Nxs2m/SB6C55KiBsUk2/AK3BfMCEqaDTW79GQg6Pcp50edBF0d5q
MYknO2vTHqxrF3oG7gtPVsAdOXPB5iae5vE4zDR7moYwOhDTiZuBZsEdXMHpTSxBO4pWg34mKIua
OKY41NIW9rS5OB4rtGYZeQO346wPMsphrhvK1ZylWmlF9Bq6eh5aeI1yvciKRDCK1QJCTXvWOR7u
4AFTP20Ux2NTMNfziYEhaxQW5VptflAX7PLY/Pt8GJueIb/ALdB32HX6oy1IXttJdi+sb6OPwM7c
EbIbcoI3kx8LWbCHgIWqXnjefQgn/jwyKNRaFG7HIqbsVayxEVWWCPGahBTGyDihDu5Yx8q6B7x5
TWWMh25DYNS9W2oIppJ7hrLkeoE7+MvQJcXHgbbRhyFK1lsYoSExkLM4JwB9XwCfx8Me05ysEhbO
dzmlCfJWBMd9EqZf0mEXVPmJ77u2i/VnsZRBfxjzHlQm4GCRn6ds6kWtVe8M2KJNAO4rVhbVyYg4
UuVBz7K7Uer4c9d1ZqjiEfdQsbHo4K/E99YAsDAnOi+zM89tXDQo4Rc4IgNs39dcCvOXRNXW1YNM
kvAjNt5VVSQo1+UKxq68MZIFV3AYxs8783+MtmWw8KwH8j7LHPtsl1Jie0DleRSWQs8kaJbcgnxT
N9JDFlLt5nN167SVn4fYuL7WAAqXql9G98UYj7WCRYk6zUrgkF8X8E5LBU5tOUxsSa4BM7cQPfVu
QzIPOes3nN6w0CMvOnOTetRvVYB0xDQjnYPsEMwcWuRwW7IXo8fxtZAwlA860c0YBnN4sWsRPYEf
Kwl0Pcjhqtys3XhakVRdI/pN68HNXQebsiNIPaHDCMQl6dYoqC3dFYKeh5k8KLnA+QBNCSZRnXa8
Y+mwHNslBxnCh5oNSNLUYS9j4SL3cx8jp04mun2YtJ2G+1hEq25QVdABIY3kYoNDP7Lt6E9BGLMp
vc9tQstqiOY++TRCzgpP3BKUjtEjKK/BhXdDJ3JBalTbDhZiu3Vc27rAhpv5pgMDhYYDFirz1DfT
4ikfbnxJAenU2joSyYdxgcIwqRzk58QelZVz/6Fth1S0zYqlAiIELqFkUtXiZpGbY4tcbTrbzgb8
bz1rt2SHDgomPh2yGWzZEw1jsCcn+Bx7MzXKp0HIHpiF5z57SQMIniyDwhoo/gL5PR7/Gw9IEWIc
NZt8Q2DGzz5kKou7pze4NZA7ZWBGsoObcUSdvEHzmp18B+O/MxlYh1vxtU1p6PIT9N4b1tscadK/
Wrl2sCJPJcSSASpbytYcWwTCsXmxHQCF8tYgoXSXkJHQo7VDq+08nDbwU3hb2PKYYJ+T0k4Lb7LR
WD/dJBaPt1W9gE5C15CtJJw+JSaTfX7IIaDtk+vQ2tkLKIl6gxwHtUM7H6UsGeJxYEQzQEd0F0OO
hdRdEkRMT3okUWV66k3BvZfAURdgoX0NUZQd1/TQTi7tx4NcoZkhwA4mUd5uSP3KAw3GnILHWijM
iVWUziQ9FH5L0hOYO/4iSzs+B9DHmCoWMGRXcAm77QC9CP8aTgOyLKjyOzUcRK5J1ywKShNXbfEM
+nDLrf+u/r8mfbs8AO5croDk9rcipEk9xLm9Y5H3/CATDrnVQkDlymB8YsStxXlGCldUySR9Wrlp
HaaTMiF0iK6UKxy+4TJ8lVtIB4TWFC7nHPuobUyy+Xe6h/8YCUIwHpCBokKkTGbZSeWp4Q1F04bP
wUadh4u5XefoXQlbaNasOJPli8KB4LB2swWlwYTeD6hGFIu6A9IJpa9slw3L1zZwO+KCjDqe4H/v
2iP8YwsNjtxGJeQ18YwGEzRMhTikPtRXkRbFK7pRpAAsCxq3ogag2GeoUAuvL7zMQ9vEYWbNB4gX
IHyolIROroYqY16QIEUxlEEAty4tKm9epTPy8DsHysxVazIUh2LIx+ug1QISe5vB9AF1nIQTtY69
1U05ZQSkUmC6E/wUeDGFg/E0gTruapbjzGoLwOzzBskB5gYljzYIBZ5zk8c8ku7B42U3KaElOaDV
x/otgPwI4CGT7W2AMKw/orhcu8eCoQEFsq4EjllkMPm1Sous/4wQmfhTsqQM9vyE3kHo2H5tFZpG
VOW6OQjOqAUysm29q2Qfrs+ly+zDqsYOjwB7HfjdggtE04LDRDFk5F0E+LBoCBPrOQJo0Tcr1C1/
rUkKf2M26BS2ZMYgMFTZ00xbcTTxFH7IlY4qUkBJ2Klxg3NAw4cMX5a/wOsZ901s9QKz2ThBuE/6
hSznNlfQl+lpg6CzpavD7ZJxFzegGq7lVHg4sfcTyqswgeGxaRe4x4HRwIfRV0YWEAgmrZ6RFExe
3yVW2ts2jpayCbNWFkdIGeT71RUGumEz4SnB5xcfU9WVbcWRgN/PwZ7xanShRUOcwO9O+oESCEqG
ue8abOgM2inAJQ8bBwJQbbmU8FQvkMg1Scj7wzbv7vs2gyAOwg8umyWRf6/otXKIqXb1ajL/WiBa
LDfOwGLdjPNSvtOZMmjYEWTZjIKgBwrEY3GXjDS+KbtxKCD0oZ5XKqLkJgi6+LMf+2FvdqEfoLZj
NVRc8Se4dewEpqAgHk5xzVRdrGnvG7t6pqtRlYYebNeXI+KvSsYbFsU+O5p8zV4Cio4oFyBX6JsB
Kcbe+UDy6LUn0CxUHFKKi4BGJDwUa+ZRFJAYbouZhhk/8Ih174fMqbXGvomsDvl50yVqLvdxy+/X
ZAUMncQCjXJGnnyYoZNoq8WOr4nm4oMyQlQ43QbYIzSRkDq1C6b8qF7bYA1b5FYuqANkHnfKwnak
gbt8nFobnBXDom5UPxT3xhpxbbIZHhRVDLfABYqrgIblCxDjvsA0aPPPMt6Sg0tD/W5RPj4POIoq
rtlSohOPn0IO8csEiKfQurxCF40pb9AmB4kT74k7TVm8jO/g4u0bBXCrUZjqaT0nmT0gfYluJi86
qPvW6ENHvftAqIkqqW0IS2c2HHg50r8hDA6bNEvNc4l0/xSlNPosoCH/EOJXsipwGDhYET7AC1Te
OdD0J7kYrLrSfoLE2DxIiw4jVWlEGGEdbA/o1jQgo4lSfsJ+oCaUGTppygLyEvz27TrH6i8GsKMp
HQqVGY2jtsp1kXgJyjF9Yl2S8joFqn+WcopAZkErOSTJF2+B/qvDIIEHqc/YoAa+NGCx4a76gIpW
cPlOpVqk2b1h3Ywor3EqPdRFaoYvGzS/g0N/BtcAylDcp2hLBAHJGsNDEjeJCJ3pzqHtONvOkGJ7
80x7t2ZfsikVwxUTJTdpTVMVmqAplww9IBC8BuhR4IuAwoGRqM/DBtK5aEPaWIa+r9WQq9CdrXdA
Mas8dtkxTae1/IjWFAZBBf0nRnR/WYusC7MGeR6UBk3g87aFJAX9BxYIipHGQxfl4dHGooEQPc0g
5uyk+BbOgS90A0oSUruDlqsfOnCOfTtA7yNbusvAMQdn0CBo2rKF8+OSlAYlTJ+4XKkXUa50YQ2o
1BJ1H6xMvWMXxoS2otErWvRGh1AmVs+f7bAtEdqbsFb2vl5FipSs2mSHyHBFYd9kpAZivT9Jmrch
GU/oPbQU8182aLc4q3paDvg/qNmL3N0ERqNgvmEePSny2oWkLJbjn+m5X3lYsIYFGG14Z8l+Ygp8
b79xc33mYU1q++LrIOTubeJvEgk+kBEvPBCgpf6FqPyVvd6vCBs3yMrdOwxyNP1NKAFwrjRoAzZ9
429XXN70J0k2KZDYuuhSC7nYEjq0e+p6BlLw7ZF/9KL7YXt4a6r2cz+Fn9sr/K//UxOGXz70/9Ly
4f9fN4dfWjX+3M0hQxfCnybHPxrj1Z9g0keZ0oPq/u9eDm+/9aOZQxThoL0E3plwt1lnOPTtP80c
0JUHXfNCiBOwiL5b6uAl+tHNIcVh1xE43P18MfjywYv/d3c8tIBI8IVo1FtCzwBVw/+kocNvHPh3
lh+GHqw3HH4Kc0+6z/aflDEGMno5W+su05rAar1iJ6xEAtFyPRTr8pgHmb9maCcyHMJwMK9GpMvz
kGoHBRaZ5r9+Gr3/jbsm+nWmv2kO0LBgX2MhiPkcI/Lz3aSTlwPp7HKJ5ym6tMOGdku2ECjo3WKg
IV7W1L4Wiwz6SvHSzDVkSdgKIHEuUuyexfSVGBPe4zs6JLbjGD1DylFGJ59n9FsEhbX7l2AQ72vv
J6b+u0oCHhVIa6AlC8v4N5VE2gOagATQXOAhaNsmhxPieUmxaxxN4UUGi7SLWNMXqIG3Ikdq5Icw
OXHswxEgIWG+ot2ejuo+kFkDKFqgGuId2ksVKhsgLhasexgskGUUOLoBKUJedDffwDWRuQP6XeR3
veoWfvrze/jna0CMC9E0EQ0OI2TOvwWcwgcoYOSoLzBAkxf0IorQAAede2QlJ+seVqfIk6TR+OHP
l/01smZocra7WdGgFeX7/td+Wz/NRYBdbSp1O12mcosu0ITbCwh8qOxp9/LnK+0x+ue3tl+JwFK1
K6zgKtoPgfn5SnKCpnAGtn4BXZt+2ruQjSdqSh9Xg+wO4Qy5cp2EvhQ1iLiV/9uk+V0ghaeEcTVD
i440Ry+V3y8PUViPcA7GppiHDJZ5m30axv0eYFTQBxQAovIhXv1pHecVZNwgim9AEOAxIT69dWjJ
GNbJyoDuMzDsz0CN46TpSu+/SfQMbMIAtEOdgYJTV1mSb/Zf9qPony8K8iOEDVg3YYbDzvTr8IW5
zaYso8FdZCn/1CNxbqsoGMyUVomHK/l67frhM2Tp4Fq3GfJdbOp9jTKk+NsU2yZq37UFUjC2fOsh
+vy6ZLIrrv/8iqHq+v0lwzeHSbS3+ofdKSt2b9lP0ylXZR9CwZ3csRRKP1I2hnTbaXc0kaNZrIXk
dA4fF+4zi24fXQHgajrpWMnTmEo4xMeZv5PoSuOqYlzbv1bGxdlrJFYym+UzeLKyodCk1lYw1sOc
mKA0okxPl1UGGoUUcu62jQirUPFDRBQvHb8CnzK+i1n70IIfc9Voi/li6PzexDxImnyJMZC9jxEb
UrttVbiW7HZEF79XGgK97fISLbiQ/pB6DTtksZjz/TkoFYqj1Zfo2biiQ97G3BepwUVaCGJROXJT
HKme7RldTuL3c4f+PSdaBBE6VHUD/UxgYQOEOc3BR8vBo0vAr2covuU5msn4tV9kjnWf8OGpJ9QV
1YLc8Vqh42LtMQ7I5mNyD77AHZCzzscoctFyGCEOBGG3wu5TL+i9d+A6UUBFyX1HQRQ3EC6bK2w1
8VrDtpAjty/GD46H3U2siHzKgEidLGFBDEks3z6VuVAHtF9j2xHNXNHJFEn1J0Dr69+QQMmshmAp
tNXUxugk5wwTWBzrevDtYku086NozGYSfjXho5B5pkpgoMGgowUoQ2+7gq6QdonMbVVqRlonJpg4
AJvh0O6CwMc1idKm1wpqGYaZhMaxZiX65JLC3eYAEEYKGeNsOK/AxoDs+trRLo63V70GbgcPiEIo
F19iz5lJFLBMa2V4MYOBpgjg1LydIJ8yFDqUHlIEFo/iKURXhzPzSWJri3dAQciEBAAKmn7CV0Up
9kMzDut8QB+ENqzViC6C990c5lAWDL5Yu8a7kZjbXJsEM2qlIkIHPYu98JgHHaP3C5ZO3tYzuv9h
wiVo43Ccxl6RCkk3IJeDAztRB5REBPUAhQobYjMKj0ZH0JHkuI7FyA+aIis4ZlPLt7rcMkTMKR7A
6vNOBSPkCr7VD0DDoG4WbV/+Hdil6MMmFLGB+Ka05SUDA0ivp6QwRcbqyel581c6RHQDWdV2BQTq
etnmI1F66o9+zLm/CrXmss5iAAB14TI/nhTsaUGN1xr/FUi+RQ3gYDT8w58wQPfUMIAawkzTXwz9
e/k5UcSM6EJr8nebNQnIdUBp0U23drqYQK7FnTlRtUh0OjXAQlHZxMPRStzBQZix3Q5l5DYUJMzL
9b/YO5PtuJEty34R3kLfDAveN3SSzkaiJlhUE+hbA2AGfH1tUPFeKahIaUXmpAY5U4REAg4HYNfO
PWffm9LHP7MButZ0OLOM4dhB7SrWcWTFw9rDy9iEqSeoTyqYTPM3NpmBS/+kp7dEUDdpD4ae2nu2
Erm7wrzUWsBlwSDOQ5SzK5ZdE5Dkk5m9srBfzwgR2ayd9KjAb9REOAi8JPCajQFUpT4kqSHjTR7Y
UOGWfxcaAfIFt0+MLVXJFNGXfoX2qWO/PpEZ4TkyL8YMiyUN/dHWrMdpYWde3CaYsDaxr71xhool
KcbyyA8EiOjWllilUb3QCamSY0vUTG2FdOb0RLK7f7Qz03l11IJ99A1uXiIm+Nw2wp1TTh4PPH5A
i0j7iq3hJiVW+FJISWWRxdn4wLZNfm66xKIzIuNo40N/okfrR/wep6gJllbdaFzoPVn2vegd49Ho
6TCE0iW7uuqJ46kNIaYs3Xe08Gile2iWt6nmBc+VDt14VWVZK3ZeIRJxpya791d6K/luEllxYjWe
C+PEChY8s7nm7i55S3Zr3whUfehFEJl3WYer5mr6VWAflJ3J4aZX/VJ8JpO6c+AHq00tSw5d1/NM
c8As+xljiLd8+OXUJe8nzgth6WI7FZ9iaMmghEle5/MqyEcenaaI8/S+InVJ03SgKoj5O96pZl8l
t61hT2gdVgN985CQ6x5uSi1BN0z1oaVNiAPe2kxji4+O/6apzSfiBUKTZKmT+6p8pm0SHPE6p35I
cDHnvqD7/CoregD0MrLpavVKF6eYMjc71Q0O3Aef1WInKt24tEHcvkAHcdslHJeaxxr+9XAC/4Jm
NXVeS3MTi/WuMbmsS+t++pKD0bxTg0DWbUE55R+kW8ZiT7u0/INg1vIOSdsiWbMP8K1NihtNbBsQ
Ox80PSq3pWxi5GOb19zUyeSa4no80ZPKnLVjdiaJkcKxWY4SM3iGUTrGm8KseExmLbKCg13VRvut
5IU8HX2DW2qD04V7JHNosGxpucCa7B3ZnoxuMN1VFBT9yEprjTqld5t96gJshNpEmX6cg74zvmJr
mwSQOfCouGZMfpUqjcUMJSFLHBq+FrnSEGwIQI9jf6Mmj2bCKNrQ98TeLhE19rNcTI70o8W8a4q8
rm8qV9mAWBHsN0lbleMpJsGbrHxHlMkjlYj4quNfxenopWIM8wRmahjI0W9ZBab2oaDBn3406tny
xxAzTj49NT1eCn4ZBqBNQn46PmpRIz8nsa6NpCaFmx9SyBz3UFCjedfRQ0836Txwk6Zmn1l3Ki9m
51K6zdKob0bdvbGNBAfiRHUjNhJfAZZcv0qXjqJX8u4QotgYylLdeiww5Oxmwu+cqq1ibz1FNCFW
UUNb/APSqfGYJR33Gitd8My9Xoo72MYgwAazCciNlQkGBzW8xFPnaHA3C6O4OnTy5VribbaxWhXg
C9oITBOLO3f0pkktvk02DpM6p1af12cPHLZ1hyulcA+k9Ok3pUpp8U3eaY1cl4L2Xkg1NvQ3RRFx
/h1JvK1I/DzB9qrrh6m1ee4nePYpyJfEY64jpvp/pKT8T0SSv6gt/5Uk8/+hkgK/IXB/KOB/klIg
gSZEBv4zw/0Npvn9h/5UUnyTeVFMtwOpuOSVoP/8R0kJGCVFpiZwFpobbBKXDcm/lRSfwWts9XD6
wwBgZjhngf99mTPAxGo3YA4FI1sMWtPow/9ISXm3aTbBvQAXZL+xTIUnqcGBftxugI5WfVsIFPHG
RqddjXGJNagD+beLEr1yS8BSU1mfs9zQ5FOqKpaRZkoaen6Ybl69dKyo+ycdn7nC9OjOE/5dyJHZ
KTahluEvrVht8MB04jfb/eXMftgNm6Sj7IVJuOgXjmO+P3NfDLKActCdrFhXVyOBweXILDhjeNMv
UpsgVP/w1f6NzgP45KdDkjszPJv8GfLIT0geDaJhs/jeT64bnOve0zLUZCh0JC7pNxN+a7V2b3R6
8xLIFivbarBHKDiBO2CYcGLE/EPkpchAM7hlCiw3Guad2bvqjncTRUe96BQI/cZjYRqsw3ZU1adM
GLwVGRvEC8oA3uWGbYdBlAw9VgYYyTTwTpo7qmtBEGBtGjNoRkA6Au8oPpYwwGpCTMKLqBeASVC5
fC8+XL6RdlX2YhjYZ2nTzeSm5mOHyZJAEMlP7KhlusNIwGtr7hvj0vmEaFZenE6sSmnA2mQsZ86O
rmBiRBKbj4YBgf/P4pG8dfuiLUVG7EpOQ5kwCzaWYzYv5iipHaB/tMmtSkrOKJgc60DDKFFPXesk
FHctpoNHPNeGOJnkz83LnEuPfYA3uc1HsutUcn0nuP9iQZWkoW2PV3oq5qNmFab6QJxCaZ8sc3GB
pEJxrWH8UBPR62U/MOKvnFfgiTl00Yz8bTPknJ2ZLbEZ9v4oWfgnELGi0cBXiZZaJmub5nGKtQQU
ekat9zxMbvA8Qg+MWdyMriTY7N4n7iLC6KLlIqWTzbdAC72H1Ym3ttnbM5HxDdeRCsfBPsj+m8Cm
XCunb+eHaa75WkcUGOMUU2gkRzyq5qO3XJygTdkeSHo0p4Aeh7FOi17zVvM4ypuEIRz3GjY+DNj/
z9fXwr/oN6KbeAiLAKNRCMBCejRDzWIDEyVeF05r4I/4W5/f7Az1a5z1zs2b108bPUrBsSnuLCuP
X01alHuYXDb+LNwLr1Wcjx8aS6fepTiv2Zjo6m6UI+VqkkmueFlE+XQ0lYv+59RUtwSTRX9vprPm
rh3qBKyn9AHTFaQSt7vVe+VYW+HEWlUwaKO16EZONkgEa51xR5pf2Ljz3aVWY8s/poxpJC/8scz+
aJRU17TUWbPdgs0WbjnnVZgEcFZJHQCmN5dvvsi11g21SPLd5nKmNpi9unnhyvBwefAw5h2UR7aM
QqdZ+1FEjroi0/IgaLPH2xG+E7iOvNAx6Zsz+mKkRLePR6StbRaZ6s62nHbxBLC+W9XApffqgaO4
dK7m0OBpCzZKsbVbecFSxb6R9askN7tHduaa9qwN3tyee7PTurtJBZxJMVm8fgnPTcFTauOdvtKn
glJVah0ZAcxEh3m0eUHMtE/xQ/T0tOgjkeMAoBtzIRodxBKFCHsfYio8PU1Ll2j1diPnSuOLqzU6
uEgMy0NBsp/fguOedyidPvMxHTQ80vR5EvcjiKXBvM2igBeFHxuIBJ4ljQsqTxaHtIs5JgUcUwa8
KO4oSY1Oxrg6h7j/iqeqzz90bC8NtPFodrrbuqwql/EGMfv2jVfEWrcxc4PfpHM7HUXr8Z33BTH9
DNFfffCHqM2/OR5GIGLUE860TamPpnlbsv7MbWgOWUwJVZk+cQDywdRGiWkxtAVU6ZwTu4/1T3Rf
2X6ksX+pLD346IxDtKpn4wE4kJIro6yHp2W3uckZrcPMmmZxG8fJwcItvraiCFdgmY4SAcJgdgsb
fmev0RuU59rO6AJ/YBDEILZ247hVFkIhjypeMjVdW19/Fg4SnVXqnzT22WFfFTlwiaoP00Qq/OK5
GX8uROR9U7EFwxMf+i2B1POARDVt8qJT927txZ+wiVebkkUKO7Gwrn4bVZ8MXHBbvBtxBH6pxIzT
ex0t54k4RcMePTTnvLgBslo8mZnwGBQh+u2s9SrURqVWFS6azcje5RbuZXmG2TNsBukV97zWm09Z
MCQPo13cSQ81a9fhM9rCJFWEAcgJALpNH2LhFk+ytEW87dAtzgEL2LrI2/lYaEEOXMFOkeBkhaXB
o0ZNR6t+ZNFpPlbws5N1Notqi/BZf0hcqmmDpScIfZe9/GohX14aV1nA33GExZEn/oB9260xhtp7
c85ilB3TvDhs+UkCwCmZQjVRDqxFZ46nFsPCzi/aqVhloEwOXqIgRznGPZj6ZgfVeFjDy2k+ZnnX
UMYDJzlUU4QYOJXecGl7O3rAHefuSPgiG2H4hiamzf52oti+aEnfnnhho/BUFbQlbQkgAPvZTKKj
t2myOW6HKdsDpnYf4SPMX3W9yE4BbtQTYyNIHPy6QvmpmEPWxuXj0RwImIb9vslLs9/yMzIXR9U3
3R5OMoxzabEI2Rpoo0wfawBaRbf/9VHfNZMoxGA10CQ0XSpdZPWlavpBsbYJcmJ8dIIjsy6al9RO
eTE0vYnA8evjvNPv347jwkOkXDbJmL5Hyo04LgcRIL7ZAAZ5p+od7+wKLgfqDS+Mf34wGlPL5D1a
HcF7bKDBM6zFFIHHt1EodZ3YB5G4UHhTOJa/PtTPhSxoaZ/rRpecRtJ7WG4bo4dpSnePFuCTSzVQ
eju4p1YC78hJeEzT+MfHM9iHGNwmNHF/ipUbPqjVqiid46yS6Pn7ElQlDNhi/IagGhHpxOX99THf
dTX47vhw9H5ZVDBn/1SsTyTpwFv19rFzK6orT8P3T1kSsQJXaE4RLgl+aqWVI3/WtYzl49cn8PNN
6gNQ4Dpj1qWlrb/reNaEVHRFDPM4DGm3lxKpWhmyPv03juIZhNBdw4HlvFyGHx4FrF+yilLhHuOe
zNPEqM+d50NW+udHYUMJBoMuEQ/eu6O4yOOtg2H8GOCjXrsA2Fdvk4F+fZS/uS2ZiEdP02e3w3bz
3RXLiVeT1aydo0kmYEfDlptinKC9bCbcUheocOP8my3dz+8v3um8TfhYKPkc9q+Xr0pHIGeFax+Z
vOB+NAY/Ps46MxqY+1QHm4rIKfqKmLlFfv1Rf36zLJ1wwKdvHdyfnojAlKk+N455zAee7qjmPdm7
uA/nzPV/wyf4m4/IzUGshGwNcPL3L0t6ch2HKk2Cm0lJ/suoT7Pom5fC5oZBNvXXarlr/vnnAyML
w3+hizvv4R2jDuEsYerCsXDbbl+VtnUodD/ZsdH57ZP+xh/46748QJ1wbNuGQeL//KQlfufrvE+O
cycCPwQC6MgQF0JxhVSIJzErEvLHE2WyktR1klpLXMZ2VKQ7NGGzuaid1yI2xVcgjRZV51wVyZ2f
I+795rL8fIcvMH3PpGlvLjMvlnfGD09rxVA/UhQRd/jSJlilAJNfMoVbPhwzNOMwCyjrf/1NGD+/
hwL699SVDEIGJeMt5/TDMeMCvQTIO7e4r1HrKrLiDT0O1X/1O4MlM2mi5X6HWHqhn9++jKOzdIfw
NF5bYbbFro0HxEOqJPC8k4EO/esT/LtrwpuSe8UA34rZ4K/nR3I6mUefp54IKkW37mSfjFizjnCg
qjSUAEh+8yX89Oy59I94GhbjzNsU4r8esE3FUvRP83G0I8K2On0VGocVt6lq2I3/+tP93cHQjSwd
gYZXzftVgIx5ALwqmI4qVuouq/LgrMOYhVLJRI30Nwf76avmk/mkVQ3dWlY8x/zrJytzzWhQbqej
G4EfpXztubN4ENkl/vpTvcM3OybzKUiLUDw4fDh8We9u5MJKUgUtQlJBdDSKdPZww0rzRZ8/RVo9
i1OTjSghdmz7Z5qGeAOKxrO6sC2WZbBu1RXnAzqBJtksrYQxNy+z13V7HRD3S4DqZW1JUy/b8zZn
c0wWcrrrqzqoy3/6IoZnQnmHYBrAz/2pFEqryW+WrOfRnCeIDtUAzhxXBsDB6R9XXRyKe8AGM4Gk
R3vsr99OH+tmP6qkO3b0bg/0jvj8bd0GG43E4cmu1G/1w2X1+uHFaLOsMeCBRx/nDoia999SNZeW
0XaOfXRbZX9bcMa4/nEqvQki0LNQddq5cJ5qpczfPGSQh98fnMcLA6jFkU2LSuidrcQuoj61ZZod
DQMlaV7rme/mAovZPFiM21SR/9k18pypabUwxCWIa55Ai2nle7Of8LOZJp02fShREee37mDbecvG
YmBwAS007qMOoHe2G/j9d9jCtYrfJFNn/z0+a+S+xVC7TMBlX26vQmMx2E20qJojrjL6gaYraEjS
7mISYpSj+zGPkIU+bUdaMn4sYXc6pK26tW7k5T1e3OzSub22I6Xj3n3P39ZelS9kVYzT30O4yNJ6
tRKeMwS0/7rm3Oc2s13f53GlnxoAKQuHbMVgJKRRwqFNnR7tWx9l/WrNWVXzzBjwlldDYxTGV4IN
tG0yKC7WKlDNIoZOcZ7cYZzjz57W0tx2ayTKXdDBg9i70B7JAbYzfzu33p/F50g4Sm2DYqlrWgwr
LwmTSqY/UMsZtpQbccfGfepUkB9iX1NXsr1lQnaAhPQ5j9uxvydXxxdiEqBg+J5RNvm1nnXWi26A
HbE1oKRcc930z7EL3PDqNYb4qoTOp5BW5szfLLca7BsILIsUJQu+ZqWn/CAfnZ645HQfYDvahHHN
zD6PXM0RRWNAm0vznlk4boN5fI0OgnLFyDaEcL+El7UZrcV2wRBFLPMzFIpDqzLiZKoG+kgIdWbV
CrBnIOEkhUXDu5Kj018XBK1Y56Stkzv2qzWDQnCFNCsNjulhHDta+uuhHyHXNhVdMazj3DBzzB1U
VSMbCdOTqXe2x4hMOpD6hbuNqye9YFFD0/KbgQamIlRkMosuQGWMB51RqQZzhIqdnzrcYBWuSPOi
pR1rw1sdgGbP3TfHLlJD4tboZuBgGBMSIYT4LWpbrf5gWF1058+juvsuwQF152QgIxrfvQVplOC3
EINgBuD3x8o1ebe8uWWkZ2X+a+WkSG9vrUZ8SEm6R+1Fmzd7m9d45zrcRaSj2Zkl+LqwZIlFM7cy
MXye0lqOW5Wiw39vzRhEo0l/LoVEbFPb+bVnvxL3WJTYDnkelwXbH2XoKPBvy59Hzq+7S9CuvLND
DocZsDqm923t5zTVGRzDY8qEMzoNxWRzYe1otPGfBGac3ouq5UQMHe1k2xSmuFaz0apPA/4JbUTo
gbF+9euAlr+jCuPRzUhWAtaI0umbr9HJ2GTge+x7sIuowAmtZxAfg0GCifWYNkBCyAS5gnvFppuT
8wT3lveBwjzv45DszTKbpMDopWUMlplLtHmtcLJj0dGGXk8FouQWBW32kSQyOzqWuq6Q2lDIex+B
bB7GTH5f8f+3T/qbWeyGrrOe/AfT9lOb9P8Ur59fy9cf7ebff+TfTVL7Xz4KCONZQMQZFDBUpX8O
Yvf9f/FKxhCJ+RQkwpun/M8mqeUwiJ1B6+zpF0cqu43/NEkt/V8mPlWqCBBwNEv/md38XSG3tGcX
NqCB+3Vhm73fb2dGY9rCsjXWMs3OwjSb5v0Q2OLxh2vyN/3Fd8Xp22FQW5amLlqJ+X5K4WzQrMHh
oTFXmw4gVHvCaYPu35aSuU+/KbTelfnLsZh/ROcX8wx9zPflAN9FJgJe0/vJqINb3e3GG+olsD4z
nRvcLOnvsHUUGu8qkMXLyh7T0Sn1kdX0d+5llQv6TV4X7dOpizAgtXV/BjUUA3IBnuJghJfBM5ED
y9zqAwFBwr8MXtu50AGqXevEtMzG0ZbhoNgfv73GglrxRpuCTv9cMZYFKIkIdqQYg52ckSxKdzKZ
56uqI/G18r7IGc9UaF3/RN+yOjIUqdkyOC69RFOfXuyYEWBrK66SHbbF8pDGgiENDAW/N2H0fgPd
NT8nud09e018ow9TukEex6kGFmY/m1Z+Y9vsb2h3WcO9KYbyj9ma69sZv/OTqadZWOGA2zptUhH7
K0fct5Xc63XELKe5NXf+qEMnZEzKhh4og3x7S5w8o68vNCzBFuPBe9XZJu0LdwFPdJrcI2h7TNBV
QeQSNDLrL4LO5tmdSwXEaE4YDttKXJKdb2913MEv1PeBZH5v0nm4e7xJQnJ+QWh1JnFOqibbepWH
805G3OcrPWF2HR2Ysvo8dB6bYgj4H7IgN68BWaYEG68IvmY+Ix0w7HVYEEvmDdNdyVK17UafDCCw
zeRznhSM3E2xA9zqBZCCFdw3vC6MjThNZNGf/WlmDFGUdqAsFqRUNgOBsoEp3KaWcU1Uqq8iRdlJ
ReZuhKF3L4wvGbe10vutPxLyCBWzL752ZZnskir5MnVZs47Rs05x4ENaoxWe4Nbi4iRI4TdtUc4f
MF9r92xl57M+gyoOhTJyOByjrjHrNov0UKth8rqpc4io4EEpVmJjTWl+ZmM6fKXN0X/OjSkrNnM8
u9VG69PgyCUQTFxwv7R9sZLAGy5VQaXExM+vuqUkmUr7FC29ljyPnwJBUrCNEDO0xiebBv2DiKRk
hrNp6ytGQNCCbPpTpnWMjFd9DLJT97NXRKuIf+x9sqIB13ztTjCU3PYa0fw4u2z6HCaEG6GP6MSt
zdOjSEAykdEGmmeM31RJ99zptP6GgTfz556hpCu+WedzA3HrFs8lSNC576+t02srCHZX8M/pZnDm
j9rQWRe6nObGnGZx0XDCb2TgyoeqCoZVbATjdirt+0qWHzwrqs19mgOusMMeEsz0pXJT8HYRvnXs
ywM4wiJki2dm4UxknFqvzJ0N9jLaVFPRuvPZl8WkDgW79AnfLp4KPYw0InPPuZAg42nQUEfFXIi6
XQ/TKLJHG7B73Bch0Gp/lHTL+2QTGIL+tgOcAlRPBPqTekJ3GSvsV9VOjlAePyrNZoQGPFkTJocv
hU5HXZv8rchw99kA+3t46jSH4+uYO8uwjSYd4wvy2QDyG6ihxNdAg8AKGzrZySmItBEMGCh158Vs
ID3BHK0iLdngeAzM52yQTOVuofR5Xz0FziJMeqZBHPOJsYfdQ15i7iJiGoj8RXOa/CEY8V50esVr
uC49Zz/qffHsRZO2EKzNaArl4FpHR421Hsp5lEPoaEmwc/AGH4E9tmdDKWePO1/3iIFP5InLmfa3
ie0xC0W7/G8vcqOHaRrkF9esyPlURtVsoftYh7qAjRgOxJrAYxb2oRF6dST2GWz6cpirVdlGVGPg
SepTa9sUqh7ugK3hinpddClEiiboV5XQfZqLEyKnFkXBpze5s8Wk/jALxuCETqUNxKxHWd4ry26+
2UhSZ04kjbc5sHDIJQG7VOYBFMmmY3zUAX9rcFs4qftaIEwnTNUYGUYlPOZXy3wJfjFroFohWPB3
jtaXf2DrK54trAR3RY4vCbhXWT/EZUJ/WuC1Mnh55O7Ac/tnF+5/q8DfVIGW8zbp878uA59T9IJ3
scM/f+jPQtBz/mXaiBOuifjPFAQDzezfhaD1LwasINcENBsJJFrIK/8uBIN/LZYsSkr8azS2dIx0
f7rlLJfcoYu64y3DNZmi4v4Tt5xnLDLJjxoObTr6qx6/krPQdf+d0saqU9f1FBt7HzplIcOx9lcg
MAhzVFMLSo7AehV9mirfQUrw4+RJH5p4hSJZM/gsHi5W7WLJ6kbs4V7E3KTOc/y7ZIphZ7pV8VhX
i9ZCAXVoo/4RRoYCYTq0r7rV5B1Rdi7wk+i06vnNNNaARiWzYMLhchanWJ3EwdmelPP63TwOzMh5
tRqXf7R0VZ975uh9y5WnnnKrLtW3pYvsZcdU2PKS1N6mK3G5xyo7saNr/J3LRK5HSBFxn8G3G+zL
0COlrXmJaI+a7TQ90Y5q3ABZoRnbdnkoSl6da1qA6mIwwGst20H7zLgoHMKiH30uS20uU4JkfM4a
A8N37oJ8oOiuIXZJ6WyNVrcZpZF/tnmWT/FiX3H82V47nZ1/7AgpbRwjstcaPstVEVny+U2Vong0
4gOTrtJd3ZTNXRTMOuOHIlq2uhq1FzhE6XoQSj0lTIJclvnCDrH7tt4zQ+7GfkUEG0fO3C1WHhA/
eruN3kwz3mz35i0IIAR3Db71Y7eQxwbG7szYfGXz8iaoLoX243evzHfnypvTKHhLAkymNB6/C79F
4yxKv7VUBl1NA43eBtt7rxeIX1ZDQ3bjO+MiVCQBuje+Hvbcbwqo0RWoTG9//C5BRY2LntwOROPJ
pC1igGNNuXdulma4Cb2vXKHgRM+ZDahl5Qw0sXrCEjRckxhxKFZO8PzdhPaWlDQGjQ1154/EOIOO
rQdDO/hKy6URLXEuLemzwDpYSe+8Norw/M7u/Q4TshLzKagmjv/WxzIxA6Eq2DMfiPYlv6eFR3/q
F72HdsfECUj0AeSxOENsL8cIHfBN5IujEXebM3VWBv3AK2ywCLD9L0CyFhcWA/TiQ78Maw+JlvZf
CeRrqzRfAho2tOU0TOoWDafIMjS2GmsNrnP3rcMMDwQNUbnLh/fnfvHZvznAOrnsHN6EONstsbSq
hK/lrRHnQqpY2Rp5MiCfpn7np6N7fjsiThQ0r1FDLgYZyb3ZjgxD+O6hkl2OxMIQYuQiWzLhctd1
hv2qw1PwVzYIyZO72BVa7Jlj2ELeIECTOfZ9nNFwzK02qQ+plXZiE0GeYuCbuaSqYqvgY00LGpJV
yv1g99mkPb+dJYNbhniPJJNWK7ZinKzTuOixmmkx+7wrEEKLXMB/hb6HogoTAi2vl6Q2tqiHi+tU
XzrwJIJ0cemnAFsh6/dp6mr+OwA4moVgPdCxaB+ku7zWuCEC1t3dd5nQy+gj2vjspi1T7Is/Zqxc
bpi5zIsEw0MYDJaK5pe7ekA/ZSdTKgx4Ta5Wyst7ue4Dc2aX68orUUGcguSSXizuNAuAN0gg7lMg
3SHCI4qtP6zqxmHSqcMg+DEUpgg2Q1nF1mpCEby4uhedsmAKnlFV3WTN8ALjmsF5ggPciealx8gB
Gzsz1cPIXbzLpF9uZ2awrPQxdu6HtBdfMg0PSMheJXgugkI9+K6GHmp23NhmJzs+DBfg7Oq2xqcr
GREXzjVWiVUPeIdtaoBrYsUlG+f9UuDtJfacLy0DQqyNATUK3C2TDnkFi9w+xHFmH9h+LE2uxX3R
eZ5/dqHcjhywlLfScOwNha7JWLPekiBQI+jkZQei22K+0a4u/CRZdawY95XRVNdirF3QTnmR1aGX
JyYD8GZvSwpr+mZ7pXWMuj7dZ6NvfCXcyIThGHFui9UjO7edm36zWiUfB8eZDk1JMIF9DVa4VHsi
mdI9J6ge66rNYfMVgY8XmJEeISx/hqtBl+L/qWqrI/huqlifv2ELznkCZCFOvgOEkR6qB4eqnCPr
ZcozcYLQyfAx0tvGYZi7/IaRWGRiJAAn/JM9aZY0mtEg4xZdvyu/wStImG7DaFDmD07tdKzgWF0K
qV2NkhbNRkeu6Kj6RmGcC2Ac7f1sW8lh1INdP7pM9AMxtBZt3tzIgZl/uTZEd8w25G3CSGemdjbD
FZTyRyuWZD4ZrzbHoHhT69zklW4+RThtnwHTdQ+wwO4SZ2yveEcJJcbCuJKa8x4qD9hLMSAm3rZ4
6/e4MJpllpz+kcCUArDqP86x6X4YyGhBL2bWOq4eemY8H1Au9yP7Ah58uYfkj1TemHcCIHjo4oZz
NgXzes+yZnc8RW2v3wtGnWwUfpNNAVcL2pbVqTCBNtNsCqbN6BSxifzELJsSVqo9ONlWL4ehBJxf
FDQCDRusl9XWK5+d86PJaLiXlEYoWntq6bdDZg8hscPmMLoWdzWtgU+K5f0ki2G49Kb+iWZHe9PA
gOpDQ6rGXXlV1J9JyGXrEVvTwxRo9mlSmXGfG27/x8hMmU8TUnf7qno2/vepi+Bz6ruZPkaRV6um
7T6ymYzuE0ZHMlgxp72EYfs89phMC0Ako+dCgRSWdtt1PVt/JrJNwL/Kb8Da1bmdUxCfAE3ugd2N
L8zfjtbU9e5d0ATOrRokTM28Sso2ZNpHc/HYAd7oUWtW64Rs8b2dw9r27AHSYFmQxLJddWxEWX1K
B2A2Tt08RURdj7nePfcsiUy54T4Vmf5imPGBcYLirMH1+yhlbJU8cxNtikgYUOGS5CRiO761YO/f
DF639wfZh7lnghPXyZzjAm4ITsmkt/mEvrEyE9sieNmYMLLB6l1cm1tFT5MzHPF6bxbGhygjKxaT
IQ2B9tmrSvb52lVFsTaakfvAbOxNolymPlpBNK9jG1tz5bKEbxdjj6Jp11j3fmy7d8xa6x9q4tks
9NUIzAaK/yqf1Vbz+vEG4DBjR4f4ydVbkiCdlq4N0NEraFzONiAk/JBm9QjSkg4YJlMjXYMoyqCM
Am8Jh9514DKKJLkrFdN8cxAEj3rXjadJWPoHreMHR2bp3fAGGvepEvC/oC3fW70OsLACCbjGKdmc
rHJur4lTFuNqqoTcIJGxlUtkbRwHOxvu0wUl1EXuwe8z/1zn8fSkiyICe1wOz8mQfMzIcIJON3wG
v6oxfhqbBeQmVM+KK6yj2zDrXOkxUIgg8bfu4PI99F0mweaWekAc2IMVu4UY5PAklODFG+W0EEcH
VsciCUix0JnYNdL2n5uADz42qnuIstrbAhaJMozIhtz76AfrtghAh8bQ/ZmTdEUZwvfaZYm9nqdY
nGp7QtrRk2mhWdv1VpqmsphkHagbr1QwQz3eN1+zdnD/8KGUbtLcdeZ9QgL3S+N57X7pKG6KpbRq
GNoZFuNEJ8rGt7wqyszdpFrLGCv8xSviysONZB7KOpqKfkXKEskFe9wpz8rxMgu/sZ5Y3/IbjMhW
Mq7KQJV3GQnilcid+joAmnavRaBZhE2IgYRjn1EWVNJGAjN1piKDbOIB0qkFc5rHtzGLbAxU9Fzl
QmymIQ/UKsNecS8oA27Moml4805W/NErx6pez7SwQlhJL/Fg1NeZzDAk3jjZ4jGYzo5wnEtbJS0k
1LbV1kPtAFiri/6kjHbakZdRd4bTi8dElkfmg5waf1brNjDbWyaJCEQNT98RaOqOxuhEuy72nzG7
y60niPx5nX2fjRNhQWfMc0z7qoyLI84XWkYpMHz0FbrFGaCCqs4QN935OsAJ/qxyhkJz+5hMYsec
wkjMigkRlRXN5xy4d/llGpW404JpvmWaZpdugEM5w2e/bx6bYapyL+zSAZ7BrtR4uZH0c3dtYnnX
2iiITxQqOVVF60WEBvTXXgbNjWLqYpj63AuHXKYR33M25aSMs8S7Arlw9A9pyZ86GXa4fe/wqtO8
TSG+MoXXaeSHObHrlW11fuzd4XJu71j9DswYKVGQf928+KmhoFuOT5/Fon1j2Pb72S9xIIfJjKlr
8Y3YByCDwRkC9/9l78x23MbSLf0qB31Pg/MAdDfQoiRKigjFPPmGCIdtDpszN4fNp++PkZmVTtep
TOS5zpsCsmxZE7X5D2t9y3xYlNd/DTrjLyVt/7ZOQLqF4IUtj6fblAo/qWsgHoLH0fsaOVsXQBRF
Q4egHCQJsx/MufXwnhYYyM7J6A+IEzoXIhrSFi0tr3InxwfxoeR128rurj+czqXmLiQamAaunlRC
FRI1BaANzIeyDW3DVz3RrYCG3pbLvelq7C/bWXSHDDLCK4he5612xkne9zj++v0iDRizIeRfy/68
0E8IohxmGraE9Sy1fkIvgtnfeCA/nmTBQvVfuWSq7yySq3srSKjoZcvpEbomdjKifOb5MqE30taz
U6fBMrT4dtFYK+/ZTbAh9lfFhlozf67tGvxz1LGPh/aG3Pf1oxcu3db4i4Cyf1uMrRIdm0kNElF0
tT/rNQUVcuyuRmlHrSYTJ8tX8pFR0K79+dX1s3QGzRwLK2gISBhJyPv56vI7OrgWv82hYAX+xnAC
G5X82D7z20M1RqQt7VI904R8WHn+7rOzYfRJI0NdhW7vZ4F2g9/KAwVKHGDemA/uNPlb8A2K+hEt
PTsontWVrFVCbVrdL3/+5MbPyp0A3bRt6ihUDRZo//beJ7zfcR139aEnhwNT9ZSg2fBEaz5UeU/b
TCgVb360FaLVpKFG1btqoPGrEq84JDYyhI8X9M948y/Hm7rJIfMn481vXVlX8sctNxLK9TG/TTcN
dtnWKnckvRATr8VX/et007M+gVXyGFPydemrPP9f002bNTdiclLpPC5+jjtOwt+8wOYn1KvI2Bh/
+gYWYu/vTDd/+jWDAnPAtjHcXP3AeIHXP/9Bmuob47Bkte8w24RdXKYp4t0EBdIPn8l/s+X++acM
ugq1J+NG7hYo636WyMfD2DLwI4lhyKvKoHpAI+zPcf25kkhoSuQ1R4ys6LxqXKevf/7c62f/x/Et
T47XGr8FHxs685/eIgaOYraEH/C7CBiFeF0/bcfZ4HkdXdzBVsX0SPIn0cVVZm3peLJvM4nBFXQr
12K7sfoQ0ebSYfpFaOH2PQ2iTq97P8d9TPNMKK7qml2fJMvV0HvxXcmccPs/eBOoFgNsBjS5/3Yg
6AwDoD8vAXFlswkgtV72pcYQK/Mm9UgoJMhz8nOtnVYqYsp1ZoJTMPhbpybKNmRfOd+4FerrGhDo
Rh8Z7wQQpvajL4rjHIyYtUaGliXd0F5VzMyg9P5dQTruaWPVPuNhQB8Lru0n8WVvW8OgvCk4YOGc
tiji6fGRAUZenX//80/r57rk45k4vtknrFuDn7UbTFRB7xg804hN/KAkIyzp+u2pk1Z7C134rxTG
P/2IPt4ZdyvfXifqeArWK/CHH5Fp9ExltYLnS7LultMB2vBAMfTn7+rn4od3hRMdG6nn41K37J8+
v6DjuGAU4h86rAsRhp7vjRVkB9H7D3/+RB+ikz8sPFYjC5sV9iecC/92KOQJWt2JaxCnnVEcF683
SXbhmlGKL06VFsnURur2eC2luFOj4182hSu2JF7Fd+lQLRf4FNvbThGSsHFHp9+QUcOodTSs5ZCs
VjVqbBVlXJuPCD0rFVoLcza4qkg4SLjiSeaGHTbqoOzQoxGFxrJkf1G7/iL2/cO79LF6cTR4JvhK
VEMoiX781mIEedh1u/kw5ZZBEwIt20vi/qix1tjXosd2YtXf56LTtg4+zA0Xb36g2yJLxGjkHvgu
+Rgim1ZPp7Vt8Tg9G8yGzw7ku88eM+5np3V3nTGZ9wZjVAp0JshI++LiwdQFKXhLRg75iP8dwp65
rTDZRxA+jHxMPnOciYMrHQfBoskqOKvrC+4u6aFsYnNnJW520Cro0bWTEclr2kbUW7X/0MVOfkSg
Wm4ro03h6ibxe8qNJywxzx3tZhmvG4Im2g0cf/uy9LEWjLHr7JqRSAXXboaQDrkugBSRwCi6WpDn
UIVFW2EJJmX52gka9VUx397QpMpdIqQVObFNS5e7qQnmvXFZ1Cz2rZNaOu1Pjz4gScX3xkjR0go9
UCoMOoQZm6nWrQ3ayvnF8yux9UoTAGAQFLDE8vlyQfxx7RZg66SfERWONXS6ho3VfqlyakEMCzuN
+KMwjcU3TWj+FZ5xbWsnGRNUj2i10uVVu0aLhjU4sg4izihuGDgxwpRE03faRvOqSG/yy/Xz3NZF
3oTo+rVNX4OtMUrr1VkBLzYbgmMi0NgQEqgetUJIpI+lvpxZn7Bggz9s7nTuLyGRIVYE+d9nzGlb
b0ws+pucz6k6gnsLwtbrrQdhEx4IgpzhpkBrbFlvbDDqPQNcbc1a91Eem1X3CLuH6beYJ76amcX9
XCeHSQ37NLVuzbgcdpxt41ESr7RRcDx8ctTNr1bHd965RnOrOiy/sZNSl45iOybFsAXS1W3SUqIr
1fUTQgzKxcS2sbrMyX2VJ1dx4n4Gq6wfUpCkTDoX8gg695mkjjcTq/Z26iCXaznoA+nEyCJYc1x6
zNxOlSOCTT0uc1jqVoKDpSUmbES04gVayhFFHpVRVsTP5DXAYyhMkehJSCIDNn7VmlTxYnAApcDY
wpT1JHIovR25uMbJ23IbEnsM2261JcGRZV7imlHX99qFs9T1JUFC4OTgqgFm6HVm+r2HnkHhWGW5
mDfXC+kJHFO90V4oZdjHtJqLg0Gm+sGr+bm4mqp1wZgBj/SwMyeTqZOX0mvLNMZEnxNyMNoJ4yVj
+LrK9F+ssZtObGXGoxgDuRmTxr7sGKBGrRRMoGJ9PA7sea41JYgGKSAoMO7JMb0fqyzA2b81WhdW
l56Um1lb5kd71Ku9pZugtkXS7OyCUR9QA1J7LHaaBj3qZTav3hHi7zZOzX/CKBDNFtlvewoanZlg
PQBxdtEztb0u9jHDje+jJBP7rNOZbeOGomAZFdnyNWE4jVnSwbBejQw0UKTqDUyux8mE84EfwnOl
iWxFCTa9urpYpN4/L8FkX2PM0s8qgzO6FbFcI7UI2vxm5N20DQp9Oag8795T4hL2bp15TylJJJeV
4xkPmk59gTc4vRZiojoZKfnqGoy7mwQ5r45EUsLHDZ1iRnfFXcEc8yXPLbEVOrlZGQ71G1QxKirI
9zlOdiv2DRCvJ8haxRGdfv910VL9QH4zZ0/Hm2wbyi+3qGMgWDavS1nN2UqX+MTwhzvXxIoodC1H
bPHBNju28bxzkaXXgV5OWwc/BMK/xdzBfk+uF6+Je8BQC48xg6J/RkrvIGJGJzOBuGXGNErekuYC
yEeevLBLgPW1s4LUuaZFLxAG9MgVJQsvkJFFGHgDBmasnWETM7iljuxOI9oFPO+p+k4NPD5lY8e5
XpvtKVfAyjfUNmZk6AiE4kpzmKPX2p3iCdItQSSUF6xVeNkqdT5PGI3YpripvNPRKW5ikQx3nW62
285LjRcdZVwPXCHyxraO+txcpg31onXhzHokWw4FsGLWmVWBvSercz6WgrXMWOTpvrbidMXTPBgx
uO5JSkLgxeTsgCPedHFFUhyxHmPUNaNKIz5+T7x3tt+ml4ix25Gr2ZGo8atBAQom5q2zTGL6grh0
iLGcFSDWyjft9DxP5lwuvwwP/mlY/6JhZdW7oqr/c8N6/jb91+lb139TP/asvz7st57V+gSHCnG1
bVvWmtBBKfpbz+p8YglHHW+ukD74Vr+3rMYnC7E2ihtnxWJTN/6rZbX8T8wwcNbzJ2DCdeyj//d/
wwdLvtW/No+/EN1//+//qobyhrQD2f+f/8X29qeOjhaI2RAULeRCHp7anyphJAZVaQ1OdyCpiMF1
1RFNqxiFiQu4R87FrHfteJ84PYUmm5XhOPJEtynA4TISuYHukEVFQWijCGAbIa1k6Y92z2xIbkyS
2M5ug7HXI0+QC5kEpL8sszaB+DZSa2uQYvgwE5/7gn70rTBUyPC7fBjX/Dagbstt3wUPdUPkGkEp
wt7UbsFRAoiEZYCV0yBOEBVZwfvGXe+yVJaN1F8Cfp9s3bXMvKuI8Dn13Sh3dekTGNjwwMn1NA4m
bz6X3BG2hmawjlxMDVStFnxH6IsgsKlX0elYLt0RJk1JGT2L5s0awQEtUx+Ei92jR14/qA+/MUfD
F77/DJ9Nv8oJjbE7OqJb/Ah5VgBLuhyOi4Dn6VkDD+ydqTdJqsP6w7YyKIPnMV/aJKwKX2ewLzl5
G0i/DjqUQ6nPy0FOfXcctYFnN1D5bKpcU/s+k9CAs9oCYgwYwEH2S0jXZuppCxB0DqupKdFeh8Fy
7tn3gKlFF2Fcdn7PkTs5RvGkiFj3KWoG4wWoOt2FmHX+taJM52u/KbTvSzoF4Wy18Umkc/pVK3o4
Ipjpo4/XB5OwO3Jlkxid879Hs5B8GVW5sIh3vWra691QRXSpRO75zbLPaj7k3ldyB4cLDagnM5OB
rIHJiQ0Y97VLXD1peohJgl0Obi/ZhKUOSKPIAlZPWkcM3bTSanFa7Po4diiLNjIfh73MEvOl0RC+
741G+XrEpYK9QJZcC34jTvnQ9xBWzSwM+t7JdjbCtHtAUcVTB+vqHhKbemmbtL9kDxE85Jh39ymn
q7vFv29RlQ3JRdzaKdEiq10G0taF1vBl+24uoB9JJwvHmjeZL462cxazryJHD+yNcFqJcjmQLpKo
Znldqomti90joUeN9H1yLZxZMdLrmjsXIIltYuaZYBZNPP0ZLDj/VjAUhCKh45lMdhBkD4GA6Wri
GWUi+ru4DNRVRsxwaMEV21JmxFclxgPSaJLJjwwZGHtyjaynYvBFRASVxhLfTWGmzDIr/UgYen8P
2P/FkcVwyfzmufLJMlm3XFO6yYdFg2gjiquSBEfJ4N9195m/xKHtmU046KI6JTFd/CYb/O4aHnJ9
w0K7vO01y91PRGzdOJnN5jGh5TBMguZLpkkHYPhyZ1JUnFLKEJKYzAllVuFYjzNjPTaRCtEriDZ+
qDOiXJtWC74wXAPsdbHYryOunVlL0q3RwOIlnHotahurvxqsIL/GDC4uKm1ybqSTmLuRDf/qE+uh
RCcQtNi9aYF9WeAOG1bso/cyLlp2hRohWaXvOVkPEM4UX/3SBGJb4QedWNnWpOmpHKtfqPOYN/op
IANa3s3VISGK+L4NaH5200ho15COVga9qVoeqab13ZK3KeVA04FhaAiicR0Vma1HoWYprZYbggV1
bVdBbmMAXUibinGVyw+VQ+QNB4VB9TuR/+K66oIU9/o2Bb30HPD+LYxky5wjO6nXvJYlYd8f53Qq
yl0taJMvmECuvjh8DDDPIczU+DZBFsNPNdMH10NyEtKPi9DsyvyCzaRQcN1YGOu5icTScps+hIY6
RynBr+Gkyjecke2uA1N+rOPWO9dq0B6EKDj8B5P6NJjm3OIpCtmEi790Nzg8xQkesr+tkWLcmu7I
qdS7Q/z6cbKgi4m/szAVp6LmF4qwy9B/+RU11Jb3M+OSp26i0HYJCNNRadYjp4biDtMh2YnmhOMZ
1Z9p83OYzDvDWZ+I+nveViYCD8CCYrmadKBr7MC1oDpzt1fnvhO12sLqBe3GdOWq8w3nF4bJP+XS
X5RLrOWYx//naun/deKt6t/6H2ulXx7zm4st+ISTytVXeolrgu9kFvlrqRTYn1yDBZZrrsczc0gK
ot/EyyiUecgKTkLp+ofxvmUx+WfHCQ8KV9iqh/47tRLt7R9rJYNqCxYBohfDQC7N5u6PU642w22J
2MQ+OoVPwrmjjeeOIyla4nQ+QeWF9avVOZOkaVJfnbpHjSVsUjhhRUx3dT3om6FvtDc46uRfQjU9
sxu1VlsnXF23oTlPets7p8XY36l8zB7K3ikigYz0WCau8bluYh8BE4pjrH47qUhRwsCRH2aiAECC
5QR0bPqhWd71RqDvZBJh4v8R5n3Xk5tG2FeF79YqosFCMEsO21XtrHdFgLgcZyXW3LGHVJ2VyF/Z
5VpbU0u8U9li0drQYl7XjY96o/AhhPbURUT/zubtrA3B2cuEfmXQ2V4pzjWGk7XV7tnGFJFRm8mL
AZP8DKb4xpjd4SoGTEkwYL01oHduqpbcVc6oxvpOhsQaW6DwYxlAPsKu7ORNwLwBawrTeLShZON1
RTZETqE3X6eJJ7E6S2zaDJUnqAPx2No5oGo8ynmEWCU/BL2U28meSPX1lMEozhyeaz+Lr+WQTrey
zpb3QE3qhchK6xb5nToQQN2dXSufb1kxZSHz52xPPTpc6LPbfqFSnrckp3r7ZizGyAPetzUgYRCT
UhWHsfpI7bCHr1pgbbLOYRgbNBdmxbgw1ubdkBUgTomG3/YO92rRlIQ4aEeS7sSWoDG8VWPXRm07
Ot/p60lXREoCR8eeIlcP4qNZpuWNsXiLuQ+0XJxS0q60Hd764aKxVf6UqCx49dbJSJ65DZm/eIya
cWofAsrwq0V39SumOwSY0nxnz7G0+8t80It7u7abiAw2M9hMba0fnLlAfSiAVtwiPsiuksRe9srz
UHvguPLuIFMbxERK7oJZb42XkFT0m6DjWqkT6cac4XbxPsxzc45dtzioebAuXIlfq2zc7HXwvWyt
twB1JY1zS1Icqk8wp2ddG60Lc3LYEkOIvZawP6nGLErQkjFFqQ2c9vGaxFw5/tlsG/O1Cgz3qsWm
fcwMFIE5svSSZMO+2E8204OimS7MdEIrxmzwoOmS23Mi39LB1xn3ka+8M5vYe2ut6ZvTzuUxUQ15
7ap0jnUb23vPb/ytApT4ZNninaEHPgQtsc1XhqwP9WgtT33PTGVBPnhbQ92rCJuLtZND1jvpD4zQ
z+loOEY4gep8g8ud33iJYHJNmxi8E1+WRtXIg5IlKx4h90FVteDZABQqL0Awgtu2rOwIDZXsALso
7z2rl6S64rrcSGE8yLo6opN0T/XURlXluyGmrLLaZEUubrnTgdCOi4OrJgk9ZamOpNohWgPTuhk4
LAl0CrKjB4h+rzKr3Xo95rq4mvM7vEr2t4XM3NBCJEPdoBBiNY548XRtfqSA0G6ZftUhX6jHNAzm
JtN6o7nRuhmMoNtetPgX8zAIYCDkZRT3k35FXh7YneJ2jOPxBWooabJwNm5zPbEOFR1pH1LkjGe4
Zt27JYkMxTm4hYDqRcQMw/cvmBBDNbf8F+mpllQS1l1I4T1V00soRkx9LSLGt2BvlXIIdBmR9GHq
nBAex2rHbb5nylMP7PCCYHxMFoUJuRABMZRdQmi41lMmFUO5XNTEYF7hINF3oHhfclN0/oZVJJT6
IsAI5rYYDLvKDQswlbj0dChQ5EPWeg44Mxf1l8JNl4u4ToNbh5TVI/3GXG6WRJO3mdSYzHsViLim
f3Nzb45gA/k3eo9SLmxI0D5DDdJDP6YzQc1ZuLvSqoOngLvGebHT9BknanZJe/U5WKR74I64hCRc
jmckkxmX0pRf9jk1KuSQ4LIc7O5G5nF7letT+6TFWUGYednAuAAwaQSkJC/kOu2cvrWe4YSY7Ed4
l13s1/t0zs1vi5egfGNF8WZb7XpzYRT/kpZF9oiFhZEarsRgb+VBEpHcTBKvSsDgG3F6A72EQzwg
UHBM2vlep/naVKmzbJWS7HVn07/wMVfn27lg72t5IAQsYUwhClhEkI2Osp5p7xAhT5NHESzNYzHE
UWZQYQsVLzditGxWLCP2WiX1hTRZjfghJ4GlgQb8bKD8PgVGIj5PLYPadfHGqozbbcZP/KKPzeaA
RX6mE2q74FW4brYtq0l/AYQdHziZ0mMsza0yXedmGXLtvUFycGqkT9Ru4vXXRlYVR8fW4j1O3P62
UJP/SLMV7w291e/TMSOtePRiLVRKc/dW6nXnTrFoYRH+ri8Dx//QyQWG52wnRMlMBho+H7boOohH
NT1KxgoZIWtDPTklYR7VoGecaJl+i+O9496f5wlycwoRGrS2UCEtq7xtk7Y41LhmoEQ3nhD4MDry
igkfa78HXSOOY5EixJon7TIzEanj6bgZSXE5SGd4JbQaRV69Zscitx2+COm+Ijx70+Phu1csr349
31UGMaTaQsNKdmx57Iij3XVthj8laU5kOHkPYyPMJ5FP1Tvqjfm5i3ngWBHS8eZmQGrEqSHiQh+g
5vbtKKOCwfviXlFqkVO6Wkp0hyAI+jrSqJHvzqbjEeA6D/5NK1vlvvRu/H3IlOUfinHii8MWaWI+
Hxk2xLUeDQCMoWwQYAmhtdXq14YDlNorGLfGTNvYCpWUJ5AZHSGUubmlyBMXRqKqE/Qd79Uh0egz
Nogkv4nntLhAPmp0D+wz0zgqwL5ii5z7iUDqTSKd/KtPdpv26LTx7OA2x+O1qbVMkN7tIXmoNF1F
XVBX+9Htn3HRoiyc2SDoim9SJvYzaY3Twc0aD3adHM78zRVg41FOYvLJOvtygHPJUkkjRU4k3GWI
JdcO1CKP1ZIWuxRd5ok7iHafwuK9xOtjoDKmsRkx+547vs3TwtxBptn0ZgtAXV3gsorDeREZ1axI
d17LLWsxhw36mu4iy44i3gvPVduxjuXBL0j/Fi1uhR51IPJ5+7ZcUBizjUqOC1a24xDH8akrzewk
9eTSNdjY6Z7R4LBx5VYlXvt5sJjTE6zMWrodM8KHcZwQ/4RZL2OuMcV2MwPFZ48myYgIwbD7h0Fv
GOcUZsnwJNa/2/SyKmxEk824/UDwf3V9KMfPdPKV178P9pqg9shYhoojJEwkQ0r60Zr808T9ZRO3
ZkH+WROXLXX19scebn3Irz0c3tFPoLkca/V5omNdwRi/9nAGmZjID0lq8IyP7o726rcezoNEwqN+
ibbUca/+Pu9mFG76CI64vyPYMf5WC2eawR9bOMRQDq9r7QXp5RjJr3KXH+QlJdtjcPbApvGfsTYj
g2ySZcEU2XFrnfSb0TfLMG89uQyRMMui1J+lz6x+J4jw6R/MEvFqtyG4hhlO0eUwj3Ps21Xb+PeZ
y63dlSG6rAxzZjPNdrW3rQkNKlZ/dcg1qKmkrCNVK8djB9C8Zz+7EF8tm6uqUDnErzFjBcnYsrp0
IFudAHuM+pFyXl0pm2F5brXAmjT3hUnzGE316CUMpYItN9TmMi9ZlJX5jDPbcYT5kLoZJxcz+2nN
cVpDj/ACBdSVLeuuoltWtwwH8d0iRmQAjYknnR3CeJWRzwxEPJUM4DosPQvVbKLTYc1jEaEyKpBC
BTW1aZkwBgoCOeZhz/EWtZrGoNZtlIw48sdhoxXIqNPSFocm7qZ9vnTeArq24h8mdCFm0z3G47WJ
9/ZVTsq4m1z8sFEtc7lN+x5aQdIoE7pDopYN5Uu3zZ12fJGdrZ7ipfbckPKtmQHw+bNgaujwRu1Y
H8yXuMjby3XKHSF5gdtniHHnJk2L5cPoMAbVRoODxZsQHFhoPzM2cUcXL/xTkIOcN5GO91H2kfqW
9msC3MilvsWbp/TbloQ48yMrzlpj49yPBLkxl94m+8iVcz4y5vyPvDmkzthC3LE8tGsc3ZysyXTm
GlI3rXF15UdynTLXFDsmgY0TGj3hdl6c6W8Llty9cIDD7VfAxw7al3or19TYfdCVxOTVc3NvVF16
IcgWfKEEdTfszamkGi2R3CaJ/tmanXddlooIvjWMj+BL/GMkLOPX0g3IXuQUFu1eQW2nuu6C69kh
2K9dI/6GNewv/cj9q9cIQLewWDQ66QCQg+i0o4xzExk8sYEuNuzPa3FCR5gbwZe4HEkYVNiVRZTI
1nyIadiPU1d6e0T/5BIGVdzfEwT/rq+hheMaXxh/JBnyC8iOtYc0L1TYT4IwWWMP0f/Z7B+IQlzB
NtEIQzreOP2Cj9pZYxP7jwTFnixFxy66c+vryxcM0/GWCDT1NGRNeYg/chg1TSeTsVnjGSFe9deq
nqtz6+SkN8qPJEdzzNAerPGORhrXj27Sys06NzxWQZY8k/EC9ZEw+eJOMAMKoZk32CPKSNb0XqSD
4AFzbKGj1mmJSJQzaZMwk82JkwWf+kWDy5ucAtlcE4UU7HtXL76RgaSOMHfqcE5b/H6zCjYYw95z
8uGIipum0PFJisuLIAhr23ybJ/XsFJ0TkggTzNtgNL1ObFuLBFqc9E2bNoN7w0Q8pjFk/+AORMn8
c1esZCbVX9wVPUb9f3ZXxMhSd29f6x9vi7885l+3RaKdbdpziiqkm8jwf78trndMZokruRONOorE
f90WiSpC6MzWmLRa9Ip/uC26n8g3NQFwMg9FbwGy4W+sge11y/uDfk/3PcA2JKaycUYNEfxsRNCp
nfVYI2eQK7zNA1rEwFfDC/cLu+pOuV56tByC22qK+KGX4H0uLZLcpl1S0ut5q6pG2U1yIkXSF9ZV
hY1ad9VGkxxDuJIQaWR9NIhcznEkYAVmGUbVaaTpWPh/4+EQtwvP9ajjAGkXDv6hHOb00hhLRxE7
Mfmetknp6ENtpBIsT+ivV1c2btlMbcCpjPoreq9YhrUru0bd5y0nhLXz7WTybinYhzS4zjLJuRsQ
J7YpfROHMukIGLyLoVs0xWYBm2OYoA7yf3Ug/FNL/sWvBszByh/5z8XkVbaCYrrsx5/Nrw/6fSUA
/CNgp7gmf1EV/rYPcD55BFX/Et/1WxVp6ywJSIvSEaGunLn1yX/HmFBgorPgL+gI5+GO/I2fi7Oy
Uv7we0Hlb64w8I+KFZPC+uc/lJGd4WIpaxMShhydfr0oEpfmnZrGVNzw7fEVbZp31hxcgFmjqvMy
0Xa1Pn6lEOpTvjPQ/dznkB1opM1ZXKfs6MXG1Ug8CbwumgNSSGVFJVcSJ9puHZ/V5qaOyflEkzR5
e8RK6QVwh/pSTxDqo3YsLhtoTTdebfkRbsyUrN/Yi2xR2DJMSi3e9tBCoiVLu6OgLEZdr8gcXfpU
C6lrZLfBM2teqALHdTbg/gqRkebgBuIktNJhjEjllUy46/iubm17Inhpmo+D/kWIpX7zROFfLcKK
Wc7NvtzxF8i4GnGRCzx611M8+8mO/U6hIzOt9SPKDxtNrKm9T3XXfveaLLi28spns1h235IZAhN1
Y2PcZNzTIqBM3Z0NZOWUC4Q0ZKnnwK0sxlQ5m8EQN9qywRJuteCSEvec6FVy0TeL9l65SYfluqlh
ki5tdVRZ+zIGc3uXMxiKROqPj2kj5T01LHO6Qlu6L2uw00unCRGw37HVxnUhTGyWKoAp7lfM+2D3
IvjLumPqBMILTdPo3lrFsjo07enZNV2TT7oqvhSZlAeE3nJvsLh/X/ShuCSY+lpbEuckOolTLl6W
iybGrovIr997s48uBKgAWxBdDWbHl5qIF3YnnJJ8SgP/GrbHvdlbxQWGqjjs6tLljSLepayNB1oa
Rzvkjp5G2GlXFg6qBSGzVMA+aSwgIzMu+NJ1cmMLtJ0JWgp3jyQfLsAjpBE813aw9KD1GI9slEHk
Wsp+fFMkMC7Cqa8IVAb8ADo0mKfvWW4OXdjMK9W8KtZoyzytbjLXYRnSKu8y6epl6yxq2JidX141
UssvTTgRCpbGhEAdE68HkwJ5z1PMSgO42JDYX8Ap2A1p7I4beYjFgeXq5WFpFqggo2cn29qvSIMt
neCWyS4cPV/bNSk4wFSNW7dzzsxpx/fKs8RR7/CTTbmmpduxR9xpo4++WBid9sBXZQXnIY9ftNJN
tBPW9jbfBZVnfG0nvUdRo0/D3bhMdbwblTBeJTuyijFLO9waQ9V+RiNphkEzGW+is7oxHJVUdz08
Q/9gW2JiS+UH9YFkU3q50ppB8sg0zTZDbFhP1kjcdUvo25eBcXK1MWCzJqHXLcWhSSr/c47HieUg
CmLMJCJ4WLBRMk/Mvbjc2KwGi22T9PXeT6vyDbpu8Nhl9hdNn5qt23QW0eyu+uagaWm5Joy6AgwU
Vy+g93ojpF+lTWEN2L1KzyZUFhF+c/TjWm5LjeX8Bo18cJmas9w2sruFpo+Opc34PXe6A6HD7+yd
XzRLWJoeU7tx6Lez3WRbOw0GlFGyPeH49E6YSglWs9IcObXPJo7BO8daZykv1BDbRmNhZ3fmqDlR
neli3mqBjGF2eB33cJHCEbI5UUdcm+jbqzKj4GB5xHbGas/CjkFMB7Ul74h5R3Yde2X+DI2jpQow
4H1wosXDMU7myl8XAM3n0VMk+diw3AmjJftm4+iqv7ZhQL3Xjoe2q8cjcAMeg8sgCZJgk1smTm3U
fONe89P2szup6RtxtdOrsivjyuqzGOvkhJIJXSkgToiDVnudqiAWW99sSiRl/XgaPBnoeIeae6Q6
zdYXwXQBlQNoD5lOW7fyTjZtMqvEqrgN0r5Ah5XFx5xcb0b0dhvNevmQoD2KmOTC8MYQBrmlyzoP
cYmqQnpud9ciDvu6WONc7kY0zlu0YOVOr9ORUD7dRw2jG8U4XNhwASsZ2t3UZM+LlhTVQXl2JfQX
X4GOMDdpZxlSviDV6vPreI61jRnk7rWRgw5ChNHduWWh3yFXTG44FmcCWcRyRGP05NhVdddSFN4N
BqP1DZjO+GmCw/XCJsunx0cGxpYyEU8M70AW9hM/Kz9rqht9wChPMGW775Ny9VQJG2I69Cz07/AW
EeFybHPLY/ensvNgBsO+9b0231p9WZ7zQOflukLb0y+nfDDA0Pmp4+feGF3vXpLK514vszSvHKeK
SXNbZHxv44FlkiKmB/hEPuDsMU6/WVR+15VGtRlJra0vla5iRrJNc79wjeNaLvT3hqz240Q2LRSn
dtjPVKqfhZ3Pdbi0Gh4co1D7HPDEZjbkgPA5Hgg+cziPhsxYLky5eMc0S+n2p/ympdjcOPj3ruO6
6G0OWRHfTUt8rN3cvOqwJ/x/9s5sOXLk2rJf5DLMw2sAiIkMzskhX2AckpgBB+AYv/4uZJX6ltTW
UutdL2VVlUlGBAJwP37O3ms3Qb1a9Ia9oblDBQxAiuv51DWzfu3TPzmyXLgH4EECKTiUyshgYnpf
+mv6xUA3gw4haIJ07Uy+qK2p5bys7nLPHGs6gPjxT6M+9M9d3DAAQDBz5HmiSmd03kHQcv2Krygh
V21dFi1UeU22Mbqq9n4ytQo2Y84wlhg/PUptpP95W1q3A+TFy+r686lnY4SObUw3te99ak3mf+q9
aTQc1u32NaO7/VNDwnXqG3T+hDgIjxAzlhpuv5RNGkWTHZjYqPbZmBcgyJrpJ7CGKSyU7rwZTebd
GguEHZVuiybpTkZ2WEGerVGHl6t5rBf/lShF4uzGFC/zFXOGQQ80VNFpQC6b/5ZR3j/i3+zbOwc9
RH9EMYLDYnWcwg6qHHLateGojH3M16G/MV0CdIj43OfKN8a6PHZtEs7MdRfmOg4CAN9xg5TsPQbe
yXS/Yn0E1dWVfYX2UKSvtjTt7B3RU41H4/eAo5vWjmlH8cfsQ4cwySSk+WMuwi1rMCWhk7jNTFrG
J9S+80tRiPozH2fj2VeD+6Rv8xZyKZ/abQJTbbMYt+1l4A4jvCUGNQ4DGxbAb4sBTs4gZ0PFfpBf
RgVhbXOenoEPdpL8iGC+vGv1MpqsSlzz5YBN2yZFNZT9b3O1QY4o2TJKmlrT28Z/WXnsmkXdm/aE
UGwYrJRpXecnyZPnDF1UrcZ6n67UO3RTfs+u/tt4+P9qPCBb+lcnqKCp61+fKvsc1F8PUZyN+LE/
z1Cu/jcXMRVgfQPsIq0HjkV/V6Cb+J+JDtJMDJdbGjLt8j9b8hYNCzyfv6NR/tRO/f0wxTkLRZUD
rsL+o5Wv/yeHKWsTs//1MGV5m6fb0Ayw1i5MyH82s9oGQbDM/cZjUycbHjFjzMWDB4NPvS5O8eFp
qI3kJtkj3tcPgJH2u3leirOnFzLQlPfkYb49i1IVl5kye0RmS5vZQSXSIdnVBLPQnIbiMli08JAD
0JWvtJCHyaSp0Po8ywIdlIO5jDPnvaSbENIDB9cD/y/SW3feJTqvyQwLnS+Y10Bj3BvmRf86lj7z
2KzBMtMYAaX1hyOkFpbgLnaFzniSFj0yxbF7JfqT5cQezd1vpXAVu89i0h6wS36M8IL4WflaNtk3
Ey2wxY2Lmt4x7vWUeYBR83kcOasIMf6ro+f+Tm3Q6Enw8eqkN9gmYViNwgXT4Z2SWqkICKQMRjg3
iapMqCfFt1GImeMMl7Lxuj7UWn5pOXIJLKDKfAQug+adKo7sYdzxt0aN9zBKC+lFbPS7ITWaYw7V
Bf4d80yndfjTwrqfPITp208SEcCSzuGWee6ma1m4BLJEJG8rfb1PGgod3DhR2fOSZbLaV7aFN76e
cAsNLW/IlNhetTX5UfQ+EhB3U2s09fdSt82xNTsDXxiWKlYfur5+mXzGpdC5Dv6TryHtMetSBoQf
4WOscr5ghTe70UZUZIRQPVEEF9DNWaulKNe9JOPjOHlcPbPnRSfbPXm6ePp9k2QtwTmL1fahdLkP
9MW8r0bcA53mP00I0wIYlZB+NPt+zHhTSQ6UjnKHlhlC87BJqvns+hjARrndRYq/y2jrJut1OrUN
5l93TPPAiZ2Zy8SNxRRIBlh8b7ifvyn4EQMwDduVU/YB7oDvfuW/8phT1agTCTMpr2fe1PAzwIYo
XtEoGa5cL1qLMaHru9ff33eVeDCjUKmA2OPzJim3jOvjy2hatgJ4luVZ05NvHnLuahpqMDO5Oz2A
d7tmexbofS8/ypT/JCbmw9R5Izx5aBvw6N4MXC6GJ0/Lyjc/kZ26Y5+OzxP84EuKQgiLVv8KSw9c
ucs37JETgfDaufl9MWp8s0ii+KuyqD4q2PRRrLntmfQLG84fNy3Yxfi8oO16qHqspAYTth1uujEw
lZR76jIjQsOrhTD9uKQa7o4pSWHm9WI+JMBtr3EsZMFvA1rh8lCi3IIrm+NNGDB8mBCSA2jhxYVi
XQspbLTQGxmsIxEoI7it3wDXsvsxtYlA326QfMV4pg8bJ4DB18CoadcMiPMAxPXbyac4J6mGHJkz
M2X49hgWHqXh9t0KDASkJNfXgGC3JYRboJatD+OPa/P7Lsfmte4b9tEDKp6CyNTS3zORgvwquJ1/
3wDbHc4jfp8B0jmYC8uYP/J8W+y1x99fsxpI/VAdtxFSTxWNGMffoSaJo53yUXH2odoYdHGMfZPV
y84+0FHwFejFN3I0k9keT48meJorE0sJcLL4vFk3rulQzTf2bB+8Kf8QGKrx+U71dVwYRYReIQuG
VRPHxOY5bZhWXS9u6u/hzmGNqcz6WvSYJNaa5cvNK3TBLA5EW++y2Tr4adkjcJj5ZTp2Rqs3IeIp
zQy7Dn97a2AsmRyCGd1NOz6TRg3o3wbHUCZbfDounHjiqxNu4R8gjN6ntPsOq44LXioWE2mNY0BQ
AO6KkbcwcTYh2UY2R5q+/MMtMSJta5PhA3/4/dCOmTMi7RNP/O70zu64JTrbujcIxj44MYWqjVyO
bQcbxkJlzfCGyrBoSrCBFKPX0FHnm8EtvumEc2kWnoDf1xqACQ7Mil856HyvVs3k0JpVHwrPZgnc
9E5uKeI7lO/M0ZqWEJ24/W5d/ndFi5CHHiRPxnpiiTLb61336WnCjmrB/K6BvVs1VhMVIr0T03Dj
MjXdmROBj0s2A8fErVPqISMgLTIKfKe7ehbAuteSw4tdVvBdqQicyPf0niJ47fIPI2/mEJ0VLOZM
M57spCjD3ptkfoG5NpyzSeMrNLWYM3ScAEmMco2hVdpk6i6FkEciBVoQlLFdPzMQXgqlRQy0ILKi
XpP4RYGQnWU8vAvVNF9kZ3xaxBVjzDDn4ttrTbEyixc0JAOW/+moauzcflXMvgTG1ZqBzLE9Vrk1
ijBhK8Iv4MUXH2OB2JOsN/U3hZF6LsM6iwpcLasSr0ti0RkiCqO8jlPfxG5BkJETtEvRQhYYHWOJ
Eojp4qHGIXNOXefpL6XY3R/jk7+a6/6pSbzVNRbobJDaruagqqTu+muTGPCbgVepG45utiAKWtPv
rGBzMWvvaejwq9nMUQIr407/16/7fyE7ttfdrHyo2zSXQ9M/vi7IBGPxlRyO+vR7seMZNLPiq55E
gUCs+P7Xr0YT/p+rN4s8Th1pPnm4vvdPr0YglyDsvB6A6XKDbJWAX6BLTtDB/vG5/jtH+TdzFBN1
AVf9/z1Hefo1/6Ot4s+f+PMA4Js4JHyCanTOpC43BwX43zU5mvM3zgSw/DYvIqoY7uG/a3Kcv1m+
wx8BYgFbYvj/mw5k2H/ban9gSto2OdyMGv/BNAXsyvYk/GX8qON9BU3mu9xCKC54rX+8YzUlBI5q
BgOoNruXUVguTZ3l04OSebPqoo1SwSo+V1sG2+RdEF6Pr1Sy7aMkbKSl1XseFnyE9IjWi9UM4rTE
phMfxoYkNBq24n1w3WbHIUNrj5YXI0OwbSPp72rXpr6zLDI2qh3cC909rXrnGTc41LTmR1+2BvWs
YMRhYiuk/rh4stPcPMDtvyL7R2GoKrqQMfbO/bommgvXcOq69kfp1YqizQVyqKOkmB0C6ozYV5Gb
ala/T0vLkGcFZaMkJhWgLDkds7EQ0phRvupnt1mMZ4uFt0XN2eik+xCkPuMoNdzFPg2kCgOGIJfC
zZ8ItRDDuNPdYmzJNbGbdyBy3lfi5DTN8SPOPa6tlFoYX0W/jZ1mVnsZKt5CfyjmxriC/rO1/UGi
XMX5dmiZlAuBj7i6fIxWDC1eCCGHaoN0crKDiPUra1OhZ5q9aMIT/wa2xtp5ZpIes54o+7KUfFlD
fgEZy5nBmJ7zBvRyrqjkdBLRjrQ5IcC3sCpfEPjR81ywuLjefGms7iqdhuGFtiDZQGV/ZwL0xNw+
sg2MifPJ/BhB5TC9rbndBwbFVDGbp2Qunmmm0ND2dcwxnvWRZE0XmXExPK7egAKZlBhUosazMEEZ
A7WdDr2bunuPZCSiNOn1Z89OaXw3TG2ukJNPO79Ibta0dYNqUG9N1Z+rsamPTFMQDiHznKlDd/0i
HYQdGj7LdmUTxMpJcfSMpQ/CRifYnKvxl5PVDr5MIu4mv3F2/UZ89QfYFL0JuhfG58EaLbI0wF0Y
mAyRgI0zqTCAD6xpTK/pd3cXT1EmuyAET26TZft6Xu3dIBLk+X3rfTCuGw/VSGVHv3o+z92yRLK1
xUMiFwtVTvIrJlfm1hbq0VbZ/Ah9pjxoko4eTo7sWKOC3g0Z8S5ms9h4bG08tfAKT6wL6Z7umr+n
RwvYNxX+YXSmX41dVCd4kU0Ys3YgUh1gqMdz9tGYwDJHmy5dkoBRgAbBgQj9EDAwtQT2KkDNamMZ
0SGHnG7MTzqiZxw9xTNZg6cVh+yu6mXLvihe7CXWdiZ5N+e0tf1ASCv7NrGp/xxWlzO42tErt0hM
GFvH2lHlFNfVWAxXjrOVWwO85dC0VvHdKAfj+eghLdw1RHQnYZeP64L2dhZHunLDA3OuyX0srULe
MVjGQYEAKruROKz2Jl3HaBuj9oFeDvnTb6m+0nRI1+B8jXM9JB1iJVPxatxYxbqLJ/VJ6DAY9ngc
7/Kp0INx5LZIfEwMUNrm5auVLKpR4lrLeVBZTTooAwb/oLi15s29qc1By7stdk0/qW8drV62S/B+
7p15GNJvJP8MZbzJb2H3a62cbgzP7t96m7uFVj7JCntEE9pVWvvVYco8GaStAIpsNHyyAirTkjNa
A4f9nsOKCBotwbVsotUzGbIBJGnNiPiHLSU5Zs7pra+zbvnPbibnmzIX7zxSL8aaUU6WBbPEVp3p
m1vEHCO2x1ia477NvuLe68LMkNlz1eWg7B1pZxeDIxzj7GE1w1Wv9Lu2in+0pVF4O983/WsJtOWs
+2pvuliKUB3KB+LpxGNh9e67UdlZmBR+G6zVdoodkpTHeJo5CsabfnohAPTixPhBVEx9nSilbkqY
3xG/p943vyXZ21O7tbuRMxMeErf2HEHETBkzjndlamVRtvTHSdfohMZEcbKXrN5ugTxM93t54+xo
H62x8j87o793ZyudUCSa49H01KtDiOcu03DyGuZ4skrdI/eH7Lid0qX6jhvLinKhBJlddgocbtDD
Wlv9SDaIm5fES/axpbMeeMtNhm/3dhXaeMHLxUFqGdwwq2dmCz16wdE1hkhZRnJIfTpZ2mR4gZ8z
npZ6d1hE0rEGq4s/sGqtmOl2G16N9tgMOKlAiOhMYAISnIgDMc47Tqn4NqwK0efQgMKb54NYWv/U
aSMIe33W8Pf5AHlB1HA8NJG16kKEsmd8lROgig/LM/onP8v90PSKJWyt0g971Z58Aem5E/J7bt0f
VeY2EfCbgRA1yWFswbUiLM4tIITS/QAh+SyK9muz6pZMTq502Ny7dWLaWBpufWtQmVwb82b00ZZ8
P2VKO6227RyF7fr03ID70l/HjM9hhUAlPjNqIuwzZAzcAgz7uWI0hIyyjSwK9dNoiuLKljEBMQsU
LvJPEGssOfwlHJeHPrMYKBfF9+BwWpvl+jORm0N9xdq2g78SX+JGZ8oFEYKr5ycfGxYv0ErV3XEm
jgPcXv0NbOuRzd2QO0dL3hrd/oah/ctSWbkvbQqGcbZeKiKwAmxq7XPp8avWzup2cpjVdzdYBrzn
HPobiyjk7Sm9a+wyv/eNRp40z1ivx0JxGdzi51DFtJdGni5WqfHFWyCNWcp8BPJdAwCYh10+e6zr
TlZ+GLUymNkuzWmwKmefMxNFhSJqsrrW6trQjSniwGRhQFs++pRwrBEACTMW3sOUFkWkYXh/7jUD
943Zg8qqVxCvIJ4G8FNTIXn7I8yeNx77Ql3UxPGmdW1+1tSYmgzxySlnhFuln9wP6FvvbNSjb27u
PNqEsKOsS24so2EeQ9wPA78032xJMReaqZn1gzP0FMy20zGQ8eh6xHhaW2wVfNPjtIRrWy07ju8+
LojG+LLrubZDovQKCCR6czvqqzpq6+we3dn2fk5Fr70N2vyZy1jdrpop8miEEnDM6Rzc2pUzRvqa
zzUrqwR6bqdMoI3RR3Nj29wRWvXQer79MKGH0AJWTdyXOIroTFp9+d13pmdtDyqA9JWWe8N4vXMO
Uuo2j0ztKIyNvb8irqVNj1HCfJTZsuXXaNfI33M8Lj4xjAmtsCmFRZ8TRhS0ifkFosh+JAbO+NST
HNXaajnA0YEvzye5qWdQL6f5QFzdMn9qpYc+oBn6x3XqWhL4evcypqI8+LVztzr4fxtXIaVgO5iP
ulhzbmdndL/ixCUtzujdW1/Z2Qv6AQslQWaHXTWVkZ2ZMpCNXMuwa90qapTZPHSmxTibQWF/Q9+J
ID4txrHCqH7AW9Z5qgpBeTNc9bLykOhdvo/dCS0M1oBI8r4OqnPEAelOXB1at8xeWM2KF7a44bUE
zfCIVDAG+ORmJ81GnD3ErXNu65EAjUwQb71bnKl8TgyiRK9GsVQ7JqDdmQM3DwTqjSKSKEHO9P9p
AFQkFO7Q4qOQGBOYDFrf3SvGwy+atw5fUL7Ho9c3/hUqYHVrJWn3ozFt0pjcnqyc0Gwdmjhb9BDV
1fpMDEAF0ty2ewbJOitswDlp8MPVl6bDFFMuY5TlPA9XaNCALHvkzvyYYm91XpNCZGs4wmql+kFq
w4PYMf+EN0Gkj1VYDr7jIn0b3QnHTuMOjxiPiDTv01pcSvI536A91Xs8epVFGt1cntBVMIUgPcrb
WRbkvl1fESKoMcK/RzdZH+eK5bWr/MepojYmbHj4qCu48SJ18z2Gv+SqqylJy3pE6kzIVPWkE25P
j8c1DnRzi+ucySHhhCqlr92W9M5XGnd2J+39pNfTPS2srkPjgzIFtzrtz1wHJFKvcDuMvD4O7pzc
EaAQLw+em3fN7Zyksx36yawhoqfb7BgUC+R1+Evv7YbBMGT/RbmZeYQsFG47WY+NSghZZxlbGs/t
+mPupxUu5ZyY1ys8dCJw+lyPkrbHG4DIn3V09koatL1jHlXq2C+Gl1V0vaZEuseu4Fn8QFIYh5rI
4+Q6w27BoHfRujzCc7UlYg8jnT36nKw+YMII1BDyOPT0oudWcRbQW3FYbVJyRmyWUPM7eeq4J0nV
NrNrCOZZEBuD+111jfWp1XBo4NV3Kj/MlXzqC7Ip3zClDEFl+dNF8TzuvH5d7ZBmp/cLSk5ydIaK
Epw2pAhwtbvPaz5pEfaP1Yr8viz2vdGv7xqF9dW0SHtXcj5GMq9hlLWG82q06l7CuH5NZ6t6mCYd
M5gkCR3XigztVDeJ9KSpD2sSPjFMP6qDtugPczHC0uzy5say2i2OXLd+9FSRkZoZt621nsPh17fi
vCU00+gwUpfuSch6DBsO7g8qyfx9R076u23N1rEqOolKkZUJZJ23c7MmPWQJYTJdA93UzNBc7Yo+
nT5okI0HAB635pz6X1rd3Y68k12nUFdJw1iODKhbSqkhuQbOT+OdKPUp4r5pmdhhvqORx/mGm1KD
EJClOMsqoitLtvF4FsXPnpqecYZbHUUWmyEphxMBIE7tIUdWfUC+1QJM0TT3TYxvvPZdcavMdXmQ
U3ocZsg3czHg101qs6MCFyWt3TT9JZF3XuI4y1ho2+QYN+CkCqQc80DewQJePVg7osi6Qo1sOtNy
nyrNvxnnpCBTInOOBdrpyCCgZqf1TXPONP3O8+jH9viSmoCwu/ferfOwZtheUNi13k0BRJUJn8Yo
sowhTZb4t3+LPk00eaAasrR6E7J/a02XjO/ROwBK0DWkc+OXBuPqiLl8PS3VBprl4AlDyFbDbq4T
wnEKVIG5mzgAZMp3UGVpBB01ZeA4v0qPQ0TCKGxtvwCFvvb5uN1vg9ZEwEOLZjebZkT/EbFR5sfn
PCMqDyBlDPxVc8jAWaC5CBzlJQJX9rwEUdc1Kpeau6V3D+Sno53scDSXSVLc0X/QtHCwsAIyONMw
NSvq7Zz5Xdhu7R+kkfJEjAWpsaSPHpPc035NNUe0HATUEU8WPB/RkmejXDoCsvtU6azOLuKxHfBX
94xKOEzTBbEbaaNswKI4G2413q9FmuyTrP3gvEYpttQEfVprXp3qQY6owcd+eRlVzLRinC6mSSQc
pdRTJloyOzvlXqWOOQXtvFI4NliHp7Xtd+kgurAeh5++3l4m5oe7NDeeMW0VQT5agAGdzgsmJMcv
6axXO+zVdehrHoPFIbaf1oYkGXstjKt6Sa8zgTNKuv2RdJjHztG/gclR/y1UR9AT6se0Md7MFK6w
OdbWF7SQLtSSzgylqJ5nRNLfUlaC+R98ALWj60HxPUvgW6tTPYDiImeYPFM9VNKLf47aUJC5OzKN
3gHFeGh1fSW4yotj2k5qmvZ2by0ZxX+lc8ZhLlSgDaJ1XkEmROvSOHw8prboSFIicBeeAUcrurNB
wsm0ZsnMUScO+aok8sbclrcjFqlkpxdgqeCGZvrOMdayjgA66n00aKm8MXTHO/Ev/FFRe99GYjwA
P2Xx8LL0N7bzvNhsrro5fTI4HNpDIYokgjFiMZGE4WqX83nNiDYVmv7csSUFpa4AihpbL1DWSbD4
AzmuugOxxCaMKs50+2DYVMIM3FgSnLkbp2Pe0MAf25+Jt55nbvigzKR2KhJxif2eWqe02wjD4Bko
htpPZuFGbuGUZ2nT/gMNRYQFpT62/xkYi9Ved8l47+eEYVQZd3y82BExYPetJeuQxgwDDAtJnitU
ClkCFIKL5vd2MqyXTLf6KxULCUGWsUHC0OOQajKJsqbSjzNCV4ZWQ3+qVaLRuSBzTCvsLznF/v0A
QOmYx1MWpM3ys0h0OmdqMfcukZi7XJkfsT3qj5PHuMqZl6kLcvznv+zeHR9Z+0A3O3YXINYbzl1L
M0rTcxKbhHUpO0/QZwE8h0C0KI6+U18sVfZBvJrWEBoZ2HSyCvXK3eVaWpxb9kfdX8H0Zot87/Wm
ebM9pBhhwdznk/kNjkCIguKdUOru1tVK1MxseGjTXHc+EtrSXbsFRyTkKjluuiw5d4QQR2a1LB/U
WTxaiazes1z3bpvJRJem0uFTZM530umL3Pmp6M8tbej7dbaweoF7J0or06YfeJWHO8NIrfUG+Xoj
YUtUzYEuaIVfTZkSVakPXa7JdDd0imwOpZHVXZCti9xnEtythXnmRs86m8kjm8Exi8enJbF/UCHY
jwSqN/ukXdSR52CJnK4H7uV7z5PnsMKntfGIuxLxQmreMo2L36t5Y+FXsRfoLviZEKpJIa4mg6Lm
GhAiE1JA11fUEGreJ07XIHHInOFsQUchVlMBIzsk8YTSBZUcLAZ6YdQ0laPvsPHnlHcTcYCIS5ru
uZMWwI4WEC9zPNeHTqDR41tkHmPBy/U3p0HwdjNltvY08gsgkbTD+jIUUNV4jKH3mDSo0x0pV/3F
HORwTSx61waanNRhauvsepVSdiEb1qZYGRIqJoAk4OAUHN5ObZUQq8xbVTjuT6tLsb0XQ66OxHoj
qAHFQdHqkUBJeCoieXJN5kd7kIrmk1ZIZ8cxzOObEP4z4oHky06TPIH8jfg3pKe2PCzFOAPH40GL
1nZeMgp6Dt6zwRZNCVrJcDTl90R5DSGkvYfHtoVqO+AecFSGthymA5rc9h7XpvECW6aeQ5uQKM7r
tn7Xtw02x7IdvYfe7thPWcuau3IV4wvTMIKWMPQRCrf63qVbhHoppNBuoOOCf5OwODm89uZ9b0PT
8UXM8aXTY/8KrbrxsZSwmlTvjY+GYdIMJbCbp7SpWVZ3le3VCPVICguh9uY8lJPFjjVMdAV3Jmq8
/IYOv2I/8TtMArluED+mnMnmm66IfFNdAnij6O/IiQeB4iwSEB1tqCcN3sc5t1gq6xKKbikr/S3W
ewq11VFeSKeju0l9fJBw5bP2ZXBsUrcEu27SWGxm3FIhh52M+L4e8pKYPA0yeHXVxbN7GicEBhij
i2tJXiCyKMxs183aTD9QmIKdcZjwh6mYgKZ3VsxyokDMFK28saFrHKtUT6J+XOUBdpEVEOPLXSK6
SV28sjJf6d4KNrFJPmnUd9dd0077QVH908506dKI9GFJ8xHZajLStG/yICGq7jIo/1OMOkcHvYqP
TmqrUADhu/gjjwbGkjTKWnK8U927q2dnRv5rj2cHGjtER+KuyRHVuWl8N6Df3JF75Q8X0bnFtef4
H1AU9WiMF22fe8s7MexpYFjEnMZeTltRjyt6Zd3yDGyVWM0OaKA08KQKbvRDOsJDGDsIe0Xf0LNp
ihpdsY9FNjVnpvm65qLRb6hltbV7y0prCTgqAGjuZgdjtd4Pd57b0AfWfSLuMJqP5cNsp1m4pGw2
uU16Kf2ssbgWbovqifENPVby6pYm3euFh9G7WW/sYuX/a4SOmfNyOyn8HcZYPPu9QdYji7Ut6iiz
zDWkU/Lu1x3OjYSBxzSlSdgLRBG1K5q9oRfWEXHpwUryh9WTHBXIYAn8QSODNllvzTRDA5G3L7Jv
8zsyY49wkY8UVuowrtb4U8yMQQxTvJqaru21lQp5bgUgaEIbd7M3vFd+jjB5aO8HvE/LTmsICduR
6NmFaSlusYAtQbwRwVu4KteoBr4QTg+XjQqPHhxLRsYYjEaPb72qyd74kPP1KDGTd2X78nsW+9+x
9b8ZW2OQ+3f2P8Sr3Mj/QJP486f+1//Hum7icbV8U3fwwP6f0bXv/s3AUIuywtFMm+AFhsp/1676
f6PXRhqFZTP1RuDKVPtPI6BFThADBUASJOf8gWP+T0bXuHH/cXSt4a7jkON65AiZumbo/yR/MAEf
V8qqtasaZMvm/dYtR4SzXsfHTOmzjHDbUYyhuZLdfsYAxamJbuOvGcpazw6R1TR/2T9nLHE+2x6C
s5d5LS3rmYcYhPvU6x+JZyQ/iAB2gyyhqcEpQl1aLVF3m60wBq2bo+1uUuFe8NRaNHIdZDMHkafF
ke5DfeXmYISrGaMAqS0fLLXxcqX17UzfyDHU9Zjj8v1hFvHgXvdru2pMXp0JP5AF7+4rX7GRg9Sc
g5j5+c7PEeEtxP6sRb+EZqeZQQrY+I2YrSlFzzhW4lKYmc18F9O/BC0DbjeJUcQGJuNgOnNlnP3Q
UwxKSTrVa9DRLnNO2KP7L5f1+9GxBuPUEw57MOb8q2z9JcqwFiDubDnOjaNhHHIje+LsWtzB0Yrz
I3/FvOBlgmOI7z5DO2QqnnLYJJHSxftcbLJfLa+mU9e7YtP0mxFBh4Qrjl46hrBRWztaLdE/6Fpp
X0af2RBeji1n1/dbUsFWP35eK899lK4dP3VqMbwTZmNThHkv7fIKKwclvtvF+es4dWkkTMMNKGpc
roEkPJNG+dnxm/KKqolrOVTM9AynZ8JZLMt0pQaVeAjQZAoOnqjEtk7QRh3ipOqOBMIW1E4LScZq
IiFgWuvQ9QjLCCyM2nsPhPbRaioIyIx8KE56sT6BEyKgHSqqm+F80rzyOcOOU/9IPNQhGhuXRQhx
NKnS7/sDAgd6uKc02UYOVV7amf6e9DgV+OaYWdp26UdVbzFrl9bNasekvmoxeU5+rZ+ycX3w4P5E
JA2XQVE0wFCyjaBvNS39ZODHzOqpZXYURnBxe5tJQ7nGI1kTmKxr4T4VNATJMT4lQ3exFxAJKzUs
HaMbq105qNtMx+eK3IGi3iOf639QIt3P6FF3HS+zT+ji4pBd3nRtWveum8X7eFweNaJVMTSmabQ6
LUHNldBOEjjDHm87dDBREyrbc8jsBWRfggGzszWUFDRek12JcllPWrspbxEE/PAXg1wtzwpanVBc
Ml+JNqflANrBVepsm2Z+6rPpo2u68owRL7lqHZd+41ppETb0QyP8oLfksLdWanAaOWFWCZyErcAO
LHUAewktJXttX91Zx/obc/ZwWrZI3+oKL9Asj2iIYUmIgWAq0XNsOrT5+qjoge+24wiTGhsic5fr
d7z7/Cq3F9FtadDyxPxx+IUrdgm91OTi8LAdW7bhAsIGzQPmImiBT/XE+cSEaeFRrOvxwe8GDLXG
+pQ5eFO03j9DsHpAynmqUTyEkBOjJOfqJ04aeCNtwrY9eMt8yQ0xA5Qa5n0nS0So8QosK7aeHRNH
CAQcSOtV+au0tI7m0uSEeZkOj3Q3Lh4HAOxs6DFbZbMIZt7FklW3yyumZWT66QyhDeteGyjTScet
OfyNE/eW7HX0+alzMHpsY4IK7Oh15SdupwyhjeafGZe7Z0iXpNfHZk71qvLj4JlpyFOh3ydpez8S
wCs8PhTAo5sZp+J7ua1mxRC7NPtzmGxSGtZDZjB6aKRKA76wbi/Jm4aymb5q+PxoiM3fKXmgR+hw
Q9CDokIF6SF2ELGPJikzo55l/R5nIlrO1fFPRe4+xE53P42KYzr7CmMHMbkExjrqhXWFYzMAOVRE
pspvsNiOKJkLddD4ovZa0w43dmKnDyaNWexi2sPaCUVWVPXWJwazQ3+4XeZqX/8Pe2eyIzlybulX
ueg9BRqNI9DdCyfps0eExxyxISInzoNxJp++Py9VXanUaEFa3EUDFxAEFCozK9Mzwsz+85/znZvL
G+q4Q3C5e+yQPPmE0DcGPdtSCyL57dXmF0vvu1wm3A6KmpZceLga+ucCP8jWoHX8Cb300vymPYo+
e3G07MWKQcwV2vjVrd67HRsHY2AR2Iih2ZYUw5Ennrbd1N7SbDvPyCI+RcwBhogV+4T2ewVoLbTa
tdvrqGiwN3O+gPOa+YJc68kie3uHRv040FrP9v7Vzo11YxQrmUaC2Jy0oa15n0jnHc5oC5mPs7TR
3Ae3kyxvs/kRvZZVRAN40OcYdT9zfKrvheXaQSsdvtU0k9oiZ7w47GhGRdrKNfqtNSqDaGbmbtRI
1A/rbp34+VK4u2Ie1kNS93u6SY/AYfJdX+goL54GMWjUtlxmiL0RYEh3Mj0ah8zB/E7NJrptX2vu
3UIR1xX6Ef5ap1WXYkiRxaaxDlkUJN8abMP+ZAznOVXcCVPxIsxxX0U1Q8jKxZp5XojU/jQu3Z1K
nfL7CG8cKMd7Rtg+hKTj2zPveR/6RnoaF3kQbSm2ZhK5hBIsa72bAeKww4xUE8BoFCcrteLtoskF
RnAsP6J6aB55XOcV41RPjYtL1oyonKweYm3s8J+0ie333GtsEIiM1jAbhRDNFml0OBtxFfkpG5s9
L/qUVbr2wgh3u54nQtr0suBxvptYJL3iqqvu9bgZ58BcCgxvmwVi7SMlBhhFuxxNbZQv5qw33yi6
1hDUS6p5tpYzSUZa+rVoXzDh6++5ZwlVMLcRVX4QCdmU3pz6x86qHqZKY12Sa9dySYb7fE7f2MW2
22G26yOYwTe3M4vnmbHa0DCPC/541C8UIP8wOGL5WKIvLHdtOFlRe5CzRgAV1PgONhZ7OhoE2NUj
F6Xd+EHcrcOJ4GqXeJwwenmQ9ryxc3/ZgxUHgwXDjrKu4otl1fLkAH5Fz3A/ZG4R13BL59Vx1pTo
va37hpNkz1WM/Wkmcb7zHCjqUs41gerbNxF/Ybi5aVok9ppyIHv89uK2o/Mo+9G0+bdF11AOvGp8
kx32DG9I7iATsPm+2YycrBGl78ISxCDGJhdPblucWDQhAhLc441QxRdhFHvKltBGccOFAxXdj5gR
YFWzyh2uGK7dG6tfvWnUJNYwWZ9HEgpgYVIs9R5y7ZmQ0Q+Vu985nYst0RovGNpoeEF9O2G58naN
1y4BRK40BETMBZF6dtDjj/ETy9ArH7XFuKtA3Pq1YalzJrp1w1ZmOZcmXYMTBpSACqnvRVwKf5iL
VDw0DSIlB2Q3h3KQhYvUNSUFuf6425owxri8OuRy5XjyFNsIHzRVpq/61EqA3G7B+kgzF/lUJiSu
qsKyv5lphc1n7Ql9R6QZNVHwYBj4zA2qgTYr6A8ewOPRGSieSAfmWmncYwSghhSeAr4GbJ1FUPLy
8BM3HXHjlZEop+SEPdHZYv2Ln2j+7ltx4aHll9X42nrrwTamHzVc5F0n1DfP9NSm7BvQ0MC6D1FV
Yx2YLY9wADUWrXm0MrPfeOkIqbZGnprN4XPsAXoYa0O8umGrZdHStGkjxR2Y1/uELTempQZF3hXF
XvZEohMcb8dKn8KolXdZksmX1LTbXdHY7onVUX3K+qT0c8d7WtZkW4yqfWyT0dzp4hu5UB5NWVSH
yJEvAkkHyYsydM2UAZ25DRxrPEdjBg/SXqrQUcWebSErqXameMwzhF9rpCFScwxYyyqOlJSiEhe9
HQroxmX78jl5/dnmkb9lGa9tSq95meuqDh0dwyd9fKcJHkaAolsGjCtQe3uN7ofYabgXi/pQ1+aj
N5Xmzo7l96IaXupmse41e72ypdd5MlvLlrCP6bcNTAMTsoZsrBatZh63UH+M12Jq6YkuyvKFYEYJ
zQNRbV40tmyCNYjEVJMlFrZ5whH1OS/Xl1I187amK8ZP6yj9kbciELOzXteUr/S5sDeL/tvmwI1e
HFGcVTKYdy1SLUi16hcPYPSvpCN2stZ+oqH0z+Z4Pyddsl0BEL+0ZnbTe4d4q8zKA6PCg8dQrkU7
XVZc8pgDZpnycuvBY7hjkf0NL0MceDk96MmUz1fAG9rW62zB/sXh5SMa7x49+A7y53Bn6ITQEchw
jeJuSEx9uTMy76gRJAAeXdPdgPeUmJgznV3p/KiZOQqhfWAC/IobTIPIS2dG3YUPI4f1vB5APeEP
1rRdkfwiUj9sCEnqZ0Fqa0//7INK5QmXF0dkosCbAsfdNg0j7mi0cif7kY4/SxCwyk6ukFyimX7U
c/fFchJiV+n6NTvD92iIv9V1ztdPLa9Df3Hq6AVGQE8crYo/Nc0Y/cEsDuS2Vz+WzhnB9d1t6qD1
vBpzM2tKI3YBkUcGNu5KF2fTbK7ZxAtN6zLd74cVKyqSon6XR7h+41V7AMsxulSLzyvXQoYb6lY8
ocgrNcl2cd3u0PIV/Lm00ANysvYywkWWyNuaYjILXEOJVX4UNR65ME1Fece1hQ1grmXBI69uHfKt
LZ7C/kbTQeL2AffluyzFvcfOu9UTRL+++TAmcYupsXJtrUa9TINbHG5OpQMv6/zgOUm1M72KjceC
i2PSB3vb0i22AHXcqNq799whe6hSTfyy0m44rUlqHxvptnuksvw41NGytSazfTaR/gK3Nb6Y47NL
XpkM+bFOm0sM1KSr47OcHYnzz7AuGPfNUGF638l6doMM69l2dExt2wMVC1qk4UhW1W6spBnEMz6d
UhFDSrs+DtA3sBVL/T42B5capgxsQVJE97YAZO0ULG/KwdsAXPhy4oJPjIftpRrgVLTZcrDaERfF
BNq5hFpddwk2jNz79HQ9DfD7SxaSICC0xqp4CrUrAVF++c6DXMD3TmyzkDaY/Lc3RwrqAJrqPGdb
7PDFgbfjAWQ67VLkobY3NBvNrEiJuH2qsMjTXZY09wxU7iMkaHPHOIzqIufsY8wp/L1Byokbmwk3
0cTEcLd03qnqcBc0hAECI3LwaOdgk0dGkFoY6uQs3a2xr6CHNTdvhosGyn7f6ac+x0fb1fKXWofL
4lGPepsvsNneCU73cF7j8iFr+WusaRzKvJzYWlHgqJsIwJKb7gN4vSyIzOwBvDPexLq8xLbzWrtQ
LHljK3+mp3LTzfO2EvountA8KGtinsHgth1oXfU1d6DIJ+1/rnVztev+suCL3LQ3QlQsiWWyickM
WfnUJBM7xg9E3yuSjex8PZk5lUkj7JO6aKkBxJWCbnyc+E71hwifqD70nJGWaAMegd9GJ/uWOtbB
NdXD3NfzIe0WiElKnTiiX4leg0wd5pBxi69kATKmH7tpw3cDFHQxGDt3npBScKKxSZaHthE0ZWgH
NwNAM7JhV0oQHNeIj78pk5X7ZpomkJuFeObsfDSWGMtgTGQ0tyemL3fy45aRsNd0MnBshlEFAhGl
UEuIy2zgm3yjEsi7ZjG+O160OzWphB2pXF9cYT44q9fTrisMsCT6tu8shzVQm9k+j2UtsAsHe2lE
QqOENOIKddetxil37S/AZdum+OoFmYTe/dWOLCd1l9XgbUHnd6UXKHbVImsy/I3jrwaYKsT5/BMn
dxIqEztF12h+bgBbLWjaYUeceWy+oM5uEsGOgVPrM6uzBzZq+eh3Q2vPfqObsECH0ThqvOubDUxq
YzONDOajWlp+EDc5lgeMdHjAw4pmUYR0aEGTIuJQihMEIN/O5pLHWF4MW5Sc+MiVBaN6FSwTaIJT
w1mr13ZndkZB2pjt/iEtVPTgcqrhNgK8iicUOmbiouSzVnrWTLvstiXB3WULcYu9sxQJcpvNnLBw
fBgD7GjTEwqzA5+RFZEEhN2y6OeB7OK3Lp+dvCdC6nWoFpv/Es1+97O++yp/dv/ztgz4zuOCcy7p
//ef/5E+vt93BcFX//Wnfwh/Y0Bch5/t8vizGwp+6l+r/G4/8l/9l//x818hSbiu/KftPMHP4mv6
an/+PUbirz/nD4yEBcHSM5HNTSwRf2VF/IGRgMaH7YpJ2vsDU/lHiMwjKWajwHuM5I7OV/Z/KvEU
GZomRTo69gHDvfH6/q0QmfcPQjztP5YthGvqwoVOodv/IMTnGcF6sXpqv9hL8g5D+Gb4bCSsYcI6
IFadtuy3jVoeCnAukw84yAc34/m0PTRYMVMYVatcxXuUDqz9K2QQP/X06efco+cTEc/oZoCLViC7
V64GZGcoPk04RwEds0zFMYftIvU4bGcPpg4fYsosi/ZN7ImMMO0UBCgsBkaXFdgebEtk+hHlgke2
ejm5chLimsO+ngYrtQGi355mRdTBLiXO9tnKdhO/OYMtr90cGCNBBjG2P1ZebB7B2YANU9p7WpSE
mFWFEVXNlO95RhziiZBMAx0tvjNJ03LurqPLtlzL+UNimMMRaFxNY6F6zsuTYLGktslASOz0mK5p
mmKmje6R9SGyAMqhgUeMy7DZqpX/Oqipqy2JCqQOxu+aNDkmzmsq3OdoHC6stKtNMldPED3FeSZJ
TOlGNTJhTrf/K8/1Qhm027xHJbvOVfTzkRD+J5SGw63LYXMroMmX/FNZAAScun7C5LJ+5AWm10ay
As9dhNVBhwyQEkDiS/B5lhF5nYyxO7JvvwW1sS1+aU/Ncuesjn4vc40HC5rTU9x5xSsVZqxZQNjt
fsNHkHmRW+S7ecNwCyFKL391a/PAw2fdR6ZGXG9RXxQet89M/jz00siQbKSB6MASeCgma4/P1wX4
26t7FPr23czdZ7tL610905srOoRcO8IgtDqe2HvKdsO2cF+KFZVtY8rpJTaj+GiWNfw0J+7Kq+FF
GFh0HGK+o3R57Y1C3pWpSkQwGQnrGxZOa1gk1ZPUBGNxCw86MGr52BU9jGHIb4GUqDgR3zmbLB3T
226Ul105K2/XKpbph7gRgpT5QsGisNxN7452jWI3D6c4ZsG/nVrNenHMKT0RHdBR3/ox6JYeWgAA
wBQGc17XW+G2ES4dmHXYUpXVH+pMx8VmZf3yS6sIfu3ctq6jXwuzxaXg+X/zjMA7KAjlAFMvYgpQ
MvH0X3KEX9Lvbd3Vv/o/H9q/HcR/O9H/PzroOW5vONL/d1r47WfX/wcrnzit0j+tXn//mX+c9w5s
INu2WWsK1qjmjYH6+3nvGn/hzMbAbv+NS/zH6hUGK6qhzn3g2dK1nb878J2/AN63OVRJMpjwq/4t
ZLHt/l/Bc2nT1cK14mBI5nd5i8H/HYM1XsypIN2YHLrSGU6QIaEqVHjITyzCTKbovga/SMLlUbL0
W8qYKkTSpkGhi2mfJy3Zj4iN57alPvUJDgKuR1l4r+AOC/JVuEpkiip2qqGibwdKenI08sQ6dBFq
7nbIhmhFRjcn7A+uVSBrANwORg9EjUX12J4GqWPl0t3GKzrGP1y68YuoOi/CaniDBtrZuzdNrwDs
Ik7rqFte1n5cyXxCk0NcBr9mZsM1Rgg7UvWUIudXHTGd6OaEWrVIPVqLSs/8FEj2JJLHHUnoaxo1
WRfwIp/2rVT1ZZ0WWqk6qb+tbTueMgI5z1GD829pu+TBQChQBCduf3JU/y40SupwUpEVW9u5EcAS
Wh+f4oTsiyHnhmQS/xoboDh5In2pc+IesduPF9dcSLUVva8pvQ7isQbcT5iqf8qbzHkgNCWvEc8K
bPkYfMSWQ/cWlID1wGor8jauM5qhgbiHH0kVePX5CGXXm75ZI6obGlvUaJa4zvJmT7nQmeQkbd5D
co8hc+wDA8GlCKDq0JHKTEswMV5NGu3bkUgdqZuNayMXcMXsvanqX8xuyYBJpasINYQIDOALAdW2
qyz+PqzhvLrGvs/0D043Kxj4s4RUtb9G1aIfval9WfLF9L1Frz5bUghHkbBjobM0CayczZjoraDI
4vixMyFLB6NTFxc3K9VdUSUlHzXdus6Gxk77Ph46mzQVWF7CGOMH7UPGdVF1FlqMrOdlbX6ilcZE
rZbVDiOVxqz6s+44e8WGAYNbxxXzubDzCInGBnZfadFVyP4dNChXYe/kh8RuI6SBHpzNdfbiWn21
qNcw+NQAu3UUV7tsLJrGlHzKbTMLNKsazlbXKUR/qo9h37OGuwyG/jkhO95pGO1CY9J/mlX56UxT
3UEtqtRhzEw6g1OGexQnpqeyXUD1x8nwvGoD3cdjVIQ2NFoqSEvifnvdHCyyQHZdFbQ6T9NnEq/A
fMTCI4qFrOoI1Wet2Kz8LYeW05dhWnWjfh3rlQ2znujnRlEV4s/I9texMR5oefhYO+8DZs2G9Z0X
tg7ePryoaeP5Jhpyu8PFTQI2Nuw3K3Kf46j5qeO1ZqXkFE2ImkPlXTGO7j2JeLbSHmgbFovGPubM
eeRXiDeO7JK7TqUnHsDTAW9H2fHFbCYzvvZuMi6d15EJdqO5jZEdmo8y1ZrhEZ8Am1Id3qw2RA/j
QGS1VXlzWUayEB0eDR4vuC1NmRyAKI/qaqy8ivZQYks4i8OSnXIJkChMO2pONzMMnEtn8cJxJF7z
BLE5VA3vSdvB+itQc9/MtlysTb9iRXEg8/RdAmu9uPXZG9oWetbIcLdMW6o3iBTPRf4+W3KBqaKm
k5s6AGp6tmfRIvBwk53Y5G1mXZO6xLJh4wy3J2RiF+QX9SilAsWMBQy0Ky0IZgcKTJTxBb1q4hMA
mfSsCt06WL3bXmboDq9shSiPOFEbHAclCLBik8a1G+KHKbdZc7KX+d2AFB3UbWcc5jVaQ4sfdUJY
qC+ikCplGNeot1Q1y93AGizpHHKbqmab1dpVYnd8di2XnZgNEIv6JsiVS7Muu0gj8UbFZZ5DDPCw
ac7OBHiMXTsHxGeRIykntFHPMAG8dmvc3kkk8e+KNV5+UQDFI290HHqoY1RnQtDDbo6676SIYbg6
sJ82iV2JoDZ0mLOk6n0eOe05LYZPLhZakPuCjd6qILgW5ERWTLPTZEPuSvvvBiaUIgSj1Z3NWyHE
GIun2LHdvdRIb6e60/ht5Wa7wtEoVwf82TWYKgUXbFgBh/BFpY17o630g744gq1lnhzsyZxDuD76
idUILtm6dbddg/0NK4t3misHhdooWD8TgHe62NlNjYc5g7z7L8q1hltg0TU3ZcPZS4l5EUC0UQfl
iXJlIiD3q8/yoRU1uxtQFeT5zeWSNHF6l+qz6+cFmgSsfi+gVFQcl15FW+x5J0JoKiSC2VGI2kI2
KJspzCBEnKF6Yy8FJHloV++b6/U0MFrtD+XFQzjk07eyhDGkiwWn5cB1I9rkALcu3g9TIQPc0Xej
iB77rpJ3sjRIUg2jdcUOW6IldHfxkj0OeqddpyR7mPlcj9FsGXw3FndEHdftbOcMJ1jILSS5sbO3
FqJ4QGFWXG2scej91pyXFxN7zmYa+Fwf1YD16rjyokWi6/S4Dg1uTtwM6UyqqtflEmMDn2p4S6zb
Vx1ontesT5j8Pe196sgwB6nj4OTEuGuAD8krqnBYuheFGTq9ELewU/yEhcZB9BlXnjId6Pa7MRct
X1aWkMiY2Q07xpr358J6zEJYW9W9Qa16EgBHWt8kIeI31h4A6PCnnlg4dDu4xlPPg9+Z7Zu1fjzq
dj5x9BdAEOcx6fdLqa+hKDkx2f/aX0vmZgFWOhbebBVBFBGTeSQmmR7LG81BSiuEPTltcSrEP1Bo
tF2HffKhW1yFf0YJClkxnG3KiuMVuhgfEBPcvKVDOn41WUwF5DIwBTU51CnQ2DjlW9yegb5iwZzq
gZAZtxsu29psJIogk3jYG6h82HGWAQAdN5dOEIW7beMuCUWTnUOiiY625LjgCCGO4XbjQGhkGU4s
r7QDjlL7VhZOuGWjU1p1LyyNjqa6X1VKv47yQmTSFa1LDuQ8Y6V/dFbGfDVnekZxRKseMy+beEja
C6tK6oyxGkS4XFzd3q8imXF35fOob/SldUCdtUv/Rl2LF0SEBs9l5pa30NS8vK8yNbckeVl8RMyl
6doPiATQD/n59M6g/o77GKY+UnbakWmYtfLOXGC43F5AZC9LG8+ZmZr6WxQhRcTUdeBoGIjeswMw
mao7gFs+YcP+ncN7DSUf0qn2xDdM3aRl4W6WzPHEaJnBb7kSr80JzPWYvxAyLMPvexuLkmkn5X2l
OhdeV54AG7CSS2NNzZYlW3+eBoRbO3EBc1fSta5d0Q55yAb+toWlZsnjL+3IglahL1NX9GOm5PTT
4839AuHTOUVmQnVmuoy4DHWeZgH2jNi7gFKUvrE4730pu7cloqfKji1zC44/9o3Z0g+tsaxIlFlm
f0jobpPfQeHZp5AiuEsM71Jky/LToPbG7xXuNc7TFFyZJsJFmfb7OGJU9HPMiNFWU2niBr0O/yDu
y3a7VD1+E1HL0LJpTKwXJ8evmXo7esmH0CIMdVqdcULbv7mgyMvA6plmKHps7uq8Sb4WNbHXRIll
N57W/c0M07ShosmRVRt4Bxn1KtTsBEvNqDs/jMqYz02XrneuWpunZgKI6nOeZ4BKRPfsVXrxHmNC
jANrybwjtZrRMXUKFmNNpMjrWOqkq9i+yrWf/Elv6oNxK2XX1lto1DGbcAFiz9tft0PLigaftDf0
/7woq+1kN9YuK7TqMOu8xRuvmJ5xrcmtRrFk36jsPo2JGGRZOd5ltF+cOCRgWJcJ3ywOObxu5OST
JIbYWypcrWVmhwt5iNrPR7ycIHL4Xmd/eWowtof0pikeUH3xPcltC70LgDqe+sH+NcIH/mFD9XH9
pvDmC37OWSIzmPX2v+f/f0XoBRZGSd4/mf+f6qFP/iP4yv/Bef37T/x9/PfAfwHkRdTFLW2Ztvu3
8V/o5l8QvVwk3d+bWf7mvLb+gkSMNCBvHSv4tv9T7oUnbLoW4AibSIGt49f+d+ReQ97k3L9Dhuke
v4Sh60KgQRi6JaCT/f30T7Cu6qNIaSdE5vEKr6gMV7O1DiWNnaHTAOfU19F4lIU97tyaE1GMiwfm
lVktxqiKf9guT7IzSl+o3t3nqc6yNcpYvFQ1ATfHrpIw72MgSnJvEuZl38dNbJrV6zTkD5OBMQOM
FcY6cmssvjM2p53pcanxVuf1TLQSIorx1FdY8fAR3pAsMUf6NHbP2GOSDQ5nM1iGlkY1bdgsrnxh
ZfNLNgiPJKuui7f0j1lt33ZO7KFYkw/lY5qtA1ZEV52AbdI3M6sy341YLPFTVoyNk+0cypg+gCxb
+6PZ8q7su0H6VBOvdhDzcd61tmbMbKpZ7Y1UdEMZmRVyHBPtsl/1Vg/1BrNTYynrrLfUrRbGY6Pj
t5W9J6gsJywSzWWQzbylGf6NME9yqhcUFbgEz6hU8mC70NHBSz3OKYmZlB/nksOb2eK09nhwHUuj
VJ6znOZW3HqDiUd8Nihs2M+VFJZvddAQ6Fx9UoyXwbQkr1TAGy9TadmH2WRWrgQumaRTXqAvso7u
GvIyekibcNp6PhsyoZ/GKpLrU0U3fD6E6VS72ve8mAUvrroYyMMOYAPaDQNZt/q6VZtcumZ/YyBY
2fKo4DNSRuCB8+FFI2cEnFFNu5IN/95wrHnHzrgCZCpYqMFd7h81EB5gHFKNsxJTSydHvNcUZHFd
YN0SGM9CCHKYSPrRo6c0G8z8TsMa2miBhss1XncQYBFoLnVWpFoCcqamrMsCEDZ27CcajH9rdXSi
qrfbj9qIrMd2baY039Acl1IET5KubrPpGvV5uYOW7DoxxcorVrytFyW3RmXcx6j1HmPwQl5WHzr9
SRsXm04ezcsKpk0jLofZ2N4KOme6sHNaDfX5MqXV0qgtq4qKWAO62RuMgvnKjbeWG+oqlbHlqQ+Y
KNfI3BGe9SJfGzraXrnktdckt9I8MFYHREvPiX/JBThBBmz1w1pjxfQIEe+RwBntDZwkqoHp1SSv
kVXl5Z2WLdiHymbBjTBO9shzAMgwLpoEkJXoq+q4ZCKBGF5oYbo6MvYBUYObiRIH5Q6DD60gBQOa
pWz5qRLTCLCSxfeK3MG9TadJ2JP28e0EjsWO34B+WXUAxDRaQi2tqKRPwbg+2F1bvXqzgqbjKIGN
wyRod4vRi/bAczw6JC7LCrdxtGljdaguvCowtAtshisvdZLPCHTsVDNL9stGoFGFid71j8PoVA8K
3sPOURi0xGjde9kY05XYzCc824a1oW53/fjvC/FfuRANAaLyn12Il7rqv/7cafv7z/n9LvztwjMk
DFdAmTqP/L8vtbVva1Fdl9xpumMaf0oh6Tr3lA6G9Y8blNGpT/7X/zDNv0ib29Nh7WmBOTL/PYL+
bZP7p8vQsnVaBfmftEB4Ylv982XY4AwxIgqR7p2G+grMAiUGnCkxOE5BrSx7p85lhdUDEDhlDrK5
xEahEWSPkx+AmYn5O3FpAADXEzUfklXh8mAJZX9fwbGEZZUiC5h8L55rfF3FW7qSY+fs1H9kMp69
jRhyvkNudzRqkjaOcpdqdv1CQsIhyaO8cTxixWynS9vYVZj0OVmGxbg5baD7XxqoHr4YIjoEF+2s
D0uTMiC6MQaIaoX/sLSf42BQSItn6GCOsw69L3PFT+qpsR8sEluq50Z8a0VThamFESa9FGM9HYZi
cPZaO7SHsS4zzAOQ1K4jBBcjGwxEG+9tqlgMgkfqsSzG9IHCglmzt9miUgOLKb5pymATxO52fzMI
UzkK0C/qWdYWGQZHR7agD0RlMKPhfeluujxuiA1/83zK+joI/DipdTSztXvowJjbp9t7/zufyHIC
/51F7fNqN+uBQttOM09OC8cyvImfDWuFudm1LmWtoTEbE1eDWaRmcXNLCaFXW+ztFK36k5kkvdxn
6ZzUiqLcvBkH57RijmsBrYkO8OocwvAaMjxSXtzOxngQ3OLeeComj9g4bwhhey57QBehvQk4esyP
URriseuW+QFjpjb/oBmryX55eHR/QWU0JnlnVJ1ViicHEXJLaYrDpoU8uPPeTAUGY1V643mK8/xo
Yxa/TcU5w+oCQvGQ4lqTbD3zK+VUtNqmRD2iJJ/uO7oB2M+kGV+W2PaCpcljXzOEOLq8XgBK6ut2
TdN8l9fJPd3N82MP5yHFi1oYQeq1CXAH1cfAP3uH1YHk0/aNzIUhVen4fQq58DSc9XYLN737qo2m
+G70SsitB18Il53CN9O7kYu5tM/gvrOqEcdOoq+aMi6OGetOsTer4TPJTIa7lTTrA5cnflakivgz
bk39FGdmuSVmp/EmM4lp8Z+7FLZsdmIV87VixLu5NN3sHtwfawPl4k3IDT0/3RISmJyMDp9jble3
yDRVZreS3c3cF+YZCP96pMkIl1KmL0E+0O7SStJfOpb/AYCandDuBz/FPusO8P1kzqNPenWooIV2
uMNwZ4a5yqm7F07zknWEfCHfXm9f2ffEvHW2OpJIlxKXNcO0RPFN77sSzBNlTfTQmbLRf9WCqxj0
Z/wesz05tcqczvWYF/uuwE60pHa8Axeb76K0AxCuQDkZ4NZ20E68p9jUwA9K1zgDY3ldDf2+khmB
OazwZ5Rv60zwAtZD1k1vlqpBUGX5PBGMkMYH/Z8zqcJlhfsxFbp8BEM9hGzS5C/NcVGkez6NbY4w
dxiYNm3XpAYhBUUXaMOivE0OZuQJF8hMCpvehO+mu8TP2KpjADl5a33DJ5zuKoJw/BqNdoCfZviS
p9lGDWNxmHQiBDnPbN9FfQujMZu3sord/WxRQzxBQAJcZWMo7K0YjcoZ+vQkPJYfuDjwbPH5PHez
uvJljb3eWM7eBNjJyiNvrzkJbCRXAg5xWy1lcGAl9mNm6njwCjfdj4Atfzioh+wrqQ9ia6Qz1C+1
qfNWF4fIzh4RMNwDudI5yPnqfhJazXNeTItBJkNGQHxxqenQXZbZIrvmOEDPs4K1Xj3o8hPsHkAn
WDXBPAnWP7NuWx+WO0FzFM36CPgBNLnTTm/YlZFEZVZfjALZbjM683fQ/SRoDNlTITDhRLNwIdRF
AknKNOS7QVTsfhVUOo6zuz4sFbAAdvz9g9G2zSmi9eTJEe2a+51qc7Wta/Surlb6F34ONNh5qB8z
U6t7wjIJ4dJsoNVb9PEvfJD6vhor50PSqqUFK19aIS9hKsb7ZYQeHycT3CROfhfXwsbBynAxKJMF
H6jJrRkzRcTKa07uZCXH2mubByWwQvYKNHK4eMnyM10I3FjkhzKfp2kSdPpS4AMROMOjW1e8EKNx
WOHrDr5pqJ8I+TIUc+1tpGXUFwJXma/B8zmvVQ0dzdHCYcm9ixoNC/jEkibRQdpafkl0oQIcodln
0Y3GM0/K5uI0LsHFSbD/Qi7yHk1vxiDs9vOhhhdn0v1pTv5IjP++pYTjrfRq9Ra7VfuAUTZ6begI
Pw08VNnZuuuLoCGdl2ad7ZZ2XMIIMX6j21WXQC5gR+tTjab3B565I6k0Z3gxTR1OZmp2VaClGGlt
iymOjkL9QYFalKFDR+CxmhiS8N5Oy4kxqcwRG2H5MVpLPsd+eme1gudjTOwdETTyqaTK1qNIhf1/
2Duz7biVM+m+Sj/ADy9MiUzc1lycZ0q8waJEEfM84+l7J4/tn6Jkqu1rX7hXdx8fogqFITO+iB3f
bf6+sS6DIr4KOyYzXmL6j/MiyIG5Cy96VVCOuWrDNt55cerRPFFVd4EcCJIaosHEGQaKRmw1Tmd9
XTbMNFzAXP9dHP9fFsc6B//Z2niDQ7uJv3f/U77+DyzOPv/2s2fkr3//H5YRSqlNfB2sQD3cs9jC
/2kZkZg/9DqcN4nzl0vwn5oRRkDfJ5SP0GQpfHEeRo6/r5P5R8pkzMQ/9ASwG/7RPxySV3+JQZgr
/3JM/v3/ft/HoM2G75fJepkuaOFGOCL77TlvmtI7x8hsFSnB88k8gD1nxfeahcYluftjotSmIOTG
tOakNYMttqsvgKnogmz/UM3ga1PKO9nq7SM4nl6p851tXyt172Wrks1ApcgbHMpmNi96dRuTqWIM
1lYruzbHTWKYGe6I4LyqQpovbbfYjvZXlyKjJdoUlRGemzqOVCp897wVpHVRR7yKXAEBHr+wQQ5p
ZVbfSU3zX4rQOCLw9U9glIh9I/O4LOTj+b5dyn3MELs1trPwCZB3GuPDrcezsJhXi9nRzGE0reNs
zJQ6e6d4mBVCA1fDAQbWKmd0x6P+NCTqxExmuXY7vgAhq1VMOA7jF00hndNu2/TMNfrrAIvbFk44
swy/u/b8r5ZjbBlAPi8tnwDrF+MVh5U71n5e2SbBbZbY6FP5mgHDzWQEd8yom21KAG7oqid8jeae
KetV2EogN8W3JezX9Ceva6Cge1B2OPI7GEXkEb7nE1GqFBILr83xe0GFbOj17RlmGgYzJlhTD9hY
uezi1LkM8yT872Pl/+Q2Rvyy2CT/axPa8eU5Kt97jf/+b/xjx21ZbKsxnbkW1qC3DfI/zGc8RgB/
cBNz+3joYP98jrj+3/7lftviESN8z7TRsn1tRP53niM8k36+i039F1hv8aTTormjPnqNraDuhQy8
CxG5xjEMiqk+pZIRy4qhrFkgQU0wqJ3iZOJxmd0ucSX8b5Ytf0RUJd0ykqPskqnTHQ8KhCppxKfC
kbAMMluRmKgKT2HEx9UCqxUiJRJjZocsRMJxrO/NoqaitRjizMlPUz9u98OQJcmFtCPShGOdqV0M
1OqYBzORrqSv1/lsEQ/IM5cArxK7KLYAp+OGuE7xsTLSopfzLHOq6qzt7W4/e0N9YvvN+EL565Ob
d+rF9VvzK2Xjcm9CF31q8tTEbJV7RxIgRIcSOqEnFZEYkXYTnS5zNB3MipEYwohxQdI3IMwp4WKb
ysL71mBLHmBXVb1F7kbgVeXBQEPXJRl1+3Fgz+3qzbcV4zlr48i8mduivOmYZ2+GznyEUOHfTwI2
0aS37xX7+AnU9XZAGAicIb92E4OWj76xL5o8b46E/gNSVnFMQwBrQ+it8blvZM9+VzN0rkg+C/wt
p0jp/j4rjYFggQwoEBHOLi2s7EeexeRatOKAu13VlGg05cG34x8Qa5l5jvH0RViK6WEYM62ttXJR
55l6sm2Go0JCXAMp95jH+SPidHxe1BXaYDRi+upoc3IopNiCh5JrUSEsr2DSDfTy5YOOxsV+fiuB
FXmrAAziUV+R97V2KyhCKjrPn6UHafe4YyIpOz79IDf4QhBgzMHx5k0FeLsHnmiFN25qpVfz3C6X
wRjRwq4lnMix4Ujg3hAcxSm3lN67ezfJGtIX8DpuKeHKzoTWfaLZc85tIv07LwrGq7Gpm13RttP3
TrkZeqyp+fApzHc2UnDPwtG19rlMxrNmCWI2S0V71r3pTJM3hi/Rm/hUVeIQoeSGq7mv5ClRRahv
cSfNixG33YrF/YLZrdBh4dobfMYNbf+Ax7gfgeTM9g7+Sz2vJ1oKN3YYDTvUVaAAb8oXPBT/dIB+
nGC50WtFymUaZtjTWVzzoWTtVSctEJv7sKGgZTUwwnkt+4XJhcp82pp4ETbCePEW3CE4zTEMMlym
H6MxAAPrOBaub6faSb2OjWkIXw2NpMmd9W2uFBlaXCXfBtqwtDzufU/1Qnh5WxN7ennM5gTBQS+Z
fb14NtJAbvDTBruerFEILpIVdvm22FZ63Q0lkHLvPCD7M/f2ciX14nypfZbp3qQzbQ4im502Nziu
KGvLxv5BRKJk01lEeNwC1jHSDyGbVET/Re4rNrM+X8kD3UZEFgjMOpdjvVr0VoH2F2jFXQBzR28k
Br2lGEZ8HZEAtgepmZ+EJprzSG89PGxQVqCauxjryI3v9IemcJbLsTfBuk8Ugffc1vBqbVJeQT4e
1OiVV9Dzja31ttFRes+T6t1PrvdBtt4RxXpvRHArWPVjw07ubddUmL7E/V9j5cd3iBfVPM/ZXZl6
mxW6bLhmvfXi4WletD0/dymKaE11uMNDgTlR6IzUBtTWizUK7wLmYXG09U4ub3Gixnp3NxUVe2x+
5H2j931BXN0ZspoDZEqnu1303jA3mRcshpyB8OTutZxrClTAtw2YYugYtmJYNbKfqg32kG5l2ktH
urqf7ovMdHc0FYRrT29ITeCOq1JvUn29XQ1SH0BAaUaHWW9kjQnaTuMCl4YsJLyvvASXA0tn44eV
1AasADbEM4Ck1yQwYOSIuLzBsGmtKzLH5C/M53DJwy3Y5IwYwMDgc2gNcqVBHX21l7A7a/LsBupw
T3SdmgBH78dtvTNf9B591Lt1U+/bW9SLetVhcd66IVnx3C1jYGzEPttUYQqQkfsjnNEARsQAQuID
bBsZ0KiQjtG68YRxFhluDYFYjI/Vm5KgNQVPqwug472vvYq4NxwPsKYg2GrF6XReaC2i0qrEKGL3
KdVKhdKahRUQK6WNyXoe89DdEKS5D7S+YWulQwweoodpBOKWtC1gTnOhw9TPbhZEElYP8KpoN/e2
eF74gQtb+NT3DNcj6uIjqZp8zVi1Xc1adkmyFre0UYfjgxl69YmvtZlQaZmGy9E/8Nw01i20fhhS
zs2y9Fd9GHcrjI74GrXcI7j27hhb5SdBGa+4JbSwZNH+uOBR95Vxk84+l9rYlKyOHdwqoAsUjd1e
v2OUmm1b+tvXpgrOGIOl+9JrMRWarKSLhajrWOXukRsq2vVasQpx7qzsKdNo5CA/C0XD43sMxmcU
Ashfg+mdLkwPv1syy741xAUvRNtct04uKERy783ZpTDPD+qzccRJ2XTGsle97Le1kMN9iy50Irxc
55+7YwQgeodJqdwPyBmHfsmkt5qMsD2JbbrO3Th0b9qwKK+WGoAssjRbkSS5tsLK/mqMxXjm81Ym
eG8Fw6MVx8YB2UGc5VWcnKCO70qtBJpIgriQHybYZCtT5RmuX2Kzkuq+O1+F1b7vVH1Zqc5aT23l
7Mw6+KHSkEcg/KS9aoEFjFGLFllmy1nkuuNppZXKwSfdLduh3NBdUG9gjC2vos7uIia49Lgm8hbd
BEKmlXZkD7GseYlzPvBU3VaR9cQ8HyJB6UaXSVWeZaMxn8OCPJsDy73PtJpaa12VCNiwj7XWGmvV
tWFmALMqbp4mgxxW6Pc4zAZkdzkm/Y4uhycNHNHdSNYuxO2VumG+zRB0jV7Mm4YEGcIVaq/vzyuZ
htnp1J1KvMY2TC2cObTkhOAm0HAiU2b3ieEVtyyq0tPiTU0WWliO3zTmUsvNvgyri4wJSa5laKUF
6VFL04UWqVGy8x19N+GZTIANNIxFDmGgJe0B9fyqFhWzINpsduAWmw22ecG8YXxq2WdiCSKXvh9H
a7msRvrQUtFYJ6Q/ix0a4vTcvynprRbVgzd9Pc2IpWmDv7sR5TJ9L6iHffKIbplajs9DP9jwQV7z
Pq93SV745XoujOaI01JRzp7iZl4aAnmyxne0sty0OK8mG7hrSoflOOR1RKtM+ALg1N64xQIhKPco
lRe+Od2kaXLJunfdxWa2G21v2ZlBxRt0DCzo+EwZeAlXm0hhAwdjY74qCW+h0+OIvoNrWnpduLX0
nIKlR7MFwn8t5EJPL+LgdBoENIHUhZ0cTX7qp9LCoGpPASbtt8lHOLcp8by+hfNltJv6r/GInpTU
kak7g3HU4QU0r2XFC2k1Qt29sMbO+j5VMiOwxw7YHOxsTe2SvQsK+NjWLf0RfRJsAth15Xeyigjc
+C0zP7+TE20t7kkgVJyedpPyy7sRYZRm+O5lMgwKgQpWyquk8SzMKCQH5AAQPxEb4cepBBIaov8x
deioWpunH5VXRS+jzydkjSC+8O+UTwZVVJg/h+oYzNjdVxZ1FhuzVfFJP6j6vAaQx+TQK7863HlO
OoM8nFAECMzXmz7Ehk/2u6IPq5qKlyYwrfMynhRQFGvhDkYUupC9d7dEtG3UjfBe3KximrDIBd1Y
+ONWUMZz0+QEDROP6KSRV/m1OZIF9Ogu0wjEsT8AYWD/HwEnZNXHnM9lCWOPbQ52NE4PXqMNt5mw
T82iJTppwi+Fb+xsVRZNG+HNdB5Lg+OBGC7vp3hwH6luBuXdxhUc69YyKPIzs3QNkSu5GbFBruOs
m78CD7oES89pNXG13U4jiewhASCsGRMmefoQPFdHtzZgXhyDLVnanh7VSl0q3sKAk6a6PyatRq5j
989PJiwydyFFBV87lp7smdrhYi6W8DbHqUzchpNNeDPZI6iw+xJ2Hl0YwQAtiT6sYev1IMrxKtS3
QZCb3QYpKNn31PYAlm00gt8nklRb9UMTNdYXC0fRl6IMH4JcmmeujbkEcBjlvo5dac6MbxKNH8xT
6efV7RBNyMRBUBXyvJ8i97qI6mdJ5wFq1ELDx8qIzGWtRpMBQryELvFRIk6XaTZnjwksknuVjMFe
IY3BX4cswUhs6O7Tph9fBsOi59WGotfmYYWUHxa7BGcLVKSmAALhgXNhUgeFBp+n5tBEYvxGZsKk
19qgObgpp/mqlooYa+Fn8U2DAXFlklStKW2iwblVeEJtUvvHEZMnc+4lORPREB9zx5cXmWBmjk+a
i8k0vmWqXO7ptQ0YXFkeX86hCWtrEvN5THlUgNhlSLdmXLZcGnO5bLK+CvadBu4Wep3kLFxXWJuZ
DwPqPAlsAMAVK1+iqn55KJLAwpRlhSX7T72QtURzRhaDVERhCv0EC7c+1lKJTSwmP/Sl7EaVX1pp
0jq0UHhsxhhdsHof4GGAVom81sSB4nrLizGD+rmyfCMBa1wiAhaDMT92xVRNd8toJLxfjY4Nb3eF
Pd6RyIK9tCVwdKeZxlNOSaPUjrYXUqMOhHZc0/8vd4c2cjtjuljCiUSFrO8gZkwP7+Sf34mzWvl8
p4yaCm0Wg5EgOWii7gitnL4TZ6t6GpPMscaL0GjFxvC1rc6GRzPlRwN9Ngif7NzZD4l94qRiZ7jN
jkYT2kCQSvuFAVK35avu/SUBhxHvP/9wH6KGf302cpWwWwkv+vYHf0VuDWCEA3u8AGd+ISvWitBd
h4t//yCW67oENJCJ5ccTQFp2YtOL2zi2SVTzH8/IdpiDd2+H+S+O+A84YnwRunf2X0uSuwz+1MtP
idi//zt/FyWV+Tf+BD4WU7Hg4kLFhvOPRKwk9mp7wvct22JiIf+/LOmgZJp4WJhuIBra1O/+c7xh
u38jWYuKSFpAerbni39Llvz5BqKs19HwMW4d8ABkcPX0490NFI4Tmx/Kvw4oT2G3zgAT58wpI1/r
aT7TadEUZ6nXx/DhI5rV352r39y/H24RYdou1iOL84Mm69m6SPj90es6XAAXToD/e3vYyjn3WDXZ
2WaWcX74Dw5FqpYkMRZlANA/Hwrnw2BZ1I7sieLHFAiRGiGgV20JRdb/wbfiVPpvUWPPdT48lPBt
pMQrXLS1aYr3gF/qDRGLdN0Bpzp+/q10x/G759/bCXT4Tq7JtBgf14dvRX9tn9IR2O39mFTsMNvX
QOa812nAuVsEOJJLyAw1VcPryqRn9fOD6wfYrwd3GL5xFWNw+/A9uykKArzH3R4wKHPuZIqA0SAR
fn6UX68RLNvI3Ez5PJuqmg9HaUPltEMd9PvGB0HHtVnQQyXoiRy2SZXTZfT54T6o9JxRYTNRRPRH
mMWwrr/0uxtCMHh3UBj7fThjdIrS5gd+vFcV8lq0svzUCzCFfX7EX0+jsG10UKqxmQv8wiDByQRb
zCn7PfwDgh2BT2ma6Zfbz4+iT9PPPxZHYfrh86b0mWTq0/zue7kkRAvsPP3eQXzE7Gqc8cq8nFH1
kUMJHH1+tN+dxfdH+/Cjea4Z1qHIesSk0VppaSMcyHBVqBSr0teI5zT99vkh7Q9+xrdfjn2WJyAI
+FyQHx5lM6ERNY7cdlbkuZdu6dL1Z+omyXJRh74M8TrVN3KYFRRAt33xOlOdVMI5UMirZQp/2GJn
HlfNKKvv0+TQB+7hzbcJ49xi31hlhHrXVlovf3gwWb/5/R1ASqaOTUj6kT9ccaoNPbvsuI3iEZf3
yqWTQq6mSQxbw2BnH7fAuCpVjuBd04oWsMl9Mhc5XfUWkDrZLQ7BrpCMGvuIP9wL4rcfTYP0uMMF
//nw0RKftPgisg51N9oicooNooXuGva6bVuHLXsdh17z0QNqiYrC6KpImrM2oFYZaAz5h8EsUCva
ZFWzxETOqdiDFqxB8T/ODILt5oK9tXFcUtbr9dB1m5GtHvTixn/ox9h46AYF98ABsdu4htyhmlJF
5jSK8et00qVwGOlYY47LRm81ZeI0ctP7flToVGA78Xku6a4BtUPRV3dJq9tygIq7MNHOHAjPWXBG
5s98NJp62NOnbsA8mV/T2bnpFDxedJD00HlRd8lfLnafX62/3iDYe1kYcNfzDpaaePH+dpzakDwy
A+c9Y7cLAzvaOlYmouZ01y+BZqvm1r99S3JEwcNaMInUz5ufj+iDryS0CBa6CYKj1brbzAq/gwM8
axxYl6nvffn8G/763GZZztMGY7vvs/T5MO5sqa8u+G26fTJn+BQGdzyGNCxtlQ3j9fND/XqZktO2
WWqzzNZWkQ+XadgD+4GRzFtQDeK0NGrrWI69/MMJ/O1RyDSxTHHwTH/8yXLqmvJu5AQaHgrACmas
cejrUF19/mWsX59jfBuFusRq0ZK8jn7+odLYWCyPkPV+miykJNCYO2/KQwofgQFA/ZAsKbjwTfIL
J416bKh2LhkG/umxxOT9wwtDUXXhAfCxhG5v/PD71TX5p3iQLcJkJrdj7We7YEy6HQDlWAHTXtyj
VUxIgGb5IytHeUPLMO1Hgh7qfFmcE4pjgj/8AvZvP5OUNHgoAmG/bPewhBpGEDntvgj74mg29KCZ
jPaWoqsvgrbqaZXoq6+Z4FbOamO+7GnLXXuxaW98RYepLMDJW9NwkSJALcv4BKORZuC4q27ngkhw
1cXiIBixnBRzdmGYWLw//21//wV8CycPS3ruf/3bv3sLB1bjQ/4YOanRfMMgsdr1oxveRzzF1lVN
jDtoqUDMpdfxxmrykzlansEs3LUNGHjUApjrqhm0Tc+/LhdZ3il3+UHBQnHiKNTksYJVCMzS4F3R
ZbsmpsXr829g6Z/953UEl8W7b/Dh6gRPwAcuZ7hlRoJGsfjFSScYKeJB2nRxw0O+h2SWJOYRdQ2Q
oJ4yff4RnN9eBb5i48/NaAEF/PkkUmTh0q3Ut/vEiHQ1X6bEN5ZVVxIvIrKj+VJmw/QobSv63jZI
aUO4Tkob9pcTFaiU7c6mRXPTeC6kwtgaibPZPZX3HHAPMy0B7xJaP+bCsnhUylvpMJE3k3IDSP6x
UklzIHpjnhkCVvJSls9yMG+9mQOFrtWvqxHZ8w/n/NelmwYgsctnhUBgRG9I3180wlYyDRIeCHWS
PRbBXg5JtjEW2kAxhjh/WCf+5rGN40Ww83Qlf1hTod4fDKnaKxoeOvsqLF79WAW8tUGpuRPl85//
jvovfbiSOBLxGN9FIQHw9PORaLhjhB8IrqQmvEstJ3xM6PnIQOOwmxBzSqm76RlAGDwr+sMl9Ju3
rwdNypOOw4uJhffPhyZph1U3gaHeyxlLhYL2UN+YbvCaye4bW15v8/lX/WgiZG3KTyiIuFo2G244
WD8f0B+MdopjLlm24cVN77DumQFxzwVjUGdYfphBflfG2bQJ54rFjQtOBnZ6w4h/+cNX/+3FJAgP
SduRLjOynz9J3HcD8iX3L90f3casmMvB/0eBjRkSiSh5/fyb/+alScwIXyeuRfGrPuX5SapjgvzI
czPtw8oK1guT3D/sEX97fi2UDK4kTu8vWSY08JA246rds0duAM5MtC0Xib/2AmUcx5YwaTjQLmkA
i6LxFy8GakC2nQbjdCFN84f79ddNufIsdoVsytHlxMf7dZx7sUQtOQYH69E2ChmFts0CwmcOQZlY
xpo2OXo4Zad5AL35h9vK+t0dzGqIk826Xbkfr7UuHEAMFmazny2XygipnSNjE3aXLWnLfIWfwvPW
Zc8fWBmzb7Cg9upMbMykAlCQ15LwP2PLkQ54JwSE3HW9RaExTUufXxm/+ZjKBxXHMwYYm/xIYosM
4LWi8Oo9uGXYaO4ybF1STuDKRPyHU/KbQ5H8dimjlMhw6qP2QwqnrepG1vuO2vFX15nl9QJcq8E1
b/4HX4s1qKB0TEtqvzzVsIYtNOO69R6iTXPtC8sDXiaD06TRlWb/FBqv/npSvncm/+YhxpGQRVgi
YrL6uG+0lyCkZpYjAdIKN0FXVLdEUe0tbzfMYlOOa7fEzPP5QX97KtlfQ/HzLMKIHx7aRKqKzo9E
vSdpO6xzMZHXxp0DTg5K/eeHektIfnxDsNIwfR9+vKKg6cNTU6Vu2YeLxSXiNma98+a5o0A1csdl
I/IAGJjXtPbGY02erWtnGI0dO0dA0AsA8vw6V4KbK3bQGI+w8rIHeHFZtGmKlMKcKtNNHXQ7Rc/l
KHT7mBLtLowy+ONtATIOfDAa0ZrKU+YI/iBGi55e0yHHQG/QntCHJL5C/2iCBTqy7jxcVhb8QIBB
u8TKJ2/r+FVkw4djDPzDSxBLwlXFDiY6naLGCYCfp01032ZEpI5MaGHEYLHM3a1hVtZJzhQXSg7d
yu2FoNuEfiPQL8G111oZpVa9MsZdPjbQjMnC+ymz+XRww3MlCyGpFHHKZNfjWbgdDMCoJ01hlAfm
/QXWpLAhm+VH8UNOM6wuIHfL5EhdU0iQsweav5vp2Q23+PeK5iwZ2E7Ga8/HZrRv29FPN9NAtmpT
DmT6TnODNjJ0h7yyN1Uu9OIqVsp+lm2AXiKDblrjGymb20rEhtyXXZvMV2DPaQiOXQrhZwMq241Z
gjkk9DKE/ZFF7ER7Ce4fwGIhETG3CoH04w/09wWJp3KbBVr+Mw0bI3vNQPQ+iQDdTFlOFUHrRgPI
Uu0RzFV/jc67g+9UPQaVnX3JDGXedIU3gvVLpoMxUzLu1P5lDzsReM1uimRxE0hEVDeCJbAU8Z4G
znGT+lQnhP1w4gzzuLar9jnBdLLCVQNBL4FCkjvOi+sY4xYTfMtnaOTea0cTsE3swdvXddgjKXDc
Eowo3Wr6Jrt63Lig2laFHJ6X2hOHwZkWprlY7eLsQWe2PMOrr4SfN1uCmzHQPwpD6MyxTrG5ROfO
yO/BboF2tDh4mBZH7IVhYd5jBE5UITgGvgt5Mkl7FhVwYTPeEpu2pXECosGx7pgwUkOsTQTp5Rvq
fXQbEmuTvVnMFHdQR+17ElG5lsqUNg1g52Bg1VWg3JvciOi5GzEsMvVb1tTU9pvAZka/sHS9CcKs
eioUhQ5FBOCfCJFHSKxrXj2jpr6F+PxGIVjvAfMKSjN9MOSgIY6OGWNHBCQGB3k4sa1pF4vKgrQ0
f8nNnjFzHBxwMN7G/fxFTBTJMShGqOuDL7lHBwJ3YK6OhFiL3WDU4OeFcYdFLjhpAyfeeJoZZxIO
43eoSeMnPs2o7Btu4oZSoDpsaOPtST6MDn7TGStMNi30DRm0UNYjhCuniw9xm+eHIlfDq9tiPJ7j
kULUTTrEHVS0vqwLbA4rVppNGGzL2O/uoDFE9FBx8TzmQKyxMtfsI3iZ8pBICEB8JQ6ZXtQjV1ky
B5jWUuto4nXYEmErd1gtqPjqyhKjFqc7ELaY2zM1j+HYfp0joFE1JkPCXelmae3mKyPwnZmEuuTW
5jPvpWGX3ykYAX7ppJndb3LVyGEFAUyqMwOUFR0CUpGUyuZBGNp5ZraItHV8aKh0oAUwLWBq4sq6
i1D1r+wsse+oWErjIx6fZovzo8ZxYjPzjYcRIlmNGBfFrfnNMwPWk+i71VYuWNwqXrLfu1aFHhPo
ELIjNj0HrnXr3bpDGrz6iPs9Necetkgw/uZmmdV0z5wpf22qxiNbnbfWUzHJZsMWDeABqNavsV+M
mxavxr5jxXKnZpd2BXxwXIzZtKUCtz5ZSvbT8VS4R9uFD4UKpwHVbbTAce65EiLHr79Eoaq/1xV4
kXQy6i+ytuNDQkNjdnSmLt3FNBw+irKe2R+W47jxApET415abo7MNrANm25KMMQT64QF17HXTjbM
nNj5I+iwWI2tIT/kFbykVReHw0MdjOGyVXQlKmLVYwAazHRrWn4YDR6rIqLNaeQ5chL6SXRrUm+2
wjDV27uW02k8FCB0+rWsUj86Dal5OFABMjwM9tSP52EQhJexqtWmNKvlvOyUOnMjl7/qVPHeNWPv
dujoqNesqvoEhw7utLGtnpDubJxQpbgMG27VbUHyd7cA69+N5UQNr5RQQcDuDRK4SyQuuYlqbip+
XUT4+iTNffdS4rv51gxhc+0ujXXXxpzvOEnn/TIX815FnFSDZCE91XZ9XYmm+ib0DnNdgA6jWLBO
4j1nNj6IKefPGv10RRCxPqE2zz/DjVh96+aq+YKBxIaALevvJY1C+I4xT2aruqDmMUSN2Pd+1774
Yysu3aU2RjwOfng5xSLGIeTl+fyyYLtTEKxsrGyEfEaMe2cAeOxqQ6Sd0HikarpFi4jCD9X3Ac2C
pWndVeQyLmNBf0zlRSSmRV8+eaGXbjo4jxHJpCWgjU6xiBS9Y29DDIcnc2MGm9Doh9Mm58u7vpzu
lZHwXAyxtTvEBjCcGuFlD8t7WUVKsAKnHoyJhVNnR1LvebDqfEScTZyO9EXlHf+FYIBjF4Zj1m2S
pSJnBSCyQsYq2sd5RrSGh0sTakjDHUQHzLH4rbnK+wgnTgWU9jam7+SBxBZtsJBt6hMYmemN6prq
2QFbemv4CyWEVTFGl7OXFxYwoqL5ktHccqWwlD6Y1ZTexPrntptAnYkEimLtknUm8DbviADgbWGR
EV26LWdNJdF8ZYbG/Gou2E6NyRWwiBoV3Nh54h7JiOJvdUb+YrmkNyzZp3vYz+3LMg4A05cGSXwL
F2d+lRUy3zroo6BcobcACys83KFrzyglNcxgmvHGGF5w40ZsuVYVFLn5mA+DF/HduZIWigh59Hou
VxrPrOgyS5MSQAyGqSvDSRBxhznjt8aLRksOdjBVrP22e4X9w55pMHMivflYv9I7Zj24YTVuhrEF
IoExqF9z69Xgc7LltbSTqll7djGn6yYR/Q8Kxxa4UAM0f6OqOC0eb/J2b0KCaFYEHa27hTTDjd+Z
PM2kN/yYMFNddwGxkr62q4uOco+vUxLU11anwkvIofG+83tF7lI5GL4iv9nOivu7MMLusca0b143
hmp5xpcU0RzLueTkKUeesycOdlUfYH/CSyDRTTunZyDsqKelVd1FkMOTGTKQo/Rq8NPw2jxzGjft
V+SR4ivPbatdVbjtfVOBRm6W6LULS/5fbUWRVzBUzjfhh2LnVtmCn5xeIAzfsIQJkuzx8mLjYiKx
SQmLgrt08vnGouXrikXIuAIoGzzgI3cBj5S3ne+eU2FJfZGJbxlLZrMZez+5qNF/qPEcYCnQhFy1
qXdpjrl1Ecmc5wYQq/1kxgYWW6O6LGj7uPUCuzz6U9yHPHRhkNLsgt2aQomjiLuTYZ6zTcy9eW6G
Y3NWhLI4CSPCiyz1WQL6jP+QUJ99GkeOqSzwgZaD8zJk7klNxoBHmuJ/OC1dJ55VkYh2T6cpcR9Z
b+uE/VR+80c9Zyq7XYSyfKzhyDIti1iQDkk5P9JDE96YRTTu5FQdvBJ7sU/ZXbiK65Kgw/KM/pd/
TXNqB3jncJJsDKo86NnhrAmKUc2XpGl7TA3TWQ2Bgf05d6sdDnJxmgc9XYmZnV/zv0hE+cC462vK
BB1MhTd9y0F6EUgMXCBMEaaJNsrAffZp2Hvw2i47xLF8gF9JuwxpUNaBLOVWuUb8l/EYnceEhyBZ
2kcYWda3yAzG3aAME/OatWxU3DsbDLU43StoVmOKVBjOs3fK4sJ9TFyxp4m23HE78QAuIUmssMqD
S4R5+Tqkvf04Va514ee+5o3l7l0VTcl6Yg27Ezy7+Gpt9mAJKa+BILc7MUBH2EnWhaRKmnAbTlP1
Y2HUZK+rsIsv6oTLIIboHVOBUQANrqoZymqetOsJ5OmaAQIxORoeeumxoKdq/jmZp/QkJMvbpXWW
rIRrnPXL5FwlgXruQHTtuBV3sbMAKWXGxoJM9he5K4L7LC1ZZrgDtccSQyFe8/hGmRRKpbmjTtuZ
iglCWNtI4AVMIb9cgs8usWGPVNQuROmP81wO52QfeO3kyki54bzipAqn5DJLHKJNdbKQ7Wuagm1p
ZiTcRszQhnM/6JIvue16e2EhwCOtAVMBDomkQWHodIV7vj4D4ZCwq5NDnK76JklhkcfmjZAYWBM5
HQKIJINq0/OMX/m0LQjltm6ZMRwdO6pF2+4M3Rd3e5scrMnwv/jMTNnnPDclYK88Esu6rrxhnciC
cp5h6Kwv0+xS42rLb9bi/Qio5X5ixZrBK8hLHlqtcY+F1tg5Qx9uO9nn17PHiiWbG4uht9/RxTYF
EaWX5nQY7HyITwynHN3NIM1WHqiksnjHuF55aUCJCVfFLMtL5Bvd2KcSTJF9lvEQKi2RPOV5UlxT
gZdfUwSYYpAEe08x19i9ZK1tfivaJHqpAxN2qQ1z6LLGBXAimqS8nV16Rr40rHj43WI2OXnk0aw1
GJ5zzCrFG8Wfqq//y96ZNLetpFn7v/QeNwAkxkVvOJOiKImavUHYlo15SCSmxK//Hsi+HfdWfF3V
ta9NVUSVJcsiiXzzvOc8h9MS7WwuLEqVYgTJI6V+9hPzMTfTvEycU5xDLi5BKX7g4kZEULovf+bO
QuRXcxd9MVVmfaNNgJOeltrpnlb16AtpLC7hTpRSE9jMkfow3AaMsz0PIeUfuVs9FnLiwaCSaayp
Zu6GeueEI4oGjlreHondM+DANqsfE6/PXWbMOvriWi5fEzZT0YLRDan7dCqTt1EldJdvBsVPuc2o
2yHLjkuLLipavmGPpU6lbtLZhU2vzGqwkvWIwTfeMbzynWcjmOqjMyI/bhIn1Mbe0MsIQNMA/yQu
U+E5S0wiA15LGfwaKy+vkjFz1MHp6aMvQztQlhn3aThhZ3bLn3bf87f2UmhwSY4Iv/z6Zbp0u/Zw
MgS9drMycab51jzVQDu8ei9CN14L6Sm6Vj9FAVK31aOLf6zaF2mG3IOzgCRHRaPfobFQge5s6U4W
2JXZvQHaUT+6I44KXkL2retxAeYvxfPoIW1j5hl+4iEf9hC6/eQ2HLrh5wC+m4+S7TbJrWdYyVOu
B3tf9VX1Wlqh/0AdJqXIDcztpzFplCb1DrTnjp7wCX/dYPL2YCrnp06riBcPfnllsP+r3WLNa8Jn
F+0/0djSgdHynuv483Nlq4+U2wss85GJWKtB/UgzlRX7sG8lC4wQyNDezFN7WhfgfZl3eTnnQ4X+
dxpTRUkZ70MmOkLHDYEDr0VEadmtgIWW1K7zUXe4cHMIc36ty96MSDzR+06t5TzNxV0yCLIKywhZ
+JVN2Bhv4LOVmfaWKk3zxE66PYxlLx7KOJjOeJnSl3lOxmdYl8MvWf0/HtR/4UHF7LkYb/5HGl5q
vn7Xdy09Yv/9X5e6/f+yWX9/4W8jKmxWFk9soSxWJDDnLNYWv42o1sJmxdkQsvgL4G2YqLp/VrN8
5uOX7hV2dZitfVZl6jePDmzrYk9FVv9VxfXv8ej8v69NHDAfzqfRiMWsGxCQ/we11wmDRnmTb59n
NnYALkFa6y5aQPmsBNWt0TnhljhFQdIkcDNJW5aY3w27IMpIZPaghsY4R/zsEJw5smOaMbA/zuqW
RMABybU/BZjjmZFCGNd0XzyCOm/WdRUbNxgaFn5ayTU5aKbnDK58terpWN9bjaxXpSJt5imFplnP
1s6WMq2ocI7EPpPQK/m5Qei4MThYnguCiAkbT4Q4GT2Ms7yb2DX7/B4XGJ51kKoRtIsEDHSFd7Ic
/FA9+Psklh+9a41Iig05pKHN1thy9G1E/8aWPg50V/N7QjqQ6CD0C5Cz1k6b87xHoOAsjO09lUnV
a6iHbKuaPN3MJFaKqb1r6R7ZGnHefW3tTuwKvwSh7ELCFqXH318CoOI35Wy6KggPWvXp1Y+TelNa
1nxAXQm5LpI8G+lRphsiu2t1yOOABu5tCTWbZ2HI+tBsBI4EV2zidFk1se7j/l2oEwH128SivcYS
5ZXw2lJF4+/Dsj/AqstXUQGBX4c1nk4Rm7RDmnuDVQ1LSP3icgVaD2DMtvCjOq7bKOaF7uM1EWu0
pKD/ViqoU2SdTg1q/U3TYvQQcOswReyMtGh27kz0v889uCeMjivpeocwCk+drs11kNu0sc+R8aJF
Wq8ETECyAGQ2RU/fJSMhVeRDqY82CZgnmrHno7KIsPoknndqsqi2oX5woybTITPisqwO4v3UowpL
vEnb0Mq+NIy0N1xejpq6tDXyE0km1WI5LuJ9IrAmhbKRmwIOaZ7JJ8JPL8E0nzObISwmm7UzqtRE
+p2Tvd+UX2dmmgzZdp9RFbEes7HammFmnKQd/nBmI9sAiXU3vCeeClBQ3shbAnXvIayzetfHuQbV
GlGEgr97CCz6glRBK0TnHqWdWV80xx+kc3UzGfm3WdMGAWa72WZppg9uxap0nuknZbymvbjK5IZ0
oHMABUCKE615bRb8b9xr3wzVlZvcn6IN0CiMH7WWeyvgFawFk7xHa90uEtlza3vxbWUm5U4E3+i/
M09T7EtABp7xVIAGV+veS5yNX6TplQM4WFfKM2G7JXrfgOx7MiuSMpYf5teZ4glU7fkWGFGxg/g3
LhZFbzfnfbnBU+xvq4mYU2cb5n3qtTOFEnm5tbjrr3tY7DRVCjJAfuYdLVSNdRoHlGPY8bFzB/uG
g5N1sZ00z8s6ZUc2UWxsJ/MJj4bjxh1p5gECnK4B/5vPmlrXVWcwRZSDRGNMGupDeqiOAMuqx9wQ
+j5qevNkdWpkLvOgSbBihaUP1mcknFx6a5pr860g+bfjR+3PvlEJ/qBxrnAF7KlwvRhO/i1F2Vhn
FennQYIL6YPB2Pgzv89mVu7BT7i7sAv8yRgdQGir3VMzAK3PvO6RptBjXw3eKZj9dAXy+oqRWaKj
Q3BIgNWu5rHwNo5DCt2W4XeoeNeUwTSy+vuir1i4ZKm1h1b8o3RmvStaWH6df05H/rzyq/3Iao5B
oqqYS8mOI3Y0Gx3BpEjwchG9TL/KmpA25UuPqrangz8wwRcwTFZjQG8GS1u9tVOCd20FkZIkdXur
bZ/Usv01lAJIUJoJCimU+xjZuHBLP2RhZNBNYAEecOSPQRUjjaY6ogc4A2RRgIAEy5jv4AhQxqQb
4tpdvmh9ZXBIBEzCwv7ieeqcxU52VO70gieLO3dKy0OhhXdk11I9heHwWkTtuGka/4eXjLDUorRb
c6d5sq3+xne69tIE9inFqbXiXlfcLilnNu/3RUKLXiSIWUVS/mzb3gQ36UQrd+7rveNgSMVpmm0l
bqqzpk4cj10brFxBYrzgkqkEFQg6CJ+0ow8128Gb2SMIPNha7roAwj4msJKIN405g5Peo4qcM4tD
COgRTUhcLtfExLB/9S6FH6X72HAr2Xjk3260VEf004YLG4o4gXB7VSQcL0kpvfcin97GqO8PvqbJ
m0QG8JiC7LjdjXuwKcaOSIG79sshvKOkBoWPqJkkbMEPPt42EJ/XnQsQtoyuNVXlW1rYd5ME5sAD
DaUwMV77kNCiBA4qQETyLOz7YzDMLc8aaCk6irwDz9/0RJE8RkKEvu0YoLP3LWAbEIsQYtl07WJ/
FDu7aKhzchprH/vZ6zik7pFLyZPu1I3KJa20RvxTGI1/KqqCBge/YPHTeNbOrVkyWU5pnoKGC0vt
cJLPPFV3rdfWGyq+Z1F9I3C9lH7B0lRg5AK2lHDG0WmcRfKROLFfumgo/YVWx+0YGZp3XxncRW4b
js3KT+x8+ZDR5u0qcZA2SxIL4d6zo2fRj5WATYcZhqXI1lU1T28Wmb/Q3NWC6Wb49xdk9y+AdysI
5IfY1z7h3tVv1nf1C/39OTP+Z7z+F+O15bCT/mfj9bH6SP+B9Pz7a/6MeDl/+KGLnIqdCvrUEuP6
M+EV/GEGNLeAjfscqxe23Z+DtfWHD8uZOJLvkhD8tCz9HqwFJYr8H8uXwbdbMmP/TsKLLCCWrr8Y
7YiVwMjju2GwAJ6Effnvlq/eVkk6J5OxiHfThi1D8dXNWBmhFZkMQjRW8VHXSrNo7w2aUvLYts4e
8sTt7EW0u1skR7boIcOHD33pbo6m6ktoZmiDcZgjs/FV5Waqo25XAp3/UrqR4KJp2XdtOpKhyYZW
3IKFCuZ1npWQCxSxgn3qBY8wfotrO/XDnTl8Leu2BdGf5C/dYPIByNPBWM8DpUP7nP3DV5BP5UQa
wtDzyhAx6/cJLPC0Eh0+/W3jyfxbYuRkqUVbIodozvRtbev0CIoV8HJUhP0tCXXaWrnkziAFWqDY
VAAEFMO1AlDxKgs4O2S4bHaINiVnkflDwKHspzilKqC8kILy+vsifr/X9MFceqXNdS8KdcMgM35n
YVq9O3iIC+Ys8g0wFeSDbrL4q53YVKVnNncJyXO8L6HI97a5ntJgvMyIo/eu0CBBx4D+Xpaeo092
LM0vgSinB8IK867R3Uar+sgMirRNjmc9VD3LBEfvRzv17y2pQo56UX6fVAEFaiqDe8+1iNx3Wfco
9KhYHii1xTkrDtHcWAULG3AUbhf7m0zP/U0wjRQEz6RNTsNMDdLKjNH2mZ6lf4YZbFfr1sBEI8qm
fySnAgKst1j+4lGx3lIMqm+dAfuhGV3U8So0zuNMf3xXpR4uVfoPxymaz3Ns9a8F5zEDHyuR8xi1
8gaKwvAzhNyElUZ3Rr5RBfiMwamKbcOjN4OyGMKBAPE23Bb0uS3gvz7/KhcHR4wW7O7jtCSeZbPT
/JJRE1YsYg5nXC5FTO1yWFkcojq9Jk0uXmktSB/C2eVvE6bfPlrU3O9oCHBuLDujkynp6+RgiC5m
ZKibjd0N8jBqa7jGSYnhCA373aji9iTMMvwBbYheT8+EMcMlZwzS7ShleA0zj7JoxarEeMti4d0n
nDMAn4LI4OKo5vy70zAVr3qOii2Q6nITulBKZGlVT7yO+fNoqeTenzJ1qyydnPzWHsKtVY/gt6LK
AXWkY/o0ggz/t5Dmsr2t1caQ/P9WHTvAY52eua4um0tGFjglJVPyKX+bKitzEJJjMJP8eiYCcM0p
HFKT/6orK+4ge4eDzjx4P+FkFueK1h+mP6473XwoR6z20cBq4KrHQehTgl30IEfv3mL43jSOP6+F
YNGADBw+TgWfnq2a+uI9iuCSWEVEO5yPXUmt88auQS0xzrG66BcQtNWtl6LkdcK95+LQhXruYK7t
HcT8laoVlxdankFsDvkWxwBvRT4v14gbGOQSSHbPUzSK8uz1nZnd+6mai3DjNHNvPjqzGktWxVSz
uFQUQ4we+/bFoVnowciDxdDUivEo2uE0xJV3W5PV3lPbSvPDVMx7usT0A+UY9rHPgPrWgRtDl1LF
w9gK2FkjBS5OnqVcbEJ6+RpeSIK7KxYW6cqSyaXM+HyUHXDNLj0P2QkJle8kDInvOJLbMLXfPUJV
K5e7XAa3G1AtF7OARkyQv+N6ksp5SUjvYl9r67XFr2VH4kbdpabzHvZNvBlnuitZCBi3sOYjQCw8
rXVvvlZW16CsRrzI+qNVw0038zuMOvMmS+2OIsAwN3emSp6nxRKPFvgSMPMdy6D57vKKbafUvpq6
pZGsI0Qn2jtvzLL7TlZvsA0gY+gbH3vErjTrxyGlCrWcfOZiE6sEO85hY1fFgFDKVpNLiZVDn6Lf
ph+URDVPvFuUA3VqhbrpsijeaUI7e1sMgAaVhiDlUKew4X6XnNrYd1L+ec38Dj9C3YbTyEVytFY2
b6Mbj1f7bOJnww3WV1cTF8qePlJj7+iZdxN8hYtuo4xC19oauEG4zYPUOrxCWYD1AIWpeMiNaWQ3
2374dWIiV8QM2mVINZaCnIBMMmHoHyrUJPw5EMB9/D0bBHWiatj8tjOuIPwfsb7gGMJaN1jt8wyw
dG24gJLsMH1wW0PykcjhWw04+co2B05aFuXjUETRg4uDZwVykIVTDaCdlOtNGEFzzQmgfi2m6Gui
TPlgN/54b0/hdJO2CpI57pdHNGMY5sI7Keh/66nnrUP84tVViVxhTwT6mE1LXTA/qZ3738dpUNfA
CKkT6ie9E3oOkZ394qdHSctlHreqn/vz2Dm0xre9ci48Y4xzBqIfbAk3g6tbJMVGoqTfCALFazey
m304qeS7UxR8tsJaqbWf91fehMUlrM3inh0cDIzK87epNysQkp/pDGQmO2uP5SzEfUHCZwNuvbnD
WvnFHVoPBJmRP5YhLmSXEojXDgrLTo12bvHOSFjjMBdQSOhg89KpDawbXC8CXQulbvDCk6tGfaiC
dDp6HUfklM/e0Shwsf7y8v9nTv5XczJNT/9UhqbunHpwTMy/YK/Hj//+L+vX1/w5J5t/BI4J1YBd
EBP038rB3T88YsmIMkRNPRq6mVF/D8pLUvnPwdj8Y5GuGWSRqRGJ7X9nLoYJ/Q9zMbZib5mKmUUd
TNTe4nX+SxgrtOsKVmJQHEQQv495Mq06xTqMrMpbZXiP7WAcgIzLt6C03jTYql3va/S/ARGRWyTm
EvsoRmRCtRgZK2t0j+FiboTRTGXlYnhElmtpvyCMXyfYIevFGGksFkmSTebV+LRNLgZKUWDvbIKU
g8Sopm0f+9dsMVyOlHTlASVY1ZiOfDeA54IBg8pj297oxbSJt3Ith/JOK+p/msXYmeHwbBerp6si
d1P7o7+29Ng/2WmYr5f595gsNlEHvyinB82UXfzqOWW6shdTqb/YS7vFaJotllNzMZ9aNBptkV3l
PVegrZMWLzxFVv1iWdWLebXExVr3tOMOWLA37WJxTReza77YXsVigG0KyaZ6McW2iz0WVKeCCoZZ
r8A72y0mWmex04LQdFbs1r/aA1Zb3KInFpaUY6T4ZbPFkDsD/gQ4ypy8mHVLXLsd7l3MfnfRMgz2
hpwOjcAaOvm1dQ0X22+3GICJh+7KcHyYra685oQvqdsNqH7OCFbl+IsKSmZEjHwYDKjblczf4Hqm
D+TFnKNg9uEZXuHGaCDQPkr6tx9tx3JvnFyzWjVKt0Ua9yTLrya9tHUxvkUhWzuE4fBlKkVOeULd
4x9EejgntHltFSShoyS29uCP6OBVIRY1zB7cQyeC5t1PMxalTE/FS5VX7g1P33Bv2oV1gfHDwMND
Fp92bDYtUFI72NCdaPHLC+3eYnrFxqbspgIgFkXZaq5NkHPGjFlCBpVPh2hB+cLKqsv0YmIwvaFD
jo3G6GdffJs192aK4mpLdCF6yWw2yWBwy+1UpvWjldfWRXhTfeMsi0hcF6jcTcRiMrR8NqcpLTa7
MjOmbYff9V67Q3rpO3B7qz5GU1ap4vVjFDtQj0LIy4VCsGll4HyVpiheNOPEt7b3xdEQoqeqFE33
QC6fP5MM0z2/QGONPzqdgeDhMMOySNa841sS3dP9xqxifW/HvDVdOrrzg6sG/vFSx/pKESY/49Jw
ewVjgtEBmjoMOKiK2yYo+IYWHAu5Ldq02mpE/0WObd4TPn9cUcl3kMTHeBVNqfKQdhiHGqtKL6xM
2MtKelKsXjQ/3AlbU9TXzd3nT5YBiQi45ll8+8K2/Yd4BgPJttUFkIQ4++BMi0PT6MqftLs7J1Y3
/ZPKKGuoPUBNlCTwD//0SxEl6p6hGfEHC5pdju7AQ2QDLUKzAVCk1kcn+/L5Tsvcjr9tJnXdryyN
bSYFJ7YNnLC+G6Hk4oiLM6y2+PxecA3Yr2O12Om70vEfWpqqj3UeTVcL1XjTtphj7Lj3nQP6MU+9
3qmgpi3RPDui1hWxq/vo/CS9VCat9NRB6hsZWfZ1AU9eR8albcI7Ml+BDou+hDZ2zdEtE1yOCAcn
Ywj4G31d5SBvE+OxngnfI2/WjzLGFFQXHeVRy6tVjmX9mALDC6goosdubQEDWNdg98/ad9wzN14U
VQ8E24DHm2/fQ8Jjqwa/d575D6II7wHO07UtF50+my+qSi6D1Pe9oZ4GiWVkcOsv9FSt4tLTrPFu
7a7HXhbfJ4OZr4ouOZRZ+9Mdw5tQYIzpMGZUtn+dlMDEkuwpv32JW+VtXHMKzh4+czzMLsB5Y2U3
ul4H9kKg5hyDVC3Ae1hwfa8s4Z+VlVkXjw5T9iZBvPF8tEzLJ4SflvqSTuFmnOhThuIrKj+6t4Bo
3VkTt9SgpqEajYCLkVfn2SoIB2dL5xHePuJNB+5BzboLcplsjNb6qOIJhLH9Q1ZDfSOp57mhCFJt
K7u0jsJ2v7dWx7jkPmBQ5Xo19AJ7RBy9G7H9pozgO9XeJfYDVe6KgZVrqSG3GiXV7/i3cDPZXEnX
jefVj71wHEpGsvmjHFxcA1wolvjbrummxyrruWD6+Z44crJ23ZkXOEWGnWQfrbJR56CFrGdPI8Xi
nUCp0eXRDGxxGHkIb8ygbyjWA+tLCTGuqLnZGXX9Lk3qoqaqNs86N/0TfVqLid6j4X2I3k2rlGuD
7Uxv6Z/g165NGvg/UhsrpjNK84uPd3Rj5flTR67+q9YGq8uMRUUqZLA2+wqhCL/1yQkjWLTDPPM8
EENxiLNZ4KEAwkWL08YOo0dZqo+E/TRA4UBfyPSMsIRiEgHrqrMpRqnmtt+irFXn2vIuBc/8B95W
tFd5kXUPn93ZjjZlklguoK7lFcsJ+rxoZLbs5ody0QXm0j7qsgYi1zRf+4LliIRZusms4Q39Cghm
zWkfYmmBR9B/hxD0LhNWH1pGyAcNiBeRD4syn8OqJODUOu5zpCtz7fExxOBTxW9BxjlMKdKmYwFz
ZhMTbxkSILf77nD1sfo851ouM4QfLuEaT5/GLmKBNdhRQCn7kD1nPqw3RznlDxX52Q9sm8UppDSZ
jbRicz8YOOM8Z9zliq+NS7HlamZe/CirHxBSSbsmkslKLFvjpg0uzdCMXyr6c76MtiUuXgeyiFUb
/D4vhZbHp4gneZdiYk4qV64jYh/hiial+Dzg2Kd6y44sVvFq9rh+IbQFsSxNPhLxS+dNxp1ntVTO
syWWvIisgVmuG9shz1i3ua3DO6ZCE61BmMJNndk+cBWuL3Vg+SeHuNk2km65jZSMXkKQAVdsjmm2
nZWk17MLK+PSxYF7ZFLI95ZZy206FdG6GN3a2Sbt9LMqbfvOKuPueUQWPTSJL1892ZEO4lm4wZ2E
xcpHpTOcJl0T+z3mJVMYZmbjZNY8wBq6fw41cel1Q1s6kQMdEb+wAn6sgjSeU3zzFR0Wqo1GqLiG
edtGVbsrRN3upU3KuB9ziPZNezsRDoOjsI9tEJGIsu9Z2yJ0ZdVAjmqU7Xq2cmuVQsbdlY5JkXOb
O/u5nm+nlB1sS7JiZfeoqC49RPdzzoyXQxTk5BqCO02TwKOkkovYTG68iy68WFWjfox+ygDi6W4X
Nl5M+xjKBKVHMc7GNN30AN9XJmyXxUp/5QSt7yqfcsAm7DXE1NF9Ec20n8Yp3igqWrUn/AsKhUX3
WkBbUWXtPZxO68JqoebW8Q85aRrTOfJgeRbbIc367WRO04k9DNvlTEXHUUbnNJZX1Ax340dBdtSz
B5g1A6KAw95IcmuLu/gaAlUurRu/x3mx4KaSwmr2eTlm8YPw2HvzEVZjTLJkdIZ4FRr0b77EsTQx
XYVmrPGrjYWejhPz73x2GVXydRaXubvVKlu2eGiPJMnyiSUS53aP78JLuf6qeEg0JdgBhviVJ6La
RnwrX7F0PRhmOCCzh4vzsB8fI3+mpFjP6hJn0LizwXVu8be9SarjqbnyrpAjjXU2d901ITyzKUI3
u5N+435TU63XmV3N3yxldbcjbPRdag0/WoCr29G1h9uAHeEG8KJzciZuPzjI1D1+Q/s8+p68xowq
7Ntx/mrD/wJxLVrJss++jl2sMeW3DnV4UXQqDQTgODPNdS4VTP0hpfMYmxtHZVOAFXLSPRuUp9Do
ppWbOzezYNDGnfbh24COHVm2Fw8Fqaid70lhKwSpNDzpeKYTMrM+FWCcfN9MPKsfNJ1noKkrxRyv
nIPwWAq2WfhownYyV5JZxiCy1eXHeY4CxZDg6LNDCOyhKcr5tWjN4lYl5XcuoOwoalsiTI7dYhWs
onoDF/+7LEtOfUOWH/7gLc+sqOt2fZUOu9ZiY8H44m1tDPDXLqJIkRnoKtLMvRPZjJhs2YU4mQ5I
W1/PfNL6anzx+rG/kY2oznOB82gtdVfc5ZWk330ORPKNXCKV0NCVp11pJRwFZkj3wJKyrJkDijD4
CGKTB8cQu9YVy3vw2rV+8z6LknqbhCwQLnHhGDzyfcj/vTlWT9WSKnOXfFm0JM0UD8YtnpBjuqTQ
miWPVi/JtDQmo0YhrbXxPoNrsPFTsg1gVVc2f/mdjBlK2EoScquWvBve0SX7Bk7+MwrH9NyRjJt+
5eTEkplrpRp+JkuOzl8SdS35lQO06x/5krZTS+4Oc/cZpGvJPYtMnleaw32ckNMTS2IvX7J785Li
c5c8X7sk+7Il48cP9szFL0IyTOqdkZEELD5Dgf/Zjv5fqr5swBXoJv/EfPjjW/tV5X+TfX5/0Z/G
Q/cPrLeO4zpcRLDuLd/vr8ZDl12nFwhgQ8vm9M/1qACAKWxQbkwXQBQWPMBvFQgS0T/0d/2zPi97
We7+dR1KlAoCloWLGGSstyAj/i77FKI3TB0lw1mU0CeT2zlvbZulvGDboKszqR1HN+UxHaLkB/0C
gVzlJLGeAEt4x8W+/ViUQcT7nh//trUyj0yU8s5TBgF21RX0UtuKOwkzf2vsqjnt3xze9Zc28GW2
Geyw34VdkF7sKWCf6MJlWC0unW1jJWrtalcwR5TEuHwC7yZByPs8N6v7bhz7a1h5nBfEs/OXFj3q
5Bht0K8mcpJvphyjl95MFtB0UIfXIgnKK46/F5yGuNcCiwZyy4/vPenOV9Mq2usUi2jH2tNjn9tN
W2MU3Ylqn5kZQORrikgm/F2Oz2RMJuKpT7Ppq++XkihszZTkcFzes2NT9zBKk1d6cHrNRJo1G2Zg
excmvvXouzK5upOXUaixHI8G1q1zG4/2OZDqmYacLmapZ/t0hQ7CXpuimXk89VCyrekbaWQYV2LI
6fszhvSM5RKjRNW46ksKqx3jCa8h+YusvHBKJjujS+ZTWzqEBBLqfTc8T32sUmCXaTMx0ns7JMdg
FPEdwbps52cT0dnEzdYKpNjBHGuaQ5OqP1eGlV4Sq6SurCtH/ag7xsh8QjrrvNwGuz2pg7ZldetL
czzDG9IH7r/ia+aIGrXK6h5ZwBcYqdkUc9VqwMi1iU27ROP07MCluZOWb2yqqKgeDISSx0473bsI
7eKntpX5ZA94gzy6ju/YjhkXkfo7iFrdG7+rRq/lVIX3UgXlm2g5deD/kfzntrEdq3zej6ZrbA3R
Th9yVOqOFVB9ziZC+KEYGL8y3jjLjBKG34XIenTDlh0VtnwBSGFi4bsle5I84N3j8uuFknx+RICK
Hc+wC4jOct10vuIUCG6qHnHEEW5zcVqA3H1llmvDnqFvqXjaTZYRTlvIA9m5mR3nUMArP5iDV/zI
SLHcmw0BpDSP5zuO64b6djcyvge1wOMTxcoKVywUi2kV+G5/w/LYR7VOkhOwBLTPMsoYzgr3DVKC
+dpO2XT22GRtE0f1tylTDfmHRg4P7dKDLj8r0Y3PdnQ3jZ+IxLt3gXRWNCSTeVva1Ik9d1d7oAY6
dwVl6/1n8Tp2B5+VjOxJZy7N7MSjKGlXCCawLpbudrG0uMMib4+YuKh2D+RS807ZJzOr10blC4+R
5l4vjfAVw+CWfb+7TY3GvGUbRnV8P9AK4y998u3SLI8lIr5rE9rmPUnvfPFZQc9ne3pVn8X0NCno
R8/D2rBulub6eemwp0q2PPXzwOWj/Cy5J/nuDruqoXA3i+C5sYWq8hK0ILcf36JAihVoHREwkTLi
SZI282Yu64/CMs2ljracbsXsc9VKczfNcQQMxks8KBUyZrmYnAsjxjqSWlkNv7ySNoh+OXNU431+
sAvTekVvJBcUN3bbSCorakSRWyT8YEp54eKSXPSuHZq4DNfxqD3MT5PZK/MRMIetvefYL5vu2omk
Hw61xFtcneaGtfPM7S0rKcihzDAfH9tsioPvTkw1dAXrreBu8FzC/pP+NmhcI98Zfd9lH9pvGivf
wyRq21/Qlf9sf/7V9gf7Pb6i/30OgKj4txnA+vUFf84A5h8WNmtr2fr8xR9FJgEypGcRPSUgAwr7
L8ED8ceymOF6Ae1vsUdxTP/PAPAHOyIcV4wNS/UnX/VvDAQc/P8wEITQHKE0490KF9T2J2/uL3sg
XXbdUPkpSVNZTjdGhnl1zG06JIWbf5TVMB+Z9B0fbdHlCZrrKL8IbP7vWeZRYBn5yri3Yp9JPWn0
cO+ILnrJZ5a7NzKdpu9JR8XbsZaCbBAfEWHwGJ+5A1tRuI1AK75otxsf+rYRlBHosiDynQXFxzBo
9zzIPnhJuLG3xM0WG2QHYExTckDHR4dvIQEychzcodhmiZA8fbCjo7OWwvvgWCp+VKZ/jInFXbJw
Gl67VDrXPDL6ecMjKPrZCTqXY2O4zemSwYpfpdn7THLwqxPFw+uEeLK2tUp+Isk3nByxy26hnfz7
xmOLsZm0UOx54+l29lto2iFa60+/NIyHusq4u/lDGV8GwwbA6zT4YmOmkHQ11sI520mWg41lXQy1
daTHZgY2dyi8SG3R8JJ3ixN8WnMkBHu1UK5WYUkhorbgFuAXObo1NN9DOuKlRzcJTjS3DnuznhrB
I40QR5nEBIMhPBU+TsvE5lQgqsfTnGo+Og2dOvzQhM6btQaLQa1dMfQ3uAC6tR3l8tRHebbNlEU4
365rJBI5hTctvA9sGhgZuIM1wYWoM4waEt79dVimolgn9YFcrsKDFgXdOkzLol4zJTWPshi7k+UH
lBmTrXuowwI51eBJfmfR6WISZpuzu9TTNU9P1x/eih71kJr6LrjhzofFNpmXNvMo9kNMR17UkZEd
s21B8uqO/iuASFMqkfs8AgXOOBEaNVPVnbqsFMnKS6b4Puianxzguj+Y3SzTjcH+4CchysJhnTjj
nE6duftetZhODhG26RcixNlxEJXczqHOFjiFN3xtrBBL2dgOm7qp3P/H3pl1t22k0fYXIQsFFKb7
yFmkRsqWLb1gyZKNeSzMv/7uYnc6tpPr7tznvDhZK5EpkkDhG87ZZxdQaXgIzhp7J6oA2d0ESvFu
6VSUPjUmy4ThAUVuwgBGLAacW08MyXmcvfienL1Z5O98u9Yo1xBCEj7bSZaE3VybkJYrVlOuV4S3
kSKHrRAVuRmyG0hLGV3UNzqR2+c1mMRtAAY+SjVhkSlJh1h3QgzlISyFHhSHKKS5Q9dDYHnHuQPz
gdmx4PYGBjdjOqmjDM14iSNfBoTjKbMu1k0nwl0aZ/PKgM7GCC+gcY3sYpNn4mR1AdEzpmAlVMkz
rfwhp+S6XmoZrmezNXmiUQ66U8Pnjo6ZiLFBzuGm9FuuQFk25q3hVLOLZaG313YbEv7EYOZoFW2x
xWzhgR0JxuseU/tmpKDeNw4PsxVIjubkqqY/ErVUnGeBzH6VVK6zd9OSkM9APSwxN2ZWpd8YGnwU
BsdA7mfvflvJDd5xKJEYBj8YvZXf5uPkrVVJ2ZdMjnjE6M+p5RMEhCoN1rXpImgiNShmNh/5EA6Y
MA99dk/601Mg23wdLdzYRmUf0i46u5SLrGpEisidaKw0MQdnhfrQP7SLS2ZZ5upPuxo/MNqLN+Yw
B1ceTFkI1i4hc1ZqnV2IDZhglmyLZMy5AvFTQBYJKOMiXdE5urZrdJU3E2Dzyc6l/OwVTrqJdTU4
6brQ6zvvg6drxfpSNgaXEhKRCmdloitLE78oElddb5pwR4g2oQZddDWa6bq00hVqr2vV8VK2RrqC
DXUt2+mqFqAIyD46oNtC17xeW/gnusVX00XRRpLbsJt0jezoarm4FM62rqEx5SKYvRTWbpTzaVuX
ghsJTvCWXMpw/1KSJ7o6j9n5XycM1+5S5ZNno6v4Qdfzha7sTV3jp9LrdyjGi89o0fz7+NIMRHz9
n1OiWS2nJ6lN9wxCdw9zHtFH6I5C6d7CE5F89OgcHpoGsNWse5BcdyPD0vlXKdwNVl26W0FuQeNi
x0n/mOhuxo+V/WrrDse2G9oj3fX4olZMbRxxp5QDYUp3R0r3SdGlZSp094ToAV0WUr1r5ZB4Yuou
a0hVtiE6kiOTFkzoXizRXRnga89nfkyvFumujTURQtlQ93JmXmO/1v1dYuXhx/jS9GGfVy+If3C0
L7ortHR/yNS/YZxH01jo7nHRfaStO8o6TGku80uj6dFyktKHuZAs0utlrGhIc9dMud50l+r24pGA
WQsxAT0sY2xEcoyr40+17nFt3e3Gl8aXg6k58ESfXmPdF6MQoEXudbc86r7ZtOTC6r7v8JN3D13P
nBd1pi26jhadXsUiNnAUmfl5RgdSHgi8bJNPEiUY+82ucnueRJnpp3dLFRPtVdp9se0FiZmzPUws
rM1pefe7wd2G2YwIsk04gmPSPQYG6WO4iuK5pw0sPoxU53uGFnDVSJO64qvMN9iU8wdb64id0jv2
kVFvGtzA/5h0/8fsal+jcn9RH3OdYdZSP8ijGIvzQ7/Lo7zf2LUy8qKhwsBGbfufOVkgKIahHWvw
9cUQIP4YlFm6Tg6YagnX4+/T6v/f5VLubxotD/AycC3t6v1beikyGn6sk/ERUB0jl0KopauuQPsM
vquTEzch5xcp3nFiiEEpV1daugrno248MoHnSUi4dkzc66wBJ6RBnqycMOuy6FOMhg+tKCBY+xXO
12XxZLjNh2oZVx0q4wfWyIXci9SbjYcsSNtPDbAHZz0gzEnXc5gDAxwsNRCpWDCRy0MH61JfmAuK
IVim1wyyPFLQxna5WsTSSZ79VbAldtJutwMQs3htjxVEOBXWrBXw9HwJeOS+XdQDnR+AEVlMu6SC
zztFXQhxbSOiUVrXgdXFG0UBejNK1CDF0J8V+K+dpyAWr0j8M20S4ETyWKfp/DDFZnfbRlZx1lKY
cutNlYFPyJ8iZ1U6ZkQsaFqfc6dGOBKNDbVRNR8i8hOOlhYyitjfs9lC2xhXSbVzSgQjuDe09vGi
g5wcQCRSiyNzfZYkdps/CgvYZBDLlwhq0B0VRrBhBm/f91pqOVSz3MTCuo+1DBPQmrc1ZjYyU23k
97Zn5Ld2OZ4dk/BD56LlrCcvfgOiU++llnqybshOoiig5lDYnHFyoAnt4yS6gWwhb8e4RDNKWF1/
bY5brE7VbVi3xbcUQeZuIINhpxxg8VHrqbPlBm9OyCpFhLBkXC1TdbVgFZLIpwA52qrVYtY6d46D
lrd6WuiaaskrZdF0srUMFsQcDLEs/pJqiaxTueOGdLFTbpKC6WghLR4r5jtubTwMtEiPuRbcllmO
GleLcLX4dB0G2UObp92tMWGiSLhjP7KCCNliW9PtrCW9tRb3CoffFHlwROESRh8W30MFnPsNyI+0
rIhkpbZkmc+c4WTHjXmczf4dc8J4F/Uyf/CGEi4HYrvg7GnhsU+HQlayViNroOWtxGCwTmuixzKo
QfvlImC2uKI9LWq2MilPc26t6taWO8Flf1ORIvRMYDRoXIrp+CjTWKC4zxCl21o63WQZcyUtpzYa
mhmSm44mSmtUx1pzreXXVA7p2k8nAvou6mzFNQibEcl2H6Jwc5fuySA6jOX5GTCvuQu9kxzgc7Df
ZkXfp/cxMnCjg8SjdeFBLs9UEvm2RDKuag/tOCLy+aImt9RL4eHIhUnBU7RIrJMjiSlGj3LK53dD
q9IrrU9Hnv9J9gEqlTkID7VWsY/YmLahVrZTmDxzGKo7S6veDa1/z7PIucLAKJ/kRR2feoqEa4jz
BptjFwm9p7X0oFieIUk1294r2n2OQg72zHFBgN9pJX7ToVpEwFVqjT6rihWbyoKskrTgAV4nu+zf
mn4E06GdP9Ra8Q9uHd4i8Z1XmKymh0I7A0rtEQCC1e6XbHJvJAaCWTsJ2lmG2Qb/xvgwyu4JFYpx
MJrZuR2liEvK1krJ0UQYYwAi2DSCANX7+WJewK+LQtz/UjWVs3XdJfiQol/ZkXeUQYlLwvvZ9pM7
6sTXUtbE+jIlWy2JeHXrwSGoqDW7F9XyliEH1pu2zq0TFQZZrZbDJW1GeJIKmYNhjPP7mWN3FU+c
d6SbwSPyyvll6QNI0CHnM4vo7hr374wHdcLOUSRm89i0qHlMF0aeXxZ3Fao1SKkBAYb3kRMiKKoJ
z9zXliQVMHew0ShclVd1NkBuS8qOdJi6DM5d6n2rK4K+IwsOyxj7OZwxpgINIGbyN2u3LKpwLROm
hSSs9g6p8HXiGjuxQG70ra7YzTGoHA53gLRT/xTnsxLyMA9ldyzwlPc8W4zmLaPrmFexTMH/TvFo
ESTZ+hVyz2ryD1lPUu71JFv3YeKB/Ugjxi2SjVx6Vy1q0c9KJO0xXkBOrMjWcb50XP3JWvRNRGC3
EXpyNbq1d24AypImyeL3CKHCPzZzaOy6gBn3IWy6qzmxo7s47/NH2H9MMBATe/uY4cu4DlhfPNe+
VFsarOIgkih+9Umkwjjis2KlEu7kNaYLpiXeZXKyjKQYDTWRqKM9DAPmroWlNUf7tzKTJlABaY03
HcPa+5kqHfMEZBkGRigvkCYAJqT7nJb+k6lHO01rJs88k9FlAmq4QU9R3IWDE3wzp5i5UJyH9tmA
e/PJyBgbFcyPIHfnXws9UnIu06XkMmnq9dAp0uMnpxquCj2QYr7DbGq+zKmCkE+RFIjYf+r1IAtL
bf5upGaKIqC3QEW7dTI+hI10n3iOwPW4jMTmmbBL5EZ1SNCSiKOrVg/QMuIvJYdRhPAmK4f7id0L
V+UcG/fJZQJnXYZxl7FcXjOhGy7TOisoFgTZTfYuuyY7s9t+BBLoM+/hsjxmIivQgcXcrHXVNXfL
ZT6nRuXP2J1Int/OVmDe1BiFnp1xHr+Gfty8MKUcdoltBe0qDAggXk3NbBxZAg73kJch+NiqNd6k
Oau7GWYX2QlQ+Q7IxgFueMZYvwTRVPrreQn7q1owwduAWWB4E3hF+qnxEylXrEK6cyoRJYMvsxtE
UHV+xT0H5QfHIEugWU7Nit882Npeaz6HQRfKLbapbNqIwXD2fS6TcxjU5h6ckrcuybZHCutLlDI2
k8WVI4ZibWeWdz2PXXMUcedu3Fqam3nQ3bjFqM7La/aAiCe3jYnOCkxmtwXvHGByU/WD6FW3UY4T
XOcGqw1AzwQJTGAyrpQnW/YRedk+Z23a4c2KeiXW4P+rz9mMKnnbQYtqQFI2y1dY1vYNfhdWhpb7
RUZx8NGLy+K1ilS1sxnK5Zsp9ZjizEOGhmUMMk5EZ5rNqwSi/E2wSO9lcNocKVWN8NOKnIUZpj3b
X7yxjU9dKOynABVQwoDDnmBztMj8ysqqDpE/8a/Z0mf+AcrafPazsBnWkxWL1yEYaBxLp34hxrV7
cAKkXet0ssznnqYxxK3HIrYeTdWv0FOL96CxmnQbFm5kHBFGhJ9RQ5Qfkbm5ameX8XTqVT/vh9Qw
gOq1qoFdYGdXaZTdm0uffG5K7zaaGanFxYBp1MDxThRUOXfBg+wC87ZHjLKJgsJLNg569jtoZMbK
Z9q8b5C31CunHeQXcq0sMCxVHT2VcvZIXylGhBLCsAVWL5WYoPai6FZ11oLocGF3leZobqXTbZba
zne9afbXwgBH0bfF1zi19FCxd2EepMR9rQZ0s5vM7dqPzCfDL67ELj9UJjhjvs1F69GYJjBlza4i
yiwElKGD8iRpo1RCZpbpe41mqVy1+o/aiHOOFngBFeh16ApT/iFxzHhvJo5BfxD21209BcR1E+bG
qEWvi0xqxGKMQFcAHN+VbdMf/CRgqkKIWPZZ4RTBNxyyBF7FiYMgs64td9uEy3LKDFEfR1eKa95h
fm3JJHkLlwSfctJ1oHmbYRcFdnnV5BF0j2z5VM+Mo9fCEu1rZDfevd00xldhJu3VP2qS/0VNIljk
0FX+v7vkE812/5bNP3TJ//qh37tk8RsOD2HhnWfxow31v3vtg9/Iy5KSce5FMPLdLskOfhOShaxp
ovggF1w7gf7okVlUBbS1ggbaFH9vlyS0duQHq71lsszy0bIQpyqsn9NVbNeOW59ghuMgmGKtbUIN
HkbYczt7LMl6a5jhD+aX1Binq7qR5FyjoQqQPA7dgfZn2NsNaQe4RdHLffcx3v85LMKxftpyEbTK
m3NIJbZc7CnmzxSASSEuyVD7XHlYYqq7gOHqnb8gQcM7GDrZSvTI7YU05DZpIRBHNrVxPQCjYgge
vvtlKR4UC92m3dazV3ifFhgbt9RjY7eWsRLPBVB14OD5UMOQRh8H2tFJLVMLGXxlbKTbGf4BEeqy
kWZW0lQLuPg8tCrpZe3HGP4/4zCjSCmQnLyh/Fb5vGG6hr0Uo3pwxLAjtKE/3U5t8KHhnERgHYy+
fQ++r/8YVKA+x7YphlWQw5XFDpA2X4q5MFF5AmhlGN/WKekReC2xc2oQIDkpcX7s0PZD3YEEDPSe
KcQDqjvkZtHIUQNcP4yMfZss7bGJUrHve1u9JWbc3gVkX2zcVJ1InjnWlas+eGUCvDpAfOqpvjuF
SIyOkwGih8jBhjkkI4rbRtoz2Fn0KjCymUv3ojobMng27VQRwaOqarNkefzZIivdW8GlGm8MXOQP
PKtolLx4VtsxGabryFse4cXnALnILSObCcmCGl0R7fzMkF9aVaRAH2O1mhyHiWQPYd89m35Wn4ek
tEG0ICxyhsXT8UPwN2/oCZX9MY047tFvJHfL0mxZXlg7Yt/GDzMDmlUZc1JObu3sCfIud7XXERQj
WrdfK9ZS24Wn4WGyyS70lsBY2YtJkIBZg4lcunEtmsh94FNvTr6btbuU1f0xEnZwDITrH2Nh5iSY
lGb+uUaX/6HyWGY0o0AHmfUGKzSVLAwqrOnaHkzvHe6Mu+Pp3AAh4923FiRTSPbtFoRQ56743OVu
aUbKpDqr49eMy35lW+20RsdBXayi8Wx6w3iLYGs4OaPqt5RMAWbzON92BlWENSY2b6izz3EHtqo3
oShFbQJVKUfcHu5Gxs7zeqF6/ezwl6yNKTdWoR/0W4e8j1crSuN1kc7zV+2ouGloljY+eqYDfRt4
jY6t1LOy5oVhBIKQK2tw03ZTjfYcr5eOXmw/VBZCL89Ryl9ZTeFZ0BLALaKRDuZNHuXRwugEwK8z
KUZS0sg7kMetOAXQZR0cEyaAKI9qY1WIPL6O2HsQOjLy6ZECC/4LRlyq0Ezl2IQIofBD+UbBMLqY
w8b2wzLW5bVm8/LxLU1248AK2dkVGhDLT/TdFWsRTZTLcNizR7FzGAl46zwQls7eyyr3KqNUCOJx
+eINC7DcUcmrAIPPiiUne+NaGNUtJ+H4jMjZB9Xj4/9YFdFSik2WtJkWiJTjTKPcei8liRz9xqH7
BNVFZOJwC39CXk2CYmxVIFmgUhi6uLieKxZ2K/h3w1UFHRRsKYcIMU+sM5mJVS4Q1ySy7kBLjA9u
ixAcb0s8TMwCVH4nuTHAaPiEubAYqAx2LYLpCJQd99blODgVcZBjMArz4omcnQatrd0RzoAj4SbU
1AUDIb+C8geLIdFUBq+yjHwj+kRuTE1tcLlGSUrULIdhcdqb0Yrj+8Qas4+1Zj74mv4QAYndFPXI
JuYCh3BUlr2lUQcyIrngI1i4uvcqmXPjM0PRRfMBYE1YF+yEd0FQRDUYo53UZIp2AdA/F2J8jvyY
3l8TLDBQNQfWYZvFcA1SMzTpwrxALzrNv4gDbJLeiMcR4hl4jFC48YNwLOtTNRTJ2ZunAspiq6J7
NJUotwaQWvna8mL1Us1mWawkHaeD/RUrZqgJHXETNMjGCVy86fxiABcjRiemRvcZaGZsV+6MSfM+
nIFpAVQKEKuc7+AzDAjZjeeqFyL3eIkoMJdrunl7l842dNYMzl8zwhnhbJiuUs0eoWMV/MFFxznP
TZ7hfoHIDQ131WvvHfRBACap03jX4oI18WZLI04UtJPgAj4Z2GWdOt91L1/bwfDjU2G2Bqtcmzc5
CG+rYvcttTHojz4kqKyZ7Ce4FfVVyvjrPrBjwasWb1ajQSyBk9l3k1FfQ47myHHy62j2Q9gswMlB
H69cx8BBIwpj45tQ3+taprczcKq9rIyaH1gm667kRmfYoBExDLvNtcWAcAMWnwFsyx/kxRovqUbM
tGjOT9JpZL4GwA2CxgmGt0FjaTLs1JuW7nyv65IvucbXcJU69po+AaoNQDsIN7OG3ahqoILmcdqe
bF8Dcxw7howjFIP6LbA15shj0Qb2btY5PBsGCuaTm3ZduW00eoehNBSe+ULkiaSm86QXUk93ofb4
sTe+lsrXSI0L16fXiB84/9kTemC+rvjVkOlwZxCpcZ5N9zGbQmefXmhBNpbhBZtSbN+oC08IS791
F2aEe1BiVS+zBg91PQgimDx8X7gQIROB9y9fbIZk/J2AiyyNMEI8IfVDFLARClRxrTjOuIs0+Ci6
MJCou+Ah5X6HwtXzrOwV0dKzguu3cWZhw7BJg/qYQnHxVtx1BvIJRrzQBPMQt5CBbu086vl/pTcB
BGglQFD0ekB3ulhd9NagV+oMQJCHteM7N7FTxYCTuMWuE1RSzgaoAiiFUSaM5pxCYnbW7sZQbyqY
SzZffLCR7PoWIzh6Uo26wHSsdsvsNWCzq9cerd6A+JdlSKD3It1lRVInOcPlyVhwAHtpOlw3YqF7
HC/LlfayaKE8aT9Zl/XLcFnF0BUy67wsaIibZlkT6L3NkLY8CWikyuaQNXyegAbDGPIboyqGm7nt
PxJbKzfVZSUk9XbIbzMO2jiw671fuXl6g+oxmwg69wrwNP701GLWOgt79F4arDj7yoVnozXXTFJE
qNtqryn3jWqZMRlRYdqrWCw8Mkiq6/cJUNV7ixFaAdEtCRi/e/W3oDRlAg45Mq8I7MzNdYkVbaXs
HpPgBOvH7k6uP1uIe/5p6/63to6W+Lt+5E+E4hM39+uPq09uUn7kd3mg/M2B/+vRnug8bOsHNrH1
G6YBC60fC0hcBPYfq09ayT/aOKKffUF3Y7tI2+TfYhELqWPsvuvjSNwJoD/hfSfIxrdc96eUzIZM
0DyNJvdUWLUPXxhkBQ5+wSCwWffKqDvuIyYpNE9ZYVfhbVXO6I9axzRYjiwdK/nHvGpMo2Dj6CLJ
3hrL1Mrw4Ies8ynHB0etvCZfyHCJATN7u6JlPD/edpC84VDMloc0CkOo20W7TuWFez3IRr1l0fiA
ZcpjPmoZHn2X6+1yGQTs2ZpoU1vL/Gj4yyKulw7D77oJRMn0BDFIuuwZauhcrknkBBYpHm0rr8WV
f8hppZp7esDssW3C4Fnliw2wBsWRQGEwpPWJuJ4YltocfDbg21a8xOwu24k2K9nz7CPi3Z7LYos7
07/LmtJ9bjxv3BhBNb4kg0RuA85lV/Wzg7E95tZOiU5B2GQTAbnqeN7ts6XIr9I+j19c5TSfLWVD
ShMEab1Vgf+WT/MtoQqknQ0ZtA3+CG+G3rUJ5knMA+GBYtuldrCeQHLx/xDt9NCnhGyszXkmk3jE
lAv80QuKFbpB+jAZElA8Cmc4lMZS3PfMM5+muGAshqtiz2J6fggoz4+ognh2ozaZKO5RqxziPE3e
uR6chzTDG7elTDfu4qJkZ+u47UFVk4Bo1pUfYviP+4U8vXv0Rd56mEAqr6XfWTfSGaxPBnBkfH2N
Zd9VMuo3QY1WsPBYog2JWE555zARTHoIu8Iqe+KkkIKMoD0ZItjLIZfpVLERb5YXYy7qnZ/kxr6B
RXAlY2t5o9DxrujH68cFh8Qt1qjqugKjX+whBc93U7+4g8CBPchOm15+/yfrLIkXxgDgSYx2YjJx
xLE5BOQAHUFSU5IfwVqNOSxrQhPTYMeSGqaQ8EdzNYzYm8HrxmxD3v45Uf+XE5Uxlf9L2M6nRL1V
pUrK7ydl//6p3ydl7m8opC2HEt35ner+71lZYP1GwrxrwXmzfXlRUP/HeOWBrLQtzlr+C7mi9ne6
awuBiu2Z2Lg4j9m+yr+ju/7xiAX3HjieYyOI4syw8Mjo//6dmoQpXZz1TuyeyKloD20hpntHkCaw
zHOG7L9VDnrz/0wS/2IE9lcviMYc9YrgOQPz58cXzHjXNdtk50TNBEJ6GLlHA1KiUEtqAa8St79+
PY0P+uMZ8q83CKyIzysIiGn9eRbIuGehFfDkCbqY+5oGvADOEfFBOUgJf/1SKIN+fim+ar5rB4ed
Z/5saWvjMY76TMgT3mTnNfHS9uB0CzEfrhWJ225ZgicvAzrRhs50/vVL/8W75Eri6c2GknL45xjf
scmGmaeePCmLbC/kADiwsJ74mwKgXvGvAutt+j/RVw5DnQFYfh95KygRfn6jXIECDRTWAK3+//E7
nDg5C29K5GmsKDBWXt2aA4kXZk5edueloPBtXNrHgohB1mywY9RnKSq0GFOeGKjzyuC/JE//+e27
JheTS+3hob/6eaqKFYdNHdy9kz9K3m6AdWVvGhl//P+9lmDoZYPQQop10Wd9d8dENJ95TAzUyVaj
uO2lQeQbTNRzn1r186+/Vf05/njtMgvHdOFgzsRn8XOGdNLVreESLnxCjv9NWdiAeot8p1+/yF99
dhxCAtWEKTilfvoyzQFda2flmL4zVZ1Sf4BL5SPeWYslg9nz6xcTP6rX9O3o4sj0dAA7ReSFMPb9
eYOcQ+AAF/YpRT4KqHHgNWkvwPrk4Mqf/SZzXqU7c5MSS3Oe486+Iknbvvovv8afr2DXlBx7JJ/x
Lzhlf7yCQ0sw23Vxuk/UA0foUMIgj43YtdpQXKFNUBTbLLNaF8VJTxzO5eZ1alBHnCDt4de/zV99
AxJDDAp3vml8uD/+MhlZGFOREVUAL2k6sz4h/6wEkiTrNtj+/ZdyXVKUsTqQ7fHzFQULsq1ar7FP
icPHGwQRtyx5nRz1vss38esX+/Go5/iW0oTNFIB14+X+dPmSQka2WlMTbTrjMlkZRls/o1TDGg9h
914H9fr/5VoWPx7B+iVpF7SjGLElX7DePn1/edXZImnh2e+YYYs70ieQDBiHms7uaEznRIV8r7ZD
oGLsp9aHJOKWKqauOkH6J1fQT9zmQGJFe7icILgVNLJ+sUA6hbGBDT8RwLp+/SGBQ/zhLnd48ENu
8bgQA9PG//Rzl0PvnUoIZfJIIARKIa2yAc8D510oEgArs5jR4QBjaFHloIueXWRxjvvQtkaOPiLN
+R1Jq+SLDJ2oewc70L1PxFiRABsv3FdWY3DyUrmjT3bECORMoBh5bWJ/OucuxCIya7v31iRBi3Fc
1m4Uur6r0Uqb527wqpMfSZusMj7A1ZwRHQ3fy2jhcljBU8dQL13HQdiIg0CKHq0Uc51xUwQxdC9g
XqHNfDMBEJmXDa/h80mjNpzvm8aHziEHYozAX9fiVsXA6gl/EfWzniEveyNcAvfIaARWGFbsdjO3
ooyPbGW69wwl2LNXY+w9FiKZz7Bap3vD6gD3LDUo7BcxB3xl3gLkPWOYhimbuT3XXpe5r+jhuNol
WUqvMxL4d2p0/YQeBue1mDPrjdAv6zA0XnNu3a7YOyOxGJDVUA5y/mKtGAOHJ4yYiY+EncJNeoGI
hZmxRt7AJxoCbSPALNmHtq3eW9X5G6OyxIdusfh8AoK3z0oBKLFoPt/rAAXUqnDH4EngtH7Pigjl
vWtD31oU0om1j8zvqa9n/i8jnJG+hSV/C1sN8WHp+Nxkb6JmuDzlSp7UZDOyCwBdHbfpAeBbR5Ac
Qh6CrmNXzquinBfvGOvCxCB87h5vWXBtphZQNiwxgABNYonRpwK5o5Xhqsls03n13IxPc07TmuSS
ykfyPuiA4WOtz0tjQNO/V3Jo8r01WfwyDDsJ+Gg7notuFXP/VTBYyDJffAIjjYIEtNkpOjIZKpKA
wHBInjddFsI1E6XNtYxKI3hSJm6Cvd8BfZsMQHa18HkWdayOpt1MQAkpZ6VDppseweN8y5doTcK7
8zoADnp1457hL86sINcjw/YxshfrsCwjkG1wO/KlHAbG/Usy3+QNApcGCgvccTCl/k4kSMmSHDVV
lGNyWql8mtZjuVTg7VTofsAnQ5YCYxL0gB6ya3pinwx2GeNvKbKAdBZHkYlA5OJ6LpeZBGzT2TLi
r+tjZs64Arkm49ViqvKhq5Vf4ovvi68VPoVvvlyqKweq7i3MWOjKM9mj07rPOJnWS87BNQIO4kMw
5vqzm2et2rFMdt+mxRMb1ZUgrpgnRDvT9j18gH2dbPAJl6yx4CcF6SDGdbmo+CXSoCev6uqb2Y3d
fVPO4UnMndfsfTW6RGIX3Q7n9ELE7gj8TBbRjD1QLi9l3rAVcSwA9WLga/RDh2zybCxf0jr1uk05
xKxsTdCSuhhlsjI1iiyRtjC2DTUgHiYLjCQCQn0whYiAQFj3cNquyqxhft9CK5udfv4aEq64jY3E
eCCWqPicZAPppDMA7LrEcZKyhlyxQXz1Osn9kYCTCa2C8e/QQj5k05m2vnErkYBz/APtqVZZy1Zg
43pQmDoWBoFnO6vW9fwIgrCa6vGaStc/WLaYnQ0YmXElw5AXQhkabmQfxVd+RRoUinS0Q9VsbK2i
6j/WmdvUYInVrneI9ilj8y33EFixoWIpEBCergzCapimoPsJu+KBp9KCX4bj/dqVjcZYmnyjXmSl
1xVcmHuzQ8WZow6y14ZLRfY6h524NQi1VSv08uRdVjXS6ZM7hRTY7Bq6Zs1p271HLVufdbUEgg3x
wiVrdkPw1HqoN7d+PznmVg+zoGMxCRtWLE7JZ7Qco3oOhZzu86kx1h5ywUOnAp7HPvmkCbhEWZ2I
zNZ/m5hqtc+SjiOI05jCrK44bSf6KKVSSjh3WMSHoZbc+n3sNAc5MRo5OCKrn2uYPvxqHmSqVUYG
yLNFThb1XMzETtiIwLjnY1UXLw4SxfrbXANaUgOjjW3udUDyYDF+LXyClNZOZjifAjdEHRoHTMuq
OUJ5NEVJv8pFGn9RQ/ea1o69dWQSRWuwXI36nKPoNh4Tkprtg2/F/u3A+Grt5km2jcexOaSGu+xm
v6w/LkEELi3w5PgRMVtxdqP6m5Uvnyc0HHdZZ3UHzlUAfUgOCVzqa+s96uLofUmS8ZFZN98cdzxJ
MgTqBCsZeXoBFicYGMkJ846ug6SACX2Ot1G5nOPs05nlHDro7ifZVPNNo9hyu8uUGKsWiIdgMxUm
6ZpiJ3gySkJItpPo8pupbeXdkhAICOugPxeJ36zbSqg3ORg5meuL/aUKXDjjbs2uHEA0HgOyipM1
KZdsldDOoW5tco6LACotkB55hCH/JayN8RFiVIaosAdZlkTOSza6GTlfQE95VpLttWpwht0Gck5u
2omgTiMYA3cVD5F6tZKxPiGoC9A/YgFE32Mg5O8UKmjBkbcjQqZH5I5OJ2SHGnrTLs5L+4Ob1fVh
KEGJ1UkcXptzvzx0sVnB4IrG5z5nE7g1lZLJcUJ/6iAqNgnS9cPRz27dCcXiPoh7ddCw8evUW6qP
CMRIx8LMVqAdMDwzO/RcPLcjT/hvYmjUTV9j+Jh4EJ7KVGGmqIOY2OlK0F7EHG77TKKXXddUFgZc
PW94iKxhBKCVhmxpFEfeczZ1Nvbw3LnGH8Ixaptz0JHAOpTjxiraHkID2sabDriUQ6haAxjOzz3J
gSjGr5Xl9iGOXbKpohrWp5SNtbVzdzmo3kvOqhDNR5Tq6snP4RIO04KLLp2SVea5EMrNmNXmtKTe
BpW3hxQ6XOJ3s+h4DnXmTFIqTrx8I/mo7oeFPgXuhdeuCU1P7uA9Tx/NdjRuSF9mBwZl0d75F+dw
qU3EjfIcoKdWEqh9z7X7Lczj6VPt293bSFrxO/EhhAiZtdurNbEWBGukVY6nL9QO5uViZm4vxmYP
i7Ojvc4q1bZn0Ozd0b6YoauqbDbxxSItvbZdZ9o3bYDu37JywEwdaF91dLFYm7G2WzsX63WmXdiG
xI8dX6zZnnZpmxfDdqi92+XFxo0kxXiIDTz9PLO1FJ39vRamQ5TVMvVLvf4PeuK/oScC4iW/a23+
tF26rnrowT9H9Pzrp/4ve2e23TayZdtfqR9ADXSB5pUEe5FqLMmyXzAk2ULfI4AAvv5O6OQ515az
7JH1XPmQ6ZGWCBIMRLP3WnP9uxbq/ffP9U6gUP+uhS7Zl8sh0aUmaJmI1P/TYLKAUMGP0vHiQajw
zcXx9lfDyeQFfcSMGPbQgeuW/48aTktR9Yd6izAM2sfwJ2BkoEN0fymFJFM7SmiO7UHQFvWI8tOM
Oz1uZiB8Sb2tmtTrV6J29ZdOc8N7lwB42KBleNQ46Ry7Fharm7vGVaU7JZMJdFAUCzmxBajB7r26
QJsS13iHKr3310acApQtNfk9bQn6ITw4f7RNHMx14SVrOqkhLnc7VgGw2yFoG/zyRsRDvOsLbd7T
5XY+yVKqP1RLP5xFuQO2jTCRTh9gLvOX83OKFAgZZF0fEDJRk4XCukMR46/Nvl8+F+/7hyHyN6XE
n0sfyx2n0WjpwGnZMrvG4sP88bxuahAgoiyrD6PWWisV5S+LuX2dhNyD319psUX+/1ra+5Vca6lD
GOhCDfqTP19pxh3M7tfJoYigLDQRB6BTEtqOPWLyaaD+tZviNLz7/UX/5uO5uElRozKYONIuf/9D
rTDVTXJP0DYdpEO3faVJ3HGdbroiYGPWTv+amv7HuuzfXU2gn8WE6lHxXpyrP14t8r0xKYuUlDd9
FNm5bIt5qxyoINcy9+9//8k+FPLe76fv8rR6rrXU8u0PF1MZoXRFpieHJlY5JAWWUk5STVEFXmvg
a5pidS0Ri16NXTbssYD29QZ6d/ePPzNOWM+lDIve2KWW8vNnxgjrTgQfp4dGLvF6yEg6ONRheO87
eJz+cLFfx5B4L5EiLaboTffl54u1yDAt9sEprpF5vq28tgt6jScY70MWH6YugYrglsB7/3DdX79Y
In8dw0CG6SC41j+UaLMoJfXbITi6HJsByRff5mjJcYT6KNN/di17oQPSq0alzddLJPGHa9mJNhpD
7CeHBLVo0KgJ6latt9MpAhH88PtB9GG+fb+WMJY6oUe7RHzsWqRFjwIOZdBhnubRCCq0KMc8sQYj
+P11Poqu34mHKBLI9HwfrubP35t08q51KpUcQp0QAnbiqNVW9lQCORgs8SlOOPNC8OsBG8/Ik6FJ
F1F8/v17+DB2ls/KMZKJDoM4Nb6PYwfpX5Y0QLIPBHIiEmBDipp11qJzaE3FsYo8xJKONf1hPn+/
hT9Me8tl6VHwwS1s67QLP3ydQ+SgHQrd5BBTev9MGa84UpmfLjW9+V1r1aC2e63ieDhSZXTX4Sin
4TA6pfqG4axpX2sgQ0fA78QaLToKqlv8a06129/fnb97n0JnbcdVQB1c/1gEhfwWjrOraXvdcp2X
aZJ2u6amRB0H0/noIBJA4EcRSnPxTldjdtYHc4JpBt32ILPKPmERCg8kuVkXX3M6d+sMlBRx9Pju
sPv9e/111HrUUCx6TbAAnF9UKboPvbXLx+RQ+Doo4QwjU4Yyrus3v7/Oh6eerw6OAF8ZGjeKSO7H
tTHRTG6K1iUwv6r5loomFbAyq8QJ3YL49PtrfZzO3y8GpMBkdRQ4MRZ/yI9rx+R1orNVynQOaTqI
vHAIYH/Idc6jAoqlhnqnxulkSOV+0YqSpOVK9H+4sca/WgI/D1fPQvJDc5tNAW/nw6qSt7Vm8mSE
e1eO7XRwc5PJlHOyVR8iWc+3SF/0FxGHyTpJJE6/qY7TiD9jLV3BqhUnoM3h0ZdyuqEKYspV16Q1
kMW8xz1qZsV8zuMOtlfSmHdzboVvA0Fbj96UU0XMW6DHftM6C6glO5qFJ04DnU3OfsVo3kGIdj45
ca3vewrOVzEmL2qCdaLdQ/6bb6cotChGIGe+LnABP+c0PV5mjW0cQqWJxAxVhm+Fp4n6WBYNuJoS
+Nd+5rjSIcSPZbzCSLjsESrcpCvYfvYzhXXjtZSF9TDC/mpWirxTbd1xpnnLh96mzt4rK950Xhqf
I4sn2xZMLUY7JC8yZvKuuki84VvwTGLe2DYi9tO9aD0mfiS3GNPt3WjrbIbAfHffPFeaVFwalx7c
2Hp3EIUYbzz9UbbNKp/LY7PW8NB3zJ0Y79wvM9zuQGV+dHaX3+2QURLtKCz8isnYQXWiUXDvV9Z0
Zp3JH5tmGq/fb2/ojP3GpGR2W1tNnB1JC8/jQ2hEjnU0MU6fqaIUctPMcYqP4X224lx8avuZGYpa
v/a1rDJGJPkUhk5nhJB0mgjcu0l4EMhbXY/vbdrTnyU0aQ1PIujWxWq5IHx4nZHonTOGTjjmjZu8
tLo/lquwbado58/+klErWBRIDLQevHJoaaSb3NvCMpOXPCrMrQHS6RkR89JaEl3OOTgpCPqhwQQ9
JiOCRB8adZ1MKHkC1zaSr7nTMzURGINrX8f9bS3jsFhAGJ4E8bSeYq8nK14ZbGCMopq3QOAZS27R
z+donPJwFXL0mlZ9N8y3hdCwJS3G6EBSO4MezgfAY5COc7juGGAUTeL6OR4jHSePx+gF6K1u2hCA
3V7GnBgIJNPuHfBaS7ikPZ0jLU+PmZdv/BkZOAI5dQ1enozjFC9JNJIhTKiwWE9a1d5S9koOuteW
J6w5S1RGDigVZOrZsMr5KBvd2dPqCu+j3t1U9pIP6ZTZUmgm4CcU7nUxUx2mIrduyD/AbphaX4BT
Ug21C9hxE0i2DJa5rilqlJz51gaqt62vIFHgac2zNXfVfPST4TqJyumYGv42jilmQK+rjrjB8PJo
kri9gkJXU/Cx8sxr13GW5fhqwV+bS1hJL+wvoDCsMxmU163C8o6MTAXD5FFn9k2Y+k3y4IQOzbWu
Nk859Q5dZmJd91BDM58sg2w2FiCc7iAagzma+PEdXa0XrKHPNbEmm5SIjmByQISZKJoPmu49NUvK
G7K4Oqeu77GqUUT8ujT9Zkg0MFXg3ToJqXO2cz8M4akq3eipR0oIVXVSxzgvmIDtZY9UmNPFSSzr
3M9dc2skeXfUBgFHd3auMreZPFKlCqAMPpzexoy672Dg6v1kVNj4y3AIYShEVno0KpueR6hF7pUU
OW+oyumX4yYw5wcx29aWcmUoNz2o5BNAt+aajZIdB6Oz2LJcPX9osfs+IIgfP02VYP9QdbUXrYAo
T+eMzttixnW3dtZ739IC56bKHXWI6atzUXbR5zbS7zwxjnfuOE0ba5Zys6w/oMuqeojXSd0UNxBf
57XLk5YfMMSxFTAzWqDtxF4k87BCZaXTrVHiJExFJbnmdsiK4Ea+u69Tjj5I97KgYJu39Wfd3kkw
/vW6rc3iutP7R3pGTWBg47rYzQyUIyKDNg3gC9vpFscc0LSaGHhwx+JGxzq9dVwZfe7TaDxZUgV9
Eo7HdJQ6sZze6H+1UtURLF5iWgeW09LT8Nv4CLELcoM54j6fh4KBmbJ34IiQa7f51LqbYmqfSuIs
t9Txhi8E/Hhvva0oGzulYd6bhXA/q3H2550u0M1McgRAWEn2Y6Vq9jV6oovSGjrBOT4oq6rqtdY3
7p4TtL/3qbfSMTFk+702PW9Tj+l0bHrr7BIncfbJU8/Xtm9c4VIo2cKULpW/3L/NwyZEvG+FFof/
NLYpU7Q0OkkSWFOA9o98qYSKChgFLMIQFEttsOlA6d2tS/DsQTUluUhVYwaewxCAjUesaBiJ3Qjk
ZusAzcJandgP2dRVN1HfWaR0GukhTBvzzB1MAgsDdjOExm4QgoHtl2eH8sE6LHyTbmUu9nhHrCs/
AuXf1jNB9KIxAqq81S7XCabJ5857lotZnImmWQ8dFrI1XWfaZlkovF08lCaRuyPGI6JRMGrryrpI
3auu9Tlk20/CEF2OTktJocq0yiYteMh3eVa6XwRxHvd8tOikNOFVQRgSpz5p/vS95zh+1VujRBSs
KW9l1T6GTdySrOmEPLWL7l1cOLEvoRXIS8PBqI45LTeeLrpwY1rkN7Uj+muvU2pvNR0194SOVKHm
9jAiYVhhY/VOFcXMcyrRudrRULwsAQXOBlZ489mGCbp1nDR780UB7IkKdnUAZkMtKc3bR7ervxa8
9KZtKswpvphNLCqE1zzrGF4Ik0XycojqJRbDM4gaaYh1CWxiihDmTKSgVHg9hUw2WWG+jppfI4qt
yZXCfUuLJoqmM+aw6gW68XCcVYqXxmcNRN4/7yYBeRFbV39j6EP3krYZc3aTs2owCbRZRD/ZdlH8
PPRk/rjdKxJFz17pdqnit1gjiLZPgLjzYPclx6Ree2ucuDwrUZuXZBTyAYrN8GK3ifclkj7MgyXx
GF6BPnsU7AUUV7dYUxEp93TUpiNuPghThTN8nnoIeXpWNIHmDeQ0p83iixszY80uCjutOblBnzdU
NcwmBK2RK4t31au9Xab62R4ptBPgxpqBUYp4kVxK4sKYnGJCv1LS74xwBDbaktEc9LZZMZ1Nc/TJ
s1KTNAZhwk71FcuIQXWIcYnng6S1WbsHOa1v/azie2NR2Fl63R9r0PWvNWejxXuTB6VWcBdaL/ka
mstQpqKkn2O3NkuU8K3aI75CfkBn/Fkza+2NjsN4FXqkpopyTtcGMTo7VAr+A+lpCBqkaL+GtZ2w
ndT9NY3VBzbG5EeEDgnMWXPnWOSoLDyHmek1zEMGVfGoi1Jf6Z525w6KdqxbElDoelt0zc6qLWEN
gbMsVorNSeC6xL+gJoVuyRmb3jdJQr5KXrLchBytcU6GYtVXLJXRnhq+uZXO+J0ulr/jLG+vG/o5
W8K53HVWOEezA8hvkB6zKsQSKuTTFfRMjeAYhrOeKuOErmAnZwOOLS8cV9LbmVOTrYpiyncEgqtP
jWPGa1N60ZmcnTetxsQCPrtc1B/mMaGwu+moZh0TOjx7X6c8YKoBpmvdyh1iJv0l60HlcsZn1WEj
dCTe2SZGPWm2xdhDTe1VepXB+M8IQluRMIdwYFIO2nd1PaK9g4WjnL1om3itFwMhQU0d5JIQFpOt
4I0yOp3gghQped+R4aRVm1qr5p3hJEteuf+1nbRi2061c+pragczthqitiG2ac+JY2+rMIb9L/0L
ic7kvTRfxmK+lll4BGj4ULfhmSmXghEYxpPTzm9pEz0iCbxzzXJXs5uGpJU/+3qC9B5oyMrt/Rf0
u916bhdpvGaIhypPQG1V5ovyDTZWJJQFXmwS89HSvjH1bSpr/K1ID2TkvBaDX6/Mgqr2SmicCKJR
ys+zNb+qITk4qcTS7OakaU7+FH3WUbbPsBO97Ig7fIAWDAC9SqydMW+GJnlSA7x/2cdXonnQvUFi
O2/8Tdwln1wrivcuUJJ12wzySTNbb6NGbPwDZ5grKVtoFoqEILwS+lHA8X9yOrvErtQ4XtDFY3tI
Gofy6JguxwmyS9SuAkG6oZWY2bB7yAsCRqS12xiBp4Cd9g0mLqwZrc4p6BAv1Hn6zhzM0TrhraQf
TlLvQFPdbJfXM5uMcDOKziOFC0gEhwiYqI+5M6vbFVVNO+1XOiy/rdFhTVhl7IeIZZEuIVYAVZOg
06oUKJNP0dRBa3oVZz7xL2R0fvFgr78hR+EB5Kq0GAQO25atCAepgGgYjkURw14G5AlCMIuWnsZU
yfAL6TTaJlxakPQpBTnUs7o0rHGPXhNOZ80WnJITV9v0ZIrql1QTBC71/sSxQ7pMS2OXWuvSWE4n
RqKG7+lsjtepM4H2MLJ5a0RtdoyzMfwSgcMXQWS7xh3CsH7jgEipqXeBXaiq0RHnPh6WI6/fk38U
I6z8TEAeW4dcc/RdbVjtgb09L605pUaEOgd0lDwAHFwD2ZJOQ/KrkxdmkLRs/1YoiG5EO68zuMMH
cEspBu6qPZhZx0LaWeHRigVFASw1Z0+61AiWTs379ZAtaJsJX/IhdCx6NhlEFt21i6f3H/G9wrzT
HY79lZv6OyR8MzKRrH7uCmCJa9WaVAk8a7weSegLNA6b9Hrm0vnkZ9zMpIWDpsd9s30vFNe5oo2i
Ki+QSHeCvEhqfZUkhIpqPm+xiMfsCP6t3DmF6D5X6C0OZpLyiswjM8wHJPIiyY2nQup86yU6m0M4
qvbQilLdZIr97qzF+n7OJBlh9TT1a6XzuWxYj/e14NjXIOwlyG1Kmx1bNc72UtLEDYYsHLNVgtwM
rQ/PRi0RfYQ6BqrKHgRpgKFeFIx/fdau/Cqqnyn+oavOUiqK3nzy27aDDJ37PSUZDFuoMqK52vag
vOyrvCFnDs2hOKHuo0M2C4pX4Zwd38edRoTIFvWxxvYfoh0Z1vNt3HfggQelLe8vho6uIY+kKMIx
6zaXyz3JJV02kh5u+a7UBW0Jt40i5Rrp4Hw2S6PcVUsprpPlfHZhul2D1ib0lzylrWMzAnp7SSIl
s5EXzFPnU2T6GuDGgQTXHPd479ZIzkrChwudX8Hf2h7ccvnbquduGUSvQvOx3Ok88EIk6bW+CJpR
059iQ9hpkPWZv0s6xn2ssb02XOqsQG048BtA2N9mw6aolDKarJkXBQRYPVNKLAHflObw0JuYl3xj
DI9DHFbPYawruHQxj44W8wjblqQ3SfzfMayN6jlzO5ADjdJQ/CFP0PGk5qFxx+GAT1gCIJHwyqOM
HTDO2B1pE+YV55b2c09EWkKkSJ4dZcVtQoNtEqTXp+y0eONml8Xfirmon2FhcWklu+GY91N46Cm5
Qir0tO55BvYU6VTk+obf89skOzH5vkjRDevYSDh69PVriX0FCHsIQH5ow6Pe8+30fcjDrngCQzn5
VCxKf9e3Q7+JiDI7W5TAz3VBhGQ7QkpZz85snPLINK4RzoVHkVu880WMjVSL6XCnW4LiB21RLxDL
KBjxCV6JWlBSwOKIPM0DHYFmUzJK3Fl/ifS0hhvtaeD24ppnumoFEYmcTuFLMD/6NneKNHntnniy
8M0lHq1YkRTEGGwXlYUr6vAIwqAI2QdM815zUSi6nsuxj0DQ4bvncE5ec8BQT12VqK9qQLaCKrYG
dc7aHm1ithWsjLC3roxuKC/x2Mv7RB+9b4ifwrekUrBpBEi9FTzS8dpOxmY7CXdCOgok/TD4Tfgl
dYQokTUDzQvcigJ3kNcJWbTvJeH/Ezr8QegAWs2h5P8fT9MvQoe7uPr2/b/IE38uv/3o+/rrF//S
OrjGfxsmCetYqv7i/v5H68BfsX1FG48QnYYUdf9/x21hsjVpiXvv5tnFNfYfpYPNy9l0HymMQ136
J44v691P8GOR3eMfC3U87wEeMazYn2v9DVs6kF5+xejtEKASmsCKZfbJJvLIY05M8TSSeHkmRCuB
xVM/5ZHQDvroXsxKUoMr5hhcX2cXt/5QlDckJTyKUI+SJWA83VY2z+IsNevQGijmbHIJAUbwPHqd
e2HbRGitMm5SNbbPvlWcnTE/W9q4C/s6DPpW+Gs5FmJFGARluTZ546lMLgX3cd2gy1qR1dqsdNy1
IHVMIhP0+VT5+o1jUErw2/G5Ip+Sgme7mWzKm22fvHV5ShXIiqaNW3kX11K7MXFrcgfKNziGZ5qd
d6GCh2Encmub2VlO8w2G+ZMe8VNtqq1UnDxPNaeUqplfRZ8d88F4rVznqZm6bZWH+botYuszFMV9
0nrOatQxFVScrymOeBfwgk/ZkD+7SDO3ejTe6W12Xu5AXzBzgI59Sxe5WRf16dbKp4oKCMsx2fMQ
38bhPrLGO69Uzhp7NCDG3H8dQ6Y9I7b3nLxPmTSrwwzzeq2NHTeGXQlbuKMZSxPyv6LKO92Ntf0U
W9kxUvlz26TP1Swubmy1zsoBfmnzgSAdvFX9dGPnfFeT1YMbotyv2dlxBlWzUpBdWE6ilCQObpQZ
A6YKESwTe6vHmyRDASc10o37Opk2kbbcy7h4pmKPThpeK9BklszlWpw0pw17z5ux0296E1RuPJ/I
XgYoMOin2oUvCDzkzcr5MWEk5yxTJ5MvZ0+WmkNyFp+wsqdHktJCcqEdaMi+RZhkx4UIYySQwLfn
q1akx2qaH1u7CaEaq3u6QqSklKifcT0HYYWEaSCTOzcVgVfzaSCwfJ3GbXLJGvcpUfqL11jX/pgY
a2c0thPaz1nIdt+o4X5uxD5J6p6Bau1RjJLbpXvENlPHYTc1n5xqijdkX0I6sQyLyGVGgpr7ftWY
hUVdSX8sI+PVt0aSnBX1ij7KySQZ7ptW0rDI3wqgGWvdAeQoC3VvhVSZEd5S1jIXijaw5rVhJMn6
/b4bpXOhlfpE1mPKzkZcapwmW4xo0PD5bmIFQXK0nKeErhJxGAxHzVCX2tTqr0Sx+dRVY2LdtXC4
tZDWBbmKyM9obOr8fj/sG3cajiBwh0NHCttBDZp2ncVTTlOmLq5LOlo0kPKBbWvTraHsWK8Qo75C
f3KuDDA+MDdVlTR20GZxnQa4aazAzebxOWTB1VZRTfrELrWb8jErw8dCkZ0czDZH6VVhJmsVhxe7
zL62FitupnLwsSSDk6Ua1P3UbhrE3UbQ0pklhk+1IAkrtiCO21xyLb4pKWxvRs1+rDRS0TopxGaQ
4lmVU/talmyJ6CTHG4wvhJuR411jMwFEWMjABGFyY/RQfKOS4T+n5mtloOrvmoK2wkBkszKNreVW
fG8Tj4AkhBDPmAHMAu3PNQIVuQP8GuKScZ9czblIsxkp9rVv2tiebCc7/rDo/I106oNUy/Zg0Lu+
B5YP7gHMvQ/KlyR1oLyPWbVH/Etsomz6NYHQl0Q05xlo0D+UhSxXQzbFfsrWqWd+7M+zL5KlM7nl
nqSiKigNTj75kmxDNuAfrrS0eH9enWjUYJXmYjpav49uuNF1lZWGdbU3++zZXw4ny3ScGiM1bqTw
1YE/6dvf38uPAhE+nYU8wkUlgUiD//68IkZWCU+LBs1+6kW8YQ97T+ssX1O52I8a/Z/l8+L8OLUd
s9vvL/2ea/XL58XRobuugS3vo5AKw9I4o7sr9wimrSCtCo8tP3kxTBentEqzve6r17FThHiPw3BM
h47nFsIPkYakEzvkTZTzSUacJuAkA2Kgz0uu4Ia2xGlEcIyX04STRN+rqdJzCZmqEMOdKiIKeTHq
fWVfJMfutaoqfycENqkIdxmcBKaH33/Sj3qG5SYvyEN0Pkvn/6MCxswTv6hMu9zHZre1K/1G9+eb
Ym6bP9zRhUXyywiyDfQ+rvDwAH7UwQF/8xR/yVj1c/tA5ftmMhJ7w/EcMbfjp0HnZece7tMtVZwb
t9eLW9SXCUFR0VszMC8vW5V06Y8apjpFGp0df5T3FGIuVjvsYo/pXuCTWUfRYqBRpnqKhDntMG/V
G5VMyUnqbXdXZupRtSz70kzsY594+D0cHHB2mbyFiXA4xOPVapVX7ZSWvoXV/OjRmCe8icW7tvbx
JPZxXCIGLbDLWLU6ZXRRqF/ON+7UWCvT5LV9T/vaLg4U12CP9fsv7G9mGGuxGCy6TBd6wQdNCHKc
qoGRX+4RZ71vJxQzG8V3vGijtf/9tT6KapbBQYKGzbfluv4v0tvWnBI3p1e3F9lwZ3fJsaj+NGG+
P0kfnjRUdKaNStCAtvJRC5XETdbnuk7giz/U2y5R5toO59dlpk9ma+IYGh4BcOx9zbyMoR9v3DI/
air83KXpCyc72rnF0K5g0lh74g5ZZH1mp3oqzoYRvc3OaG1cnEP73CK1LBUWpVB97q7yxNmQK/3g
9fxvp/OiAy6KaZ0L9i0okmm4wJOC5IEXEmqKuZOqpi5oJm+iZAg2SXam0H7MBInenpOyQTVGdr8G
JdslDnrQ+7uqNOONbc1/sKbaf/PE8l38S2CNEvCjW5iTak+5g/6JQc4ZjpaCGk8v2cFrGZ+Zoyt8
YSSP+eRdCuHU67AjB2A2ius+ZSwDB9tQv5PbMZyJF3GMCsWC/kSt1YK35i6J9c4llC4knlBcYvA4
ASBpbV2jdwrcdHrUzfF1piqeuDC8LHaH4IYpgGpU2GP9cWIjRn55XO+sfNz59XgXESC0Qk0Nhblm
4uscvFw+RDPyCXJ/Z4r50a/b4Q+6vr95SFgzln8AZXJ6M39eOsaIQnY/EnhGpy5gi6NW7sjbsXWK
L3X0h28EffSvcxsyPotpzUA4+csz2digtU1blvvW7MqNgWkbH156DFmpfIPvZ0Ybt5onDkiDyTQF
5PIpifKzA/F1JavQWVWlX6PbGJqN7xAdin6ALu7kvXSZgZnTu879osPSy25flZWF2aR7LdL5TuUT
Hp9lMWaYRVb2TIuLXepoEmuvnxuJtkZV5prt6mboU29L7Mzl/Xg528oKEsEP0vE7OlrPb9TjsK1D
2a9yCEkHhRn8/RAUlqoKxj6rjqUc75Oeg6SXRRLEJ0c9MY/3bR/pq4nMA98a7s3MuKHQdXyXRhmu
JBw+m4LlDxpMaZSdy4CsJQG9dtshScrOnRIUDMd7mjccILCU8TzBOcgbdkt6mJ5Vk1HMqfnpVhNP
TSp4xMDsXBGF9tr2fTBKbnCaJ2dSBYBMKLbidm4/pfFwN1q2QwteYGgq0GOkx7lYYhojHuC+z48c
ineEZMCQRJ626ng6nLE/Y6X5GpNoCwZfXIZuCCyzndbLwYjOb7Ibmxb3NTv7vLefzDb503rs/M3j
zV5HCCyoaD4RNP48dHMwjsjMRLHv3OmVxOE7OKYX9hfcPHCjwbL/ej9qV71vbHufnd77M1/GGEQX
gRdB3a9lg9Ql68t0Axk+8AaiaYK8j5o1zIVy4ys57dFo08KG9kBshZ1smjKPXhFP+ee69bFURqyL
GMn9q5K5fD271sXUmGPSfnqklhZT3LNqVB6JXKuIIOfcY2dNiInJehgDu1qnEdtsN5X3aFViMLT9
XetxJPVlDp9K3tm0rncw8xRA5cyiVDvDER3v07AAjmJoxMZV06vTIR5o6/7O5XSwzxLnQmMaJAW1
OctRN8tuvnf/vb7+X4XtDxU2ttgLNeV/rrCdn5Py+4+ltb9+46/SmkOi1pIZD2NgSeNigfqxtIbf
GsEz06NLZ5gh/+/aGrlenCpogTFLAxnS2TX+5SKyMRjB3WAHTn0NyS0Go3+QZPvLU8X+BUsEInpv
oY8vtcSflLRsgkmxXjw6ISTOjZjOJMn9cDf+5uj36yUW2A+ZLMilgaUbHy6BSHtpv/rzHjIKCQre
SpvYtDrc0v/c8//FVZZ38YN5pQ19bJcxV3HLr532tVLfe/EHU86fPsiHc5ebVDbiGC6B99PVb6ck
aOaX338KA/jHL2smTGIbGbXJyGDZ/HC7OgqZaTRAuhBa2S6lO1KyKLmbGzrH816EWX4HtI7+RC5p
gnW63KrOUhtiOI3dpIZxl9Rt+2jGs2WsaZSlQdu7twT6DCKg2zte+S32yIoMpMDqOaYZ5Pd8gmEq
YyScMr2fFrGam7rpiR0JAtYKOY5XB6nndZu8Moa9JBALtHRMhhIOkCDT3Pic1/W0yhpZrZyEZcBp
JQ03PXdPOrR4FNhEplLdmuKz3mgOHZJl6tSRHsaawP+7JH2vMKvmVGIzeSUJYXkgbCEP4jpm/XWb
V8csXNT8hbUhhW0IOncGTWd2VzaF4AeKJfbtCCRxp6EK21RWm9JIJJA+l4a97TIP7qKqjbOHhmaT
WrZacQYa7iw4SDublsuVy4l2U82eOaEo7IxzGILMq5DfrKNKxrdhOoyvfl9Mt8NsYSp1QkWu8wDZ
XUvm72PphE9xjVcKkEg+PyD/F1Ywzsb3tlUcgERn92/aUgVaqzTvH30z8WKMTr19Oww6L7TcYHxS
52oSaOBQPrN+TMIB6xz2ZOCgJMKHHBWbkAhG4oc7I0MU1bsQZFPtkkb2976DKjtOvfyWzurBns3v
PqE7X5RJDqktteSpz4jm1SeklZzCG2NXjvb3pefsr+KxmfdpA6kdMAtfggiJ9JI6r1co3keq3OxY
+KJ7TDRiYXDfu6fCkzE9rzGETNMCt4coS3apmR6i0hoCv63bLVRsfVdx4EN25TjR2sfgvvFIYaHV
nXvRUSCL3SNX4ALmTKm8SfsdCX3ZPhXp8CmrZvmJ+jo/3PodA8NLxG0ewefV8zA7eiDoVrZWyc1A
QfHa87mdq8YywqBALRnAUHIv/ein6SFFCL2lyg+UUDUJ+XGypd9IjThC/p7on9JSZmpVj4m4NrHl
7+Io0ndsv8KXEJ4WOT2mFl7M0UfFmcWuK1ewqtmxI6W7nuLWDKZoctZkEGFLr9vmqtEW+UAxDwfH
r52bEIfvDrSydeMaRXQ12uIxLBo6kLCvAQiLQUffjMTn0LRwT6RUBKmCPghfejT+cPjHql9ZEAF2
VGm9NzvNvDcEZP2607rx1AKBeIl93dhEsrGN1QJa22hd76O49Jf7ERJcGxiz+pajhk7X3UBdMo5w
AxidMe0LymdXxLvY93Tn5004edB2AG0YO+oQ7U6M9vjkmeEASl3Et3rR6PuBRFUHwITiUOUmA1JI
6m6vRoZnuilkcSExanxuLas8lzLyr4GtW/e02dlRAqTXNqQ/itNoRtMNJbjFUd56NwTFlM9TLMbb
dprUjUrj/qK6hpqsomHdNb44ZTU6B6OB3EEGqfOpBgMO3Gqa9/SwvWEtdHM5cxrL5JWbRO+0s+6W
YCvCzKV24ogAh01FZsOov9kJgJxVnFcxuWRD+k3MTrc3BiahTCu6HUODwrvji209QZDoqzEqgq5O
uoBVBZi1bjenfHRgjsdVE9/P9FSjVTRAquahiZ0g9QGsItqfj7zb6N40qvk4ZVNzQp27nJ7DpFmn
TqmnMJpT/+CxY9jCfHbQ3Ef+QXQ+KgS69RtS18iOiLOEJoZjMSbQ4SEk8fV+o09te/iXbiNuvGkL
QlnjCC9Dymd67q//H3tn0tw2lmXhv9LRe1TgYcaiN5wpaqJES5Y3CNmyMU8PM359f2BmVFkUWwzn
uruis6qyMhME8PCGe8/5DhFWPIc+H/uZhg7hPktk+b0r65pprI33SW4gKY1U9uzMAt8IyBqXeWvb
Gzgd7U+IrONKw9e1O6oSujxMnBkxZMhH4lx8J2IASX9Cd/xXxV71aaiILcSWR2F1EjFomWUSoY76
YOgxHQAvtyedCZ5hsrE4YzkQe5aM4ZGnC2LIEDCSZsdLoq5Hu4TOqZ03g0Z3XE8m6VpcV892X1cL
usv8pYbUlWUY0nI/Cma0ytce0F3SXAZl89SGabqu3SajIjh6y3AU6ixSpijmEqGg2k/t9Lx5paZT
bx3bcuKZ30QmJ9FY3VCTBro0yPbWRdaJHiQgSlkKN+QQCoNeKDWMDPTo/SZHPavNYBXSK9R0ooAR
d6VXhL7Tbbdzq24mFeq4qbOCH6z2gBLcEDGOIG/h69ELERqT9ulomDYLJ1vbnYU8YCwaLkvurnfV
j041ExLJCPRq5UCMHaZJpefVOzp83txGaNRQx347ai7iSQ+SSsvceYSpIwOoMAqX4Er4+hVnzW5U
bvVCiZ86l6CKLCtR+pSWAnNEuqiM0e74R4XWtNhVLhrjI2Sps9BT6QJxQu7SpQxQbd3rcjBeBSiO
JQCG8QoiOr02RvQcmyQZ1oaa/YxYw7c4K6pDFVvgonzHv7cCxae20rgkFyKUpqeG1kQW2dqRdHpq
NqT0oULNI541o1p01FZontLf13U87kdFbX+2mad8SadsN/pSkVg4HG3+ek9x3Xu/BpUf2xt6t1IN
8FIojpSDT8zxPSR/tLuJBgjX7MOXrKmcvZu3hEISj/KsN4Px3ErFeObQPNyyUlmroAyUxRCGygL1
Dio9QkdvRl+RD6RsZUtNwiomgqq/PT712sT7kleOc6fF6krNspyFr4p2psSlUOaAe7OGrIWcgbjq
zVzd2aiUl5kb1dt0qPVlUaaUKKVK1qlnu8NVg1LlznOEv8VUg7D5OJYhUOGjUwwOfpxQdqMT9rd0
wL0lQmH4UQbBDDOUFfGdWkbplvg+66vrka9Re5hXZ07IYkjSLa9/BAkALBFNT4nEzO9oZIM5RjVj
jmIS/mAqiof+lklh2GqFl93ZchwXYW42ZNXi2XkibtQkinaEfzGSTo2sLSbHzaUf1cR2dEdMKpB6
HXmZ0UBKxdpDpI3dodyTRX9X2hVLNylt9douc8Q//Zja8QKyNOQeRxBJx9rUbl2JEWDmGRUS8zrJ
xDyzs/zQ4PVcNUw47IGQXO+EodV3JcI8hIVWC3cAidTQEdhV4tJaYahXgNjEmXKoVBUNi5O27JgN
GjFJi85O9WlaYKgpIgJdJvez01KYnngoa7Q+yZOKmHGZglS70t1QfD/ajYwUC4nRder3gVZMM+vD
XKfZPLny8GUsQxCVVyO2h72Mbdg5nTEsHRpuW1DxiJFoCVLcSaHc9LO6xSs3y0hP3KsWgmPiBgAD
zT3+y8FQSp8ONdqp66YGUufxl95HOgEEs3wsvU0lImMdqvq4JUnAotYSrqc7urMDqsLIi4JbMYZa
NW/C9JFQNbnEHZItxyJQ1rWZ12QMmoP2baByRls8Kx/1VseOGofKDk36PcQ2m141St8uUn46JeRt
YWRf9QaxeRIN3jW3ES8SNWfmNP1KrhxHdsscodMa9lSLhs6rd9jrJAbMUrXhOAUBUnAzndfQ8zTU
PhBUrPQH5YofqOruemDdK63v0mnfVm4JeoDKOoaHLg/GOTwsf8NsteZBtHMs39nCxymzwqf+Vcng
SsDtBpNFe91bOB3JjbFOo1x1alwsZmHAYiq4X0JFDHZVGiwap0CEX3g3RRb48xjA7NKCmBbCEm8b
yN0RjLGmNTcxkHO4cU3fLntnzB8LyBMjASNYDmnzBrsgsor7LIuLr4ofo0PRhpSYhwK5e2vjwRQY
0RaJU8Tbph3GK+g08dpIgmajBORGLXK/NO4NR473kW/Jx8KH6oTHxkZh30v6WqNlLXtbenNPBsE6
ccdo1ZYxR3IotVeESA1IWGvyp+WY7oSr6CgnE9OViy5Hc4EIu+njeFdl39nei5feypwb4Ta1Opea
me/bMqKNjRymu/fGId/WAzrOSIFgVjuYjrQ0JXsvJkGFwAnJW1wQpPHdCIyym7eQcu4MUUf7zKzz
VQN05MWS7K9mvQi024Ha1QuUQ/sqJm7m2Rtslc5d1uhP6rRCWoJmtBo4wabPsmYXhI5xE6RV/UxM
krmBCdZdJabf7jpliH/URoSZJ4BZOcub2rtv7SJ9SytbnbeWMF6RK+dkpBBxdSVoe1zLGsGqBZED
OWGbGZx1K+Dng1IbX/TMhofqAfWahQSU3ObK8DNubeerltsZtpmRdGk/GVfYIaN51KYQ48xgpFYf
pHgiGqUH2z9IZrIoiTYkLiekzNoqr5fV9mrgVIFRWx/BwTtklBfjgkyQg5Kg/M5A/PvM8jMKN84i
c1GGx6J4lnpE1dFCOYkvwy7JJmJnvEYlkh7yOM2v6zHRtlLikWA/n+JAImolLpyG2OWqU9INxyVL
+TnUJOfOOmluRWM5T7VSTtHj2AY4xXQ0OULvC3rD+ppFMblnqxi99lDLvkRlXH4tmqK314UCX3AW
elSX4eyZnjmLSdjkMFVne0MXXTY/qgCBcWoteTFddNVqzU8fJOWsobxz3btOttPZ2f7ICtUCJ0+Y
sqXEt2PeEjRV6UqyrjH1zdFd59dxS7wvBuWivsUn499GbIZmkZFE1dJx6PpL38IBKiPtge//rSaJ
d9awprmzhhAV/Aj1eOXmVXMfgytZGOA76E7CKlQH0P0iS719Bd/tu45AxIiq7hu+w8exwTG5slE2
LhREjeuoHJnZC0Wf86kRquva5M7hwJQPpgoTeu6Rtwl9UV2NbUuoMCN+ozi5sQ6ISCBQ20LGGMsG
Mn7qcjaNNP87Ik/yQJkJZ6aukJvm9/aBow7rCR7gb15qq4vCd5+BynU7tRDamn+KBpairB+N0Hiz
E0fetYiX4MZ4LWHnnRPy3IboxiXgd91KNDpu7jhrcuN6SX2Fh6J79rPdBsYhbHNC0JqQD5ZKNMxd
9lRDQGa6SYBrrQfaPWeQpwkGeNcXo3VVlijx6662lkWSea+5C0g0QXpKtLQewSTzsMqYCqcYTbK7
7StCW/22yx7ALqLd0pR9mqb1tnaGdO+FinVvl6pPeJ2l3Yqg1X8JP8sAvHbFUjahf+VlQXOXmX1w
TavCfDQKzIN4hUdPaV6ijDCEIK7WKdPtsi100qTqXt17XmNtkg7ffk4bZT20evJYM+POmp58I9dt
1bVMmoPf0FDubdW60v2cvmcnvwVuZm8iP2DFYiNIPLCtbFLdba/ZytkoxLBFVX4Zs//Ns19NHbUh
Zf7iu469/qVyagJ+Zz5e7u+5GkXqTtB/g8XtRQuqJdBH/Uo7NJrSD3MFqLh7GybS1+Ywwcp+psu8
gEGW9SNHs0BiYBlkcshSlwxbc3DXQTjxMihhHTAa/+x7bLwq6Qk4PnR5pY7dD9vk1GAmGqRB0+SQ
VOLZGQUC9RQOIxlrYqNg/bri+ze/2qn1lKKco/Gb+wD4mmRBueNHpYV4JdTBw0jE+jp03abprVeb
I0hPTrUp1T17KIvKGWUipXHED8NNup2RQxy0Sp1CSgzPzPfEpnUV71dg6ea9qSravurdX2VvKE8+
n94XTbNlsDCrvESBLnsPIYKwZ0pm5mtEHg3JeWW2IGyknTnY/i+gQD5WQUFk2VCGEX2KjxoXi5y0
rFUcuekM6netQjEuLHLGZLnmPJ5eYDl8qOw609XoiYJlpyR1ipGxe7Nnn2TLzZD72CAgEcxCmPHL
xC+SxecV3nOXAuiEFsrUTJOp732dWq2sgvKj4MYCxz8AU2bJAHd6AwfzkjbpFOLicFcw32GEgcjh
iif1ahGb6pDoXCqTWXMdJ3W8sSSaPY/BOyv9Pl3nLYPrz+9PEwgGqcMRKHp6UTP0iJnJw2ozxDxF
DbfnzJKU7DiT/g23+z8JUh91UOgiNLQxE1DJMqyTRxkz+Y9FocgNud46PVKPbphSOtE21qhoJpQ/
7otBUEFMxuCmAY17QXEyVeLfKzS4vq7TvyFVgB7NSaV+8I0iUGO/2jipQgE+4watsvvy+fOcbuL0
IrrGwJzIUaiuTjr2vWC5qF0N4mlN6dbuAnYRvq17t4mmjgRfaP2sbVx4q5JN8ueXPjd+dA0YmOrS
vBFTF+z3loprGr3wNV1ORZIBl6dZkw0/FYJtRU3KGW42sJEB/NPPL3vu09cNlb05bxb++SSY+q2T
o1euldshl7XLCMVp2n6x8HRtfIijMxelxT8YsKD4oNcYU1qUfvKAfVmqAscdl6tq81Bq5ZrDP2GB
nq1emGXE9MA+vMtJLsQJnInmVCzojuPf79Iam+5HdRybg9e89TVjUwFWCZEER5nljOprQBj1pkYa
+g8GrY4QEwwn0gu0+++fbmzrNWhpVUK+8I29Cez5pvCZYj9/h+dmOV7h1L5SaXye8usMqC+NkTL1
HGeBNvJoRbhDPxNGVFx4f+e+QgNrziSe02kxTj/lt+ES901GDm/HhNqV5Ip2+TfLyb99fjuXrnEy
kxIRrlks1HIjtPpmtOTacNJLTKlzg4Pxhy6HoWh+UJK6buR0UqvlpmDveuM3qnalERE2Hwmd+Roo
zDCYANU7X9JmASSubkFkXZrRPn56+C9MWih8f+7HdA3DLDDo5i7RNkImMJhra96JuLxOlAhvXeFm
iz99rlwPzZ7LPgra4em3V3KscgawOps069mgWMPeDoR9YSvxcSzq9NCJNKK0qyGZPfnAXV/Uo4yT
chPWyHOqAhUG1I5rG1rthaF45krchGOS4CMgB9knw8StwpAkIiffMLWhQFOqnT7Yh0JGT58/tjOv
CemtpiJMnXZHxjRx/zbkrSKNdVfa+WYM1aVMXhXUv1GcTZbGC7LtjwngDnHjv13qZLqgRmVNbBRg
PK1L4T4z4Pl3NiaB3m2BHrXZ+GUw2Y8Rve7JRWlQ3Vclri+LIytCGa1eRnR/11pFGQ3FMAXw1MBS
aTpRcVXrPSiHLhhvvIRzIAJ7HS8J3SLOVTWWhzqqr+w26W+7vKGCPUDGm1NmI3DXCscLN0rY3+nc
zApOXw/XiSkm3fj7Z4peWtFdckyAXAX1s5tm6q1onYfBssLXdGzsqyZJ6J8meP2gSa7seKBm0ltb
C/JOaNKZFWURI3f9knocjGorAKSRPhSdg76dwhIC0XJZgWFAIqnbAJwiHadzl+OCbDX7SokUFENG
bqBuGrtFXTvanOtEC0p49nVsoGWIYkI0e+Zr8MMg9m2/XxisPi5PSyPC1EV7+N32MAT+8VjTIGai
4GDNYst/MtY8tHfsPgaeS6RU161w9S1vvd/4kQRD0Xt6t/n8gh83PDqRO+g3YeTAyD3d8ED9aNuu
SPON69SkNod5uiwJ97y29KJee45fXweUXg+kb1/SK575fNnNTZlYaHE+njnQv7VK0FgZfK5h+Npi
qPlW0u85IBGPfv7xTSLwYDai1sH/n24d6Yty3hwQRiLRpSsCMkVSrm3wZUeZ3FpVHDrzigY7oYME
efz5NMW+ivAWFVcpO+iToW6jUqTslKHhx1+0Lrvs4E80RSca5B9vA4xpkhIg8jheocR//1FRA6p8
0GzJBqjP84CtaaE5fcNXpOt/PEzZbiCYQhjF6eMDkbGo8hxXQZOgK2i6xWhReNWju64zrRWFp7fP
397HgWKoOjemCQPGqXm6bJEpU2RGUnJbZqpvsBdlOT1EejpVoseXmLEfJ3suxtaGrYFJQ/t0+SrR
hgRWk3JninEIdOUZANRb1OsHv7Mu7EGmb/n9/pRLcSzF8aAx558qqKGghwM2wHgD+GupUyt1czOZ
2Uk7knwOL4eghQsD5PwVSRRExjZ9dKfLi1HYDsi/eFOK9ip2i9ecrBhdxuWsgX48wxn4R9lrJj4k
Q2XjPQW1ooGm2/t+RJrwjOHb2fFGaZqrIWk3hhHfhZZ64TIfN4zTZTgaEl/C7uO0oNA6Knpb/tGb
VtEm5CLB00XPivj5OPw4VXIVobLZQGVtfcBgwqDpM9IB443UqWhR6cG13fyyM2sflTUNdWec68Ol
CKgpcvfDKJkmDrS4iHE/EEW9dISxEVBMcE1IkV3iUobLyLK66TE4LseMJnY1EPQ6A0kVB3N7BK6S
IdZd1z15Ggl95FXHtmgczPIBqzv8zqJgczBtC8oJ84EszvriamBUYW6ZFzTpZ18MaF1GnJhszdP/
/tvWCUlCkNDZSDZUp7NlNLgRngnqnJ+/mHMTBESpqaSE7e3DljM1SpYRP082WW0TKZS3GzUWB8eu
L+1azr0K3FioKjEQcoZ9fzcmKTG4/zImIiw4CFk89OmW2q8+v5tzMxDpyJThMO9R7PjwzFSt9xsl
RjwEM6a1WaZAbEGtqJLvEDH+fBfNmRGZKEvGRCE/PaFCl7Qw1vKJDrH3Nj07GVr7VHrPn9/VuY+H
6GeLAB3qN0CO3z+7viJGb8z5eJLQdO7jQdBi88w3mi35Svqm84MElGhLtbC6sFSdm/NQxBrsq0mt
/nDooXSqBrrRxniitbs6U2CU+Ksieiqi8ZEP8cLVzg14jj0ag52T5YciGbhRJKTAATeFX8Tr1DLt
fafBPfv8YR79m6dLx2Tt1FiO8LKdHvjdRusbk5L7xmk69SkkGWWloDieeZHeJvTm7O5LJJx83uR1
e1cOWXxrJraOOw1N5wgmisZyVCxECcURAgp6jKaJLp1uxdknb3PC5sskLeB04yO9SjW7NGW16Q3a
BHX5KmqXXGTdqbah7Tw3PdUJuwhoYmR6+BR3bbX13PxbgKJjtCa+WZcaW6pI7swalIJkKO7j8wd5
5lujp80WlBRdiounC2Ji8xvCnu12l41vxShqkkwQU3oJ+pXh9fNrnXkc4qgxJgaLAvHpNkaD76qS
MM3W3hNvKgWHRWqqr9WQZBvbxSNBqby+sMM489EJQceOHQ0r1gfraiuTAQ90zu1F5tcg9OHdotqh
jyHHmQ7/7Espu3KBGqPd/Pm94k9yp4oUG8TTmdIgmBveQZVvOKvdQtGSVKWTPdV4H3ac/zQ4pn9h
a3PuTbJlowygCU6/p05ZvhUwa+QlbRQVg8kg8OJlmV7vO7Cim9TiIP35HZ5Zc7hB9lA6Cxubxen3
/LayYdgxgjDn0fatT+fCINlQLfNyoaOI/SeXcuFL4ucGLn66iBa2EdZpxhFNuHl2byYlPDS7tnZh
I8SF6evcGNX5oCYfwlTp197fVYskLhupDOA3bg5wc3+aZnkgOlxiTir3DtjIPz4cMYFhusD4q9E+
Of0ARU+vTatGbKTaiMbP7h5kIxfkWFoXLnRmYqakrpo6cBPSGdzpff72vgrMdwgpOAICLHn2+37t
jOXhwpDQ+WeczMrvrnEyJlwliiNj8t8h6BdAQ8LiCgi0+aA1OLG9pKt4iuS3mp0sFpUV+V/yTtqI
hejVNo6MKf41qCGzkE4voZ9LRRcCJCq8wVCvJbwNI9hrrt/PswEGkleo2TqtEGdxuh3myGC9bWA6
NCnUfsrpnnjhEe37h9FNEVtlBIau8rSSa7UlzJYDVO/fRYnK7jCf8ItxKO/gQgRrIathm4Bku231
IL1pFdlunNg9hHlczXnC8SqlViRnAULBDeLEdJZ3Y7H0yHdDLBx317lBqFgXRs3q88d7bmyyiuP9
p3M45QC9f4PAhct6sBibyIRfy75+dYLiztCVlZ7mYOu6/B98duy52exRvqchdHI9MxiyEjRMtqlL
SCbMY50Wb7s6u7B5/dhWmzKFaGyxN6FM555cBqRvoMvezTaIyPdFEUo0g86PMv5CE/oGQcq8MbVv
vswuHJn089elSssT5XB9uiFzC0DzRWdSE4GI8jXoVVxC0lD2GF3UZIlmhjNOaaYQP+O2XCQZIkGw
sUzkpdZuTVT+ZtQpW11tlJWojWzuIQxlwBVr+p10sN3ouylaDuo9UkCgz/7CrYVF7cUeF77wHrUY
UqYzmuUMtpiBE3IEgBXxe4CrFj/xfMABcpJxTbJAucLRxZ9PR3MeVHW0tKGDPpW6eelVnJvTMTtC
XqINxwuZHtlvc0SoVmaaxdh1QfQPtHtnQ6euY1G3F0bWubnot+ucbozaok2THLD8xjETFfSM1czT
IFh+/rmcWxAt8jDoK9BvI/fn/c2opVbg0JeY5pucoPUJCqZqz3kcoKmvhgums7MXo17JmcXF3XZ6
iLAkk1FGDif6OyvlJDqu4WmDNEJ9pNeXcsLPTQQWZX9WCyx7Hza/yTDoVoSKaiMjudcqPOKwiJ/z
RP6sQzQLgXXhSYpz42LqeXOARUJgn3rExqpIeL7s06I+gdc7auLKGWW31ajFL3JdCTZGAWGlL1z9
IVS9YDP4mBr8PMxuHN+JVy5koi82liDsGZ4PFP7zN3325zEhUkaifuueToxd71VKHLDN6crip+76
T4HWPiY6OpJ/cB3b4aTI8XeyzL0fUVWrDAGAByzBVVJQzalfs0HpFnkjLyyk57atU3gUJZbpD/bJ
d6h3Lg4OtJebGs9IUCFx7bK9zM2ryBF3SV4e0sS9UKg4N4B/u+TphjUajQSNnppulK5f+03+0zUS
xO3WlczbC2cO/dz4naLuqEUTaEct6f1zxLpuFGNvp0wz2vCtDopfpG5Yc2DTzpzyrT+fCJzzlBl5
GZaT10ARkzJTIvoDHv5sUFSBKAY3vtFwLOBqw2cU1PLRH10M/1mSzFOvcla93TlPjsmsCTIeREOq
VP1ijKfSZq79UjsNOwvE0b5Qv0V5c4sUp1jWbPlCp+1m6aCHyyYdNAI4hclir5kXRtO5p+BOTl1K
HIzb0+58QjQ5OY8FO79i3BIUKYiqNJ7BM+6omT7XIQCMz4fvuVc8ObMQytgUW08fexEJfyjZDG3C
EqpnWzSyWB35n7oPvnpWTZr0z6941E6cbAhRzGjcIJ8Lx8yTN+0rQ0KXNEk3Vjq686BrrEcjEO08
0wdzF+RJ8kTiAKRPA+Xk0S7gBMBO02YE/46kb610hFdceAxnnjubjckCDeWE48T08f22yLnW4KS1
picbwlmMZSAH6yYL2DYOUV49R8SzbdBFfr/wIM4UMVElUPWZZm37w9nX782x8Fq+6Gr0kLLqvrFC
kKqvKk9Wa1LN9BkjBeWkSdCIL4P5QE8G54VxKexLPzNXTr5w5BiQFGm0ae/vXkUaYaV1mOJbjnRa
I5OvIdSBy6KtzswdT8be1hFqZCxW5AAkFJEFueSwMGTQ3nd6p66GwQPoekxwrEf1K9vibB10DCkc
U/EKUZ+5RpL/c0CMzZTdLg1rYorpCsAzJas3gVXaQMsae+H4Oy2P9cdYz/o7PltMaAMfwnPgNO5V
otovKtj9Cwfzc/dPBwwPOkApnuv0kfz29im3RUA9dO4/iftHgoDQolp9+BwKJVh9/tLPXQrhNVoD
3OgsGycbEJpOJP5NyxIxP8GiKJ3JzdcX8ZUbJP7z59c6vrfTL22q/uqcXlkGT4//mWIlsCFDDgct
uOsZWfDkqY+jIdbQwlpSjBKxE4SK39e91t1qmuLvtRrSnaEnxbrIACYff9D/4xsu4Bsgak29/n+j
BD4AUp9fqyDM/DrPfmc4/P23/c1woJryL854FHsRXOjINpnD/o6CpZ70L85JFFgn0um/+Q3uv+DB
sZLQT0NOCgb1P/wG81+00qciJNpMg6/+j1Jg349pg3RQ6KuTNo+eHX3r02E2Yg8iw6ehQN4mKbEL
Yd9MCSu1NeOYUl2QQb3fBh0vRtNsWhpdFC5Idt5/q77ZGwkh7gbxxUPxkhm5dhiQ7D/9lbdOvRUc
GwXHV7eN5IVp4uylJ3GGM0nXeKjvLx0qRBXUuTD2o9tzaVcqGMeGDo2u3Vi0DJ0eEHil4sycwkLw
Vf42JO7/+m7/C5XyPVvguvqf/57+8f/5mqc7Z5OtQRYjbY4Xd3p5TSfByY0SfZ+kSgw9WWkJtFfr
Ziyuwny6XJ86zoUD8Umj7e+LMlQ4/wGh+9AowGzpNX7hansT3PYhQ7W11VJrLFfsud2nojadayOc
ENONaFi1Ajj8b5T68YYpFs+htOjuF7ZPvn2lSN9bjkw/r2z/qnLu4T8XOzLdBrEIRwK0ZlUhpkRS
Ct/6hULX+/X9r9vg3Ef3n5oaMKiTPYfTOWQQ2YFGXrvCWGmg3PUJppUVCTLiAD413/WxWb19/sbe
VxP+vio4MMt2+DD49/cDxlJUO+pNKfaRaMUhU0aUDnYW/CJ7o9wPYuwfzKNnlBgFbF8B2J3Pr//x
w7QpxNL+tVDSfSzWACfI4hJT2d5SrP4BfkLxMrhg8f22FBf27yeYreO9Uhvgy5q2T2AEp4/ntzUU
2xX+GbURe0Qx/YNS0JZYtRAPCK7R9eqtjw3jtVWt6esEjz8v7I6P5Wj3jfBuXnjd526ckiazpUBO
9WHUarAZ3FL11H1Tl3wkhu0l+bVWp2qLhxPj6OeP+dxHYk87p+O/EH+cLOqiiNRQ0VttLyu0Z9mA
JXRu+H2+a2w136UyMrY6yPhdWYaMcggd4pa4jx5vSiQUkHbRmO8U/JkPfmn2/jJGZXJNgcldihrr
cxCQzcE/NeIrM0Ebd+wV1Ca5sDE56Z4dX6A94V5UqNlInj4c9hLfa5zBFVhiIrVcjbaUm+O46cGB
vEgJJTNxOua9gQdIgJS79MMRBiR9dqK1hjT2cZDT1V6PHcGQC+GpRCRKtX/4/GGfmQVtzARIKODD
Gh/0y0qvNS0FVrE3oS2Gs+NjFoUsXoTqiUOZyEsje1pB38270/58YseitjFVh5jf9yM7rX0tUsnf
2ne4vXZmnZqvgH6mP+iRP2tUvb+XulVZpBp6SKjUNgoIh+0G9zFs4pD9bjbUbzrO7/tIZQZQFT6C
kB3btTGNieMjqlg1LAJCYHpVrZ3vBrpH10QOGFv8L+J2HJpLCoq/ej+/Lycs1pO0TWfkchD7UAob
KV/bZTj4+5y/a+6SuCkXka1EdyVU7XqTtUHbzSMYM/VCMxWsPGGbesHKDfwwmgGFJGRsoLgz1yKt
XRLHZq9azOrTVr5qsE5zrsSk7EFzWeAZdmljBJ3ypVBSH6esnedkDPiAN5BkAyNZqJrKl4GJrlmy
BFjIGiPsfAa+2T3tlWDnVGl0zakwv0XHbZckpklwgUCRla+CvOU7kQ/JDzWuxIK4HglyexiJTARF
FLwN4MqsK/ym2SKsWb+viFIFa4oBrbgv1YCgxD5waUUYeaUuTDuYrD62rRRPTZZE3QLvm/3oHllD
ZeTjH5TErbYYrXzahS6uADm3as35Dp9NOqSGVohSRhDW2qxsGmAUWjmEyhZjvXGt+QR0zAriVqmq
uY9D14pmbhutL/fgQYUBAbPOzHlZaUhWUlApxb3tp4mc964R4DSOOvfJDxqW3ZgxYg8NnxwAbXfJ
iaKjTpzo7tJGaMyvw9f1WrkG24TMYbZhC8hE3BasAlWIHH422MSELTwd8DYU38TAShsl9rUT23HD
yiwC4RTzMWtUu8DxhsXrxtLz8lrp6fqt4OCkARjPsHe2hh8Gty1E8x9OFlv5zNcCdUqplAss/v6t
1Ay5klCq8xJObqeq41dROfDWW6dfTGWg70Odk7ESltWao7m30kY9/5a6lfmVEqI5K60ieGOg9D/9
xsPUOgZ+tpg88sU88MBHSL8wgdLZ7ZyBlaq6PwOJ2DuzQcGFD+X6zShxifZm6BcHhazTeNeiDYqN
Kwqz+OPs1svBc6DHGXJ7kdqEgVJ0H0C8WnAbTdfT+HehdRpgQ9zFCnjxcFAG3LdOLFxs2EFr6fzc
GMXkYiiH1IHuMG1+RrN/yOOYJ03eXw4aH3kEs71ivJZOZ+tL0pChVaXUWL70Cu0qMv9qFgWKuM28
tV3mFTdnriC8M69mgYMJf2UQTqnPSUgoXgA98GYtgaqXvD0wn6oqnUXndgyvzK949ageXyTIpn1j
O2M9H4nWfPVMCmNAh9iv1glslijtoHx7o/vUaVr1Vo2BsbWw9V4rBvMQmT7uMgXIUM1KvlBnniLN
I5uwNPlxnDjyHds674lSgbOIhzTfxVmsHUoQyfxFSIKv67plfmY687BFGaTiLoSo+TP+2HNPbQgs
A541f2K04zxeOSYPR2qs1GR66fwVMhDRbZOVTDEuxYtrv0zda9fO+wdqGSzqocKMepwj2cM5157J
ImpHpdx4uVO9le70KF1piENVNfzH469NmwZMpw4J6z5n26nhKQ6H+/K4F4kTy5B3WRpLRDGtuKXe
JIAasjMctE4cWjG6S1yRw0MTctzQUYuDRNRYnuu+6BbDtHscNJ69SAduik+SK8VBW71BsegfQF5W
by1hZNRPInafatyar07CKoooonorElbb0vXLlyhO2f32YTU8HDcKY1yS2wq2y3rVevb3EWXmF0nJ
btlrTvTGUR23c0h1aZuXinqrBnzSVu6pt5VM4pwAopF3p02/liAIFp4ql2hu+UVqpLIJz3OCwXCp
Fy8e4vKQtqmmyKVHMeEVxCOhLS0hM/m2rCS/vOXvaZGS0SYFNQWPZH7c4DTTViUeo/rtr8OPPm19
hsiN0gXIXgIUDSUuSUgrrMa46czBuQ6gjb0GsGSSNcsOP7DQcI3C+sngexSp8L4Dpufi2fETQhIV
9au2l9M2iJWnXshu7xhd9Za4Fe+o8Bw2d/xXbBYswJlhMrfl01ElDtJwLQbBxgCL0JYiU3cL/cLe
cjv5Tm8V6yEcGizySpDwa9smnCw8rLj1NDzNLBG3qh+xMsUgu+QyasnSMtAoNzdF59PhSMEfsUuz
MkYt0QwObDj+71rzTAZwjYGeP6KUeCLDzT6AzwJfU5dquEaKyhhJgsR8DdKOZ9oXIGP/mgRAXPcP
Q5jxVJI4dK8BsSF3BwS+K6zp8iTnOfNo+uqTWhQvEbCCnevzVtnul5vS03mrcDicBXGM03Po2IKS
ZOQ9KcFEuBp861UiuNnF0L1TDLSjYi18qIXX5FLxS44j0egjUe26kCnAFBETBlYcJh/DL/3q3u09
rds6QGm8WVQSO7DScg/7DMSip7AeexfTzgjTarRqNkWaQ9L0TANl9Qh8zXzVEYseNMXhDOBGHEOM
3hGHTpc8ZMQ3AtO/F7nJbAjd4sXyCz70UnT9/fEOWYnYI08igZkkoXR9PPCOnVK8jDSCDnA1tEPI
1K3OQJ2JQ1PyJ8mo47XU0y5tRO+e/LVjPC6bw6gyooqE5BXdCbj30SyAqmqOQoiLli4kRLSH41OT
Rdu7i6gDz7GQ088J/pe9M1uO28i69aucF4ACSMy3NVexSIolkRR5g6AkEvOQGDPx9OcD7e6W5N9W
9H3fOGxLZBWGzNx77TV4XEWeRs5LM/SsV3w9sKMhZfZiztomZMie7d2Ami5YkTDOdpTmLC60cOyO
Sde6uBrxyhOtkEfqkqRkqW2n0ZcHnbpFuXVRWbsX1U4VUaiTg2geyy33xVHLzsLfDh8qZdK2FoNz
zDG0qRGqB1NxKkcy3rbFkAj5ibkYY3Lc6rjR5H9YN3APlr1PQbzb17HFJk8pEi8tudPTryQl78T7
DfhjL1oa9zET7AvLxtrGPifO+7sbxWhPiDhp2oPyU/0VcDy6e38/HTFE+wwgYD9W0smv/SFYUp9M
skAcTMpPSawJnf/jhSgx23tryCIb12U7tgc0BySM6MZ9iSGZfn5/KwjrY1HkIrJuPCzgGQZU1g0u
4dyEvDNwdPGYv5Mt4VbsROSmGGtfCkAIHLZTMqaXCzKAP5vFcxvVjjPxZ5pCCMsSS1g3lsMl8Moh
rki8etpYRczK8iPJCbNQE3Z1w0szZDW7vZ1at/AVMENKZl5q07DEsMYFoD2874CkNuc4ckQ+N7tH
Aszx3WfcJdufWDbLAUQkaGzrad2MPZtCHbdjtJMGwa/bali+bTb0LDNbaj43brS6lNppSdalVXsI
labwc2Oue9DQutFjOL3BgKRVFqQnFMifRgtrpkM/jFVya3WZWZPqV1o3rTnyLVzorDMnf83bblrR
3H7u3YEiJDby8MGcmnRfNWq5Xj+cPjqD8D8NgSpvhe1+S4zIWOdh1h1gWJkrv2Vnn/I4e4vtDkcl
QXiH7dFSr8faZgErjscsbTiRdEoAaw/kGVKhaO8hzyDVuyn80lXtTrPCJzOzsa0K9IgNAj6D+IKW
x7RpsmvSQi2sVGq3PNLZq0NlNUgQsfck0ra267dQFdQLnoDQ41BkRivy9HpSLFXXmyfyWIrkxEAD
IBJSODXV4JAOI4qqOBq1AIUBZRvWsogm41OcIY8hjKjhnzK0uEm2i3EUCCDhSzZyTmw82ZfkSI3D
xFBdZBKoCym8VHhKQkKRE2tmaZRz/DiuJnvxtwgTktrxYObrRbMP2CRq6gMnmvim0D74fVHCvj27
cIdea2pMTpewCbfZcoZbRhY9RPiTEwC79M6xSbQKQRoEoZHNxJ5We8qPrsDT0AondXhGgeQcpya0
bhgnhQ94xXXfxayDjWfnzpEejOdaeYLzs4V8eBjKmN1q9lLxeeST1+/7ZpjlbI4w7eytlhVroljq
zSYKg3NJcG65iRrgq0k5DT47+LzUPfteK1lCsFIoUiMjPxm1u/PiZWee55oTiN4uQZqSpK/O6Jnd
FapOVlxvmIKwKRmejT8qDAlGYnAylznK9aNP4Jx/pGFT/eKwPayCYWj3dd8Nu8IRIqBX6d0XkzD5
z0FgAdm5IbsSOA+3xM8Mjo0oEnQSpcfB4o3a+5yAWG9m6dvHxlWshzletoP3kpm59psXI10HJSvN
XZyXfrD1dC92fHLyOWkHdU+MznxOCB+4b4Y433SsEHZnup15x4E4+CvfK02x1k5jfGwNr1Zryukq
2NqtrQ6CELBvQ2O737NwmF/xuhzfCEbuKLenIl5RVwlsPzrzbFGU7QvAlS+EgXjtZogiMpwlMUVy
K2slT66t0hsyuPD6ybz0sWz6+BOzwFGt0eRo8pxccw97VN+EdhPdo9bLv9VS85sIHk47KuUqjD/O
lUHHWpCoZa1J8CCytg1H7+kdnfnfhOc3Ex7MEWxwo7+f8Ny8ji/fX36c7vz5I/+e7jgfwKUdaJ+B
9z5L+WG6A+L0L09u8u7gjfu+J6hgwOSBnP/05LZd/ohGiPHEshZQY/w3ntzYgfwEe5EsAquQj4E6
gyk3pve/gNeMWNQIFcG+9qPOf9BUVEdtW0ZLrkBhbnSCXT80ifrkWaG0VrUlQYFmuE0Ts/39AMB/
JuNuEF+wtcoJESja5IpEMNtZi0YqdzO0jn6wR2fEGrhsN32sZ2oirCTW4Rjg29WgvMUMNanG/TBp
6zJw4DxVYzTeYskbYXxDrzBg5d0SiyGjdtqlJVInv81oStocLyUfm8+9x6SmXjVJpnL8tmqSLQzN
oe5o7cPvV5i3HZiHz5jW5Jn5NRuKxWFU5/l36RvyNo0xygHKK9UtXoxdjGFJxLWXTbnQSFWa+8da
tw5BsoTNNvtOC/7U7gh8OQ0BPrMycfEzjLGrwZi51Mo4BXxB8myYDsEQlbTUdyLAUiZ0svgyZzmy
hGJaNRkBGZspKYOYgJB63GcwYg84O1f4tzr1HB9S3Bo+thinVRuDKqBvru1c3PdN0/tzs5kis+7l
ATfZdCBEQcS2vw9waUQx3JL/R/xWVraVuWbPVTc2PtawGHt0p0cO3poggQZfIpx7FgF5lW9Tso4K
9Qjdy+nsy0ibvwLutJpVgM8KgbK5HJ1wcYRMMXNuqGwwPA6aAGR0oVMTOW4kWXQbWdrABLe2MB52
mbULbuYw+v25M40x2cT0Zwi8zW6yoivRJkWEjrsblxfHh7yrMnfeGQoPkBXB5hMxan0/DA3yaF1m
vd1SAnTjRDhHzt7aWV/iKMH6+UmlsO/a7/0k+xKP3Hyei+jufxte1ae9/t2GhyqDIdvfb3jXL2S+
/5r3+ccP/bnl+WxYMIAW9R4MaTY+dpg/B9p++IGxNbUtatNFusbW+ucGaIcfEC3TRDP9hY36YyiB
7X+AHgdjGP2Q40Pwsv+bDfDnOQPC70X1xV6KahhniL/YMVUmHvOgnHj5x5Y7E47iVGckyvq+tBSu
n7H7O2f/ZUj0Hzz+/QPZ2ANIWHzzv4qkejSMvTF7+qAUDE5WBXa13vS7keDPI8n3T8FjbrFjghOA
uuCXYUaP+HSUbqLIbcPAcxJK3uV1C93Hd5qtaUzFyupQbTgyMy4do+37H96B/2OG7YaQDn65TJQ3
gp6bFD5u8q/M7mHQRCQzLDyQMFKoncJ6YcdAH3dvtP9nRVYmYBc2e3us/UqLuCI7AgtsUsh/HWfw
p5qTj+IpCjQ88IRqLrZw2QzmKd9pkfN3MTSlC7MLA1RVNfhdY47dEYyMi5x+gyyfX+wsyDczDpuH
xMHWO/I9eUKUJr9gkK330VjSaDUxWwtbNHSdFafjfDAlg2IoGM1NO6GjxL1ffext4g8mr2tegDNS
E+vCUb8lHVc0VsX4UAyV3neZqs6RhQs/ZrOBtZ5qUZ0TduhnhM5MrWKTH5wUQE9HLhpYkhddwtEv
+83YNfRxy1yV3DTGuxZphRQQe0EiDgnOfkccA46rn3VNue+rOrl1MRtEaRDim4IxKpaRftre1cUI
LD4uvoNZ7weEPGF2MVNRwq0vl/lG2p5ykhfvyGiPTrhMqD3lc3GUOGdsCdsaHzKzHB9kNnufeDpi
O0OZ3laClnrwlPym64n14EPgS6dK3+PFVD+R4sWTkVCIDt6SGOFPBIXZfQWaZRnpQcpEv01Yvt6b
LT+izbZ79PAcPEeKbgYbWrCbYoZ410/VeYnZO5cl/LwNgJGTrUDAOD29YTZx1SqabdfQyEzVKLa1
FPml8RIMHK2YE0zU7Tcn4j/jHM+bNe0eZ6ehEAdXziC/qY7lHBi93nvpUBzrgIerfZo1NWQgZ52N
Z9nW9Lri2HQB9KnZzbFKJ0zLsKL8Qh1NFxok8oZBpbsuwnh8zU1triq8o5GDmCabhlU/p0qODyj4
5utQjvwqO9H7poSOZSmuOAS9uonyZbEb0r01YnNkJMa1eE4GkBYm5XrEIbMkS6waX6081XudCuc2
dngSEX4oK6dq9KYkeBG0tRm4rzmR834RumuFnWC26RWx8biFRtHFMyP5DT31fF1Nib4XgCP7Ckfd
DTZl+c7Iq/67mYG+pIRob5LFntQyuLddzHOkNuJWL69oUanxVbdc/Yx1J+f4zJNwQNT2jsX7T/HV
PBWxH52KLn+aIAadkrQtb+PgzRxCULbUKAlr7KJSHJPOfTaR3H0R+DA+xIJ3ExfRPN0LjH43jlM8
O5E/vvaO39w0mctLucSgq4QHhUd4vyNCuLltStu5DfvJvR00I+Aq7ZqnwfXqZ3xYeVtJUd21Iqqf
bcwRrzKmSp9UoAMC4jOy1oNqql9i4shxrrG1gclgmG/eLy5IWARd3RkXpZuKWjTN5muER91jA7P8
omuQ3RX6omJt9RbG6QDIa28y00NfCx9r7Uile4y/22/w5E0eU5kPPmaZgfxikQB8zkwNBANHRt70
Hl7l4pGBrJV7T2NdTf23tB2cpxST0Tw+jPZcEZXcz0a1hZ40DddaTpF7mmJ7cC7YjGM4DTZ4b+Fz
v669gfGz5SqccOTs7XgPXXPVU+dXK/pqtqahuhnqUIBPZ+EJaP5jb3bGXW0WF8Mdbhyq2x12qO7d
3CKPcMkWvWnd+BOT3JsS206GtyyiWMzJsRT5fYcWdzsUSGYHR38lsXHYOuPwPU9EeTSq+JsenOSY
zEgcK2toznU5TtvCpXOF899/p/OV0Ai6K9XLaIeBlnVSM6lYlm6J+vDdGF1+nN44s6OvjbAZ9brF
GdvLgpORN3KTFrKaV00YySNWEhhvGcpZYxHqrso0R2ZTFsVb3Mx9AK5T+eSEOAy6neqiKz/ditII
rzKmrNcAyhMmrCxYXMytq1RjvTaEpA7OKMXWwhrNo8kY71D6eGU3vR1s68kQ68YOWJbVktrBmJRM
39K8mtw0PAyx9QlcKtyhF+jOVhXaxVZw7791zTR5axemNWY8M88QLi3RwbhT+zvPmp4rInHOQyeI
TxXmgC1RaCH8CZlBupEnNzrqvtn1NOzBAjnzOMCDHebI4yoReBVllScvkNYsXJrzbocRSaLQlRoZ
yRzqOXBHPIts8qErtbhlFnn+hPFm7a895el9mI7ptPY9IIbQDTBMGB2bCtGWd1Rnwc4ZYNkckc4I
Oj82EdCJvBEdA3gs6p2ia66mOSLKgXj3IzYA3cZOElZVt41jbDQqNAQr3VvuqfFadT9PdramTxuB
cwgBLDbMYeqT1XrzS1OYLgKScv7cZLQSa6sLD2p2w2M5RPpjmtvzZowGecrLxll7osDA1MvHVTHF
+bZzbOfO71BNLaO9YRW3mHubTQDMOiIbZJi2mlxbb8AMsy++R/p6YOpp50QgkEM4GjtJMAfeT2Sc
WgZnOXlHxzS1lb3CDGgTG3H4QHCMtS9S3nim4ckxGFW0DafIua4RswBKT8al7FVwY8lZn3TQ4trM
EJnoDum15SvTkxsc9fxzqLByWzsMmmJC9QQDbCfJr5tuto4NAkLGN4nXXhVzZD8Nma+dle9OOE6B
GnVXiY5zxj9WZr42mOMWGwerDbVZBnPHWcpw3ZRGux+swn2aiiFN0Tak2dnpY0IJ7cwzr63OgadB
cESeuU9iCauasMXFFbquMFYwFMifn7jj15rB0rovpqUuaOQdLrLFxsN1qd4SOZFeGWqxooL1lfm8
fmVyxBKuPYeyq511q9DCrKbaTfHcDqJunQHm3moRpYc5qZqvogmMbt02Ol+ejUm6HyVSltmcQ1gF
kMDTVWe4AC6bc9N/D9JoapD/wQrfwfDgwMHQSr9BDQ+QxBrRBTbEsgZyygQ/MpuIaRZB8X5C3KxM
Gvd2JlHhYtQNc/MxtZMdpBxSC2P4cuuSIi/ZOJ5qvqoGIuU2wT8AH3tOZ5y+5OmP4kum4Mb4nzOm
JZMqgA6TcH0WGZkgulqLLWWo90nlkrJsKRirrRidfJMlojiiRavOBWEGB4fmdlMyjlv1bcYkBtQZ
+/jE7Tjcme4ZlyoOh4dU2PFtXFJpVOSD3sTz+7cI5RfbWJI6IimXTXku9RuZkcEqJTG9OIZSWh/Z
BqvvduNB7DZiCPwdZeLJixeAvGz5OkuMwj6xjOEhSU2encX4oVqbZav3cenpK3hLXP8wThuAEo01
eCafsE4qIXgt5S+GmE9+r4qj6LgEtApgsKXSb4EGAlZzVG+rLA3hME1AKBroR6yYnxT4oIbyj577
bz1Xf+EaLk0MXFR8HhYgDHrjr3qFVoR5HS9co9gQ8hShSlrKYb9aS+b/hMws5b0tg83Ig3nuGDpt
qqniZg+9+7uGxvqZFPzHd1m+CeRSi6/zK8dzYCJRNljdHJyUyn/tzYN768MI2sY9cSraoSBMQu4s
QZzEIsY4iWWdi3d+Xz/HUcWLWdny1NmjvqqmRn6BM+TcEnSk7icq7t0/d19/kd4sN26xF0XGDhv1
L8a4CBJyfzTs7mCktrkau8r7pBsWmmllya0x8NZxFPGCWSNvPPk3GOlxTp2Ya9YvWUPd7JMv85s4
2PeW8+fG13ZhNiNZRL7oOL/KJGOcsEWYYmELHCZhuITMT7tgkGcmu+O+bYdkw9Y8b5llcPBAUpRf
sobm1U+WZYqJySWbHHnCJZBUPCbv35u08O8ChsfbsCdbLDLaWq5k7/7OcATA9S/NLBOoAPACUra9
6KH58x9Ir+5g2E2hGRQp6GRr7TPfgowV6l2tFbtTitlYmNj+2yj0eEgDO94xOHzBd/CRuBkb/TTl
kuFO8WbAbO56bIXzNC5zLsKV8yt4svazwL5I4Y7aVOMVsQzBMfKsfGM66bxLFQu6ZCshtZv8MNNK
8EFXJfVqAVOGAnLeVcrWV1gyTJtWYklWLzuMII/tAufM+2S4vn4DZDTxSK4cx1gBsdLSOB5171QX
x2FgA0tgSNFIB0jqnTjnL83O8oa0RCxh277U6qqa5V2FFRl7Cs7xGyenoA9LlEKOmXqfHDtvtkJF
zU0OWfmcDZIa1AJyICZofIhnI8Y40BXFc2sPOUS9YvbHs4ymmJuUpjFHUterrRuTYLxmmhIVRBLY
2UAKB1l1RudsuKBKPNRwQledtEm/8L25iI85Jc0mmpf/EVHQRxuzQ3+4jlI8jEasXgJxhWi3wxDf
Vg2nMTV9ayZZtYmihQsA177eKjZhYr0UpbyvLNIGNUU+7bSJUS+NSBc43aNJmsaa2AR33bkGgS9l
2GBD1dK4BYnTfNXZkO/alJHhMFJdmfnEGzn3NBRJ5Q0PfVo8+y3946wYCjLEt9NNq9ORppJ7Fy7u
/Cc48yMeJYlxIaqAGSEHx11uj+k+wqKoWgduXxwh4tcv8APqF0db1IaiEGLFss13dh+0H+lEg7OW
JjSViabfK6rusSrpZRQBDUcTWuRzv/R2VRIWCxUA6qczFwpeWjENO2uOyyPhQnQtlW+vqJ38u9Ju
hwfTGsQWYUD94nbwMfCU1VeNRfe8aauZEwC1RPcoMgAlKYuGRNiUdIHIYTfpoyrY2EFPZxQ5Dh7x
tTuzRjpzIKZRWfxhb87yW12htAjKGW0A3eHKTZ35gDRcnmQjQeUEGtGVCpcjNIFAs3O1DwBUCvkF
d6/gbMF9eSb/LjzHUIRPqfarsxdz45DR6n1lCnddB9X4gLqX9n7S6T5YECDEt81NmYMP+SltMjrb
+S1glc5g4TMzUK/8OCq/+YrWgXbbdONbq3JIaJlAzSHbuuvKWArn5VsriG8WQUjwXdc1bJCztqfi
aC1LVS37u5nnMFAAS55dqUjRbMuMhAqTpM1hTEFGluY1VSYNfKIceWdWLU+mzihF3s/ipoqZNYP1
6Ksco5RkKXrBdWxSFwBWubrC11dzTGaZGkHX3l9DoYBgeL0J1FODoa+dGMTD7rS8e0d8KpvXp5z8
An4hyAkpUcWRLKT0UDgUVGQJB+ch8vAcWOABIza4DTiN+WsAR279AuTNKcFweQMgNCXJWxvM+npm
uVVruEcUI9OSSBnEoFdmo/KLbHD1WFEAk1GNUSXmTJCcGA0AzlU9jziezOKoCMpbQZplTh/PLEF8
AoDgIg82TZyb7roZFg5MxitINps1bSsiENeYy7uEY5EKR8FjtgBfY/eIjBFEkEwq+WW2HYAyl+nA
N9zvxbYze31fkeayikQLW2ABVzBpZVujo49O70gNJt3mKqDUgJgzp/ymksznnZzZ4myLj3/Hb94P
SZWD3VY1nErDNF4hvi7lsm/w+IqSYkl2eIb88WqmQJeNAzRU1VZ0Ma2iOje1yDe4LgbnoO/kl9qi
TLe6ZXaNI1V1nqBi3o4OndY6Nns2dwP+JpzL+lnFFDutyYB98tln6ynhFjKFar+ZRGOSVJEPFhaw
JVCOR3neZ6zp5X2W7bIN48XZXRVdASIZpj41b97y4xyi+grCuvU5WVBv6pLlFKBBe4Z0UrJPDN33
QUb1S2JF8a0/NMBG7fL+wJglYAccsvC4nGhBv97L2wASDfP2Kr+U0wiK5HBMer4Fn3I5G6weCJjx
WXLrs+WDOwGijobr3Pqx4XJUTNASZEgZIuEqfp5aPa7Dkug+r6YSdmiH1+/krMYjcisdeJBMW4uj
LszqTHRqdXYFRWy5PIOE8vCpw8eHJOsZAlAJLWhLWsDItJMyucnB58y6EJ+NEvZRxD72hcC15glX
yOgEfuGt3yHBsQe0DEgtO8VVMpHqTvnZsZs0zCixl4kDxRtSK4qTnmanZGETlWKDgtYFi0KbY/1c
CAOAmrnWg51GtAo9hbONj/9GAC5vOex5ed63WeVzN0CO9FVbO/EjXb2GbivKpZ/oFCgUxIOPLaDN
fbMMzox5ArIgKJ2babK9QVfuYJvYnFre2NDj2bxrhhld1AReJgpVpkfok/I0NQUg4rJVoooQW3LA
81vCacmz9VIX1At6ny1DzocEyIQ12YJO4zOor3EjtD7b0h9e/SpSe4hHxaqiwLPXKXR0yHZ185UE
NEoO2c3FEdYXTUyTJrfkVj6Po8tdm30IeSJY5Adjzj3oC5NuaJzkF6qSzFkNShPSBOEmpG6BwHsz
kbNorSZJOVHXERWkHjVcTh64DrCEzAWQ+vt/vi9MJoYcMQZytW/uxJnacKgcq5mBKmGrelcmGenn
U82CTqkqY38hNCOfjW+dxsc1AN7OfN2ggPtiT74m9zh/G5y59rZJRwP7DhT7XfPsENx6mZYqQCtJ
S9aIedgDJHDFZK8jLDgMgfM0tzF57sskpgdQ2Q7ID5A+1ENw6qP+T+ue/3EzfjOqxBdpIS/8/ajy
8DK9pOmP3Iw/f+Rf3AzX+RAs80QM+1CUoSH896CSWdYH4Sy6eSzQXf4KHcKfk0ohPgiGkZhqoVMi
qC34D1XDCj4w+XLRZGMCCH7GkOy/iU//uQWlNsHunfz2xUkAa1mUXD93IZyLxZy5sfjUdU2DKmYu
acFHi+9J1jGtQOPE7V1CgtC3xmfLTJLcuNCVUwE5SALXRcqxW3Qktq1M/Lg2hgcdIDSaratA8jtz
STH0SE+nFB/r9GPWIldfGQ2s5DphaxscIbaNxUEiDFpcYpGmTZrlIAgE40JqINozjCnLFujhtZqN
GZcsZ3JuDcWqV1WRYrHLdvkSQnt88ZmOpJsYQNWiwlgEBG3ekj1bmLCgNMXGIJLspY8n/dHI0Y1C
gddPup1bBExx7q9tvAJexza2VgK+wjHGv/4uTry7RXmACKXoxP1gAzFvfnhfPv7RrP4ozX13k/lP
D/v+CDwMFHiq6JIDK1gaxR8awRIbssyIOu/T3NpE6doDvg1CtR4yDoWkxBay91epKMOPtd+Ic4XP
CDNGQiLcdZqb435OiP/GV7o+hvMwYtdOnKKAuQhCnhuPlXS7S6KJX3DTLLse3B4hyrsrRlFEwT5O
OMGGzq5vg6C9Rz3hHtxmOvtgZp9FImiUw++Z9OTXf77o8BdRLU6eUJF4EtiHYB9HNfLzRTfUgjGA
W/XJqcvoCdAUZWldW18s4aDM8LEPgOPZHsts6rdOUpHJWxoMIDrShK/VoMyvTb6UoqE7qdu4ItB1
qhnwRpp/k7YQr6KprSsgnuk2GTzrbMdSfXSD6CF2lACxTouHvGL26EG+PNBqYzhhtMY+H21vo+u2
385myTtt9+Z4Zc72d9qtM+kWFjTZyD0Az3b9yonsDVaX+Va51NxmEyY7N30qGix5HaeevqUJUZtF
b0/fmjayj74u2kPbw1KPUGVC5h12fTqpC4syvwFZYTGhzDnk9nezTDNswaLW6zawmN2rgPz0dRoF
atikTD1WtY+ViTm3Yk2SFnBlBXdcEZArV32VZtdlYkuOr0I8atJ8X4NCEhtawWDGpdSF569m39pV
SdcdYDilV0Xfm9fRQvAPKmu8hmLJxQnSMzGuT+bsoNskC9ezE4uLgQrutustbqhI41060+dM7rI2
jXxGwj91j07SkfMY5/HZcQjqNXEG/I1c2P15z3IhVmAAgxKbkCa8mSCZ/fzuLDPsKB5945LQ5929
h80aVkeos5ooYP0BE4pweXdakv4mgYl014Nf0qbr5DujAXXTeNTksjflo88QcIOWwtzjlP8FrRyl
8+CV96Xkt+Qj3O9VNpLhXfDszzXd/crs6eU6N1ZbhEviosyWVFRfc6n6vSNKyBVmu9I7OAnkrTZz
nZ9at+mtrdsbYpuag+R3wgC4aUmKv3t/bcEAw/V7PHQrXetsNXUE2zMwvwREez+G6CkeEYDLm7RL
oV6WAP3Jhqjy9Gtl5ntZtwa8NRVibGMPg7d3oLP72zxIgtsAB029/eel+yvmxu3H+SEAsMLl1cWI
ZFnaP+xXk7Q6g6otuoi28QzMTrFm1K00PmVzqK9bKxPm2pOd8TkDi0hWLkLPBlCjSrCIhFKqVzZr
cFiJgrSPgIHvSz56BAWEcmridUOu7hP0Pi7GhEt8lCl2eP/9BTjL8YpjFOeycH95f6o571orif0L
qF+/Ra6ibmQTxzvpwe9fdRX7TCQRarhkgGDkuCRqe4wTXiALu1fW5EVvrD0MdoSuX2zlW2dvUvkp
EcTw7WQRRJ+RVdGsJlVMBvk/f/f38/g/h8Xy7mPI6vjYwAo0jaitf7n5ZZu2szO5l3ogPHk1dV30
xtscBYcW0dYDMbrzdaY6dVv4SywwosSU6r/yjkGTjqe6DHCSJA8DP8qpPb7HdPdeGe7DyekJEJVD
RanepWdfcP0TtEFwmG7q3kaOCR5R6nztomk4mvNMfH0uIbwPzpSTBT767Zop+7xSomUbGoboUSDC
I5DSCE5dKiEcBNAmiw4csykS9UQrPe/baYyOqU4IjyAvOVgzalav1nvMsSgd8nO7RlhbcLhwZ9f5
V6tEf5bYFdldedMcCwfXTkCl9khNADFzWXpRaMTf2whx5ZYekq+HSuY0q1ZcCtHpYVPi57wOhUy+
mwzNdpmZRE+8eeOrU2Dqqfn2xyKDfzCk1XztmDO3jzRGccFGkjmkKPPPJuV4vHKkl5JvmDFULZG4
xYk6wh9kMoXEd204hTgnaurQBBP/klkzZ8k/vwgUiTzpn94ELGWpGayAPXspB38pG9irywEet7wk
hQUGpk0W2Op9by4mJaFAkYcMzM0FJHMS7yjFmhdP9CSTY6mdE9TaHRND+hvUa8VJpnjSrnRppsgx
jCwtV3Fc7WgsluVq+aRHA6Xcs/33X8XkjK8DnC9jg7N76W+6JEDvU1GOXY/ALltSROHjKqdC1VHY
RVTsCgsgmISXcjgEsaE2em78o3LKezXVcGuQiOpibYh0vwS838Hc09OmG8zhu4R3ecf7lWyA4XEG
tuZu7yxYvV8sAIq5PNdmSvvHTuUH18jp3RSqNHSR+tECDN/YdWCv+D5JyaSQBYHigZc1Ex0jYAiB
30hAQKs1jvkJnzjgp7CAx+HZs9zPUiT1Ndizw1x0yJMHzoH0oTOyogDAmOxgVadl9giMG8KMz6UX
HyDPm2pd2uwGqy5BfGzgGXUBtlkKHNQvJzNQ1d7oSm/Tzou4xk5woe9VUppcbs6WV9QdNwpUgX+P
+oFjWydijtaB1znOBu8Hok4IFTgSkc6pM1uZ/ZXkwFTD8fKa/MqAPUT5E+o7ZCY1WQZQY7/ijMm+
2kts0TQ7u7k2qtk6x+6UnzQvQrCk+CB2cjQm4Yyp7C8E5JLeos1hvqPFjrCVx4nk0lJbHvpFDbDq
unl+Q90cHINhNtCMlbm3CrwIbp3ZzhMkjhFyTOeljLTayF9NLVLbFTJtojsBmTZ96ObGym0ic5Pa
c/HmY1Lc1xKRm0vZCsqXg0wXU17e+H6ZfBSlP605DELuDEF6d+8L6X+d7W86W9rHpSj/+8725nX6
f4eXssFdqn39scH98yf/xcQ1P3jYdpMHsNjU/Lu59cUHl8kcAy680cgqMemi/2xuHfcDATd4iocQ
bqn9f/SWEh+80OWvMxK1llCQ/4qG+ysrltKEX4Q7BT0Gfcavw0EH45pYBkBZeeUma3vGqEF48cMP
N+X/aN+WBvmHbRgmMx9CHiF0Y67zL27DfU3ljoIShC4Xkpjfbt4knIbrhtCr31Rev/Jvl49yuC0+
6V4YLv5qS0qjBO4f0xMjCe5XaYEjARq0aGXVTQmQn/YHEgsNBuquAx6u6998/F9uJ8NyGjX2rMUW
/q8eUsUcuJMn5AEY6jOL8jFIu9/0wrwUP9/M5SNcIkfwHcPA4Vd7x7Y19IAVizy41vRZufZDF8Ik
GQS5vUx0Xv/5yWEt9NePg9sFAAKZin3a/OUIpSmEvhHSBzkTg3RUXFbDeMAoT7kbladidO6R3kkm
DDHNwsq166xcScLt2xVKf4QnXR2lCBljK1wl8IKPw4TGCznjGMo1HJcYf9EuzKqVkFaDAygjkTYL
YTllpf1VZNM+Hrv+rXKWGq3tTfGgu7BZG9gslZuc2f5NQhcCHSq3N4Op1YPOoHilXjxxcuDtAvkE
6exnz8X8j/FUDROkte+iGL4MXiD5xXPhb41OW0JM6uMb9J3WKi7DaFMzIGfG40r4fPN8zIP/z96Z
NUeKZFn4F1HGDv4KsYd2KaVUvmDKRezggLP++vlQVndXKrszu+a5zXp6bGxKRQQB7n7vPec78WWf
aQPY7/LV9oq7OrW/uIt/q1oAJyNRkSepT5/iwR65ROYydebfiSJo2eSSnTJvHI6OlbFxumz81iai
OXpIAkDOa5tU1O3WNhlVj/XoXk2TlYdCc6MTxpJHDy3sKUtSBbbEw1o3DN8sVxMPU9Wlm9nIsqtF
NPGDcsEA9H4e6mKIN14do5wZo4FZURFtM31KLquO2U+CcRJl93h2Yt3Nt2w6in1xnGNBCHjWT7sU
B95D4+HHTNCBh6afehfyLUC7kkZERTy1rfvBrjztKaH0u2akwr/HnybzgZiV4Vy0aX/QLUZVaduq
kl/VSc5R2bSXNdIzRpnoYMtR8IiUTXbT1HTPs7EywLz1JjirQn+02W4389BMoZakZv/cp3pjxGTC
GxcagXgPadIs2yqtjSByS3uTNBj1gjE1xHHR2uiC8rO9lUvV3pRtdxFBqXgmS0s92L1FJIiWGJfG
ZLlkUfIsIN9Md72qpn1VWs8Jw5g5yNM+3mEVnQ52l4pb3Y2zPSKE9hL2Tn3T4wY0u36+hMAgG3pi
hb5rR4Q8tevE8JlcbKTG5DAAFXZ/RljFTGpJ3JvU63ZRxDGYEwuVoDDiT4ytkyN/9jQN8ckuo9Xs
Nd6i2SJDBSeUNmAjt0tUCZj88yAFbxEMfTzeahGp97Dq9IOhy+IwlwToObJrzjOgSXQ6sVNflzP7
Bk80ucoggmL91oqa+aXTah3kgVZdDHGmnVXsmntrEgnTag0CegaFfJdHnHYbveFqcW7VvC+aZoU1
R7xdJJP5NGl+9OznCvK6HwMJjqLxPGVZFnp1P4au0JJ9N+goovJSC8iNpQiIes57eDoDyy3G00LF
czHhhd1FmSuYJ9RZWObMX10vebEi60kYy4y2R+l39I30gzlYzO+jC+Iv4/u81m1OWtxpi3BIZdfA
XKK8ZdyoqU3ErGvT+MaqEcouta6Rt1kTFZuqWb6maCX9gCBnoDW0RY6RFvcgVvXbaabDNBG8TjZj
FtRCjvuF+UAIhLn50Bqax5kYHP5GNm29683aeukGZkV1It1tN+0oia0HB6oBPKa8rY6VN3Q3vSat
l7WXfEzL0dqjGylCQEnI2JKeXwgk3XIVFTkEIytCol8bfnHBgrQcjUlgTjOd57YmtQGPhxaMflRj
zY7MTacnFwx59wkbQFAO+qAoP6igi9KorrrSPxaD+SEvEz3Az1+Fsd+e7NbXNsuiRZso1/zLOMpB
3IssXJoOoqJpv/Q6AgqkHsO1tLtSBE7Bu8eS4F6nczZd0GAqjm5p4tOG7APpYhk/1tMIWwG9OSuJ
yGZ84y4vEInxU/YqMF8/GWOjP0TeYt9aS+ZurEIYoVGUGaZ8p7D2XpGorVvxfBkgYL/i2tOuIbCg
P0Ahnrde9ugkxAPMIq2LsGmLnok/ouOMkLRtAd9j3y+efYGKY6TAlctwXXa+diA1yw2bxvviGVas
gtV6vWmgmhz9zPeIEpmMfeWk5RYB0Iz2dk4PZo523XBFcugRD5xrko0OjnKcazclLirR4hhJ77aM
8QMU1BcbRnzTB4OVCzmMgEKk5gIgZWyEjm7IItBUbt5T725dsoeeMMHYn6bBTa5cVLdPXWVt6jwl
1DuTbXvVG1Lt8pKoCoW882DnNFQKl4eMzfO1QoGJCrFFJxRH3ZH9cTwOmcWa0Uy1554V+BsTJXbR
9d/PFf875P/ukE9CJh2i/3zIv3zpupcvSd99U6r74ZD//S//POS74g/Y1pzzoWByMgef+q+DvvUH
fl+YstiG/0GK/cdB33wz1REK7Tm494gy+Kfh2DYYcK3JBmgw/7Qs/50p1s/nOBI6mbAZnE/5dMzY
/tqRpNp30fRr8uCnxWuCUm2v+dSRqQ+L4S9357857fNdIEvZjC7wa6GG/PFKRUWC8Kq2OvjmwolO
l59kVU/BGCV9+PevxDUgBxLA9PNgLlYasA2ZSzLU8z6Mev26G8oscJvl7xYwjJws/HSQCl2+1nsA
5QDImUPaIg8z4+i8yF9pGb1m/O+//X3WWSMwY2jD9K3e3TkChQkmpheMpHIFV/lNQ4+EQOR8Sv8f
t45nFWQ1ka04QN9olX9pUMdSL+064RsNUdleTDq2ZDKR/Iu2yn7zpf5NveKvNndzpSHjaV5Lpr9c
yRvoryoxykMychxy+/lujqdHuv+PcuCc+es7+G7swQtEbo5FTqJHZSSY2f54Mc1wat7NWh5QyjP0
QQlxyHwgKrWWvuj+OiGy6Uob0OD+/qNIUBbza/HG3H//07ltjZgT8f0B5Wx937eNFThCyx8JVbd+
836tN+yHanr9jvQNWBWgNNNY/PE7Ln3WzyQmS+JNobGVvZy3jBOi+1/fyZ9q9ndXeVf3rQbhQcOT
dtBgcWIZnx6HcqxOVfv/u3V/+T7vnnp6WEmNn5MHpOjnjTtlLwuw4vC/eL30n78UQ1Xo0rRVBGPz
98mwdVQ6fkknAGC7WW+kPjA7nqWCzmKX81bgGt0YojV2DZ2Mg047cvMGfQRoV52w9ZIPNiKfo94h
ZL7FR/blzQXhZYwuIWobu97LX2ffto7xwpRQeh3wHLkwUzQFEula8o/MSVRuUamaYc+OcfCmprxl
MmY+5Z5ZH50oiz4NJT1aoAjOgXMUh825Evsx43nOvQnDPy16/JloxhHgN0ijlCLltM+LakuOQHWv
tMyGwbmMX5qIVR7ELZ/dNbgKbIPz6HdDFiaen9Rb0HEwGVY6cNrxed6QMfRP6k0ORGlXIxi4xodW
bxSsc5JCLMC1gdEXYgoaS4k9w1e5a3TMXFnDhFVrpRaWOt9uAV0RlJmn4KBUJv5fFheoptXWddkC
KpS+O/JHahUO8NipfVBBkQ1Ynw1dESVSotbxBTRcRAnmU5wMznmKjexT7NfFozsiiKZJKp8bDqZP
Ed9dBuAF5bMs7X7hMw0csRNPChVa1sy7Prk2rQMoDsVjN/rMiekt39JrVZ8ibs05yRp57fbZq27w
m/aZaz4x/3mdujG6V+5SH8d1aWQODHGvWC0yLWopkE9CFMlNlgL8hFNhH1nRVYizGaZXXFigG2js
BhBsqlMaw/0J7B6bXcyM5jpz4+qVCh5aT82E2oVEVmGsGzGbvD32RRfbp4Uq/SIB/LTNU24CMWec
2u1kDksqjgd/WdUNsZfmn8QCL6gEk7RB0bDyANVQL2G9tG6xTzG5yUsDWbTYuEk0fEwiCU3PNAbQ
dxUH0iVwEbxeaHW6PIH7cGgq5OWrCffoxHectxWmwYC2YXOwM4NazcS6alU1z4+DwIx+Bu7unIDM
ZKA2mhDCoFyxwP2Y/AQqgvfNoEvS4NHiHITmWu51lFEbuY6MQjolYrvMwkesx5yf2mOUySNRqTFA
Er/KXgQajp1Yp+2QK2ibp2IoKC7huY2AdT4u7ZLvoR4psuS01kx3mQQutV3oMTXgKmLgJfDNjM+L
kCuxiXfL1vCtbYrR6T4AxgCUndkOlFcUByU6bidocRucYCmkeNjGVAuNnF/CSeL8UxOb1WmK4gr9
f2dSpmSv6OcEtnPXOvFBjJ0RlzPokw45XYL79irOBR7HuBD7TOMX6i22vt5iVUt8BKTQAKP7bGj7
fJPIKflWSeEcwLsiB3dXIpJt9B9lNw97QuaYbwgGbdtl9KvTaKevHS76oNEUFjqj2Is2/qb6lhFV
N91DMMUdO3zuEfmcSrBU2z6S7pmt0LtNel5KvJLTFgXscDmoFsB0zntOOig9X5RLT74hl7Mupl25
IC+FIypVWI45/RU8bilCj4KHmlUREVKBJxqwmri2OFTiMuOtB/qOKhBYJDYHxDZMf50DLMVhb6z7
rqQY3Zhl9pJ2GjN3okFfQDX5t9YAOq/G6/2QoRU5TT1PVM6C+qlf8Vk63NjNQDbh1umgPwal3wji
dPvxC7R7yqa4Y81J7Ny/NVxGqrZevDgOC2Xbsn64zJpul5RBk9m28wasMVpupEP+bVTnLeL1npXs
7aTVi7bZF3rZb7I5YxEz+3rjjly6RVd+SDtf4VI1xi9UpkdZFVUQi07nCcan36bFtSVVvUsYd/Ej
lPK6a9ZzdW3W58KQPEwIJ/s0KA2bRDruDnhBpLAuOuG3VRfGwrPKfeObPrJaDesz4ugghfNIpcD4
png3zKSneSMniUDTlHOVxc6uwydEExV1i2MtrIgKNNawuPUH3PDievGiajPpjJttDR5Mzy+8IqVb
yKvsBg+DjNdxWVWdoqUvb7uetUeLWT1GwUufDyX3XNT9zsqcBiH7kF5Zkal/FkavziiFOY/W/bWf
d8Whc9FWZXDS9qWItUvVptdWag0ftSzrrucpUZdRtjylujXivoaiQMM93duL4TBFZARZJU15LWnb
3RT5s9e0JbOu5JXmZRwyav/A+/zYDnp8MH0GdUlcNiGcSeIXZyy8bIvxnsX9s+bUCCU8Nr01W+io
pUnx2FSsvG3FiqOXPn57avQ13RfN8PdF1rU7Ypj4DXbUXmOQuxPDYZ88wWEupv5A7pTd7vFqBCZO
gjFQbx3q+a1bnVHkNTwiGV1s4BL5saLhIQIfFgS0ybXjTfOS7nchLSbEtM/Xrvhbh1yW5oeuNMvT
2FjlqYYRRiedNjPOKor5/nthDx1xLfPn0ZzKhc2naFn/GO5Fdw1mDPiCeZbQGIQVnpzGTFjDFJhl
NPgnXOF1RU+0R2UZchYnZChYROu9dnOW+IE/5OU36eATN9KYwbLvSVgZM6RjhMaOjl5+Yl2f/TXC
JlStUjeV68HEy+xe9Bhx4myrZNLaGP96Y8C0aHSf/FzPMcRPxf2YWRM4DINu6Xq4xqsrvXk4AfjO
N6nUP9t+f5C0CTH4WIwKQBbtTLC3GxaO4dZxMu3SAJUNS8Er6SXZ5rznPTWtoM6YrfeFrw5mwxh4
aqKXPHHyrUcq5tZcGQbIM4yPBChNVz17NNaWuNU3FaRMLRSFtVzxusZf4sLDsJyjycFBMQmOlpp2
TCdH93ceM35Q1C7Ltw37GxSyRwt/tAmD20i+8CHH0IPVaHaG/a8P2G8uyh/O8WgZmZ8jaGRMxZTv
3QmbAXFs951eHBBWs96Y43Cp4l73IBNyTlAcLa9mS0sgNiycK3LR0qZqTeesAH+nWMF+V6j9NOlZ
P886b/SYN1Lsvi/UUKDyDvB52tJ4ZJhyRhraBKOXvlRFfxfNbHO/vgM/VYZMkxiIciXyZuhzvNM3
YpR2yhgl/GFoOIQRhMKYrmI7rqrkbdheH399vZ8jFdcLes6ax8bQ86eA6KrlgGMjZ2RBaUYtYJWo
N2lXDXIDi+hFEWqxzRElXLuOP968bTtjvZAfmpijsQNXoYVRDlKYPJ5hj37od42TlWj3Y2XH5yOS
2HKIR2X6+74olxOCBN/u6T+WpX3qh658ra2Gd2qEvqyjN7E5bBfQKsm0ygx1BY6WYjbnE0uDgzZd
2ReOMtXJNzHnziaVZ5dK6DbF3Dtn24SBU7VZiyGlE1s1NNhd3qSaccSqbE0UrlvbK6N74l3sF8sl
bCwQ/Nfe1wzvFvQHG3A0T8T6pmn26W1XrCrUuuG45ObvAuOMtYp993YYiMcMMFHuKt5593DEPXAV
dq/8oFbopaOBQ1UTMYWjZX9sUk87MJWBs4AJfOe0wFjiVp1+/bj8VGczs2bACq+Fn4TH9N0noA0+
uuQQpgdBvb13tBhCtD3+bhn4qWPBVWhUmKTnkPKJ3u7Har5P+yFyqzo9uDaHZzdm4aqky7gPEzbx
Azn62DmjeMDANXz89Rc0f77HHFEwB/trZjqauXfXno3cHtpiJEm0G+MIBxoWfy2KxCegrs65q0dn
vhYa2NPKnh9zMTevyNLHLSw7B7VMXSVkIsXM+Rj49sBNYwB5O9sG8M75Gy8jxIOvTWRE6rhKt+Pv
HZf/9at/168mJYUWyS/61WnXrf8htvmHbvX3v/uzW+37fxj6aqvg93/nuRDGH9+b1KtU5c829bpU
/YODqf9BiiNkTKSVgNs8pMd/oy3t+u93AVopgsePbhYgTDqs79o/qZeiYJNdjo4dhpMX48jEbgdD
eCnx8zoKj5pC8YsZ2lDr8QJbmg01H8pXbdfzhwVeSQPweQVX1LmL41AYqNPDfM0OIKIBpBS+hudF
4nMgPSxL++UcpSBotxXCSVyFCnCUh+N4LekjtGRkY1+9waBAUZBr0KRYwdvEEl2QwVu8a7TZg66C
98of0X++4Y/kypwC6RKdiCKgNHcR+l3wMRGfRiOiWEtUy449CZsVNeYRIn5mBG5ia/QLYXLHfXsP
NroHXzklI0JhjYTar0Nsxe5uFJ5mPupDFKfbso8ntM00bJznRBecpVe3HukttbJyFueR7sB405ge
yjgvhr2JNkBL/F2NkyO+Gxn57wBTlI1NInzJ2cfsBqVvtIR5/dGw138yxpLqfZzaXFZAynQ3AGGN
H81FfZqTWtJ5hEyM/mL5FMeuEWMtKV3owC5bafy5XOb4evDQ1NS4MYmm8OZGBgbyoo9LPyltW0F2
3wKKgBTkLmiixynA+45NLGuGK8/P9C7M9dg6FK5lULjRoRsj2hZtcUsyVLEv23LFq0A/9cVOtoOf
kV7rNue2HHeN3UhwoLnJAyM9ECBM9VaVSHQ7uPP0IZdO/lFPoIp6RYXMiXTqUKW5822dW95BPaal
JaZmUwlN7BLcuMghhPWcOau2IEk4JXhMd1NRqZMdcXwwjAJJaZbfDpOqqsDTYg+QfAO4bHRPXV0d
JzE/YGId2kATovvsrM7TEjf5ZsKZeMxjlx7gqMqzpxcdgDW7DBOkGh/qAcVmQwzKHoGB+OJC9ymC
NmqzG6IUmhdiMxBlgCXQr8TsL0mgMkM74dfmr9C26uRjgSwY4VI9WmbxkGnSfHbhNMSQ8fMvKbvt
ows6lPaGZe+gq2DgycuBeQlo8NYav0VR578sdE22QtY6HqckVi/t0m2zBba1kYx2kMvxPNiJc11Q
/+2sYeE8z6SyPrSxnR9rYbhAxD3jGfU6nB6vgsFkjuoIAhv/rT2LEPVi99D1dXxtjU6NlaO0zsDS
pquC4PVDSd4MefRwxWlbZR+bKsme+UWL/TT11rmvl+LQVxWoA6KTv0iq2SiMYOef0tZabhpHDRel
4uwDlN7AQyJ9727OVMl8VrNYVoDyXfo0BW/ForucqnglDsWEEjqQfpqeKmgu173fdxdDa6VPU6dj
wAQqr1/KfEgvVZI3D0hQx3tsCMT25PSDMFmJ59qeMwpVV52VgzRqO/VedtIXbzF3RpmUN44uoiPh
y+NeLXq80TMGyG0zOK/OQN+BbXl+mjIcvLHQjlUuS2AD0SX+S1AJPfP8UTgERFTx0RTyPDv6jIDb
CtDO9V97jE7ovKvisHpIgsqRNLCNDqpHWnk7ooLIXp4wJsEg6c+EMaRwvqnv3Moeb7PagZeU+/Oh
bns0UfM4f+xpBX5xImO45YZE14hc+qfFm421W0cmT6fUpi6nDKiUne2lneGmKfs6/4Dyu9jzs/O2
aGOzE14uvwLUUfsFhk0XTJFubRn328h+WnUDy5DT6lDOK0IQ94PfOeYrwhCh4UFHSzvrlIbCNB7w
rw+X9Mtv5KDElVmb8UfQpSSg4dDZgd7QhgDXrX7p4vG6FCoXV1pdmrfEUiHmMAhOu8AuRY+sQOrf
9IzpDV7UU9/HlLGAA8owGtV0THMjPskaMkXsu3Q1CRO47BsVUCqx1NDuITvOyU5mYxv37lw6Zqgz
eAy7xp2/JNk4kbSl+S3ZAV2WHTp6gJ9zl7BdPctP7CViGzW1idxnSI9F5xT7xk7TB6PNurvYU96V
qWZKXozZoCPmvPnQVb24mhxvuRxobr3IukcVTvPpriBfADlN3XnY28b5KyyKbA7zuKF1WDnjSYvL
YR91xnBFb886AaioduAWmseRltjN5MzRBpjLsrfSKbllZ5PPrujrz76qvNc5zVURkCdCsIKIv475
lK2uaIFcSe5GmhTneeqcDVNvFWo1nxOBWqcdfSPPxkDviuFF0mcpwsEcLYzpi5adisRuHiPCxbY4
8uojkeBpFDpuliPmM5odoeLNkx9Xrru167j8bMWxv6+aKbrsjcg/D35FrT4t7TERPgfwnIbPbLK/
EXWkiitl63TS/bK7zI1ZbXu/q0/kdNBuUqStZHbuXI2YO1BRVf0TxlIGMJIU87CDLgmh0xr7Wxl3
/sWiifmbjo2rX5usbNeMaeJzMSoNF6fjPlMSsfTkWm0HgAozaJWjkvRVlijagtaosdAjQUz1qGJZ
YmiT+8VsBFnk+HtP1W/PxJjSjhEaLSMD8TjNHf8l1xe501PrhfK/vtTiyrn34xhFjD5ZF6MSNsvg
bN6QG64jRKqI9HG6U1NYxn5RKJ7mKl1JneYlfb0MCyYVQptU9U0dm9YHz1fDdvK0Ytc0tbPX3KyS
xKgRnOOyORJ402202pLHedG7WwCA9hdwAIWCaSeXTT8O4t5wMrmrms7c6UlrPDCRSuyw1KR9gzgM
c5dJVMttEcP7o3VZh6NuXfjwwfnZS1u/bHTjUqEYPQlC27ZGqjXf6H6ais7PKA6RarwDGXgy7CCB
h1U0dzdyKeRNPks0s4lpHiZQgiEmcC0cx0Us+wjWwRNnAfNhshAckSgF78cvtf65BFW7i3L50WkK
b6tl4tYygajw/XTFuYNJF12jEcJNpjKaZbLVjm5ldmlIaHobsWk3y5dUtiVDdpR6J7OfNg5REucZ
sSePpt3tyix3biLOpjsjZbPucctku9FHpbSxUBVm4cQifGVBWNow2Xgk0Lm8HsbBlsQU6Db237nC
4kaXv1CY3bTU8A4mnrVrz/BwTule+swBze1CSJkcQObo0MssCmNKPTPwDAigR3SrRsiTXdzgmB8S
Ri6gujFr1Bxfh27e5lo+3rktiXzjYo1HV5+ra4Wpn/fEclseDuF95eCbbCnLzH0OW/LS90wO0xMn
VaJdTH28H/Qi/qDndfHBNjkD2nG32KEDCe1a5kqcl9zltBI70REKY08TQs9gWwE1bii/V2tSP7TL
Zoqt7JQpIpLQqBppzxFT1IeyMePum8UssBP09dVM7F0AOewiGmBhTZBzTsSJNLeu1lmXeCFJWGha
Y0PqBPUldtRTUo3LNubg/3Fx/XNmuw+xSxe0N9OrKnUMvqV9KnPP+ITXxgwgZiMai1xQnF7pfjSW
wTzOmlcFw5hYmBahKkhreWkTSJqedutLG/oGzIbVNQKdo4HLUatq3Ovkpoc5je6JEuGcFgahP1n8
gZ+F0CF6ZKHoRI+0jcONVqSQQlLrElDnM+w/dLeDAo6Y58Umz30MX2XBjUHzilKP9rNvWRJvKvPk
OGmIDun9XRITQAa0+TqZbfPRaqsiD/0JWbHuVu0OrY0ZLtq00Hvqrc1Szyqo7XLv+fSfljSznmfN
nPZk3EjQSP5eRI53Ddc/D6Vb5ZeAePMXrfO2JBBEDyVi0oNkDnZyzE6/TIDKb4Z4tMPFb9nmsDkQ
EeP5u7lTSyiJMSN6o0eTWKONrrSCnZ2cmWtH58tlfrFNF1VSJ8hWha7Egv6XqvXf6Ijed0ZWxz0I
chQjlofR6H1qfBLZc4F1Nz1mJbY9OFVYzlr09fD5AFnd23rVfJGcpSq2bAgWv774+1bcd7s//G70
OND2xbvWyJJWrYsFK0WUCeR4yVpAHmmRMPYQ+d2vL/W+z8SlAHPxP2v1i3Hh3aXSJs1c/E1cSpqw
DXlHZpgec1x/+/V1fmo4rxfCGIk/AkE/oOt3Da28nsk8yr342JMJvWMSueYRvgGHU3WD5BBq7kD0
LSF1dvlCnh8V9bjAidGg/a9IcIJ3tr/+SD//xB7WZIbjHgpNrBvvav9eV7jsqTKODZCzyzdWopWN
VNB2IZjV6jjvvzAS5HfG8vq9vfe//tHv+kdYwrnP/7l/tJqaLr9N6Zf6h/bR9z/7s32Es5w0FJuI
AMR37upr+qfYEW3hHzrvDN0leqeEBfD/+kcXyeOPsC0JHzeK5wHJ/1dXyfiDUD7DxV2HUuYt5P5v
dJWcd+8UkQJc3sG14jiIePEC/dhVBaFULGNcZRet2afzi12v9KzK9pS91akzKtToI8L9+ZBadVdq
x9qEZArkwvGqQz2m+p4daf7asrWXoaZLWN/ZPCzniaHYN1TJ3iYlwb5dmkOFjD7vXEjp42zfs4Iu
fg8NvjdNZAcFLQAk+TP8a4cAxyVLxDVJ1sq7Hep+MKwtjV48w/eA0FFVuSPtmOcCgFk6r5J2WmBt
UutVeUp9bQwZ2SGpH4BsowmKYaVPyYVLEJz07xMA+vWYhRijGUkbpa0YQHLwK6m0WVeNrU/rqtCf
0sZTYHIqOfgmIzy9rPQzDe68B+XQkEXWtTuvkfMNtMDKI9R0zPhTd9YWFJycVr6DKf/3Av7+BXSZ
9f36BXyu2/zd67f+0Z+vn2f8gf0GwMAqFWVI4bF9/SvawyMAwiY0wcX2bLs45P6hNSYQZH0pGKmg
g/cBvP7z9bN1AkGERZyEhddLAFv9O03d95sn8iY2GvZuDFLY/t5b1IwBkLGux/VxIO83JQcndq6t
dpRXSwF94i+35t+cEtbd8Yc5EdcC8MPugSKRNvK7TW0g32bB9VEdPWskyXuYiTDsLfH4FvFNJ0z8
zS1rVXDrq3YQ6hB7l/9uZWk1bGXS17leiUAoGHWyBmBVoNhQE8K/Sq1Zk9aE6mBcU+B+/WV/GtE6
LmWBi8OAX8833hNhGsKPCfelFbkwof9aFiUrT2EMYA+NBbzJmjWMUuN3X/nf3GJMzUAVkFrzrL3f
pVUH1G/0PXqEpTHd5Dg4vg5ViXxMpC1IGp2E7F9/zZ8u6DKrYHfhipgcnfcnokzXJml2rcCHERE6
vLYs50SJbelb2icrGv5MVfvPwOOf7ivi+9VMSY+fm2u+1yjPnUG0VjQNh544OJRabtSZ18vS6JQ4
o72mX/apceUjbQdRkxt3NO+qx0pKTNeJmy8IgrzOu1OzCbOjHZyemFeZdBcYeqaPs+n/5ilw3vAh
Pzz0wJANk3cfa6bgZV+3v79oqisO+uh1VH9wPEjR8PNMJzp3MRSnXVyv/c8GSuPJqJOZIDwy/YAN
V/F8B6Sd9EGdfvGJ8S2pgPOaB2p1rRsgM+dZ6iJUS+XiG1fAo1CYDFjKyy19bHIeTXaisMmdxaD8
6pjEaG1qBuNsLv5OOpNxpRGV2W57itOz1EjYRF5JRGO6BjAu7VA7n/3BQjbGtjkNW1R6ZnZGIzbd
uKwS7iZFoSIOYNa1J8JBBHqX1mx55CIE1JRz3cz8FSVEYhjfeEonynqDMfREs0EM9u1UzeNFpSf4
4+nVjTiAbOrBt4Wgncl4oCrrYCbR7rsReUOQ/BQ1pFis+atLq5NcPOQk4U7I16ChWsONjpiEAF3A
k2lIJ4/0SKMlT7olMrJuC4KtyyGSz1aiCLClX//gKBSw6ZI6L8yyTYxgs5ie3Vqxh7u2UXfcWeIt
e5sQww2dWzSbRccF33KDzSzPCSX0SQsveu4jKGDuWwsPshf8aAuat8exWZwXF7P2HSBnsW3onVs7
BkAEqopJQwP7Joz8/qwm+J/7MMEi1V+m+cQxhDxGjtQOX9acB9ntu3EgkVZr5zw5CS9Ky2PeaE2p
SOIRfr9V9AGewAOKR1+ynm5U3iN6/h6YOlQknddvlMZY8vK/hYajX36UeLxoT1YpT8aUI8uzGWGc
W33m57cACt30/QwIdQBVmYa83fKZHCZasHGdL6vJtuVHEgmwXLSuCBNGuX7XVYcT+Gv48tv9tyfl
hBZgv22Se94Gg1zShU0l9Ku3f0ZFURWWpCCzbizJQeO73iaeGjZjLMSubzoe4GR9PVyV40fouiyK
znTL0WEN3dhv8mbyxR3+DwMlnuIs1ROV7uvZlcJkKp3AL3Nzuqes1tsYt8QUDbuCmJEgsjT+ANKa
oR9HQ3losuJSq5JT16lU20OJyAD0xtoMS19W4JKSGs8g0JxeRRcmQCA6seb4dZi1BoRo1i3pzUhR
Pz513H4MlRUZfZ1JKyRYaNMEmj9oYa3nqJqdweE+dw/SipLtBCQmiCro2ARihE3STEcs2/ZO+pl1
Bb6Y1uEwHrDETng/6+nBpXUfJhJ7tguY8YoIYTfsvMT42Olms5HJ7Ab0po1rzU3U3Zg0NIcVfZtP
ys6FzfPVjdBiRTqdB7CrB9unjRv0Og2uQK+XK7/t469Nx7Lplql3qshcuJI6rIygJ22E1I6x5Aef
Vl3Hgr6BQ+mivgrcvWBNNNTSGx5uwbRNTdUGK0IH+t7zoker6lS1IV35g0pihOtt81LB3rjKsBfb
h2a0WLJx1/DQfc/mfcuNTwz+j4B1ebpjm+NZNiO0CwdXI85mXMDK0u+Qz46hxGM5J8wOmJ6WTuAM
w3S3TEn0uI5lr6SNzBwDEEq3IR9fptqPHzNycM4wrnKGbXr2hIydF0vMsPsivSO61bMsqEJCh6tK
fMCGbbTGjI5EPmXc0PE14p1hlb5DG2zRxdPSSeNTCQpkOS6J3ftHq2zp64WGxGxqtUabn1zTsj4v
8eC427bKT4WQ0QUZR/ENrc/kGPviwUuS5rFQ7ctcTuvqnxqPmDvRtjKWusL/yTrvSCM9iVqan3ot
wrhbJOuQS4zePZbhnOpmGI8o8LRhY4GyInLX8AhVrFsfQbZZXU892dpwZc3HMvHlpp46GmkoEsk1
Q3Xk0RRDGY77PaqucIrbn4v/Y+88luRGsnT9KmN3Dxrg0Iu7QehILSk2sGQlCTg0HNLx9PMhWHWn
yOqpur3vNiu2YmYgAIf7Of/5hWXz9xtOLPUC91nEX4nTlooI1iau9wvWOEUkknwAdOty4xpUauDW
lTFszd5NPmE1XR+lUwGcpra5zfhKB99qGEmTedF9rueAWqTBofvaXnnbuTXyWNuQ7Gccexw2C6dI
1K0KOk3CZhbcGmvesypxKtgahde9mwXmim7scgzm3sI+1A6slC4xSbGYCWiCGY7zLK6JtXVLE8te
2nqCPT0L+T2j4Gq8HjY4Ggqyf4siZB8sL6HTPlJ73FcJnyQ+o2IJzja8GI9Q33KbiJz9ngnxUacj
+yCUmq47AOGQWdUUxiZDnYcJGocJYWuAffeNzcd77oQG9kJax4EP1la8OG+LztjwL1ugj8RY7ZhH
8y0YXKJRIOIrqKKhmZzraRhMBLguvC7VG917ZUMdiyxbsSLE0rqkWnE+dhJzw23pSnK8NR66Keg1
sjjcvZF3HX5cllW5DPzaNKOSiA2D48tX7PZtAcUYKf983xOx8FwGUPytpQDeFJPwqo4JV+nMN9BE
8as1VVh/nkTbpHfCHblqWTZ812lc+MhK4dbwyFC/AK+nS8YBMSrSpM3JPQnM0fdxn3a885B3GXEu
raufYhKSP3upxcaqlZFdg/fPRMYUQ9ZxZFjJ80SPrNk3C+/agcHQsS/61lNRG+a5GVLje6/a8JAO
E6RwrpkqRxqkS4t5YlkEeNtBBQl7BBBq5c0lK5Vwr/w1Oz6Z5XpHW2anxM1ojvWhCRjZYkDQV+Q6
8UQJX+ExDeWq0IClemtYq/lZLxYTtqrLnE8ibibTY5XFYQTJfaK0fPJsaQxPozcXXkP4W5qkwSMK
7dDjqGpCHL84Glst9zqXRmK9ZAHVMpzoqWdCQEDVIyNkFzM9J4a7UZRyiwEyxkGeFgeimahBfAbE
59xR6a2NIz0xxqne8Q9OBI4bnotsaXBtSNvHGpbdKR9T49NshPJs9LhLjAgVN44OSqKqiETSs2/s
i2G6iLS9bWWuLoB+eAVVO960pf2QBGzptkowuzcTC28nq4zUPLenGnvnKOkL65GIhBhTBjYJ/ASZ
nVk5FQnOa/l3QzruPhjr+BgudSmjvoUwyxs4IeervlcKXloBU212phPrmsJgaE0Syxrzzi31uB1N
ksPwsD8i8m531Mbx04wOcZ9xiG6zNp12M6Egjtk7N9AWqgeeNudyNRdnTr4SFwacmPBM7jdB6e2S
sLgZcuzooebqOxP2zktjeAOafWHf1shP6w35BRSQ+IsVRMpuvfHeLq1HKj9ya4zJ/O56ZIvZNlMD
VAEizMwqqvzJwZ7OyJZvbuvxQMiQSPI9QuMp3ZaDSXASFcGI8QkncEd2zrjuIOlq+MB5xW7Yk3o7
tIIJlw3p5qbLCxZpmbLbSE+xIhdkUXEUz0Xa3et8yuRmpOz+h1Z87Tp+6kpgM9NwwF4VFhDEr20/
05YMW3MbDaR7KfrHmYgCtRa+f98e/qVbC5B5AlRAdiGLmcbt5+4njNN+yOoe7lTlsRkPoMvPbadI
fndmUss9Z21dLtvh33/ur2g1H7vStZH50Zk6dIo/fy4teWFnNfLcOSs86MKISzEFJ2RzwkNO7eqy
0o9I3FbS2LhWuX//6X9xNuLTQ0FXzAvORfxKFNVdBnpieTVmojENCBMb8Rysuy7DNXb7Pmn402wU
bclaeQsnYHO/XMJ/ELt/ROwgY//paW3f+rf/+naJ8b19K7/93/9zy2Gb/tfmTdWFrN5+xu0uP/oH
bud+oM3yfOci4BUXbPx33C5wAMAtsCXTwmqJmRer7w/Y3PsA/xkEBgtDWwjhseD/IGPaH/irFguD
LF/TQknw7+B2GGT98grj1U+REjKEEpgEIBX5eYn7OXJUVXQZuQLr8rHClbO2dAlVuRgV4rF+bMya
ZDc/9U6x0AhuKAjhgHtLN1QbMXkZheoyl/muduukPRpFbU0qagCMzMikaXgvJYUaDvMOeXer9svF
R7p3Bpa0FjjpFI1nn0ZpsbVN6DQKjvBV4riQShCSlfO5WnvPxlx44cYMEmyEfRBJJCl2Jj9wCqSj
1aauEs+LBhTtzUGQmqEIZTDWH7Fjaq08k/oey+jwdbDBWWg2TfaRvgvmx2SG7lxKCzO/jCyYOCfJ
gP519hVa2CqvYXiqOjh7od+9d4FpPRdrhGRkpRWCQcxMqVYcXIKREbEN5KuILWpChxJCiEQdTcu2
ntfJxZsvkNHVtTEc7TG1X5aJCq+yaXQ726S09MrOuk1Ey/dnEBe/Zl7Br24pPciIooTvDhQA3TuJ
HNyByoEdIbuCNz9eIavZVvy1y15Y0mm+6WQtWYaEC3At4kujqeDTTDshESJOwTkGG+eBiCx3vrWT
85lBjsKW3pbvjhCG6maA5nHrkVByVaU+9UJOhcXw34rUJOebLJbjya5DxFBr2c5hud5Pb47XSpjE
JG/LuuZ/+fFACzOhYEzQwb2KYX3Cl4qRR9p1nxAF6ZnabVVqzjkmYFvYRbl8AOHiK9So85AWUYkQ
LtgVtFpuMXBfpmwNI04JPqG+0Q5ZD77h01O2femOxwaBuflRYQ9p74tyMWroAMv3NB7W/XKsgIqL
6bFfOnevoVI6myKW8esiuuwBSm/oQENqjU1jleK5okD5fOkFa7dkoeezg50tJQC/aYkFf/5uJrou
IqRqCCXxdcH+rB9ZDUJ1PNnQ7sklvbSIgPuDc1P4Pgc0dCQWn4GHwDYeGUYh+CObj2HulOygs1i3
KbTOaeuHMw+4BoAWURAmFO551lBfVxmciU0eFsB1QG2sN4vX8rpuOMWOF326QQSLvdFkQ+LytQzU
qmWOltY214QbmnFWTGyRNDJTRSU7fOR5duO6TkCyQMrWoj6wezBDF+ZYYHX8sr41sSN1RbiDz0AT
PY7h7tIkK2gsr5clfKmhdY56ul5f9mxdpLFHWz3ZA7dkQnJ0P0NdvC9R6JKklVFVExYewl9d+6ye
iDt70xTBCpCtwOKPE//ySuBNQOMl13r7UgNBV7ZPTLPaz4tPG9K6DQ7QHsbmz85UxxgxAC1GDU1y
HWUtitRC+bycxOoiQ8bn7FCk7jRGkyz5OiaSbolfKq3gBcDCPJEFZqBR22Any/25wHOX1k8j1hQR
OC3u5Qghrwn2Cq+Xdo3O6aXmN9R499MYQBEMNoOPNe991o6Jj16+0+ynyRJuzaLxjx6iavjZayva
zgaNN27r0HRyboM9q2TaLwj/013ISwGnVpHAE9HGzI+lIIXmUXdzc5NkQ7iTGgG9rXmXL3rIoMoR
fZMyxO9B5uac8pzCLyNy59nERvC5R0PNHaQve2xY6DghQ3P9nBNCegwxIjvEfSqeL7MVhFNTTHQt
IMdTh6TFoZ5mi8SdNLye81VOboSCB0XYivUcY3/cnJPapxGyq7JIz2VM8EdGcPWBRAPapnHiKRUy
dt46KdiarVizpojgZoFrj9COjeoQW5lTyBs+VxY13qCRCbsQVbe5KkGFSziycLM6RgOXIKsJjp8H
Jb21biVU5OeSEY3C2Ay9624M11rRt4gvPzvZWhMLDJbekxztk0xdVvclWWVdewpmUXblNIM6DpYP
pn5Z845w+CGz5ztvBPQ4m6fpwVOWY/jKFBpUiexgPmKcrLZ/wC0inyH5dexv9IEBBur2uh5Djfi+
aYPwFUYyD/LHlpZ1FgU9PR9LyY2Bzk5Z0LUo1ODdql1jGda94/F2kQmKf9cwcXtt6s7LG1eOgfM6
Vf0MM7x1Vbq/7Kx1ndKtT8Qhv1rSrqrXKUl0/tGdbPaJwlktj62RBCUn7d23sKBRJxyofLDSQYAk
VO8YJYcn1TTrYdAikIo0CgSYhDTGt9PispEV1A+gDnXQoLpMIc3Tx+tUH9l+bCLQsFOghIiSGotA
soOW8KoEuoM+6MegUgpzveJhyYpvmSkLP9jAkEteOUpR//U0bWenMnlr8hUPZx6PqjZliwH7nISb
bexWee91Vb7WiaXOYTwPmBjpYJqpQ2z1TOkLE309iDqvKp6lTporzpjg3qp8M+bdHW341zYwjoWI
jslQfdUNRbIZCUV6kX4LQqur+EtLyKQh6va6Q8G5UfhHmz40dtT8pVUa07Hv9alLh+aKpAH80O7N
1KlJV+yJkwDswpJvb3h+eE/0VJSV/mMsHNf8qEF/DM6JGuHEybLqkl111dY7noe01hzEtmGiuBWe
WKqNz+gGDVjrZBsSq8qjZWGiHUmnCbDPzu19XokxjHwEKuYwT2c3S/N8Y/gTibuiAsDda08X/jFk
WapN0g0uYmHCKlCQOstdMPf+uctCjjlE40c5G00flZP14lgjrFTIZ3dyyYOzL2JWr0XH62FivUtI
V6S3b2bGK7k/XKl5NG+YQpmIDQ13fkNElpGrVr44md8W10XbOQ9tjkOJ0eO/QZqVCmnl7RFdsgq/
pgG84w63daBtcpBa15fbQGm11/A5j+bYjls99yWTP3wSNoSArDYKXXYTkLegb7hf3nvWB9V+QS7I
OS5N0q6nl5BA0H2OZuPgx9MXLCM25Hr4XyEU6sfU1eDHRSv2Nj4Dkehd9dBBNKL8qbydO5fzb9kg
ng0MzuGQdt1NIFNiGxZN2ps/lCRPGs4hDkf/usHqfZe03XMbDriIKo/KaNeVbX3TLzFbVF5Sn0wk
0ZG9gVl6Sfg2Q03j6IZ1d8rDwbmubRi+3LRqRxCTCyiB4eLctsHOCOF4ZOxY+NaW+b3TZnh6Bmdj
ya07DgFNyTdWJF8Z3qlQNlbWtb2xK7s6Cjgch2A9IWzdjLAyQ2aEOQ+sk9r43GGOu8WDLrwhz+Zh
kKXYIl8xHzG0CK5rXfQvgoyma102BV4DSMShlVK7fu3HApvIWAhMF8nQgGzY12SEwgoE6MS+hfUN
Ai4UEIY/2catiXYIexvLhxDtYIrjrlhLXp4m0/ffjLwER1qRPMsnYHpUqtsbPssm0v6Ef/zSDweT
5MWNy4wQEbdMtgs02EOcpP1prNz3Jk2cnUA+BCxurlF3lXXSmbLfYmUSWk7G2vyJinhHda2oBKVZ
bTVK9V2Pk+0z+nrrlp1flTs8RBmhSOEfAWvsQ5niX9EJLA3dqbCm63QwfCtqbFwuBjYSWu0WJxzz
cZzywoIPWyhNLY69f/YoY2vGAjwrneLoL92YvLP5J/s0Y47CMLXZxhDRyZIjnVohVbPjA1ZfBhuT
kt4xQFHyamD7R9iqFwsvkoOVblXT04Gk7Q6aUX0jO94LaffTK5k2xWlBkBWFjO/2y9IvO0Qi/NfM
l3siu82XKZkDljjeIY5xlhjcjoKNtJThbzBAkmtGdrfp2HcfjTQcrkoV3Hh5BUZKNfBUDsL8FE6d
p6KB3qU/5y0A48fOawbzhIN52J+N1loEHvV2Rt5AaA/txGzUoHJKaNziuxirL6pZ/H0jfFDr4HNM
bqk6xlk2EY5gTBotTORaTDWwmEfw525E4RhmlHSGOSWbxDUH+3OA23u7F0OGQiS4xLpigOCWVy1w
abvHBRR01nRLhp+jEsD87kANmqqUaquaOgoRb3Q4myTwsT6bKzVCo+B+Bs8tNpjlrCFK68z0Tx3/
vyCi/IoO0Tq7NPaCBlr4tNG/EFHw1gVz62V2jOsQ6Lysa3v+uKzpfZ9IG2HG6ZQh1UjNABAr+GmN
L/z7C/grvxNCCD4CXAiuFVzFL/gU8ZjY0os+Oboz/ABGgSQabofQisWtBTMtodiMm4O0ZZpc9U28
VPDPuvg2qYC1A3OwbvHepar8+6v6F7cFlgxMIMp2LKR/JY9U9hDXaeYkR9JZ6MhmTn8mlTU16erS
uemloPIZyoXiyBiT5vPff/oFFfszJsnN4OO99R9KcOtXImBFwifKjIV7ogtaocxqNTqgrg3KjAeS
apeoRXsK7Ofcj42TtZbflYO6CZFb24g7x9NjvkT4XCTpsV876KaFVogJD6jmVK3h3/9wweIvCAx0
DwsYFayPSfOv92sME2nYuN0eK+yk8P7R89CtJBOchRXcghZ1eImT1ty1byVJwI9tD1bRpvTysp7V
Y1m1/4A7Wivm8/MthHRkO+hzHcwhOIZ/xoQMtzWWgbrhqLI1o+DCQuiBpF47IJ4uCi7DpkkQkQlh
xT41q6tfNUGTOFgQ8uWG1LS1B+PO/v2tsv/VhXmMImAygzf/BRH1Gdzjt9Kmx8ZLqFCxSq1XIc80
KX+mKrK76qlJi8A56Xqd58xQPfMzsZ4jRIwRPe+F4mCamm4ZRSR1sUU01MGQNFGJs1C+y5VrUcTI
LyK1Yj0wDXizjTIGLcmZeA03KI379x9NKWa/MDyWFQWodDM/krQCFWLMyH9Z67g3WcGvrpYuyPPI
9Rs6oL+/HeJXWBz2rC/QrpCUB4SItePPz4lApVZqZvEHOyVDMRL1AgUhGNZWp5q5+gtXAzbSaDxV
Yp1Tz2XKZWkU0U9z6HG3Eht57cZdLu57Dv+Rm8Wfs1/oZHeBh2yxosyTykBphokx/bFOQMA20m/G
ZJeMGBIueqWGuSIHvPFyzbgChn35fvmy/0Gi/wGJXm1iYBz+79zRp3r4X5Do33/0DyQ6+ODyq3xm
GcxR/pxKEdgfGOGsfrUoT3/8P3/g0O4HwWuGdziJEeQs+6ywP3Bo8QH3WtPF+xbunliZ3f8Offti
l/nTngMhzzURK2DcDPHc/IVliWIsx6pEEmcz+uQNh2kOC6KqJBNaGM97dFwOToJJFjyExKPQ7siK
nFIP78KxSINgqxj5Am5K+6PXpfq+9kT1BDYQf4FDyiidLb+hVF3cY6PWPXz1ZbmSxC9uEfRhpTXN
hPZue2PO2CXgsyNxK4z0NrdqDCMhN9jnYWmLdteGMlmQHenJAuz1UuS2Y1Z978qBXtkPtbPPSVC/
I+QJ3iSCFsST82jszBanORXrqox4BBWSNTsV6WlEboSzgfZuBJ5YzaYX+EoOpW2fJ8zPTuFMKbub
i3b8bJZc1JYZcv+NT7GYPjsVPtvILTvMB7EgxQDAK3C0XJkoc1x5+CF4PYlG0pjco1xtgHb0HuV3
yQM/Qn2AhYeGNGFaL+P3xXOxVMjpfj42C0UwxoZz99FpXCLWJjN/DHOSCOM1XnIa4uq56RBC9p0a
9dXczom7dagiYSKlfrCGhRNstDGtlsyeJW2Chznnulqv4UZmVhyXkUkk7xw52byatS2EHidBcB8X
bOYR+k/T2sYh8OIWjKLGraskeXvBv6rBaC232vDeRbSUXmfkdx477t9+rNvwmhRd0onSdK3iQ7Gf
LwwL9J31Ey108GCAJdxifAnDTwcuiSDAgWWM2BFjOIA/zdNB1+WcEHLXd7lq2TGX1SDU8zPr7HTT
tKGoHZytdIXbHRej7PnOlr0nbq79OmF/+VkxevjYmNohLXdpcc90E7d7t4wy2DFJ6mEUTDp8mBv6
TkQ54ZNQMnmYGZwku3BWRrhx8b0X8dyxe+LOT5+WGtNbQD8ORcYicrSx/QQtmkl2wJxVZJL7bb+c
4NjhnSXjwbgW9BwTAKtfgkvRENACop/sT9hnuRN5Rs3wiMeHm1+n9gxIgccPVkLK814qSzs36Y9y
3L7U5sGPQt27VO0JrvyU8Di8XQr6S3WvL5U+Q3kw0kv9jz0+vQDpk/QF1GdrkxD4Af4S6tI8wCQy
+nN/6SqKS4chmo7ewuVfpDCuTYgfJ8aTnlS3EXl845fleCXXpiWle0H+nlyTqERHk/1ob8SPZgdX
C7/a+msT5NqmBOemTzLXFilemyVzbZt62yxO7ZJMr7IXcmuEJFgBCre7jo4rW1svWTR0YQRgWQFe
G+n06nlkUR95vY3nam3eaqXo4xCilg2SC9o7uTZ63tryGT3U2He34hqO2pR0heMghq3u5/nKgEp4
Qs7tbnVYPdZLcN1nXXzKRqvbhEE9nyeZDTt/lsXO6bH9ItP6MBmO8e4u7DRFrJA2Loc5sLKDlgLO
RYN8HAz5idkFmR/JdEAP7L5aiqDAbBiGaNFDfQdd5pHEKhGh0uSxdTTyiYOQfCygVwVUTnv6hE2X
udWVWTXdt0z7t+Yi4s8IwqbjDN3oqYIqcJeNdbfB02RBm9WN99YQ26RuUxlNEvMTx1tuZRtglg+N
YpOmeEPgLgQwaPBTVo5gnDyQugEPWD7XsY+usPDvlkbd4NwdQwcl7JO4CXVoYySPmWeYN0rF053X
kQ4ou/pryG57qKQV7GSs4z1VV4Z62O02tUXYzlLXgJrjaCC0lNaVLgDABj/5UkvRbfE0YTLig/oI
9O5RgS77I5Ed09Esk/4loz5iYUzGAUrP92H1TcVuUe96RcM4WiL+YucudrvzOrD0Mgd7cYNMptPg
1VN+tEvHvaqYru1hm1Eb43YqDyShOecgpoiaDcN/GJo0PMhl9RIuoQT2rlOyKrzFv8UqAPMQ+guZ
7YJW9o9h18avYQs/0HbLeMfZm2LhErRfcWut82iZZf6pATTZY+qqoliKYF8Cfh/qBd5yM8XmR+xA
DWa0jGLrqVpuq4Cpim4niAqwDDHbHKqbzpuNuw7uok9BaG6sELQSya93qwiOmCOcWnLr7GK1dR3m
ZRBiAEnTUfRy8De5sPGcIdVv2eIHoSMXXhaaf8vGIBLCDz0cZghGQxHt1+Tm+piKng2VFKAZyYCv
yWC89o3ZfWTFVe1WDlNzZdrq0Yuz+mFeevPWzvJqG5Bogi0uy8CZ9uZMYOBspc5RgC9BO3IMOOF+
9s3unPIboBpFJsg644Q+nvBwpWE7Vz4n9ibTrbv1XGm91OkwPqZhHrzPiLN2TYgAuY3FFyMcvktZ
JZ884eHBoCssVR33pcKfEAivyzfCzqGNWgAXi27jl0Q5h9nOvmCy+FsgWvew1E7P4G8ZN7bUn0hF
DwlTr8XW99VbW5ITMtrmKU/nfKcs0XxLYn9kXmfAXQI+OY5wjeqNWLSzWwiGu4eAr/Cfm/KHyvJu
q6SvrstFDTvcDSEZk+hKCNCUqqnZdVa53Ca6j3dIvN6HLH3GMINSivpCLjZR7fYIEMXYaQunTLQR
cmWgHLddi5mWBElH4cnBKbdLq1i+iTx/NoRXr1xP8wtaMop6GfjfoJs+olL7TnwPloQSLM7wP1fA
/luMViS2CKZ/DnW8EBA0EO9qt5/rBGODJRzOE4mS7J1Ns0Oglm+DZLSP2azLkz02J1czvMw860VO
Or8uWPNRJT08dFUXHkTWpxsShw5qLJpz3c9PzpJ2e2tJq6iA7Qw7fHkHv3Y2vT3UT+T9Qlwj6R77
+tLW20JX4w5Obg+C35X7eYA3qIzgtzgRnwDP489m69p3ECAAggL3obVwlhTub7hyWiemoujDU9lc
NdV4oVN988sJfxmLSX/eptuBS2LI303HoMFQtXMaZychQUZj4KUHKhb/Ef5eQlrklO3xCJnvROXH
9yquz4qHXheKSZN5m2qSFekAWaJY46JsmcWWRFjr1m6yF6jz3mM8p8OBzEZ3gKNX1Y9DClM7w73S
H4GoPYQQDkf6tdF23rbzlteeydpabLZWdYevKO6pU3hFuvN3VybHVpQwzg3zLp66u9WXCf0OGZyd
TxpJ+UUViOWXbn6euuG+sfo74gtvqNZo272FdBd8nDdaDzAISR/akK5FWG1QpOPWtaWL2B0vyesq
C4Jrr2wrcAoVCe2jtQTlXe4FDOWr/zR+FyLRPzR+K6z4t43fHWYbPxGPfvzA7+1eYH5wQcJMU+B/
udKEoDP9D/GIwA7i6v4nZuQP4hEJJFCBCFLAE5Q9cGUX/b+GL/jAW2KCNdjwO5Fv/1sucH9x5sT+
00J+5a66RIRNvwqw4gnb77RyXXogs4m3IltyDLaa+Ow6DrurpvUICVPD9othF8Zh8TkooOxjwzy/
uBWMIMfLuo8m6oCPCazDf9Cj/YphcnXC5OtzgThBer8iYOEQqNiaQodazanfXCzi7lszra6ri9sb
ubD6EDbmmsRL//APgCDA7S/4G5YQLlo/enHTD8iY+AXXQXwPJ2qQ7SlO4k9lGzN4ngYZ3qyOsN7W
a1z/Gr1/5XGbPP9qdkL5YkEM+jIv1fLuDx0ztGbR9jkpkm6Xc7Ie+gLr8R2MZe/Bh8CvNzQ67ime
yv7aamw8HM2G5FSFH2uGrbu1QX5R3qVCI5TBu8mi6KVojyYEGdthWCgEAgjULQbhHKNj5onPCayD
qKasZmsJUPB1zrKDOzc8ppz8jNCcau0U7CDfJ/D00w2UTqa60jE/GkoZiMP854Hmr2Bc2II3+V5T
3SqH5sigDaLbre3xqMHhNrmx2FHGyIgj2p9G7Kpjj/MjxeStFLP+xNaEkIOq17p2pyxGfKb7j8EU
Y1YhzYJxE+lcq8mXGzCIsXO9n9LCO8yhkExYBSlc+Ne2j+t87wE9h7S2WdKi0a5NDyDfN9U2YE6+
mwZbyf2I6lNHmLx4KDGDBG/xtvXQvjFif7aGOsVP3ycXevWyS7aw5vpHYl2CdGPZEzkRnIDmHr5C
HERV3MO/ilyPwf/OSRb7itg9JtxJIgVm1YxtIjgYDo81M5yjOwqBV5LD1ju57ic/08EO76LqHgRl
3kPdE2uvAmLpUDSjVDSJXyDRT+1VP7kQ1YRxgP+CVicV4z6nawr7ke2d5vCExrh8XNCMIYeqh+yM
uX62Ddzef0NW1RyX0iRGuGj6o5bkyO97Zg/L2jgxtoG5MBPw0Fbd2pVYV7ER4AkUWCh4snV8NKWr
R43vpt+cyRzvrNqa3UhWfvkNiBORE3oEOyI0EYiEtLxWRsjvXfxRfeVlW969J9Q/yJoG8vpg/Gdx
6U1Plirl3EStT0bBJoYLl2wywA+LNqfP36sMRDaIepUdhFlP7/BgSovqOy2xIGvQxJs3XRsq+UYM
IWEkYQX4edd1+E4sw2KfCtPOxk+r8DC81q6o3xYY4YQOhcOseCsw5P8NB+OMWjfsSZUGbXHkrh9U
ZeyohfUNQrpKo7n3SbkfRmYhT9rGkOOIWzjSAiOugKHqSpXJlmDjpPkC8wvvANL6Vlcq7VYM8Kec
9GUYABwF1IYqnWSzbWEvvHU1uPsKtrPUZ7M+QbjKHwmcWjdDiBkRHUZ1ly0DbmMD8Mia9MGnqfW7
EUfiPql4AWRr3S5eQXGn+9hLWp1IyZGrnxPSYelFl6Osp4YZsotsYxTg56E7MmNOJ17kXQcDwYgG
cx6+mpkazJtMKhebwhiiF/1dU7/B5gnx1DaKBX0aW3nIN2ekz7B912cBzVNu9CO6U7G8koBuYC2V
TzYx9Ic5JlCCUhYbaf3mDgNT3nMwSpN/yxH2Oawj/C0d4vusZRo/VclcSAoQMg3fBt2XLB21dFhn
0+K0ncUVg1PUxn4aGNZFDrElhzYQxR3kP4R73tozRh2AHfPxhAFQXfNiyTgo7pRbtCWgo1e7GNmP
4wkzr15AIezT8rpE/YqjIFfA2i0baLFo1cdbp1VzxoTJjYdt1Sn/C4PgifZcqjzcFMlCImiNw4IZ
MdQPVJS2/vS5toz6NvV0iOOel9VRTGGPkxNGLflEK9xZ/Ys9T95phObgHhCtTQ8DRtDF1sideDwE
cH5ISQwkzo6iDuON42YxHaOZ36T2GK8hArq6pkZVzwJ+DUhHOri/uQg7KWRtK93T2BIoVBvLpkBF
cu0gH72K0zG9HvyFxgF/xeI0t0Hj7oJZWVckFuDvCDfAj1hAxnPOObPwlUMc1WnbaxxbS18gy+2I
YAQWE1mke7/Sh2qyNbvf6GWKKNclWTEyZz/HbPhdaXcf/1M4/v8VjiDyfzcxuFPfIGH9XDpefuT3
0hEb8g+Mk0JGkSGxZPY62P69dKRS+7DaLwQYrYSswj97TXgf4CiF/Jxv+gxeBUzz32cFa1XJa+n7
zGRB+D0z/HdmBZSbP9dH6DpXyQnFmYmXMcTXX2YFeTcs+TSE8j7L2VjCDTPMmQiYJPfuwrhxnAfH
a1V3IIAWbAl3a8rjaBqlh0XwWE/zbYtDCmh9jvAfZWHe248pmGsxf3QD8qHMjQfZMILAnh95X83p
vi9a8700m4kj2e8qGWyUlQbkbg5WDZ5bpyIPxkMdOsmuTNvsXGaV9d1GQUiaKoPnr8aqDZm9IDn7
udNGNV3zBi5W8YjrfHxIlnrZ2mFh3kGp5ByrbA8oj0O8BAAqGuXyajnGi28aXwNsvhDqwT2qqNVv
vRSLSYnLDGxMR5589K5fpnV7pZwLvYg4jPRR+UGeksk863tyjeNw24ipVDu74RtTxS09O3lbNFsU
q+lVG1OfjRcrtsn7KrGneekItcxuXQFBFe69fyeViZBMYykJAOfBkSK2AOgyDudwjDoTBuyT7/Yo
dnkS+lOsiagwzJC4H02czpPv2HEYdbVGoUbyzXiSXpxeLdMMgYdiyz14zmyeksoedyEuOxVzhKwk
swP2DEWhtJuPWnH6JkmLyC8gae5sdBXyBMMNmgFEfyFpJp/8IQLHZkngYsvm488p+eNY+3aK5Ftf
f6Z4bInoVawswOaxnJk1MMmRMFE41hgOl0aWfvdVgZI0kfmxk86wnxLb27qtJLijTv2HdqE6RdGd
J1uh+/qB8ZE66xo7OLNsrQc81CcM+0rUko6vjUgp13ufmpChNC/NLXqqpYlSXZcp1j5kIpFAVhnN
tYPXnr4xq8H0mzOJpVPQYFGEAgJnRchGGL7RNDX3DuBEfVqAR511mqKTKkoDdF8QFTtUn3GOoXFE
HRAEedRYju1sCfiR9sPQJTwrksr8J6SX2Or5xhw2r4UafbKv684EmwgJhFfmKhKw59nvth6GfvU5
q2OFkJXxxXvZ+rohUcPP/agIdGlcj6AOHUTeub4l60dejxUW1V5cTW+iTL0mAuIadhqtpz7NiUZG
2GHmDW5YeGZ61BkpWzAWncKKerw9CSkhebk/Yq3o76tEyns5Y3aySdsR4KVW/83ema3XiWTd9onI
jz7g8uxevWRJTts3fHJH3wUBATz9GSHZlbZc6fzzvq6qnG42YkPEirXmHDOpebOTCLEebIlc7WRh
goi7BBXC5brmkBldiyFMm/Ft7jqS1Ti9NJZcNwUQqJSpFxLdrUTFJq7mtdbXIFrto0TYuMvgby88
cb41bQsBgqSyRA5gtq2mw5QkFY0Qxw4R+lSRfufSpD4qENLMY+wB07gq1juODZ+sNW54p6yQqWIU
FEtwrVpvoFbus1od0nFp381Ja/ubCF3fw7rSsD36SSebI/8RCT6sKqVOrETLvd/Hc3vmBiEDfUpU
NzxWNskUBIkzJvTaTn5lWvAYjPhN6c0M6/1UulN30mXmtPRMl3kXdRb79TDYV2tSuHc+Kg0I5X5c
1PsiZTULRryI5dIXx3X2ovPCihaad9qa58vZ0ZzjkFSsOz6pPEZRMuwrJ03w4PNdtYe0W4udu/re
nQWfmqD0Mat2YVy4F23YxHsvKpD8WLkR5fvZ7Dx0q59jC6kYZKjST4uPshfFU0Hb7NGT1fSek/0k
OTT6Pu+aP087zJEeOvbQUmcyTbFpoMwb9mE2pPKCP+AjwLOMXJl+Rregmo1oRzOsY3gGvgVaUWdv
iqXi1DQzydm6Q0g4dRDKFHIDZezJ6qXX7hNVawKEsXfgzGibbiQ5p0mqB2dJvbfYRv5EMxQqRhLG
GxA3tnsKIy3uTJt5lypUn8rNiHaPORvioUBAzPCONCNSk+c3TTL41xXhUljjJfSgK0281BXTqbA4
Rn3rvevV/A4vBJJeRYvd2Tl5UqHBmGyFc3oq5vGq7moYR4szvMFnWshty/6V3jkz9mlaqn61rAud
frDCiKSJO0uTc+S3Orr2o/JbeMv/FBj/1IhDEkGH5u8VGLdfmmZYQB43+c9OwJe/+F1/4f8B1IPG
G0AlaE78v/9UVc+9OswGMQWU6bmZdtM3BYbvUlXBYKKP5zlE2ASYRL9VVV78B7IxvIVO5ADAMS20
f6HAeDHr/qjAiITvg+pzbNenORi+7shVVOAEMNjLCSReueyobXjECenzrhlLE5SDD8XxtnWdy/qg
VdiTlTVIeQYGhD7G2gPX22aVzSS7HxRZShlkA2uDUXXkgPypY1pzo8NwuagX5gl+js6f8RHMMzbb
Ad48M+jdGlZuh+kGTMZerEw7sabgfN0ji12PluO2b3HQsMvi4L6mT2nvhbWuj4lroez38fztZWx3
xZ69q7/HcTY3J7tn9LNzZls8rYUXEjgOIoldhERZMNYd+Qz1OCe7MWtOuVjzL5bjpJ/0auVXM3/n
XbC0xbgjIsC/hJxqwjAFx14mH/EAvDtIkRwjr7hFe1ldTAzbb/KWBLRJD9bRIQdtm9iJT26ZmkgQ
ZVc+FCItpi0ZA+l2nvUIUCk0gokaAgFUD5sRbeA9RpLbTBA9eunR+PWB1MP+hRHG4KJP927Mnfdz
30EjEte3yvLCA7mV9R0RDO1tQefyJsNTw/jXLptzUljZq6OVxpnOAMTT9lRbGdVXjSDLbL+IUGcb
0h9WpquYFWjwqcux9d8NQarunWFooiOt0Jj8cexhGMzHqDw2cvTezlXpHsAtRUfMNoXJokuSK+Sk
+W7x7HJbt+A9g2Aa3ogQmsCeiToWeGOGZ2ds9n7tvBHTbW3s8oP2YeLjoPdHk+FAbeAZ9er43jFW
e2w/883EtHob48W3TDJf8GzPzzDqe8ayj/Y2gaBRNHeBrfyr0nf/BCMU7lANl7vF2P4bAwBYRlAA
oRXUJw0dwG4dtS3LonhDmoh9AyhY7BKDE+CwfywL+hu1j+ojGwmITZ4RBLGhERTAdg+jIRQgOvzk
JLF1YL8CYpApeAY85JxkDeNgWKEdYJPy9k4U6F2JdHeH3uau5WnbAvi7aA0voY76cAfR6N2KRZZh
L0SFjN77JjCUBW14C+kIecEZYbdUhsbAESs96wyhIai67mox1AY0N0j8LUgOkm0Bp4+hO0w9z80z
8mE29IeOps9mhICzK57hEHSXOcsbYsRi2BFTmoNkp/auF6gSUVLN+YEGqjYtSWf1oU8ULywK9FaG
TLFYQKPuXXgm+j5gW4VfEeD4cN46Ps/C3g6K/CKUtrjDD5Rkf87+CtdhdEjWPTSxIVOh1ln4/Cm/
jqPFpdFP+MSmgvg0bWXi4d2FoGUF7+bYa4ozbVCdm6pdoXzN2Mn85igR+k/3U577+l69NATT5+5g
6dlT8b4slVwblFllI9ZNFpDguXRhvO6mgRbxjscsTd/XxOKROZw5lMHw3mseT90u9n5eVodDnZPP
/PiIdkhAqYqGAhyohSrT06Ii/z3Je1p9EmVMKgoYISag06YaVXtOnw7CGQ1dTpUkoOe1dUoR+GJk
oh5VyUODaIwas+fQu3UVA3heLGd+mV78b6f+h53a82zTdfj7nfqBnfrLMHz58mPz49vf+j43IwvJ
6LHZTg0T83vjI7b/8JwALLXZwcnKM7v3d5Fk+AdyZJsN07URWKKt/GuL9v+Iwa2a8OkoiLz4323R
iK9/bnzgNQBXaKjRjkcThSriZ8GvWCQMEk0mqTUhCuuOE6KpYtoTaUoqiKqRJm2MZFhfKuNqqYd+
2TnG6YKhXJz6mpTGJEiGeo/S07keetwxzPTLfWgcM2kaDsFWS0ruNJzf1SxjPWt54D3Fxm/jGufN
GAco4YwbRySCLJIOf46HZZSufbqDI9VvHePjwaMyYg62bRSRHjafNZ6HQ4CQa1s1EdtawRnIxxKJ
f3+oz8Y5xc6Wh4dxYLxkq4mg1SJPbwBAR6dmyasHlzYmNsvBZ3nlxWnfZc7YH1166ufDs1EJIk34
kTMh9qX52cpUc2C4ahn9PJa4xS7nYrXfjFq6u6YSd9PoxFcw7Xuip9P0A4QUzDQIP06rGKddmSNP
SApbHrELNyedw6gyjqu2a8WZZIpzCK2S4RNCiZtGxOdpU5IiMJe3FgqgjcAUTiCmjvbM3trNWOLy
kkwp97r37S2Ll38ZF/NwNg6rdUqsFXUh6U7n1dB0+9LtOeZy6tkNhd1e4SimpOkji3aP1uODA1eK
LGeGfymp5kcfg/qBxL+Af3VY77rJHa5EbqHCGN2H0LjaFtaa/aCZySWiHO7WkgJGY0c8hEAvd1aH
N843LrmRiT+W8g92nQ9HxoHFaZxS94ghO3k7RXl7KIok/Ex/oVyukBsWVyk7MEd/Y9CbZ7x6UV1N
uxwVLvGwUh5gZVEF2BRu4GpR6RvHHw6/+CPIef01RQd5WG3CzFG3YWzgvaFht+ihulyK7jFjn3ik
k7A8WczHOKqtgX1lteVEjjcqkpY2HIbIGJNdl6I2DV28iplxLSbGv+gZJyPQlMfs2dxoeX5/isir
uZvbnrAt+ko3bi2hFPU5k8sO24fc5og0xWm0wEYf5GD8MDj1sFWuxmHJsexQPJsu11l6h8w4Md1n
U2Zv/Jl4TCmc1hjTJvpku9mSAF4jq1knF84Qnm+EO0TmuWt9y3jihJuDaPGx6a9k6D61VS+Syx5f
b3bROdWfYS7FG/gNR0ZnjnU25KOfuMdKoZESmynWTfwJkF6f71OiOW9WJLq3w+hG9ae4gQp26Tfj
ponU+Bh0s3crmdAiJaoYrPrJUOxjSf4wyv34nEB7lxlbMuB+62jP4AK36gKy0jKlp84XpXx0K+2X
hGNQQSrQXMRxw/Mbgmiw6D4Wrn3DQsl9r6duPSRhgdp4T4av/X4F5qe2Nn7X6x5HqPgT/L3bg+II
FueumeMx+Vwk/YA5k6QZVrhNRrMFQDe6Hp7coIRwUJM+EIPCLGFzGqSRreLioyDAwDpFzcSoK2gr
kjxJqCFlY3qGSBrxjH+l09rA/OCblqgXeFJsZkRnTqbsadP0WMAYxvqf0eeq8siBhj4JaWWIRycr
J6lCoUyO901Q8pEr8Dh6gMZB4dGchR4yVBg7bA1+gLWPPoAqaQdtmIjR2yCatSDGmagwwmGoZtpw
u4x95qkLnMOBvWtbKASpmAVYh6wJb2bwXofAIBdsu5pwkQbc422IGf4BVrJ7IQGRy+e0DXu71rE+
QvIOr5rY78/KPOa9n4NkF5Sk4mzd0SNZzXGzYyOm6Nhmsrxt3OpyTentb6QTtJdzFmQXSdcJhjzK
J6Hej4Tpf+T4JsdmpBXD9P48wjgbWE1h3lUMt04a5nuJxdQ62Lgp70XFqSp0KWq3YEgtDEFNc80Q
qX0TTSK85iw4vWfk5KJZ8+KLBXPYpupJ9YCWkR6VRFlHgM5Y2Zt6WJdP/dJ/ZI+S14YGfNC4sLY5
w71o49q9fZ+uTnIAwBo9BnAu73yaGmwOTXVWQdy9aVUEdcxa7PMJ4tinFeDOLTmlu0GE6RlLZ3LC
nGq/K4WT70AgRu8np5/JEU3c7kS29XwhCOm6gtgTbfAGl7tOLwUCOA/9Y98yvEvnA3IofzMrmxOR
8jLmBMXk+fsC2dstzS1Ol2V8HKqme1xFq86WcBpxPTXrMQDUTsfZ4dSwDnQQddVmN+A8gmInZze6
wJPfcYb2mIhKSAaaz8eE4wekHCLeT90ku6WLpTlIZeXeL2LqcX6AA1k0E8ZZ7Wcsjav/zsMKz14Y
xN0TTHd15YjV+YLkuD0EinZZ6STOKRx6709r5vPcuE13HVSHA4jVbi8bopRKW/dvR97DK5Sw8haS
QXwJGI8Mngx8PuJFTHteNl2XbYCd2a3CU7VOH/rIzy8XP8v+TFA0XyeJA0sHsiSVQG2SrKKWKJXa
s6+HmT7nNufNvw0KMR9pesinSDS0BcJy56H6vJMDruuNX0fhWY1Skd55tl44Rdl+1KgXNt1c2/ty
ae2zzE7/TBhjoMFDuAqiHtIkgdJ7zCIyQskBn65J7L2G8Xo1w0FlNDlAlmT3B2lHXOzOR0cKnZYB
KnB9mAw0wBHY+6AbYou57TDNIf0KCNxbVLcLed6pSxBrHbkixAL4Enhov+QfLqOcCENLIP66M/K3
GXYJ2ge7YCWQDHdr3irk5uLew1sN3g4ibJ5mD0O4dPndc9H6v/r+n+p7Gmh44P6+vv+TgQml5k/V
/cvf+T7atH0TVcHXh4zHdp7Nlt9Hm47Db1Goe6ZOf679v/fgDEWf/tv34aXRY32fbNpmsknPzI6w
LAmUbP+mB/cKp2djp2K6ANeLMSu4OY/jx4+Qb7isDhLLXl+P9ed0qJCVfvzhbvwXx/Irw+AvH/CK
oydnr6phvujrqAAAHkHvjZ/y6TqPt9k3v97fEtYDYxL9oZ3IWYMhMa1Mz2ONA3TxakhLy9qpIH05
V0VQQWimd2QheAyXDVkhVMUfhmJOo08ZoxxlH+3OHZAftNA08+bc9mx4PZ/bvo1EepOOPtmn4kjs
o31comb8khMtk9eXo6TZ71/YYbeeVUNcJPIhgs4MDtBqk4elV4fCzYNzYPYOBJ4W6AZq1r5h32xI
t4k8GdBgnEIL0Zeme6dodtYkit73MdJruQ3RrAkS69uI7kVOG2UwRpVz6XT5I6HY40WV9Ejk12mp
9IFtp/JI91Qs98GMN4KkvEB/IJkMYBNBfeCrlCvhiTDbvvEt0a0XhYoz616D6vCbvTelNJNwgHFe
mROYrZJa/H+rxv9FD0EVYRQEf79qPKqn7Kcl4+Uv/GfJMOk2NpIH+7vR8XtTwHFYTeBe8sLaz3II
3rfvawb2SJYX5zmo43vD3oTh2Dy8sIHQ3hqFxL9o2D/34396wVghPGza+CXJpaBj/fNqwduRZ+2C
0IysYTgh2wh71nJAFkcZXPveWTnPBrqUwsIhqgwv2kKo+cy5h5zBhsTunvkeMq2ZnjH+52cCXrYs
wW1NvcDBq6ULmDA/9rQ9TuS01qGf6DeWWOCB0AiYCOd4zJI5rrvTWDNlD1PUmJivqsS6iWuf0XxL
9PwQc1xy2uir1wl8xyeND3WezlJBTzM5S8RMcGQson667yZu8r3VcDrZdz50v31aaEld8PzKRKDL
tjYfS6nUmZji2qVSwLS9QM2oSdMdCdG5BvWXHXvhrt5WNyHdttplxMr89cQP1RL6NlofdVbnrBO+
BFpRZwUnQya0s+zPiCCE4NEm41Ps2DliOfhVm7yUBAzQLNjGLS+6AL6/otA/L5BJBAIIXKmRaWkU
jf0FmTx142xpFs7XWVpO1tmsW4OuYgFY7q3FGVebhKuywIGFt9IVRxcZxXicErtV/QlMbuKY6qWc
+nJ+E1Z2Lq865AL0TDaEkLr1dPa/FeH/siLwIP1WWf//qqeh/GmU9/I3vq8IboxK3oUxwVkJDZRp
w70UEdQTf/h05+zYDRilIIb6z4JAgA/Bdvxx4bMt4qn+q0sY8FskAvO7jN98Co1/Ncgzwv4fNl5z
OQ5dIN8BC8DPSfvx53UBVcxSQxD2v2SkjhZfASAmMNTpEFq92imFWPdtUaW5OgwL5QCwhiUIPs1J
1TWXDnwHOEmd5aMWLWk94UED4G9mFVHFyeBR2khjlq30u3CFWwPag2QC2E690exX47J6WCNHolQY
JHVCoj3uLP0IvRfcW1WMKSW4v8Q5DqUVW2R0pHkIy3sz50UQy22lZ5poh2Yqho5MuiFLwO/9sLL/
lwrIMWXHX6smgjU79qCukkcWstUi7v/57rQDyBQ1rMGXbiD7lLctFRleIslotLyK0yDmI2cHFfLX
PgRJ/uAjkuPS3GyU/DwEmqfz4+8v6Vmu9tMl4U6jbecT1IS0DqjDz5eEfHquyfhJPztEGpRXnZ+n
5fnqE19Bv8Ei/ZLXX+RYyo3BKhoxlM0dHaHCxnzwBIp/wbstRlRh55VNOlK2X5N0HXdrNfNV7JVa
s/VtJsPEmvfA7vvweoUqxR+rY3/gyGrDCRPxP5gYfi5lfQSA5hmkRc1mFyMLNNXhD3k1SVbOuVVW
zRdbW0t4HzS51b5hhNqut7+/e7xRP36ffBBDcYrlMHAibt7rdKaFki1eAY9+hmeCL3HfVUnpI82z
ecNnTxT+DRLawMN1HQaVpbadk4rpDRn3MF1+fyWmOv/hazRXYkAJDAAi2l+/wKIdxEN2PBfh52mI
ZHgddASRq42sLU9gxcBcFYT/cJNfPcwE6glfxAErh+2gzP+FdeO5mq9y1uUXSNW2AIRCr8yJquWw
tgxCiMwTn6H0JqTgWh+XqdCExodTV//TZfy84jxfhsEP4RriGwBF8mosETr5QGdHVF8Q5S/j7hnA
EK7IgS7zKsRsu07xQy+bETpdhoMRfN97sijpwKHLcx5+/y284v+8XAzHN3PWQePwy5O30kCcaMcX
X1Jhh/d9iHTGrSxrJ8Ilv/Ccerweq16dd4Q8ncHsJby4EYPaCJOEkGOO4cVq9HQJiN/7yg7A6oRT
t7z/h6s0t+Svh8VcJcUkq77j8u5TT7y6ZVOdLHXc++MXIvf69BEINNbm2vWJOx7s6dolnkhvNCbd
CDpe0H7NVlsgB6WPpY+eaIe3AZ6SS1vo8tGV/phvR4wkBwquitudFmLr9zXAhd9f9S8vdUBkFluX
x4EX6vtrtJLlpJZoK+F9qsZetssOshKDKMyQ0O/0P3yWWfT+ukFmAWGj9JG8sMAyOXtNRQLvUZUd
uIXPs5Oiv/ziUnxl2VnS4cyBMtqbV7piuk/p+m9/SJ4cZtY8OxF9wNeZqUjRBhkX5fBptrGBIRsU
VTTBcrRy3ubff9QrE5z5IYnfw6oVBi4rGGY9bsIPq2RBWH2pJ7f+rDXDHvuULKX4WrmKPRFdbZqk
3c0cr4ldX7Y5bTB7H0xZub4tBgEOYkNqSjKjN8ULE98VRUj85jabTAO4nFIZLadR+z7I+t9f9C9f
DNY0lhzgDWbY+cuxA0B4hDPBbj41i5JcBeyKsvg6OQsD+xbIZevtknpq1T9ysn59+mK+FRctFO0R
Dg2vtsnEQuWNGtr6uAZogQjdEUEOKYuwuEziakdYOFQnluVSPC1ZBRF/10spYzSz1uxOD3m9aml0
snQgPzLRNDS7JnSXC+CjkI92/3CXotfbARcoaBzymtDQYD786rsNAG6gMpXtR5S5SDg3RbSo9RYv
vuShWuF4LNMxHrohvLa8JOdtGojDoPhowmVhc46RSC6feADr4ms4mIwCyi3CR0g6cwBufn3Z8BGO
spsF85iG7wasMYSKTrUoeVKnSg18O42kO692DYMxvpGMIw0lAWg4To7olucqukuyTs3v18WUrJt+
XhPuhVswHe0BaeRhXxxcn7gVvSE2I59vu9Av6i+h5vzm4P9LhvWW1z8O3jXgrta3cm0LrtEhpplx
lMOE4R0saMQ5+xHtyPp2VZ6YHibZh9MbOkBktqJTLlhBNlmGYhajfAaBot/UXpaXy7bwOkg5GGL4
NziS4mLL0sPCGKUJgIgC4eg37D5IRmjQiKEO6cLPmbpTWhjywtLPBVv+INHVLgheYz7aynXMH4cH
ZD6Ng1kXXnugtPv3fZQH0ynxpz6/qsgeWo6a4XlzkfXWMp6P84hUejtHiVn5GFg4y0VEJgrFmZ0o
U6P1UcJs8dRFvUJw0vpNV5anbz9AgMmdHxWRaGzcbHZicUMDu+HxG+bULGJVjcC/3vdDEvI/0LWW
usBeWhYkob3chL7rSduDnRPk2ZZHDiXoxstWQ+4Z0YDz0XPHCOQclxk/E8w6c1cZZGrunJHH8we0
Vll53lRyhFXhZGBiAU/QjCq+Ll0Sclu6RfT8eCz05nFpY0WV5JVtw0PDDLio38DqbYU4FB5qiXDT
MQzknZqaOOapSV1Z8Z15GHr5W4wUEnFQqSoj4Do+WWWf+hqpa4c2dir4/ICF0Unuo8oOuSfM3qNK
nyVhM2GWwHdhzgqFM3v8HpTMyvwQRdyF81VPHmSTorwzUiHs8hOrwF6u3sQP07qJeX6l1/v8Ko28
3pvO42HCLLxrUefzKoyIu/iVlRLbRt3vtopLWvjp+Y96JN+owMWU0VTahqitlk9LxGkcVMJKKPJp
CvGM5lugI5E5JyRo7PLrwY94/pnW8ott7C2CywJPZO5xP9XcQQbJaH8I8BDmmas4csAlVLPP/Unt
0Dyi5ig3PXQRlNeHngqOF1gUirWBo8pKVevrnPd8kctqFo8MNshT0XvSvNJ+bP5RXBlMofBjcU5p
NqpzvOlB5KXLXcha0Q1Qmmd7KOqriZYs/2AvTXzKdqX2N0+1l+dSkVMYr05wmqMqmKFo2w8xXLl4
2qG1FGZlyipGHofQtg4BpPHOO6iSPAgbVJFJcEqh8623wbLMPP7REIGH3Me1BtBAoaDb8DpED1hi
ebONn2YLA8TLb1pYLXgQORuab7jJJ3QDBzSvA92TfLBNMDK9GQVTZq6GwdIXZTKgikU6MfDd9D7y
hOCpGRyy6sHDFGSo38c4pv3muh3a2OChIbvras9CzHKzV14KJWSbdmMbx0jSQmgSGxCsKjslXoGi
k75wyTIbfloZdDIvZbFdjHWxoJfGmE5mgK/TyxLAiCNoGzG94uHJC7OkCKUXSGXlkpjnEnfkwDOU
eDl+5osWjw+/17tMrNFzBx5LJSwY7tKuLvk+ms1sW87YXw86dFlyi6YHL7VvoI6yF7RLjaCRcErb
rIIjN58n1867RE1QJzrNn+TI3PN7Cts661JpY2q5i1VhTiCZP2Ik3XT+TKv7AqwUq8PEXeRdcFw1
8EBNKOGXFkLx2i/BRbSkPOlRNRCMdoGOYuSjfYdMhO7Acsl2NC2dYJevk6DjzYv8ymyySo09j+OM
ML612JTlwvqwRJnl38wAF4FZskRBkO96RWrnPmplKxEAu6bEsi1dLp9QQ3L6/XbuZdU3N0e3PSkT
x1KyqsJozApgw2djsa4SbV7kpbs+0U2C32lM+vsE0u9ygQS3YrWfFi24YlFoTKYHfDaCF7ugA8fD
EwF85A5+e6zrXJvfW3xsGu52zWdzUAtb44zZYmdh04LxgSJr7wkZSw3uokpt3k8Lbqfa+lGCmGqj
Cczrrt2cZXc3QH1VSIFWZwk/WI2u5L1dz9UDlskYMY4kT6w/D/Efl4ewncbuE33I3rqQREj6VwlX
inul6fL+Q86aux5K3M3VZ7+oVok6BJvRk16dSt+sscVIXWPGJH7VC3TXbKKiiYNu2/ueP+BY0rhI
rsFlJozAw9qunUuvYlvdM3LBFdPzHQHYIUyvXwt24Qm/PdFm5WRK+lXqhXQlgVs83nTSWtT72HVG
/z6s1OJjs+4RiFjQ4d0F9StBgpmT8JwmqTpTVLK8jYLwonXdxTk5h7jwXHyyFzMvx7ghjPNK27YD
ui0WqbcLKNDWh7Rws5aNLzSQcgAkEYh05TrbBcpFu9BeVkO8s1pXkHoOdBYTGIzok3A9xYjG1utF
gjvDPjqaZJhD0s1OQ5aYqNZ8myVeYN12ZVv7j8ARMAwxbxJL1+/j1p7nh1nNnrqyyG6z3iBHGcCr
NDzVmwA4mmTMP6WNoUjhRO+O0Ryk64wFWHThjl5wVR6TXJGwARkoqvH7la3nZluBARnjn1MXUfM5
o8s+zTt4fEv/BQevN47bUSAnQy4xBEy/VNL0AcPp0g5gESQc3MJrFBxWWR6nkMlYlX3J0C4pwAwt
8Gi33TmBWtZwH3rKQ2sjXX6YgnCZ5+rbXqokdN6gh2mBteo2NxtqBw6qCx71EnSdv+sSLRNSRYjs
pkYBIRpQjSXoArqDhPbG849jiqydo/Tw5LCtwJEzL3cfmfJRsoHzOmR+aFa4GrAkS0lO2CnKDQw3
OkUa4w2dji7wrluUpEj/JraeIKsLdhnVIJxfjwtSc5UcxqA1dUo4lObkAG7PBPAujA+q+Dj2dR6+
w/7WcClOhyQ+PmINo7fVjX3AMhkMA5V9VFrcpSP8SqpgIhBNFR0vTEOCiyIij0HDItCJZg+v8Xrt
J6cJV+8U+25FSdS49HWsM/xgNj8odUlEfzMIamkWxLpy2aOBBfuUJujWFDeoa4TZOSMkRVypTDPB
Z2OUFi3+Kx90brVtcUPyj9mY5niXhqCVXD8DSrNOlr7AarrFSxFzRU3SDY58imVs6tU4IaX3rQtD
IPyodd+04L0L0VymbTGxLaquM7VU0wlTsmSxMvdItU2onK+jNSxlvINjPo3Qjp2GPtVGdMnMvY1t
GXD7WcMhaOyhFNBeDJlusEt928GQW3MfEcybDlkYa3P1jpdY3MgOn33cwp8jPfNrNVrcWJYZZpfd
dhws4gdO3+/E2vMKkTvprVSkogEu8dDWpPn5uxIQQoRGxKrMo4g0hMctqOckeFdJh4t5+RrZMB3n
Lce/UT1EfYL86uBhpOU7GodJOBJAFkks2e2qCzuJ308lnqfyBHgwrfWZTzk6PTCaMVUs3krT7JSS
1LzsjAxaU1TYMJMowbWLaVBtorDnYalpajkzSYu2FBAdS8RbZDAlppqfML3J4GQT0zNFt6vK3Da/
DBNhcz3LCsRg2HsecPIeoARF5gO5o+YV6WsQINdrU/T8gQR4DIUaSSyUh71jHjAvgeviHntXEEti
wkbN7ppNU8qmObaaQnXreR1VYOhJU2+q0DyPSVUUVNY2d6D4mqwCf86W/27+NFWJXG/JdxJsl07G
dbnQ+IQpDSG/pKaYhzLFxby8HqUK+F6qUbd8qRJtsKovvZnp84cp0mkuyYvC18lb3fMsVGgCqQng
ZkvfPLtV48bNFYkRKUqYtBoiZzznH6g9ilq083y3BMjWfFazSn4Eu5ty06xAzFzssE9w5EsFCfJP
kxxzr8YbNHaKxWXRvnfpa0eVeBMDl+estl1zCCy6gBOb7czmCxn8mPKSgyffs1qCFbEPCGqm/fBQ
5+k4u15fPk2ZQ0roNnmpfIbUnqg1hjYiefSYz3FJYfDtRBytDdiTw5ymTBX3Tdp7/CrlzCL3i2VZ
8yfQef16a1vImLde1mUcR6ZMpgM6xLDzxodwxY9obS0NJPMWsr45dOP9MlWYnB1zyBexNIV82gGv
eUiGJOVbM25DyvU5wiYKIXEKGmqUOGjXt9x1s+KuTs9x76wXHWB7c37gcQoDPp5WMtw5/tmONTk8
deTsKAgzYubRP2ERyziqlBF11Mur10yVKa0qq44hqphYV2wiapoG82A02vSPrMRbzCNJL1U3N7Y/
M9nlhoA5wekaW4obCfHHvOKcltPuKgxL35gRdUE2Q9bM4104i3U4i/ByVadocDlTsLFZPvWBN6uJ
pTOsypZ/JvYV2LFj0TemEjXyC9YZ9Kzm1IivsuQt7aFiskhR8I+EUtO5cqt9nE7mFPhysKiS1Vx0
u856Sbe8ZQtSTRURW3XuT1HBg84hyebp11nT8JXmzmgufWxmdsI9c9ZEqT2iOL+8Eh3NEf4gFrP1
diGaiGdN8TVa6JlLoD8NCkcQc0yiMq8pn7x2Nid0QKtm5UDLbgpdwD3mqfx91+i/9IwI/COUgQEi
1K7XDVZkz9jE4kp/nBNlzpl4fgip2lmofits8+j1+Ep//5Gvu2q0qUiZDHzTznOjX2j9uLKbyFah
+hiE2kwLXx6NCtU5W9e//Sj0ENS4BvjFsOZ1z9sFcoNYxms/5n5i1qc29D2wezOLNc/B7z/r1RjA
OBhj2tQeU3Tksb9OQQfbGSpdld7H2avJfbsYM7rrUHkRwfIaZrJG9Q2FsWXRGOE/DjRRpqqPqm2n
cApf04Uwk7SYI69Ze15W5m+ztkam5ojQgNthTxBhr/nV7y//l28FPitSMAYDHsdxfCU/N4ZnXO4q
1SJ4Ist75jrYoMyxkM2VI9TvP+qXZ86jMYw9JWTyCIftdb+bMip3GwqopziLvHGhBx0V+q2zCvOK
wMFF/fgPP9zrkZ3DF4ORBrYa0wTSLV/NPmQ/eFFK//4JmYdZo9TMy3Y75qzsb1I3NntWElPvU0ws
/PpL5cLdumG1q4MXAcTfitRe32am9MhbadIylg+cX6YwmgytScep94GeBEfHJcvoUkW4OlgB/91d
dsEP89N6oFEEE8vXzeuSwjDyQD5+gAAqyivVVeZonqPtZpPPXFM1/v4Df5b6MTQhJYG2M6KCgIky
7aOfnyAASyuLySI/yIa5JNZYLAIscyyKC99rIvsKA26Wg2OIt6IMMnbG318AAPifJziUWlhEbA83
FahnRJc/XwGnxKxyOtF86DMbQsWe2ela7ul6ZDG4geeyZZKZKY1DYp740r81xS2EzBwv6pBshuxM
v9ycGlwx94jW/8Jb3CKN4rSwVlHDljCUuo2GXeQpKyJ93SkVq7XQgdksSQFrgbxniW3U74zZTP9V
iZHmkaPlrJFSl7ToABuVuavOcqQMEcCD0jK11YDvlMXCkkSY0UbOe7Odh11ObSMGz2zxHem7XJZ4
adAPlPasmmXpmqKpQNhotlfXMcVyUuCxoGszpJr7H6WFpDPpTvNkmixNSVv297f/9WvNuuciDUNn
hqb810d75GQBAnRd3rdZ71Gzph243HYXr8pUAN9a1r//SPPe/jiyM0stM2VmNBHaE2EULj9Ns/4/
d+fWnDbShOG/4sq9KNBZF7sXhjhOYufoOJvcUMQQEDqiE4Jf/z0jCS8Sjp1kUrWqj9qqrcTOoGnN
9OHt7rctf5dtUnv7xVkyIld7DmWh6V0btqV6TIhKhzwBbdpOThBVjqbCKVR82IyfShR1d65pzNRF
c5p01HPnuuxAobkJt7zL1RcvAv58xSi5LPikels1uVLT7M3je+4ecg3nzNJAikzNJl9ZVcEeZfBM
irbcVZymX4tNvN7fUvEujsV6HQvP6vGv6oz7EKvbFm3+Q6YJYxeoN27Ld7kth74fFuonxuoN7ckU
+DJbXiyBUYl03fUW63BOgUXA/ywAG85laWjOLcGaQbV8DKwLBEPII+pF4i1tR+AINKThYbtLIhS6
zbgVq2i9ErBWqQgYwM6gR2NOgW0KmNgLyI7cFMpIY3OKZ2CLaLsVmaJRAbU2UdUo9+h+VhT0qH8R
RsOlfv24EDryRgb0C9DmqZKBpOCgKwODtnT6wPPyUx6shWWeRqQqPMZMMfDl9vGvqmg2j86zeKco
L/ol4V8A1++e520Ug6mO9OmNrUfVd+UG0KmozhOmCVWPCqprPXyKwpBCWIYCJW3+lBS5QAjoeUe4
hk6ftkho+DGaTg3SKYiC4q1zZX+VclVNMlhx4G1f7LScgOm5F04Jj12mQBCWNIk/skUiiaT4a5W7
s7fhuYeYJgrEC98ba75FqbLjVg1NFCMQ0GyiGCvxJmmuXvKPrQLFH02yxBXAcpNC40ZydtfkPLB7
0ykoh3a+GwVbIJDHRWq3Xx9VDzqZ/KFKgZyBLTwpCt+wg8KG7/XOLzTrn3USGuqFSnr00vTsWAfj
X0GRo5fO653t+tNJrNOByaQ5/5YWddHHZechSVMYXBxlJ7r/Vtnm05T4NX3nl2mxGq/sQr10mXAY
kGq7K2Kd+RpmQnP8mFyO+bYwptHrFQRA11ik1Z5ofVV4EyVda5/35JGLV1NYLAz6AqEjmoAaerfK
XskIDmjR245TJ3mnY5W8C91XtGu6cYtJFu82z8mJ+7cw4OuvIOkhS7COM+C8yNuSwstG/leqJozX
u3JJ53u+3zDgQosT60bFPs/iVTQyzqeMEgTCoDcFOuwwvNlaWn7rahpkTfaQ2RUTBdzuC8Ol07mv
xMlHU6fJGWwqh2M7X1+QJtjF45B8UTkut44LLaMeFK/8MHqeMSEVwGa1Xn/ObRMuJpspyJNsm0Q3
+3UOJKaPlBVon6KPqXR+r2e74Tf4rNKv9BVR35sb+XhVmsFrz0rd5zqjg2p25x96YG1lzYEgrYwy
M3AVdBVHoaPTIuAfa2MsGT9qDct3jjoNaUf2o4x64mRofnri+LUMVP1l0MZRAAixHcVKHY9kCnUA
MbkTzuHdDahJK4c3oxB89TwIvOtCh8BoXC6j4D0pQst7wh87OfnVNqkNI2WDEu/WHeZG6kAVnARz
JgAQuGp+zLipgHqkp8xftdK/aqvapa6qFB7A4IdB7gaRpRp4akGtzBwCJ+6MpmIu4M2C72BSrnzr
Q6gG0w8uxI00V/qGE0+0Inb9F9Qzm5PSzygzpDjUfJuYifMqVDbWJ+xtip+U+xmF5TgvahYG8bma
jfT3sC2E3wNYQK5C4Nn3hSrYHMSEBcZYjiAPZk72Wy1wOMeKFZigNx65OIiVAdYSZzdfR8uMVEKe
XIyWxnA2LDNtvOf9PeELndbJCTcANwi5aNjorksAmUpa6vZuP9dzIfyVq61eaNHavyz35SwcOf4X
TXHKSc5wav98kyjmpR7CwDp5/PgZ4jC33gwMOyKqo/iUQkXT6jhIVGgFpA9W1nyZkzgATku889Km
JwlqPX+fTQo9KC+tIGOIiKvEAdmeKICZv3Sui9gsMthzl8pb2Cn0S22/AziDmOVrAOMEs2o95drd
hdbVToNmUwu0GzBQ/y3T5n08VhJju/E+K0m7rKN0OrZix/qA21hEF1vd/b4z1+4bzaK71QMpvnSX
Ufw2MDJfdLul+bedv8o/UWznvVdCGwNhwgx2oanZFpY9htjcbBkVCvXPZsgG4PlyzgvG5vnkrzdr
EiHYxI+MV7CvGBqifx6Bak/PSTrAkfG4cIXsurKFHwEf1CSatVRx/44csRxImPduTecbVzfeKBtt
fRu72o7q+004fDPaEks88Y2jB8oe8Q0IcWhyouSzW/ZIy5ifBJjOxTpe66+AzZgaMs13ymuAyvUF
iYgMTW8sk3nMBJpbd1lmV67rDN8rhaNdPLH706OFq4n6VGlNpPLb7Gw/2QYGEz4o+lyWJBiI26Pp
Vwhwoe3fBDuDoeb0XJ3nQUSzYmaAFU7WK9Og/pJ5keAkjsPAZoVm5iQyrX/czC8E9AuEHirp6toz
3fRyo2nlGxOi4pdL+h7088hy1O15uqP7WHRkMOEkGdnR2A72RvxCQSwXay9TrqGzEC0bW0u5qspC
d+UWc7Y2GKCy3GK9GefielcBaV48Si0olnQO+2JGypaRLAVJz1ujIDTFF0k/ZmoZvlwFvpacw6Zm
DTmJpIvGsFek7zTHDUm5UlFXktEkr5SZPgOe4UmOr7exQ9Nn5MYMxUJ+0eglxSnb5MXQXKqfsyRy
/8lhc/muM5gSqKdYTxvg6/+mX7PZyGSWzaAkd7Pd+3yR7D4smIGdpYcWJfHTd5EbZjfR7/3S4wud
LX6qc4OG6KObcf9M1QM/toQPUpbl88VfzzR9UHkAGGJaN0X35rMzP4JIsv4xDF+jAaU8wCeUgIoP
157esSMZ/UgKj2+wFufjv/PYDmr5vJz/9Qy62vqZai/rN4Vgi+J8qrRqIRDLHwvBoY+F2lTDgF63
+tRS75EQcBdPxmNUL+YXjoI+HJAcMWhQtepdam0p2OqAgjxR1T+qpQSS2a+jQJOFIAts9Tb+qhQ0
BntQqgpESJGq+LBg9yxYBNvIoZYCpvc/kcJdlIeZ0EtLt0tfjbn7GRl0VjhSCs7AEEglkXBn8zR/
kqtANM1FQVv8J5ufzelsn7gpkflddtytykvj2P7M7jtLHO2ec47Ko10CQEV8uvfAHMCmKFIS9DpV
n74JQaObHxUmJwV7gAyqxtx6kx3DAEunSepCw9+7l1K/jgJ9ZLJCgKrdEDE5yFe9SSzNsTKgwbGm
P6N5uWcXweCGyh4Ba6Aaugly3FyEzu5JKnIGLNFq1ViEvgkBJEX4/nIXwWJ0FGENvVz3B711Brgo
DliNTvFp9endUSD+EUiStBRAUUgKd3wj2xiIRPlQp5m0+tTy7pFvZFGsLrt7G2IT6NmGh3fcvQlD
g3HSYoBYbXx6tHvqfqXdY6z+kGQLbEz1K0axtG6AwYAMm/KEUeMS9e4GwHAjrQewBaTyYLdoNimM
S0sK2ApIXoYiWKo+vTsKICGq9FmwB6TeAHq48tWncxMc3Gda0oil+uoh0mMorQxRB9RIQDSOsmud
AThN6D2GfqQ5JL1ThvTWndC3/2qIRKBoO7RQU0ZXn4GOg2xZA5rPmaFOuFh9ajesR0qRVLhId0hZ
RNUeGOTtQDs76pA4WdAG6jTq3ounX54x0L9ICkhtX9O4A+RTaD293+XxVSA+EB6TDYBUH4L/Kk7u
xHlHwBH+mrRzqBIl0V0IxF7vshslaTCg0H+PIO6l1K+zQB7oZD7WLysEdeBojgopSOMCdxWCgekU
TbkHkLF/Z4ESydpe/z6KqOuYPkgk1EM01HEQRvBjmQZ1mHiR1eXrk0IkQqi1tMT+hwNKJkc6bvK9
2m9pBGdAAZ4Azv51I/t1F3g8W9YsMIeEeJmEeiMEEYW3pMBgOMgAqcdqIIXeuQi8IF3WTdQtsGTq
jal1fFAvUsQ7oOCVU9fArPUX9uhGiDLBGt2UuxEAZGKGTa39O1iyhUKgFpTa5lpITu/OgkjPS0sB
8j/y0FA6PQygOBpo8xA6Qfi5qk/vrAPVhQ3A9/tnQTNAjXESoE588CzYJoxoGnjbAXXunY3A03Nk
gRRsJIOVLDgMmyPfsZGgSZSfoz2FDhWf3p0FxlLZsp6CBk+uiJ0oA28bB2eE0yy6QuzGevROIZBm
FES8cqGDA8MfVezUPNYvuXMIaMLBUTIoO2juSv+MwxC2PEkpMMsM7JzQgANffTpIChSJ8C6RZ2oU
cJ9s45AAV3L75Fkd2pGAidpXwDLJMoO3E1rWh6OWc492T7XaCWHmL0dMBtpe1FUcwWTHXqLpDKBk
pOWNEuHq0z9FAIYg6yvrwuZVZZmNTexcAUcfIGw0jtpDY8i4ZdkrQPaQRC0eYP2OT0IF0mvAdYSL
TVjdO2OojmiokZQCoQJKDl5MQJLq07GJVMeDsYCzQexcfVWPVAE9FycU/L+sCgBP8HNUGBDrY9C1
hkMSkHS/CtL4+hf6JgXcFUHtK+UTiEw7iWTNYhZB9eFyHStExxngMQmUrbclWMJvlZWCxvA0YDKq
rB68C/gE9A+SYOhvkKBB4SgpBWoSgZVpi9Wbs3CiEcwB3alE1mLuXL8gJEGRUT+UVKhIJxozNw7+
Mcfq+C5YAGmEDjSoNPLpnV3AtzkZMvCrehEgDRZdiriPas2OpVBVplrESkyz6+EpECX3choRCI3q
fc44baTVp30KiB9Ju4vunQN61DspgHfIRknAJmLkHfBRrRBF/fHxKXAwjqgCps00QGNtiPrkI5Bt
k46YR7xq0VJ7SLZ1pcBdIflCxrVJQ9VYfo+koOqYNdkbQcoRrUcKoSk16oSONaiMjJqKlx5tX2Rc
63fy+2YB7AzyDg7T4ah3zIJQCMAzBFRNrUuf9k+0JOsWsH8GAgmSio4/QBWmib2hL7nRlL2rP9LM
aoC8nD0gWcD+qGg8ZJbamtB2gE4pTyLDeO87/qxv9BMn5b7zZbxy/flz0Z7iLtKHWmN+9AuHZo/T
nzeNHqKbQ4U4o/WLN7t4UX93nbkXf/67ldOvmlGOfnhoTqm+p/nnzQZPv7r1XYddHf7y0l0ks+SO
YeFVN07zmG9mAY0zTEX5Ngtmp7Xn/z7JX89az3mk/Z5Y+OFxKz/uCLo/V4+um7jMOWg/cNU/JP3A
iQen7CxtiaJqypFdeTzz3e9RErqtp64rm6XXjvwomc2j46euK0XlV6ax8C5z7/KstXhVji67+GTh
z7azZHG8cl3iKb1y001xFn0/Y7RcHnxri72um5P9lguk7s5b77MpxpJd+cUiSpbtR8YhEBU+sitf
InHXPaxT9ZxpAHOHvxAq5veu+sv5bNU6gKO6DEX2gV/6vhtGbvtG1hUe0kuHc3fW0SJ11YT0ytG2
fSzq1LPssq9PdVNdBiu9MAvkd97ucAyqc1FX2ssufRXlbnoi5jrxKLv29cwNW9qjSWfIr5vs/Fk4
PxYH0LXIE8kvnaazu1WeLrKsdabVOg0nvb57B7XXLDw8aeWH1Mlu+aWxBWmUtU62WqdO5NdOU5f/
4rilm2iCFJmJP7F6lCfdpUXOR3rpKMw6OqRJJMiu/GbxLekOq2vQafmli1nbbjWpcPmFt2eXsyBO
V27brLO+AJT/xPqvFkm6aGmqprzpTyx+vSjdu5YZY3EBAv+Jxb9EiXdYqbqXdbmq9NJRkq3OxrMk
wlK2L2cN4P6ZL5jMvO7dpzfzD7gkb1duW+J1/7fsU7/1fDySdlRDa7lA8aSXThbLbp9yBQnJLvxu
EYbpzi9mnTCh6XSQXf7DKpovzl6mJ7atbimSXf5jlP/gIDZF+n/mC04PYoNIyS5/g/QX0Gu1XIqm
Xk5+7bIdVcIUKqBU2XV/NOFYMsC+XSQBlu3wfEJbkcYTsJfsA9+6RDad4920tsou/XmG3WF6UPtq
NiXA0osv0uzswYevG9Sl13fTu4hpBy3PrcHapNfeRVAMLA8vr3qbdbb/8ZUfQpru+VJO8acDD8pD
/6wNronfuPMXs+Tv/wEAAP//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4.xml"/><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image" Target="../media/image4.emf"/><Relationship Id="rId11" Type="http://schemas.openxmlformats.org/officeDocument/2006/relationships/chart" Target="../charts/chart6.xml"/><Relationship Id="rId5" Type="http://schemas.openxmlformats.org/officeDocument/2006/relationships/chart" Target="../charts/chart3.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5.xml"/><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oneCellAnchor>
    <xdr:from>
      <xdr:col>0</xdr:col>
      <xdr:colOff>38100</xdr:colOff>
      <xdr:row>0</xdr:row>
      <xdr:rowOff>45720</xdr:rowOff>
    </xdr:from>
    <xdr:ext cx="14363700" cy="388620"/>
    <xdr:sp macro="" textlink="">
      <xdr:nvSpPr>
        <xdr:cNvPr id="3" name="Shape 3">
          <a:extLst>
            <a:ext uri="{FF2B5EF4-FFF2-40B4-BE49-F238E27FC236}">
              <a16:creationId xmlns:a16="http://schemas.microsoft.com/office/drawing/2014/main" id="{A4D2D8B0-B55C-476B-98F8-AEF2EB891473}"/>
            </a:ext>
          </a:extLst>
        </xdr:cNvPr>
        <xdr:cNvSpPr/>
      </xdr:nvSpPr>
      <xdr:spPr>
        <a:xfrm>
          <a:off x="38100" y="45720"/>
          <a:ext cx="14363700" cy="388620"/>
        </a:xfrm>
        <a:prstGeom prst="roundRect">
          <a:avLst>
            <a:gd name="adj" fmla="val 23334"/>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twoCellAnchor>
    <xdr:from>
      <xdr:col>0</xdr:col>
      <xdr:colOff>83820</xdr:colOff>
      <xdr:row>2</xdr:row>
      <xdr:rowOff>83820</xdr:rowOff>
    </xdr:from>
    <xdr:to>
      <xdr:col>23</xdr:col>
      <xdr:colOff>381000</xdr:colOff>
      <xdr:row>11</xdr:row>
      <xdr:rowOff>91440</xdr:rowOff>
    </xdr:to>
    <xdr:grpSp>
      <xdr:nvGrpSpPr>
        <xdr:cNvPr id="112" name="Group 111">
          <a:extLst>
            <a:ext uri="{FF2B5EF4-FFF2-40B4-BE49-F238E27FC236}">
              <a16:creationId xmlns:a16="http://schemas.microsoft.com/office/drawing/2014/main" id="{D42B92AC-F9AA-8020-F632-F933EEFB27C0}"/>
            </a:ext>
          </a:extLst>
        </xdr:cNvPr>
        <xdr:cNvGrpSpPr/>
      </xdr:nvGrpSpPr>
      <xdr:grpSpPr>
        <a:xfrm>
          <a:off x="83820" y="449580"/>
          <a:ext cx="14317980" cy="1653540"/>
          <a:chOff x="60960" y="495300"/>
          <a:chExt cx="14317980" cy="2068536"/>
        </a:xfrm>
      </xdr:grpSpPr>
      <xdr:grpSp>
        <xdr:nvGrpSpPr>
          <xdr:cNvPr id="65" name="Group 64">
            <a:extLst>
              <a:ext uri="{FF2B5EF4-FFF2-40B4-BE49-F238E27FC236}">
                <a16:creationId xmlns:a16="http://schemas.microsoft.com/office/drawing/2014/main" id="{E3212DF6-01C0-CF33-1604-33BD9109B28D}"/>
              </a:ext>
            </a:extLst>
          </xdr:cNvPr>
          <xdr:cNvGrpSpPr/>
        </xdr:nvGrpSpPr>
        <xdr:grpSpPr>
          <a:xfrm>
            <a:off x="60960" y="517839"/>
            <a:ext cx="2689860" cy="2036465"/>
            <a:chOff x="53340" y="502599"/>
            <a:chExt cx="2689860" cy="2036465"/>
          </a:xfrm>
        </xdr:grpSpPr>
        <xdr:sp macro="" textlink="">
          <xdr:nvSpPr>
            <xdr:cNvPr id="2" name="Shape 24">
              <a:extLst>
                <a:ext uri="{FF2B5EF4-FFF2-40B4-BE49-F238E27FC236}">
                  <a16:creationId xmlns:a16="http://schemas.microsoft.com/office/drawing/2014/main" id="{AA244018-6D84-4C81-BFCB-6DB9C5EAC323}"/>
                </a:ext>
              </a:extLst>
            </xdr:cNvPr>
            <xdr:cNvSpPr/>
          </xdr:nvSpPr>
          <xdr:spPr>
            <a:xfrm>
              <a:off x="53340" y="502599"/>
              <a:ext cx="2689860" cy="447575"/>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SALES</a:t>
              </a:r>
              <a:endParaRPr sz="1400"/>
            </a:p>
          </xdr:txBody>
        </xdr:sp>
        <xdr:grpSp>
          <xdr:nvGrpSpPr>
            <xdr:cNvPr id="64" name="Group 63">
              <a:extLst>
                <a:ext uri="{FF2B5EF4-FFF2-40B4-BE49-F238E27FC236}">
                  <a16:creationId xmlns:a16="http://schemas.microsoft.com/office/drawing/2014/main" id="{7C540051-38B9-A711-FB7D-999AFDA8D6EC}"/>
                </a:ext>
              </a:extLst>
            </xdr:cNvPr>
            <xdr:cNvGrpSpPr/>
          </xdr:nvGrpSpPr>
          <xdr:grpSpPr>
            <a:xfrm>
              <a:off x="53340" y="1009850"/>
              <a:ext cx="2682240" cy="1529214"/>
              <a:chOff x="53340" y="1009850"/>
              <a:chExt cx="2682240" cy="1529214"/>
            </a:xfrm>
          </xdr:grpSpPr>
          <xdr:sp macro="" textlink="">
            <xdr:nvSpPr>
              <xdr:cNvPr id="4" name="Shape 26">
                <a:extLst>
                  <a:ext uri="{FF2B5EF4-FFF2-40B4-BE49-F238E27FC236}">
                    <a16:creationId xmlns:a16="http://schemas.microsoft.com/office/drawing/2014/main" id="{7232BB4E-9A63-40ED-B8B3-4B0F116D2546}"/>
                  </a:ext>
                </a:extLst>
              </xdr:cNvPr>
              <xdr:cNvSpPr/>
            </xdr:nvSpPr>
            <xdr:spPr>
              <a:xfrm>
                <a:off x="53340" y="1009850"/>
                <a:ext cx="2682240" cy="1529214"/>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KPI!B17">
            <xdr:nvSpPr>
              <xdr:cNvPr id="13" name="Rectangle: Rounded Corners 12">
                <a:extLst>
                  <a:ext uri="{FF2B5EF4-FFF2-40B4-BE49-F238E27FC236}">
                    <a16:creationId xmlns:a16="http://schemas.microsoft.com/office/drawing/2014/main" id="{C05CC656-2810-72AF-B7AD-99D784E22FDA}"/>
                  </a:ext>
                </a:extLst>
              </xdr:cNvPr>
              <xdr:cNvSpPr/>
            </xdr:nvSpPr>
            <xdr:spPr>
              <a:xfrm>
                <a:off x="137966" y="1039689"/>
                <a:ext cx="2437594" cy="417736"/>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B7B097AA-D418-49D7-9B50-6C9589955025}" type="TxLink">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$22,97,200.86 </a:t>
                </a:fld>
                <a:endParaRPr lang="en-IN"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14" name="Chart 13">
                <a:extLst>
                  <a:ext uri="{FF2B5EF4-FFF2-40B4-BE49-F238E27FC236}">
                    <a16:creationId xmlns:a16="http://schemas.microsoft.com/office/drawing/2014/main" id="{6C6E0D73-FF80-4A88-B33C-8E71D962A74F}"/>
                  </a:ext>
                </a:extLst>
              </xdr:cNvPr>
              <xdr:cNvGraphicFramePr>
                <a:graphicFrameLocks/>
              </xdr:cNvGraphicFramePr>
            </xdr:nvGraphicFramePr>
            <xdr:xfrm>
              <a:off x="197204" y="1479804"/>
              <a:ext cx="2251043" cy="440115"/>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15" name="Rectangle: Rounded Corners 14">
                <a:extLst>
                  <a:ext uri="{FF2B5EF4-FFF2-40B4-BE49-F238E27FC236}">
                    <a16:creationId xmlns:a16="http://schemas.microsoft.com/office/drawing/2014/main" id="{A282BECD-53A4-488C-9763-7E7965C63A1B}"/>
                  </a:ext>
                </a:extLst>
              </xdr:cNvPr>
              <xdr:cNvSpPr/>
            </xdr:nvSpPr>
            <xdr:spPr>
              <a:xfrm>
                <a:off x="78728" y="2009434"/>
                <a:ext cx="2496832" cy="372979"/>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IN" sz="1200" b="1">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mc:AlternateContent xmlns:mc="http://schemas.openxmlformats.org/markup-compatibility/2006" xmlns:a14="http://schemas.microsoft.com/office/drawing/2010/main">
            <mc:Choice Requires="a14">
              <xdr:pic>
                <xdr:nvPicPr>
                  <xdr:cNvPr id="54" name="Picture 53">
                    <a:extLst>
                      <a:ext uri="{FF2B5EF4-FFF2-40B4-BE49-F238E27FC236}">
                        <a16:creationId xmlns:a16="http://schemas.microsoft.com/office/drawing/2014/main" id="{3657D679-F7B8-D894-7EAA-F19C7EDD5E11}"/>
                      </a:ext>
                    </a:extLst>
                  </xdr:cNvPr>
                  <xdr:cNvPicPr>
                    <a:picLocks noChangeAspect="1" noChangeArrowheads="1"/>
                    <a:extLst>
                      <a:ext uri="{84589F7E-364E-4C9E-8A38-B11213B215E9}">
                        <a14:cameraTool cellRange="'KPI YOY'!$H$8" spid="_x0000_s7689"/>
                      </a:ext>
                    </a:extLst>
                  </xdr:cNvPicPr>
                </xdr:nvPicPr>
                <xdr:blipFill>
                  <a:blip xmlns:r="http://schemas.openxmlformats.org/officeDocument/2006/relationships" r:embed="rId2"/>
                  <a:srcRect/>
                  <a:stretch>
                    <a:fillRect/>
                  </a:stretch>
                </xdr:blipFill>
                <xdr:spPr bwMode="auto">
                  <a:xfrm>
                    <a:off x="1318260" y="2076274"/>
                    <a:ext cx="960120" cy="255445"/>
                  </a:xfrm>
                  <a:prstGeom prst="rect">
                    <a:avLst/>
                  </a:prstGeom>
                  <a:noFill/>
                  <a:extLst>
                    <a:ext uri="{909E8E84-426E-40DD-AFC4-6F175D3DCCD1}">
                      <a14:hiddenFill>
                        <a:solidFill>
                          <a:srgbClr val="FFFFFF"/>
                        </a:solidFill>
                      </a14:hiddenFill>
                    </a:ext>
                  </a:extLst>
                </xdr:spPr>
              </xdr:pic>
            </mc:Choice>
            <mc:Fallback xmlns=""/>
          </mc:AlternateContent>
        </xdr:grpSp>
      </xdr:grpSp>
      <xdr:grpSp>
        <xdr:nvGrpSpPr>
          <xdr:cNvPr id="69" name="Group 68">
            <a:extLst>
              <a:ext uri="{FF2B5EF4-FFF2-40B4-BE49-F238E27FC236}">
                <a16:creationId xmlns:a16="http://schemas.microsoft.com/office/drawing/2014/main" id="{E7FA580D-A8AD-B6D7-865A-3E324AF20282}"/>
              </a:ext>
            </a:extLst>
          </xdr:cNvPr>
          <xdr:cNvGrpSpPr/>
        </xdr:nvGrpSpPr>
        <xdr:grpSpPr>
          <a:xfrm>
            <a:off x="2788920" y="517518"/>
            <a:ext cx="2735580" cy="2046318"/>
            <a:chOff x="2788920" y="517518"/>
            <a:chExt cx="2735580" cy="2046318"/>
          </a:xfrm>
        </xdr:grpSpPr>
        <xdr:sp macro="" textlink="">
          <xdr:nvSpPr>
            <xdr:cNvPr id="23" name="Shape 24">
              <a:extLst>
                <a:ext uri="{FF2B5EF4-FFF2-40B4-BE49-F238E27FC236}">
                  <a16:creationId xmlns:a16="http://schemas.microsoft.com/office/drawing/2014/main" id="{E6A8E004-C70B-CCCC-C40B-F9D1521D6D2E}"/>
                </a:ext>
              </a:extLst>
            </xdr:cNvPr>
            <xdr:cNvSpPr/>
          </xdr:nvSpPr>
          <xdr:spPr>
            <a:xfrm>
              <a:off x="2788920" y="517518"/>
              <a:ext cx="2735580" cy="447575"/>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PROFIT</a:t>
              </a:r>
              <a:endParaRPr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nvGrpSpPr>
            <xdr:cNvPr id="68" name="Group 67">
              <a:extLst>
                <a:ext uri="{FF2B5EF4-FFF2-40B4-BE49-F238E27FC236}">
                  <a16:creationId xmlns:a16="http://schemas.microsoft.com/office/drawing/2014/main" id="{538741CF-4C51-4E8C-CE85-67139F5B4E04}"/>
                </a:ext>
              </a:extLst>
            </xdr:cNvPr>
            <xdr:cNvGrpSpPr/>
          </xdr:nvGrpSpPr>
          <xdr:grpSpPr>
            <a:xfrm>
              <a:off x="2788920" y="1024769"/>
              <a:ext cx="2735580" cy="1539067"/>
              <a:chOff x="2788920" y="1024769"/>
              <a:chExt cx="2735580" cy="1539067"/>
            </a:xfrm>
          </xdr:grpSpPr>
          <xdr:sp macro="" textlink="">
            <xdr:nvSpPr>
              <xdr:cNvPr id="22" name="Shape 26">
                <a:extLst>
                  <a:ext uri="{FF2B5EF4-FFF2-40B4-BE49-F238E27FC236}">
                    <a16:creationId xmlns:a16="http://schemas.microsoft.com/office/drawing/2014/main" id="{DD089643-1C43-215A-C39E-94BD30E78FCE}"/>
                  </a:ext>
                </a:extLst>
              </xdr:cNvPr>
              <xdr:cNvSpPr/>
            </xdr:nvSpPr>
            <xdr:spPr>
              <a:xfrm>
                <a:off x="2788920" y="1024769"/>
                <a:ext cx="2735580" cy="1539067"/>
              </a:xfrm>
              <a:prstGeom prst="roundRect">
                <a:avLst>
                  <a:gd name="adj" fmla="val 6563"/>
                </a:avLst>
              </a:prstGeom>
              <a:gradFill>
                <a:gsLst>
                  <a:gs pos="0">
                    <a:schemeClr val="tx1">
                      <a:lumMod val="85000"/>
                      <a:lumOff val="15000"/>
                      <a:alpha val="80000"/>
                    </a:schemeClr>
                  </a:gs>
                  <a:gs pos="100000">
                    <a:schemeClr val="tx1">
                      <a:lumMod val="65000"/>
                      <a:lumOff val="35000"/>
                      <a:alpha val="75000"/>
                    </a:scheme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E$17">
            <xdr:nvSpPr>
              <xdr:cNvPr id="24" name="Rectangle: Rounded Corners 23">
                <a:extLst>
                  <a:ext uri="{FF2B5EF4-FFF2-40B4-BE49-F238E27FC236}">
                    <a16:creationId xmlns:a16="http://schemas.microsoft.com/office/drawing/2014/main" id="{1E085438-2E2C-565F-69EB-CFE67E23DF37}"/>
                  </a:ext>
                </a:extLst>
              </xdr:cNvPr>
              <xdr:cNvSpPr/>
            </xdr:nvSpPr>
            <xdr:spPr>
              <a:xfrm>
                <a:off x="2876006" y="1054608"/>
                <a:ext cx="2534194" cy="417736"/>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F1F8607D-8006-4C45-A42F-637FA36C524C}" type="TxLink">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$2,86,397.02 </a:t>
                </a:fld>
                <a:endParaRPr lang="en-IN"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6" name="Rectangle: Rounded Corners 25">
                <a:extLst>
                  <a:ext uri="{FF2B5EF4-FFF2-40B4-BE49-F238E27FC236}">
                    <a16:creationId xmlns:a16="http://schemas.microsoft.com/office/drawing/2014/main" id="{55EF2AC3-2784-8954-788E-190ECE525116}"/>
                  </a:ext>
                </a:extLst>
              </xdr:cNvPr>
              <xdr:cNvSpPr/>
            </xdr:nvSpPr>
            <xdr:spPr>
              <a:xfrm>
                <a:off x="2815046" y="2024353"/>
                <a:ext cx="2595154" cy="372979"/>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IN" sz="1200" b="1">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aphicFrame macro="">
            <xdr:nvGraphicFramePr>
              <xdr:cNvPr id="47" name="Chart 46">
                <a:extLst>
                  <a:ext uri="{FF2B5EF4-FFF2-40B4-BE49-F238E27FC236}">
                    <a16:creationId xmlns:a16="http://schemas.microsoft.com/office/drawing/2014/main" id="{2969B5EF-242F-40F7-804F-05DA96521900}"/>
                  </a:ext>
                </a:extLst>
              </xdr:cNvPr>
              <xdr:cNvGraphicFramePr>
                <a:graphicFrameLocks/>
              </xdr:cNvGraphicFramePr>
            </xdr:nvGraphicFramePr>
            <xdr:xfrm>
              <a:off x="2987040" y="1592580"/>
              <a:ext cx="2171700" cy="358140"/>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56" name="Picture 55">
                    <a:extLst>
                      <a:ext uri="{FF2B5EF4-FFF2-40B4-BE49-F238E27FC236}">
                        <a16:creationId xmlns:a16="http://schemas.microsoft.com/office/drawing/2014/main" id="{55CF5631-D665-41C1-DBB1-FD49BBA65DAF}"/>
                      </a:ext>
                    </a:extLst>
                  </xdr:cNvPr>
                  <xdr:cNvPicPr>
                    <a:picLocks noChangeAspect="1" noChangeArrowheads="1"/>
                    <a:extLst>
                      <a:ext uri="{84589F7E-364E-4C9E-8A38-B11213B215E9}">
                        <a14:cameraTool cellRange="'KPI YOY'!$I$8" spid="_x0000_s7690"/>
                      </a:ext>
                    </a:extLst>
                  </xdr:cNvPicPr>
                </xdr:nvPicPr>
                <xdr:blipFill>
                  <a:blip xmlns:r="http://schemas.openxmlformats.org/officeDocument/2006/relationships" r:embed="rId4"/>
                  <a:srcRect/>
                  <a:stretch>
                    <a:fillRect/>
                  </a:stretch>
                </xdr:blipFill>
                <xdr:spPr bwMode="auto">
                  <a:xfrm>
                    <a:off x="3886200" y="2085300"/>
                    <a:ext cx="1005840" cy="269280"/>
                  </a:xfrm>
                  <a:prstGeom prst="rect">
                    <a:avLst/>
                  </a:prstGeom>
                  <a:noFill/>
                  <a:extLst>
                    <a:ext uri="{909E8E84-426E-40DD-AFC4-6F175D3DCCD1}">
                      <a14:hiddenFill>
                        <a:solidFill>
                          <a:srgbClr val="FFFFFF"/>
                        </a:solidFill>
                      </a14:hiddenFill>
                    </a:ext>
                  </a:extLst>
                </xdr:spPr>
              </xdr:pic>
            </mc:Choice>
            <mc:Fallback xmlns=""/>
          </mc:AlternateContent>
        </xdr:grpSp>
      </xdr:grpSp>
      <xdr:grpSp>
        <xdr:nvGrpSpPr>
          <xdr:cNvPr id="73" name="Group 72">
            <a:extLst>
              <a:ext uri="{FF2B5EF4-FFF2-40B4-BE49-F238E27FC236}">
                <a16:creationId xmlns:a16="http://schemas.microsoft.com/office/drawing/2014/main" id="{35BCE7C1-2335-26DC-73A5-B35D408D1E33}"/>
              </a:ext>
            </a:extLst>
          </xdr:cNvPr>
          <xdr:cNvGrpSpPr/>
        </xdr:nvGrpSpPr>
        <xdr:grpSpPr>
          <a:xfrm>
            <a:off x="5570220" y="502439"/>
            <a:ext cx="2834640" cy="2051864"/>
            <a:chOff x="5547360" y="510059"/>
            <a:chExt cx="2834640" cy="2051864"/>
          </a:xfrm>
        </xdr:grpSpPr>
        <xdr:sp macro="" textlink="">
          <xdr:nvSpPr>
            <xdr:cNvPr id="28" name="Shape 26">
              <a:extLst>
                <a:ext uri="{FF2B5EF4-FFF2-40B4-BE49-F238E27FC236}">
                  <a16:creationId xmlns:a16="http://schemas.microsoft.com/office/drawing/2014/main" id="{90802FE5-4AF5-69D7-3C7C-28D3CD971420}"/>
                </a:ext>
              </a:extLst>
            </xdr:cNvPr>
            <xdr:cNvSpPr/>
          </xdr:nvSpPr>
          <xdr:spPr>
            <a:xfrm>
              <a:off x="5547360" y="1026602"/>
              <a:ext cx="2827020" cy="1535321"/>
            </a:xfrm>
            <a:prstGeom prst="roundRect">
              <a:avLst>
                <a:gd name="adj" fmla="val 6563"/>
              </a:avLst>
            </a:prstGeom>
            <a:gradFill>
              <a:gsLst>
                <a:gs pos="0">
                  <a:schemeClr val="tx1">
                    <a:lumMod val="85000"/>
                    <a:lumOff val="15000"/>
                    <a:alpha val="80000"/>
                  </a:schemeClr>
                </a:gs>
                <a:gs pos="100000">
                  <a:schemeClr val="tx1">
                    <a:lumMod val="65000"/>
                    <a:lumOff val="35000"/>
                    <a:alpha val="75000"/>
                  </a:scheme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nvGrpSpPr>
            <xdr:cNvPr id="72" name="Group 71">
              <a:extLst>
                <a:ext uri="{FF2B5EF4-FFF2-40B4-BE49-F238E27FC236}">
                  <a16:creationId xmlns:a16="http://schemas.microsoft.com/office/drawing/2014/main" id="{FD9590DA-A573-2497-CEAA-C39E0D39C01C}"/>
                </a:ext>
              </a:extLst>
            </xdr:cNvPr>
            <xdr:cNvGrpSpPr/>
          </xdr:nvGrpSpPr>
          <xdr:grpSpPr>
            <a:xfrm>
              <a:off x="5547360" y="510059"/>
              <a:ext cx="2834640" cy="1914242"/>
              <a:chOff x="5547360" y="510059"/>
              <a:chExt cx="2834640" cy="1914242"/>
            </a:xfrm>
          </xdr:grpSpPr>
          <xdr:sp macro="" textlink="KPI!B17">
            <xdr:nvSpPr>
              <xdr:cNvPr id="32" name="Rectangle: Rounded Corners 31">
                <a:extLst>
                  <a:ext uri="{FF2B5EF4-FFF2-40B4-BE49-F238E27FC236}">
                    <a16:creationId xmlns:a16="http://schemas.microsoft.com/office/drawing/2014/main" id="{2C9E86AF-665C-4953-D027-CE0F95772E83}"/>
                  </a:ext>
                </a:extLst>
              </xdr:cNvPr>
              <xdr:cNvSpPr/>
            </xdr:nvSpPr>
            <xdr:spPr>
              <a:xfrm>
                <a:off x="5574666" y="2044491"/>
                <a:ext cx="2723513" cy="379810"/>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IN" sz="1200" b="1">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sp macro="" textlink="">
            <xdr:nvSpPr>
              <xdr:cNvPr id="29" name="Shape 24">
                <a:extLst>
                  <a:ext uri="{FF2B5EF4-FFF2-40B4-BE49-F238E27FC236}">
                    <a16:creationId xmlns:a16="http://schemas.microsoft.com/office/drawing/2014/main" id="{166A7EA3-EE7E-197D-A1E5-A66BFBEEB4A1}"/>
                  </a:ext>
                </a:extLst>
              </xdr:cNvPr>
              <xdr:cNvSpPr/>
            </xdr:nvSpPr>
            <xdr:spPr>
              <a:xfrm>
                <a:off x="5547360" y="510059"/>
                <a:ext cx="2834640" cy="455771"/>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QUANTITY</a:t>
                </a:r>
                <a:endParaRPr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H$17">
            <xdr:nvSpPr>
              <xdr:cNvPr id="30" name="Rectangle: Rounded Corners 29">
                <a:extLst>
                  <a:ext uri="{FF2B5EF4-FFF2-40B4-BE49-F238E27FC236}">
                    <a16:creationId xmlns:a16="http://schemas.microsoft.com/office/drawing/2014/main" id="{473317CC-C1C4-E9A7-9454-A751C3003E04}"/>
                  </a:ext>
                </a:extLst>
              </xdr:cNvPr>
              <xdr:cNvSpPr/>
            </xdr:nvSpPr>
            <xdr:spPr>
              <a:xfrm>
                <a:off x="5623560" y="1056985"/>
                <a:ext cx="2674620" cy="425387"/>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58C60E65-E8DC-40DF-91D7-DA9FED29C251}" type="TxLink">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37873</a:t>
                </a:fld>
                <a:endParaRPr lang="en-IN"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48" name="Chart 47">
                <a:extLst>
                  <a:ext uri="{FF2B5EF4-FFF2-40B4-BE49-F238E27FC236}">
                    <a16:creationId xmlns:a16="http://schemas.microsoft.com/office/drawing/2014/main" id="{491A600D-13DA-4591-8986-D1AFA308AC18}"/>
                  </a:ext>
                </a:extLst>
              </xdr:cNvPr>
              <xdr:cNvGraphicFramePr>
                <a:graphicFrameLocks/>
              </xdr:cNvGraphicFramePr>
            </xdr:nvGraphicFramePr>
            <xdr:xfrm>
              <a:off x="5730240" y="1479964"/>
              <a:ext cx="2186940" cy="537512"/>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57" name="Picture 56">
                    <a:extLst>
                      <a:ext uri="{FF2B5EF4-FFF2-40B4-BE49-F238E27FC236}">
                        <a16:creationId xmlns:a16="http://schemas.microsoft.com/office/drawing/2014/main" id="{928DBD91-CE69-7313-2FC2-18C247A631FA}"/>
                      </a:ext>
                    </a:extLst>
                  </xdr:cNvPr>
                  <xdr:cNvPicPr>
                    <a:picLocks noChangeAspect="1" noChangeArrowheads="1"/>
                    <a:extLst>
                      <a:ext uri="{84589F7E-364E-4C9E-8A38-B11213B215E9}">
                        <a14:cameraTool cellRange="'KPI YOY'!$J$8" spid="_x0000_s7691"/>
                      </a:ext>
                    </a:extLst>
                  </xdr:cNvPicPr>
                </xdr:nvPicPr>
                <xdr:blipFill>
                  <a:blip xmlns:r="http://schemas.openxmlformats.org/officeDocument/2006/relationships" r:embed="rId6"/>
                  <a:srcRect/>
                  <a:stretch>
                    <a:fillRect/>
                  </a:stretch>
                </xdr:blipFill>
                <xdr:spPr bwMode="auto">
                  <a:xfrm>
                    <a:off x="6789420" y="2118360"/>
                    <a:ext cx="861060" cy="259080"/>
                  </a:xfrm>
                  <a:prstGeom prst="rect">
                    <a:avLst/>
                  </a:prstGeom>
                  <a:noFill/>
                  <a:extLst>
                    <a:ext uri="{909E8E84-426E-40DD-AFC4-6F175D3DCCD1}">
                      <a14:hiddenFill>
                        <a:solidFill>
                          <a:srgbClr val="FFFFFF"/>
                        </a:solidFill>
                      </a14:hiddenFill>
                    </a:ext>
                  </a:extLst>
                </xdr:spPr>
              </xdr:pic>
            </mc:Choice>
            <mc:Fallback xmlns=""/>
          </mc:AlternateContent>
        </xdr:grpSp>
      </xdr:grpSp>
      <xdr:grpSp>
        <xdr:nvGrpSpPr>
          <xdr:cNvPr id="74" name="Group 73">
            <a:extLst>
              <a:ext uri="{FF2B5EF4-FFF2-40B4-BE49-F238E27FC236}">
                <a16:creationId xmlns:a16="http://schemas.microsoft.com/office/drawing/2014/main" id="{057C8EC8-F261-96CD-D1AF-67E1401B8AF2}"/>
              </a:ext>
            </a:extLst>
          </xdr:cNvPr>
          <xdr:cNvGrpSpPr/>
        </xdr:nvGrpSpPr>
        <xdr:grpSpPr>
          <a:xfrm>
            <a:off x="8442960" y="502920"/>
            <a:ext cx="2857500" cy="2049776"/>
            <a:chOff x="8427720" y="487680"/>
            <a:chExt cx="2857500" cy="2049776"/>
          </a:xfrm>
        </xdr:grpSpPr>
        <xdr:sp macro="" textlink="">
          <xdr:nvSpPr>
            <xdr:cNvPr id="34" name="Shape 26">
              <a:extLst>
                <a:ext uri="{FF2B5EF4-FFF2-40B4-BE49-F238E27FC236}">
                  <a16:creationId xmlns:a16="http://schemas.microsoft.com/office/drawing/2014/main" id="{8A3E2E57-DD31-7268-96EE-FEFDAD90FD55}"/>
                </a:ext>
              </a:extLst>
            </xdr:cNvPr>
            <xdr:cNvSpPr/>
          </xdr:nvSpPr>
          <xdr:spPr>
            <a:xfrm>
              <a:off x="8427720" y="1015368"/>
              <a:ext cx="2849880" cy="1522088"/>
            </a:xfrm>
            <a:prstGeom prst="roundRect">
              <a:avLst>
                <a:gd name="adj" fmla="val 6563"/>
              </a:avLst>
            </a:prstGeom>
            <a:gradFill>
              <a:gsLst>
                <a:gs pos="0">
                  <a:schemeClr val="tx1">
                    <a:lumMod val="85000"/>
                    <a:lumOff val="15000"/>
                    <a:alpha val="80000"/>
                  </a:schemeClr>
                </a:gs>
                <a:gs pos="100000">
                  <a:schemeClr val="tx1">
                    <a:lumMod val="65000"/>
                    <a:lumOff val="35000"/>
                    <a:alpha val="75000"/>
                  </a:scheme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5" name="Shape 24">
              <a:extLst>
                <a:ext uri="{FF2B5EF4-FFF2-40B4-BE49-F238E27FC236}">
                  <a16:creationId xmlns:a16="http://schemas.microsoft.com/office/drawing/2014/main" id="{C06C99F7-2B18-95DA-112C-152EB7C4D020}"/>
                </a:ext>
              </a:extLst>
            </xdr:cNvPr>
            <xdr:cNvSpPr/>
          </xdr:nvSpPr>
          <xdr:spPr>
            <a:xfrm>
              <a:off x="8427720" y="487680"/>
              <a:ext cx="2857500" cy="465608"/>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NO OF ORDERS</a:t>
              </a:r>
              <a:endParaRPr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K$17">
          <xdr:nvSpPr>
            <xdr:cNvPr id="36" name="Rectangle: Rounded Corners 35">
              <a:extLst>
                <a:ext uri="{FF2B5EF4-FFF2-40B4-BE49-F238E27FC236}">
                  <a16:creationId xmlns:a16="http://schemas.microsoft.com/office/drawing/2014/main" id="{A0B32EC7-D0BA-D984-47F1-29CD1F430D80}"/>
                </a:ext>
              </a:extLst>
            </xdr:cNvPr>
            <xdr:cNvSpPr/>
          </xdr:nvSpPr>
          <xdr:spPr>
            <a:xfrm>
              <a:off x="8465820" y="1046410"/>
              <a:ext cx="2750820" cy="434568"/>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08710F45-D578-4722-BAC6-41B95A118E95}" type="TxLink">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9994</a:t>
              </a:fld>
              <a:endParaRPr lang="en-IN"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38" name="Rectangle: Rounded Corners 37">
              <a:extLst>
                <a:ext uri="{FF2B5EF4-FFF2-40B4-BE49-F238E27FC236}">
                  <a16:creationId xmlns:a16="http://schemas.microsoft.com/office/drawing/2014/main" id="{7F2064C5-AF40-14BD-7391-AABB7B57315C}"/>
                </a:ext>
              </a:extLst>
            </xdr:cNvPr>
            <xdr:cNvSpPr/>
          </xdr:nvSpPr>
          <xdr:spPr>
            <a:xfrm>
              <a:off x="8455248" y="2055228"/>
              <a:ext cx="2761392" cy="388007"/>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IN" sz="1200" b="1">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aphicFrame macro="">
          <xdr:nvGraphicFramePr>
            <xdr:cNvPr id="50" name="Chart 49">
              <a:extLst>
                <a:ext uri="{FF2B5EF4-FFF2-40B4-BE49-F238E27FC236}">
                  <a16:creationId xmlns:a16="http://schemas.microsoft.com/office/drawing/2014/main" id="{B1CFBBD1-C55B-44A5-808D-1D5CE3ED5BDB}"/>
                </a:ext>
              </a:extLst>
            </xdr:cNvPr>
            <xdr:cNvGraphicFramePr>
              <a:graphicFrameLocks/>
            </xdr:cNvGraphicFramePr>
          </xdr:nvGraphicFramePr>
          <xdr:xfrm>
            <a:off x="8625840" y="1509562"/>
            <a:ext cx="2354580" cy="524979"/>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xmlns:a14="http://schemas.microsoft.com/office/drawing/2010/main">
          <mc:Choice Requires="a14">
            <xdr:pic>
              <xdr:nvPicPr>
                <xdr:cNvPr id="58" name="Picture 57">
                  <a:extLst>
                    <a:ext uri="{FF2B5EF4-FFF2-40B4-BE49-F238E27FC236}">
                      <a16:creationId xmlns:a16="http://schemas.microsoft.com/office/drawing/2014/main" id="{22323B7E-4237-601B-FE86-0890D517BFAC}"/>
                    </a:ext>
                  </a:extLst>
                </xdr:cNvPr>
                <xdr:cNvPicPr>
                  <a:picLocks noChangeAspect="1" noChangeArrowheads="1"/>
                  <a:extLst>
                    <a:ext uri="{84589F7E-364E-4C9E-8A38-B11213B215E9}">
                      <a14:cameraTool cellRange="'KPI YOY'!$K$8" spid="_x0000_s7692"/>
                    </a:ext>
                  </a:extLst>
                </xdr:cNvPicPr>
              </xdr:nvPicPr>
              <xdr:blipFill>
                <a:blip xmlns:r="http://schemas.openxmlformats.org/officeDocument/2006/relationships" r:embed="rId8"/>
                <a:srcRect/>
                <a:stretch>
                  <a:fillRect/>
                </a:stretch>
              </xdr:blipFill>
              <xdr:spPr bwMode="auto">
                <a:xfrm>
                  <a:off x="9593580" y="2110741"/>
                  <a:ext cx="1043940" cy="277746"/>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78" name="Group 77">
            <a:extLst>
              <a:ext uri="{FF2B5EF4-FFF2-40B4-BE49-F238E27FC236}">
                <a16:creationId xmlns:a16="http://schemas.microsoft.com/office/drawing/2014/main" id="{76E4C040-7B0D-E27B-608B-D4AC8346692F}"/>
              </a:ext>
            </a:extLst>
          </xdr:cNvPr>
          <xdr:cNvGrpSpPr/>
        </xdr:nvGrpSpPr>
        <xdr:grpSpPr>
          <a:xfrm>
            <a:off x="11338560" y="495300"/>
            <a:ext cx="3040380" cy="2042158"/>
            <a:chOff x="11346180" y="487680"/>
            <a:chExt cx="3040380" cy="2042158"/>
          </a:xfrm>
        </xdr:grpSpPr>
        <xdr:sp macro="" textlink="">
          <xdr:nvSpPr>
            <xdr:cNvPr id="40" name="Shape 26">
              <a:extLst>
                <a:ext uri="{FF2B5EF4-FFF2-40B4-BE49-F238E27FC236}">
                  <a16:creationId xmlns:a16="http://schemas.microsoft.com/office/drawing/2014/main" id="{5A18123D-E184-4063-5D38-FCC65E28316A}"/>
                </a:ext>
              </a:extLst>
            </xdr:cNvPr>
            <xdr:cNvSpPr/>
          </xdr:nvSpPr>
          <xdr:spPr>
            <a:xfrm>
              <a:off x="11346180" y="1017228"/>
              <a:ext cx="3028796" cy="1512610"/>
            </a:xfrm>
            <a:prstGeom prst="roundRect">
              <a:avLst>
                <a:gd name="adj" fmla="val 6563"/>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nvGrpSpPr>
            <xdr:cNvPr id="77" name="Group 76">
              <a:extLst>
                <a:ext uri="{FF2B5EF4-FFF2-40B4-BE49-F238E27FC236}">
                  <a16:creationId xmlns:a16="http://schemas.microsoft.com/office/drawing/2014/main" id="{EADAD0E8-6338-068E-2E8C-09D9098EC9D2}"/>
                </a:ext>
              </a:extLst>
            </xdr:cNvPr>
            <xdr:cNvGrpSpPr/>
          </xdr:nvGrpSpPr>
          <xdr:grpSpPr>
            <a:xfrm>
              <a:off x="11346180" y="487680"/>
              <a:ext cx="3040380" cy="1962441"/>
              <a:chOff x="11346180" y="487680"/>
              <a:chExt cx="3040380" cy="1962441"/>
            </a:xfrm>
          </xdr:grpSpPr>
          <xdr:sp macro="" textlink="">
            <xdr:nvSpPr>
              <xdr:cNvPr id="41" name="Shape 24">
                <a:extLst>
                  <a:ext uri="{FF2B5EF4-FFF2-40B4-BE49-F238E27FC236}">
                    <a16:creationId xmlns:a16="http://schemas.microsoft.com/office/drawing/2014/main" id="{CBF91F8D-9A0B-D4F1-A69D-C334E9345900}"/>
                  </a:ext>
                </a:extLst>
              </xdr:cNvPr>
              <xdr:cNvSpPr/>
            </xdr:nvSpPr>
            <xdr:spPr>
              <a:xfrm>
                <a:off x="11346180" y="487680"/>
                <a:ext cx="3040380" cy="46724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PROFIT MARGIN</a:t>
                </a:r>
                <a:endParaRPr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N$17">
            <xdr:nvSpPr>
              <xdr:cNvPr id="42" name="Rectangle: Rounded Corners 41">
                <a:extLst>
                  <a:ext uri="{FF2B5EF4-FFF2-40B4-BE49-F238E27FC236}">
                    <a16:creationId xmlns:a16="http://schemas.microsoft.com/office/drawing/2014/main" id="{BF221867-8EBA-5580-514A-BB60DCDE7777}"/>
                  </a:ext>
                </a:extLst>
              </xdr:cNvPr>
              <xdr:cNvSpPr/>
            </xdr:nvSpPr>
            <xdr:spPr>
              <a:xfrm>
                <a:off x="11444336" y="1048377"/>
                <a:ext cx="2866024" cy="436098"/>
              </a:xfrm>
              <a:prstGeom prst="roundRect">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FE1B7590-3193-4D42-85D6-FC1DFD821950}" type="TxLink">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12.47%</a:t>
                </a:fld>
                <a:endParaRPr lang="en-IN"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44" name="Rectangle: Rounded Corners 43">
                <a:extLst>
                  <a:ext uri="{FF2B5EF4-FFF2-40B4-BE49-F238E27FC236}">
                    <a16:creationId xmlns:a16="http://schemas.microsoft.com/office/drawing/2014/main" id="{D684FCFF-2605-1157-D169-FECF2807AD18}"/>
                  </a:ext>
                </a:extLst>
              </xdr:cNvPr>
              <xdr:cNvSpPr/>
            </xdr:nvSpPr>
            <xdr:spPr>
              <a:xfrm>
                <a:off x="11375627" y="2060748"/>
                <a:ext cx="2934733" cy="389373"/>
              </a:xfrm>
              <a:prstGeom prst="roundRect">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IN" sz="1200" b="1">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aphicFrame macro="">
            <xdr:nvGraphicFramePr>
              <xdr:cNvPr id="51" name="Chart 50">
                <a:extLst>
                  <a:ext uri="{FF2B5EF4-FFF2-40B4-BE49-F238E27FC236}">
                    <a16:creationId xmlns:a16="http://schemas.microsoft.com/office/drawing/2014/main" id="{17DB15F3-556F-4125-A11E-D906548DFD52}"/>
                  </a:ext>
                </a:extLst>
              </xdr:cNvPr>
              <xdr:cNvGraphicFramePr>
                <a:graphicFrameLocks/>
              </xdr:cNvGraphicFramePr>
            </xdr:nvGraphicFramePr>
            <xdr:xfrm>
              <a:off x="11468100" y="1584960"/>
              <a:ext cx="2773680" cy="449580"/>
            </xdr:xfrm>
            <a:graphic>
              <a:graphicData uri="http://schemas.openxmlformats.org/drawingml/2006/chart">
                <c:chart xmlns:c="http://schemas.openxmlformats.org/drawingml/2006/chart" xmlns:r="http://schemas.openxmlformats.org/officeDocument/2006/relationships" r:id="rId9"/>
              </a:graphicData>
            </a:graphic>
          </xdr:graphicFrame>
        </xdr:grpSp>
        <mc:AlternateContent xmlns:mc="http://schemas.openxmlformats.org/markup-compatibility/2006" xmlns:a14="http://schemas.microsoft.com/office/drawing/2010/main">
          <mc:Choice Requires="a14">
            <xdr:pic>
              <xdr:nvPicPr>
                <xdr:cNvPr id="60" name="Picture 59">
                  <a:extLst>
                    <a:ext uri="{FF2B5EF4-FFF2-40B4-BE49-F238E27FC236}">
                      <a16:creationId xmlns:a16="http://schemas.microsoft.com/office/drawing/2014/main" id="{2466EFA5-0B61-4F1E-6CA8-29F3280C7047}"/>
                    </a:ext>
                  </a:extLst>
                </xdr:cNvPr>
                <xdr:cNvPicPr>
                  <a:picLocks noChangeAspect="1" noChangeArrowheads="1"/>
                  <a:extLst>
                    <a:ext uri="{84589F7E-364E-4C9E-8A38-B11213B215E9}">
                      <a14:cameraTool cellRange="'KPI YOY'!$L$8" spid="_x0000_s7693"/>
                    </a:ext>
                  </a:extLst>
                </xdr:cNvPicPr>
              </xdr:nvPicPr>
              <xdr:blipFill>
                <a:blip xmlns:r="http://schemas.openxmlformats.org/officeDocument/2006/relationships" r:embed="rId10"/>
                <a:srcRect/>
                <a:stretch>
                  <a:fillRect/>
                </a:stretch>
              </xdr:blipFill>
              <xdr:spPr bwMode="auto">
                <a:xfrm>
                  <a:off x="12641579" y="2110740"/>
                  <a:ext cx="906781" cy="289560"/>
                </a:xfrm>
                <a:prstGeom prst="rect">
                  <a:avLst/>
                </a:prstGeom>
                <a:noFill/>
                <a:extLst>
                  <a:ext uri="{909E8E84-426E-40DD-AFC4-6F175D3DCCD1}">
                    <a14:hiddenFill>
                      <a:solidFill>
                        <a:srgbClr val="FFFFFF"/>
                      </a:solidFill>
                    </a14:hiddenFill>
                  </a:ext>
                </a:extLst>
              </xdr:spPr>
            </xdr:pic>
          </mc:Choice>
          <mc:Fallback xmlns=""/>
        </mc:AlternateContent>
      </xdr:grpSp>
    </xdr:grpSp>
    <xdr:clientData/>
  </xdr:twoCellAnchor>
  <xdr:twoCellAnchor>
    <xdr:from>
      <xdr:col>0</xdr:col>
      <xdr:colOff>76201</xdr:colOff>
      <xdr:row>11</xdr:row>
      <xdr:rowOff>99060</xdr:rowOff>
    </xdr:from>
    <xdr:to>
      <xdr:col>23</xdr:col>
      <xdr:colOff>350521</xdr:colOff>
      <xdr:row>24</xdr:row>
      <xdr:rowOff>91439</xdr:rowOff>
    </xdr:to>
    <xdr:grpSp>
      <xdr:nvGrpSpPr>
        <xdr:cNvPr id="33" name="Group 32">
          <a:extLst>
            <a:ext uri="{FF2B5EF4-FFF2-40B4-BE49-F238E27FC236}">
              <a16:creationId xmlns:a16="http://schemas.microsoft.com/office/drawing/2014/main" id="{ADA6A27A-3A05-E36D-118E-515F858CAAA4}"/>
            </a:ext>
          </a:extLst>
        </xdr:cNvPr>
        <xdr:cNvGrpSpPr/>
      </xdr:nvGrpSpPr>
      <xdr:grpSpPr>
        <a:xfrm>
          <a:off x="76201" y="2110740"/>
          <a:ext cx="14295120" cy="2369819"/>
          <a:chOff x="22861" y="2308860"/>
          <a:chExt cx="14295120" cy="2657816"/>
        </a:xfrm>
      </xdr:grpSpPr>
      <xdr:grpSp>
        <xdr:nvGrpSpPr>
          <xdr:cNvPr id="31" name="Group 30">
            <a:extLst>
              <a:ext uri="{FF2B5EF4-FFF2-40B4-BE49-F238E27FC236}">
                <a16:creationId xmlns:a16="http://schemas.microsoft.com/office/drawing/2014/main" id="{84199843-65E7-9ABF-1BEA-14B814E0D2FF}"/>
              </a:ext>
            </a:extLst>
          </xdr:cNvPr>
          <xdr:cNvGrpSpPr/>
        </xdr:nvGrpSpPr>
        <xdr:grpSpPr>
          <a:xfrm>
            <a:off x="22861" y="2308860"/>
            <a:ext cx="14295120" cy="2657816"/>
            <a:chOff x="22861" y="2308860"/>
            <a:chExt cx="14295120" cy="2657816"/>
          </a:xfrm>
        </xdr:grpSpPr>
        <xdr:grpSp>
          <xdr:nvGrpSpPr>
            <xdr:cNvPr id="27" name="Group 26">
              <a:extLst>
                <a:ext uri="{FF2B5EF4-FFF2-40B4-BE49-F238E27FC236}">
                  <a16:creationId xmlns:a16="http://schemas.microsoft.com/office/drawing/2014/main" id="{022FA1DA-E714-E6BC-D8F1-1EABB5CFBA7F}"/>
                </a:ext>
              </a:extLst>
            </xdr:cNvPr>
            <xdr:cNvGrpSpPr/>
          </xdr:nvGrpSpPr>
          <xdr:grpSpPr>
            <a:xfrm>
              <a:off x="22861" y="2308860"/>
              <a:ext cx="14295120" cy="2657816"/>
              <a:chOff x="22861" y="2308860"/>
              <a:chExt cx="14295120" cy="2657816"/>
            </a:xfrm>
          </xdr:grpSpPr>
          <xdr:grpSp>
            <xdr:nvGrpSpPr>
              <xdr:cNvPr id="18" name="Group 17">
                <a:extLst>
                  <a:ext uri="{FF2B5EF4-FFF2-40B4-BE49-F238E27FC236}">
                    <a16:creationId xmlns:a16="http://schemas.microsoft.com/office/drawing/2014/main" id="{DF405F01-0747-6062-0612-0FA1DD461690}"/>
                  </a:ext>
                </a:extLst>
              </xdr:cNvPr>
              <xdr:cNvGrpSpPr/>
            </xdr:nvGrpSpPr>
            <xdr:grpSpPr>
              <a:xfrm>
                <a:off x="22861" y="2308860"/>
                <a:ext cx="14295120" cy="2657816"/>
                <a:chOff x="45721" y="2453640"/>
                <a:chExt cx="14295120" cy="2784735"/>
              </a:xfrm>
            </xdr:grpSpPr>
            <xdr:grpSp>
              <xdr:nvGrpSpPr>
                <xdr:cNvPr id="10" name="Group 9">
                  <a:extLst>
                    <a:ext uri="{FF2B5EF4-FFF2-40B4-BE49-F238E27FC236}">
                      <a16:creationId xmlns:a16="http://schemas.microsoft.com/office/drawing/2014/main" id="{080C882D-C3A8-07F3-D25D-9373D02E72C2}"/>
                    </a:ext>
                  </a:extLst>
                </xdr:cNvPr>
                <xdr:cNvGrpSpPr/>
              </xdr:nvGrpSpPr>
              <xdr:grpSpPr>
                <a:xfrm>
                  <a:off x="45721" y="2484120"/>
                  <a:ext cx="5181599" cy="2736347"/>
                  <a:chOff x="68581" y="2430780"/>
                  <a:chExt cx="5181599" cy="2736347"/>
                </a:xfrm>
              </xdr:grpSpPr>
              <xdr:sp macro="" textlink="">
                <xdr:nvSpPr>
                  <xdr:cNvPr id="113" name="Shape 7">
                    <a:extLst>
                      <a:ext uri="{FF2B5EF4-FFF2-40B4-BE49-F238E27FC236}">
                        <a16:creationId xmlns:a16="http://schemas.microsoft.com/office/drawing/2014/main" id="{D567F4B2-62F8-4643-8B6B-A81A9BF89E7A}"/>
                      </a:ext>
                    </a:extLst>
                  </xdr:cNvPr>
                  <xdr:cNvSpPr/>
                </xdr:nvSpPr>
                <xdr:spPr>
                  <a:xfrm>
                    <a:off x="68581" y="2430780"/>
                    <a:ext cx="5181599" cy="2736347"/>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4" name="Shape 8">
                    <a:extLst>
                      <a:ext uri="{FF2B5EF4-FFF2-40B4-BE49-F238E27FC236}">
                        <a16:creationId xmlns:a16="http://schemas.microsoft.com/office/drawing/2014/main" id="{0127CDE4-0F64-4C77-913B-B7A4728241BC}"/>
                      </a:ext>
                    </a:extLst>
                  </xdr:cNvPr>
                  <xdr:cNvSpPr/>
                </xdr:nvSpPr>
                <xdr:spPr>
                  <a:xfrm>
                    <a:off x="174708" y="2468852"/>
                    <a:ext cx="2355132" cy="289126"/>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7" name="Group 6">
                  <a:extLst>
                    <a:ext uri="{FF2B5EF4-FFF2-40B4-BE49-F238E27FC236}">
                      <a16:creationId xmlns:a16="http://schemas.microsoft.com/office/drawing/2014/main" id="{83C8D8EE-08CF-F615-CB6F-257139D39BE1}"/>
                    </a:ext>
                  </a:extLst>
                </xdr:cNvPr>
                <xdr:cNvGrpSpPr/>
              </xdr:nvGrpSpPr>
              <xdr:grpSpPr>
                <a:xfrm>
                  <a:off x="5265420" y="2471548"/>
                  <a:ext cx="5074920" cy="2766827"/>
                  <a:chOff x="5280660" y="2448688"/>
                  <a:chExt cx="5074920" cy="2766827"/>
                </a:xfrm>
              </xdr:grpSpPr>
              <xdr:sp macro="" textlink="">
                <xdr:nvSpPr>
                  <xdr:cNvPr id="115" name="Shape 7">
                    <a:extLst>
                      <a:ext uri="{FF2B5EF4-FFF2-40B4-BE49-F238E27FC236}">
                        <a16:creationId xmlns:a16="http://schemas.microsoft.com/office/drawing/2014/main" id="{DAF5B1AE-5237-09FF-DCE3-EBF98988F578}"/>
                      </a:ext>
                    </a:extLst>
                  </xdr:cNvPr>
                  <xdr:cNvSpPr/>
                </xdr:nvSpPr>
                <xdr:spPr>
                  <a:xfrm>
                    <a:off x="5280660" y="2448688"/>
                    <a:ext cx="5074920" cy="2766827"/>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1" name="Shape 11">
                    <a:extLst>
                      <a:ext uri="{FF2B5EF4-FFF2-40B4-BE49-F238E27FC236}">
                        <a16:creationId xmlns:a16="http://schemas.microsoft.com/office/drawing/2014/main" id="{F98392C7-E1CF-4ACF-A76D-6EEBFF5BEBF5}"/>
                      </a:ext>
                    </a:extLst>
                  </xdr:cNvPr>
                  <xdr:cNvSpPr/>
                </xdr:nvSpPr>
                <xdr:spPr>
                  <a:xfrm>
                    <a:off x="5372100" y="2503120"/>
                    <a:ext cx="1973580" cy="28887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PROFIT  </a:t>
                    </a:r>
                    <a:endParaRPr sz="1050">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grpSp>
              <xdr:nvGrpSpPr>
                <xdr:cNvPr id="8" name="Group 7">
                  <a:extLst>
                    <a:ext uri="{FF2B5EF4-FFF2-40B4-BE49-F238E27FC236}">
                      <a16:creationId xmlns:a16="http://schemas.microsoft.com/office/drawing/2014/main" id="{8EC3D8CD-1F24-C368-F606-AE92D6C58D73}"/>
                    </a:ext>
                  </a:extLst>
                </xdr:cNvPr>
                <xdr:cNvGrpSpPr/>
              </xdr:nvGrpSpPr>
              <xdr:grpSpPr>
                <a:xfrm>
                  <a:off x="10378440" y="2453640"/>
                  <a:ext cx="3962401" cy="2757874"/>
                  <a:chOff x="10408920" y="2484120"/>
                  <a:chExt cx="3962401" cy="2757874"/>
                </a:xfrm>
              </xdr:grpSpPr>
              <xdr:sp macro="" textlink="">
                <xdr:nvSpPr>
                  <xdr:cNvPr id="116" name="Shape 7">
                    <a:extLst>
                      <a:ext uri="{FF2B5EF4-FFF2-40B4-BE49-F238E27FC236}">
                        <a16:creationId xmlns:a16="http://schemas.microsoft.com/office/drawing/2014/main" id="{06D9E497-15F8-730A-8515-C3E975C6644A}"/>
                      </a:ext>
                    </a:extLst>
                  </xdr:cNvPr>
                  <xdr:cNvSpPr/>
                </xdr:nvSpPr>
                <xdr:spPr>
                  <a:xfrm>
                    <a:off x="10408920" y="2484120"/>
                    <a:ext cx="3962401" cy="2757874"/>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2" name="Shape 11">
                    <a:extLst>
                      <a:ext uri="{FF2B5EF4-FFF2-40B4-BE49-F238E27FC236}">
                        <a16:creationId xmlns:a16="http://schemas.microsoft.com/office/drawing/2014/main" id="{780B387C-C3AF-4F1B-BFE8-6EDCA65F5AFE}"/>
                      </a:ext>
                    </a:extLst>
                  </xdr:cNvPr>
                  <xdr:cNvSpPr/>
                </xdr:nvSpPr>
                <xdr:spPr>
                  <a:xfrm>
                    <a:off x="10515600" y="2549446"/>
                    <a:ext cx="2453640" cy="288876"/>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a:t>
                    </a:r>
                    <a:r>
                      <a:rPr lang="en-US" sz="1050" baseline="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WISE SALES SHARE %</a:t>
                    </a: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a:t>
                    </a:r>
                    <a:endParaRPr sz="1050">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grpSp>
          <xdr:graphicFrame macro="">
            <xdr:nvGraphicFramePr>
              <xdr:cNvPr id="20" name="Chart 19">
                <a:extLst>
                  <a:ext uri="{FF2B5EF4-FFF2-40B4-BE49-F238E27FC236}">
                    <a16:creationId xmlns:a16="http://schemas.microsoft.com/office/drawing/2014/main" id="{B0620AE3-06E0-49E5-9D4D-6A3030C6955D}"/>
                  </a:ext>
                </a:extLst>
              </xdr:cNvPr>
              <xdr:cNvGraphicFramePr>
                <a:graphicFrameLocks/>
              </xdr:cNvGraphicFramePr>
            </xdr:nvGraphicFramePr>
            <xdr:xfrm>
              <a:off x="144781" y="2750820"/>
              <a:ext cx="4579619" cy="1866900"/>
            </xdr:xfrm>
            <a:graphic>
              <a:graphicData uri="http://schemas.openxmlformats.org/drawingml/2006/chart">
                <c:chart xmlns:c="http://schemas.openxmlformats.org/drawingml/2006/chart" xmlns:r="http://schemas.openxmlformats.org/officeDocument/2006/relationships" r:id="rId11"/>
              </a:graphicData>
            </a:graphic>
          </xdr:graphicFrame>
        </xdr:grpSp>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2CBC3831-0C0A-4A02-B969-DAD245D7D825}"/>
                    </a:ext>
                  </a:extLst>
                </xdr:cNvPr>
                <xdr:cNvGraphicFramePr/>
              </xdr:nvGraphicFramePr>
              <xdr:xfrm>
                <a:off x="5295901" y="2682240"/>
                <a:ext cx="4701540" cy="190500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95901" y="2682240"/>
                  <a:ext cx="4701540" cy="1905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aphicFrame macro="">
        <xdr:nvGraphicFramePr>
          <xdr:cNvPr id="25" name="Chart 24">
            <a:extLst>
              <a:ext uri="{FF2B5EF4-FFF2-40B4-BE49-F238E27FC236}">
                <a16:creationId xmlns:a16="http://schemas.microsoft.com/office/drawing/2014/main" id="{E1A5C14C-1EB2-4E81-9A0D-EAAFD2C06C8E}"/>
              </a:ext>
            </a:extLst>
          </xdr:cNvPr>
          <xdr:cNvGraphicFramePr>
            <a:graphicFrameLocks/>
          </xdr:cNvGraphicFramePr>
        </xdr:nvGraphicFramePr>
        <xdr:xfrm>
          <a:off x="10607040" y="2636519"/>
          <a:ext cx="3520440" cy="2184875"/>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0</xdr:col>
      <xdr:colOff>53584</xdr:colOff>
      <xdr:row>24</xdr:row>
      <xdr:rowOff>106677</xdr:rowOff>
    </xdr:from>
    <xdr:to>
      <xdr:col>23</xdr:col>
      <xdr:colOff>350520</xdr:colOff>
      <xdr:row>37</xdr:row>
      <xdr:rowOff>68576</xdr:rowOff>
    </xdr:to>
    <xdr:grpSp>
      <xdr:nvGrpSpPr>
        <xdr:cNvPr id="90" name="Group 89">
          <a:extLst>
            <a:ext uri="{FF2B5EF4-FFF2-40B4-BE49-F238E27FC236}">
              <a16:creationId xmlns:a16="http://schemas.microsoft.com/office/drawing/2014/main" id="{DA2F8ABB-25B0-A3EB-79A8-62F195DCBB2F}"/>
            </a:ext>
          </a:extLst>
        </xdr:cNvPr>
        <xdr:cNvGrpSpPr/>
      </xdr:nvGrpSpPr>
      <xdr:grpSpPr>
        <a:xfrm>
          <a:off x="53584" y="4495797"/>
          <a:ext cx="14317736" cy="2339339"/>
          <a:chOff x="53584" y="4495797"/>
          <a:chExt cx="14317736" cy="2339339"/>
        </a:xfrm>
      </xdr:grpSpPr>
      <xdr:grpSp>
        <xdr:nvGrpSpPr>
          <xdr:cNvPr id="61" name="Group 60">
            <a:extLst>
              <a:ext uri="{FF2B5EF4-FFF2-40B4-BE49-F238E27FC236}">
                <a16:creationId xmlns:a16="http://schemas.microsoft.com/office/drawing/2014/main" id="{A6646AD4-354A-6BF6-A74A-8BD57DBA567D}"/>
              </a:ext>
            </a:extLst>
          </xdr:cNvPr>
          <xdr:cNvGrpSpPr/>
        </xdr:nvGrpSpPr>
        <xdr:grpSpPr>
          <a:xfrm>
            <a:off x="53584" y="4495797"/>
            <a:ext cx="14317736" cy="2339339"/>
            <a:chOff x="228604" y="4870232"/>
            <a:chExt cx="14371377" cy="2303560"/>
          </a:xfrm>
        </xdr:grpSpPr>
        <xdr:grpSp>
          <xdr:nvGrpSpPr>
            <xdr:cNvPr id="19" name="Group 18">
              <a:extLst>
                <a:ext uri="{FF2B5EF4-FFF2-40B4-BE49-F238E27FC236}">
                  <a16:creationId xmlns:a16="http://schemas.microsoft.com/office/drawing/2014/main" id="{85F9AE59-7663-E591-41EA-71782E6DF441}"/>
                </a:ext>
              </a:extLst>
            </xdr:cNvPr>
            <xdr:cNvGrpSpPr/>
          </xdr:nvGrpSpPr>
          <xdr:grpSpPr>
            <a:xfrm>
              <a:off x="228604" y="4870232"/>
              <a:ext cx="14371377" cy="2303560"/>
              <a:chOff x="213364" y="5418314"/>
              <a:chExt cx="14371377" cy="2965658"/>
            </a:xfrm>
          </xdr:grpSpPr>
          <xdr:grpSp>
            <xdr:nvGrpSpPr>
              <xdr:cNvPr id="11" name="Group 10">
                <a:extLst>
                  <a:ext uri="{FF2B5EF4-FFF2-40B4-BE49-F238E27FC236}">
                    <a16:creationId xmlns:a16="http://schemas.microsoft.com/office/drawing/2014/main" id="{432A0691-1746-1CC9-CE66-F2DB5BFBADE8}"/>
                  </a:ext>
                </a:extLst>
              </xdr:cNvPr>
              <xdr:cNvGrpSpPr/>
            </xdr:nvGrpSpPr>
            <xdr:grpSpPr>
              <a:xfrm>
                <a:off x="213364" y="5418314"/>
                <a:ext cx="5231361" cy="2965658"/>
                <a:chOff x="228997" y="5148955"/>
                <a:chExt cx="5249338" cy="3095613"/>
              </a:xfrm>
            </xdr:grpSpPr>
            <xdr:sp macro="" textlink="">
              <xdr:nvSpPr>
                <xdr:cNvPr id="117" name="Shape 7">
                  <a:extLst>
                    <a:ext uri="{FF2B5EF4-FFF2-40B4-BE49-F238E27FC236}">
                      <a16:creationId xmlns:a16="http://schemas.microsoft.com/office/drawing/2014/main" id="{A1AA1ADB-34AD-269B-E84A-F0CE5B5AD1D1}"/>
                    </a:ext>
                  </a:extLst>
                </xdr:cNvPr>
                <xdr:cNvSpPr/>
              </xdr:nvSpPr>
              <xdr:spPr>
                <a:xfrm>
                  <a:off x="228997" y="5148955"/>
                  <a:ext cx="5249338" cy="3095613"/>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mn-lt"/>
                    <a:ea typeface="+mn-ea"/>
                    <a:cs typeface="+mn-cs"/>
                  </a:endParaRPr>
                </a:p>
              </xdr:txBody>
            </xdr:sp>
            <xdr:sp macro="" textlink="">
              <xdr:nvSpPr>
                <xdr:cNvPr id="123" name="Shape 16">
                  <a:extLst>
                    <a:ext uri="{FF2B5EF4-FFF2-40B4-BE49-F238E27FC236}">
                      <a16:creationId xmlns:a16="http://schemas.microsoft.com/office/drawing/2014/main" id="{201CEF16-33F5-4D8B-BFBA-007369FCDAE7}"/>
                    </a:ext>
                  </a:extLst>
                </xdr:cNvPr>
                <xdr:cNvSpPr/>
              </xdr:nvSpPr>
              <xdr:spPr>
                <a:xfrm>
                  <a:off x="267125" y="5187402"/>
                  <a:ext cx="1476156" cy="345479"/>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BY STATE</a:t>
                  </a:r>
                  <a:endParaRPr sz="1050">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grpSp>
            <xdr:nvGrpSpPr>
              <xdr:cNvPr id="12" name="Group 11">
                <a:extLst>
                  <a:ext uri="{FF2B5EF4-FFF2-40B4-BE49-F238E27FC236}">
                    <a16:creationId xmlns:a16="http://schemas.microsoft.com/office/drawing/2014/main" id="{286298A7-1F15-1E3B-488E-5125E09B23C4}"/>
                  </a:ext>
                </a:extLst>
              </xdr:cNvPr>
              <xdr:cNvGrpSpPr/>
            </xdr:nvGrpSpPr>
            <xdr:grpSpPr>
              <a:xfrm>
                <a:off x="5482969" y="5427974"/>
                <a:ext cx="5078635" cy="2955998"/>
                <a:chOff x="5505829" y="5336534"/>
                <a:chExt cx="5078635" cy="2955999"/>
              </a:xfrm>
            </xdr:grpSpPr>
            <xdr:sp macro="" textlink="">
              <xdr:nvSpPr>
                <xdr:cNvPr id="118" name="Shape 7">
                  <a:extLst>
                    <a:ext uri="{FF2B5EF4-FFF2-40B4-BE49-F238E27FC236}">
                      <a16:creationId xmlns:a16="http://schemas.microsoft.com/office/drawing/2014/main" id="{C3F89F49-977E-0E13-5918-50CCA990E6F5}"/>
                    </a:ext>
                  </a:extLst>
                </xdr:cNvPr>
                <xdr:cNvSpPr/>
              </xdr:nvSpPr>
              <xdr:spPr>
                <a:xfrm>
                  <a:off x="5505829" y="5336534"/>
                  <a:ext cx="5078635" cy="2955999"/>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4" name="Shape 18">
                  <a:extLst>
                    <a:ext uri="{FF2B5EF4-FFF2-40B4-BE49-F238E27FC236}">
                      <a16:creationId xmlns:a16="http://schemas.microsoft.com/office/drawing/2014/main" id="{18A61388-210F-4166-BB9D-8991B75186D0}"/>
                    </a:ext>
                  </a:extLst>
                </xdr:cNvPr>
                <xdr:cNvSpPr/>
              </xdr:nvSpPr>
              <xdr:spPr>
                <a:xfrm>
                  <a:off x="5578382" y="5396557"/>
                  <a:ext cx="2529840" cy="301503"/>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 5 SUBCATEGORIES BY SALES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7" name="Group 16">
                <a:extLst>
                  <a:ext uri="{FF2B5EF4-FFF2-40B4-BE49-F238E27FC236}">
                    <a16:creationId xmlns:a16="http://schemas.microsoft.com/office/drawing/2014/main" id="{478C4144-CFBC-23D2-5CE6-90C58E539E8B}"/>
                  </a:ext>
                </a:extLst>
              </xdr:cNvPr>
              <xdr:cNvGrpSpPr/>
            </xdr:nvGrpSpPr>
            <xdr:grpSpPr>
              <a:xfrm>
                <a:off x="10599848" y="5418314"/>
                <a:ext cx="3984893" cy="2965657"/>
                <a:chOff x="10607468" y="5403074"/>
                <a:chExt cx="3984893" cy="2965657"/>
              </a:xfrm>
            </xdr:grpSpPr>
            <xdr:sp macro="" textlink="">
              <xdr:nvSpPr>
                <xdr:cNvPr id="120" name="Shape 7">
                  <a:extLst>
                    <a:ext uri="{FF2B5EF4-FFF2-40B4-BE49-F238E27FC236}">
                      <a16:creationId xmlns:a16="http://schemas.microsoft.com/office/drawing/2014/main" id="{E6FBBC38-9B9E-B99C-5D3B-7BB5CBC49D5C}"/>
                    </a:ext>
                  </a:extLst>
                </xdr:cNvPr>
                <xdr:cNvSpPr/>
              </xdr:nvSpPr>
              <xdr:spPr>
                <a:xfrm>
                  <a:off x="10607468" y="5403074"/>
                  <a:ext cx="3984893" cy="2965657"/>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5" name="Shape 20">
                  <a:extLst>
                    <a:ext uri="{FF2B5EF4-FFF2-40B4-BE49-F238E27FC236}">
                      <a16:creationId xmlns:a16="http://schemas.microsoft.com/office/drawing/2014/main" id="{3FEE2492-2250-4A8E-935C-4635969FC47A}"/>
                    </a:ext>
                  </a:extLst>
                </xdr:cNvPr>
                <xdr:cNvSpPr/>
              </xdr:nvSpPr>
              <xdr:spPr>
                <a:xfrm>
                  <a:off x="10715091" y="5449564"/>
                  <a:ext cx="1615440" cy="35924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FILTERS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mc:AlternateContent xmlns:mc="http://schemas.openxmlformats.org/markup-compatibility/2006">
          <mc:Choice xmlns:cx4="http://schemas.microsoft.com/office/drawing/2016/5/10/chartex" Requires="cx4">
            <xdr:graphicFrame macro="">
              <xdr:nvGraphicFramePr>
                <xdr:cNvPr id="37" name="Chart 36">
                  <a:extLst>
                    <a:ext uri="{FF2B5EF4-FFF2-40B4-BE49-F238E27FC236}">
                      <a16:creationId xmlns:a16="http://schemas.microsoft.com/office/drawing/2014/main" id="{FDF1CB33-AEA6-49F2-BDF4-9B3AA4CC8934}"/>
                    </a:ext>
                  </a:extLst>
                </xdr:cNvPr>
                <xdr:cNvGraphicFramePr/>
              </xdr:nvGraphicFramePr>
              <xdr:xfrm>
                <a:off x="297196" y="5252911"/>
                <a:ext cx="4887422" cy="1815836"/>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97196" y="5252911"/>
                  <a:ext cx="4887422" cy="18158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aphicFrame macro="">
        <xdr:nvGraphicFramePr>
          <xdr:cNvPr id="43" name="Chart 42">
            <a:extLst>
              <a:ext uri="{FF2B5EF4-FFF2-40B4-BE49-F238E27FC236}">
                <a16:creationId xmlns:a16="http://schemas.microsoft.com/office/drawing/2014/main" id="{5644A630-AA59-477B-9DCB-E7D31701CC54}"/>
              </a:ext>
            </a:extLst>
          </xdr:cNvPr>
          <xdr:cNvGraphicFramePr>
            <a:graphicFrameLocks/>
          </xdr:cNvGraphicFramePr>
        </xdr:nvGraphicFramePr>
        <xdr:xfrm>
          <a:off x="5242560" y="4875957"/>
          <a:ext cx="4785361" cy="1807984"/>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editAs="oneCell">
    <xdr:from>
      <xdr:col>17</xdr:col>
      <xdr:colOff>133560</xdr:colOff>
      <xdr:row>26</xdr:row>
      <xdr:rowOff>152400</xdr:rowOff>
    </xdr:from>
    <xdr:to>
      <xdr:col>19</xdr:col>
      <xdr:colOff>107347</xdr:colOff>
      <xdr:row>36</xdr:row>
      <xdr:rowOff>160020</xdr:rowOff>
    </xdr:to>
    <mc:AlternateContent xmlns:mc="http://schemas.openxmlformats.org/markup-compatibility/2006" xmlns:a14="http://schemas.microsoft.com/office/drawing/2010/main">
      <mc:Choice Requires="a14">
        <xdr:graphicFrame macro="">
          <xdr:nvGraphicFramePr>
            <xdr:cNvPr id="52" name="Year 3">
              <a:extLst>
                <a:ext uri="{FF2B5EF4-FFF2-40B4-BE49-F238E27FC236}">
                  <a16:creationId xmlns:a16="http://schemas.microsoft.com/office/drawing/2014/main" id="{83E72E97-F85D-43DF-BD6A-A9459EA35C54}"/>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0496760" y="4907280"/>
              <a:ext cx="1192987" cy="1836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167640</xdr:colOff>
      <xdr:row>26</xdr:row>
      <xdr:rowOff>167640</xdr:rowOff>
    </xdr:from>
    <xdr:to>
      <xdr:col>21</xdr:col>
      <xdr:colOff>182880</xdr:colOff>
      <xdr:row>36</xdr:row>
      <xdr:rowOff>160020</xdr:rowOff>
    </xdr:to>
    <mc:AlternateContent xmlns:mc="http://schemas.openxmlformats.org/markup-compatibility/2006" xmlns:a14="http://schemas.microsoft.com/office/drawing/2010/main">
      <mc:Choice Requires="a14">
        <xdr:graphicFrame macro="">
          <xdr:nvGraphicFramePr>
            <xdr:cNvPr id="53" name="Region 1">
              <a:extLst>
                <a:ext uri="{FF2B5EF4-FFF2-40B4-BE49-F238E27FC236}">
                  <a16:creationId xmlns:a16="http://schemas.microsoft.com/office/drawing/2014/main" id="{7B0A2B49-F081-4DBA-B951-C51D2A62102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750040" y="4922520"/>
              <a:ext cx="1234440" cy="1821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236220</xdr:colOff>
      <xdr:row>26</xdr:row>
      <xdr:rowOff>175260</xdr:rowOff>
    </xdr:from>
    <xdr:to>
      <xdr:col>23</xdr:col>
      <xdr:colOff>243842</xdr:colOff>
      <xdr:row>36</xdr:row>
      <xdr:rowOff>160020</xdr:rowOff>
    </xdr:to>
    <mc:AlternateContent xmlns:mc="http://schemas.openxmlformats.org/markup-compatibility/2006" xmlns:a14="http://schemas.microsoft.com/office/drawing/2010/main">
      <mc:Choice Requires="a14">
        <xdr:graphicFrame macro="">
          <xdr:nvGraphicFramePr>
            <xdr:cNvPr id="55" name="Segment 1">
              <a:extLst>
                <a:ext uri="{FF2B5EF4-FFF2-40B4-BE49-F238E27FC236}">
                  <a16:creationId xmlns:a16="http://schemas.microsoft.com/office/drawing/2014/main" id="{D37739EC-3DCD-423C-9BCC-B68398F19FC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037820" y="4930140"/>
              <a:ext cx="1226822" cy="1813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190500</xdr:colOff>
      <xdr:row>2</xdr:row>
      <xdr:rowOff>15240</xdr:rowOff>
    </xdr:from>
    <xdr:to>
      <xdr:col>11</xdr:col>
      <xdr:colOff>495300</xdr:colOff>
      <xdr:row>17</xdr:row>
      <xdr:rowOff>15240</xdr:rowOff>
    </xdr:to>
    <xdr:graphicFrame macro="">
      <xdr:nvGraphicFramePr>
        <xdr:cNvPr id="2" name="Chart 1">
          <a:extLst>
            <a:ext uri="{FF2B5EF4-FFF2-40B4-BE49-F238E27FC236}">
              <a16:creationId xmlns:a16="http://schemas.microsoft.com/office/drawing/2014/main" id="{5132E924-5CCF-E984-5595-540101FA4C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15240</xdr:colOff>
      <xdr:row>1</xdr:row>
      <xdr:rowOff>163830</xdr:rowOff>
    </xdr:from>
    <xdr:to>
      <xdr:col>13</xdr:col>
      <xdr:colOff>320040</xdr:colOff>
      <xdr:row>16</xdr:row>
      <xdr:rowOff>163830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7D2D239-462A-BFC3-9034-C2D37CFC56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78680" y="3467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2</xdr:row>
      <xdr:rowOff>167640</xdr:rowOff>
    </xdr:from>
    <xdr:to>
      <xdr:col>11</xdr:col>
      <xdr:colOff>304800</xdr:colOff>
      <xdr:row>17</xdr:row>
      <xdr:rowOff>167640</xdr:rowOff>
    </xdr:to>
    <xdr:graphicFrame macro="">
      <xdr:nvGraphicFramePr>
        <xdr:cNvPr id="2" name="Chart 1">
          <a:extLst>
            <a:ext uri="{FF2B5EF4-FFF2-40B4-BE49-F238E27FC236}">
              <a16:creationId xmlns:a16="http://schemas.microsoft.com/office/drawing/2014/main" id="{1AAC7235-6EDA-6017-28E9-45F3CC05CB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274320</xdr:colOff>
      <xdr:row>6</xdr:row>
      <xdr:rowOff>83820</xdr:rowOff>
    </xdr:from>
    <xdr:to>
      <xdr:col>14</xdr:col>
      <xdr:colOff>106680</xdr:colOff>
      <xdr:row>14</xdr:row>
      <xdr:rowOff>76200</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E663D9CC-A22C-0F3A-554A-C479D79B9B1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039100" y="1181100"/>
              <a:ext cx="105156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304800</xdr:colOff>
      <xdr:row>6</xdr:row>
      <xdr:rowOff>99061</xdr:rowOff>
    </xdr:from>
    <xdr:to>
      <xdr:col>18</xdr:col>
      <xdr:colOff>76200</xdr:colOff>
      <xdr:row>13</xdr:row>
      <xdr:rowOff>38101</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157AE36B-35A0-6A12-7B30-A5C873A87F6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507980" y="1196341"/>
              <a:ext cx="99060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304800</xdr:colOff>
      <xdr:row>6</xdr:row>
      <xdr:rowOff>83820</xdr:rowOff>
    </xdr:from>
    <xdr:to>
      <xdr:col>16</xdr:col>
      <xdr:colOff>175260</xdr:colOff>
      <xdr:row>14</xdr:row>
      <xdr:rowOff>53340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AF3DB1F8-824A-1903-73CD-31D9379068D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288780" y="1181100"/>
              <a:ext cx="1089660" cy="1432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99879</xdr:colOff>
      <xdr:row>3</xdr:row>
      <xdr:rowOff>58298</xdr:rowOff>
    </xdr:from>
    <xdr:to>
      <xdr:col>14</xdr:col>
      <xdr:colOff>532581</xdr:colOff>
      <xdr:row>23</xdr:row>
      <xdr:rowOff>1</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42E36BA-3DC7-0CFB-54A8-2FDAF7DE5B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08299" y="606938"/>
              <a:ext cx="5309502" cy="359930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380836</xdr:colOff>
      <xdr:row>3</xdr:row>
      <xdr:rowOff>178128</xdr:rowOff>
    </xdr:from>
    <xdr:to>
      <xdr:col>18</xdr:col>
      <xdr:colOff>390668</xdr:colOff>
      <xdr:row>17</xdr:row>
      <xdr:rowOff>121490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C0EBFE1A-CD64-78B8-795E-52A7398A343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245094" y="718902"/>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2</xdr:row>
      <xdr:rowOff>152400</xdr:rowOff>
    </xdr:from>
    <xdr:to>
      <xdr:col>11</xdr:col>
      <xdr:colOff>358140</xdr:colOff>
      <xdr:row>17</xdr:row>
      <xdr:rowOff>152400</xdr:rowOff>
    </xdr:to>
    <xdr:graphicFrame macro="">
      <xdr:nvGraphicFramePr>
        <xdr:cNvPr id="2" name="Chart 1">
          <a:extLst>
            <a:ext uri="{FF2B5EF4-FFF2-40B4-BE49-F238E27FC236}">
              <a16:creationId xmlns:a16="http://schemas.microsoft.com/office/drawing/2014/main" id="{9043597B-E9BC-85A5-B447-31084492B2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114300</xdr:colOff>
      <xdr:row>17</xdr:row>
      <xdr:rowOff>129540</xdr:rowOff>
    </xdr:from>
    <xdr:to>
      <xdr:col>1</xdr:col>
      <xdr:colOff>853440</xdr:colOff>
      <xdr:row>21</xdr:row>
      <xdr:rowOff>15240</xdr:rowOff>
    </xdr:to>
    <xdr:graphicFrame macro="">
      <xdr:nvGraphicFramePr>
        <xdr:cNvPr id="2" name="Chart 1">
          <a:extLst>
            <a:ext uri="{FF2B5EF4-FFF2-40B4-BE49-F238E27FC236}">
              <a16:creationId xmlns:a16="http://schemas.microsoft.com/office/drawing/2014/main" id="{8ACC8AE0-3BE5-C556-34BA-26D02A958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99060</xdr:colOff>
      <xdr:row>17</xdr:row>
      <xdr:rowOff>121920</xdr:rowOff>
    </xdr:from>
    <xdr:to>
      <xdr:col>4</xdr:col>
      <xdr:colOff>822960</xdr:colOff>
      <xdr:row>21</xdr:row>
      <xdr:rowOff>15240</xdr:rowOff>
    </xdr:to>
    <xdr:graphicFrame macro="">
      <xdr:nvGraphicFramePr>
        <xdr:cNvPr id="3" name="Chart 2">
          <a:extLst>
            <a:ext uri="{FF2B5EF4-FFF2-40B4-BE49-F238E27FC236}">
              <a16:creationId xmlns:a16="http://schemas.microsoft.com/office/drawing/2014/main" id="{F237FC41-5642-E3B0-A0D7-DEA9F715E0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30480</xdr:colOff>
      <xdr:row>17</xdr:row>
      <xdr:rowOff>91440</xdr:rowOff>
    </xdr:from>
    <xdr:to>
      <xdr:col>7</xdr:col>
      <xdr:colOff>937260</xdr:colOff>
      <xdr:row>21</xdr:row>
      <xdr:rowOff>0</xdr:rowOff>
    </xdr:to>
    <xdr:graphicFrame macro="">
      <xdr:nvGraphicFramePr>
        <xdr:cNvPr id="4" name="Chart 3">
          <a:extLst>
            <a:ext uri="{FF2B5EF4-FFF2-40B4-BE49-F238E27FC236}">
              <a16:creationId xmlns:a16="http://schemas.microsoft.com/office/drawing/2014/main" id="{AFDEEFF3-AD4F-E45C-5B3E-1AEA9E3600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17</xdr:row>
      <xdr:rowOff>106680</xdr:rowOff>
    </xdr:from>
    <xdr:to>
      <xdr:col>10</xdr:col>
      <xdr:colOff>937260</xdr:colOff>
      <xdr:row>20</xdr:row>
      <xdr:rowOff>175260</xdr:rowOff>
    </xdr:to>
    <xdr:graphicFrame macro="">
      <xdr:nvGraphicFramePr>
        <xdr:cNvPr id="5" name="Chart 4">
          <a:extLst>
            <a:ext uri="{FF2B5EF4-FFF2-40B4-BE49-F238E27FC236}">
              <a16:creationId xmlns:a16="http://schemas.microsoft.com/office/drawing/2014/main" id="{921D32C0-763D-5EF8-0F47-A13CD504B0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121920</xdr:colOff>
      <xdr:row>17</xdr:row>
      <xdr:rowOff>99060</xdr:rowOff>
    </xdr:from>
    <xdr:to>
      <xdr:col>13</xdr:col>
      <xdr:colOff>1135380</xdr:colOff>
      <xdr:row>20</xdr:row>
      <xdr:rowOff>106680</xdr:rowOff>
    </xdr:to>
    <xdr:graphicFrame macro="">
      <xdr:nvGraphicFramePr>
        <xdr:cNvPr id="6" name="Chart 5">
          <a:extLst>
            <a:ext uri="{FF2B5EF4-FFF2-40B4-BE49-F238E27FC236}">
              <a16:creationId xmlns:a16="http://schemas.microsoft.com/office/drawing/2014/main" id="{A260ACF8-474D-37A3-DD88-805AA94F85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nesh Navale" refreshedDate="45484.481136805553" createdVersion="8" refreshedVersion="8" minRefreshableVersion="3" recordCount="9994" xr:uid="{66BA1D62-6822-4432-903F-834F9E10DC92}">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6334025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56481E-37A2-440A-9C69-8A7E59EE1ACD}"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78BD2F-DC57-4B8A-BBBB-AD79E6E0A361}"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2124B0-6621-4F39-A075-A6566E5875B6}"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44E020-2C41-45EE-8FD6-FF481D3290D3}"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E979FA-0E5F-4532-8261-D22B4EB26BF2}"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38B555-10E5-4EF7-8E2D-B42DD56932A3}"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79A3047-0468-49F8-8B5A-DDB3C5C63BD0}"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9EB1BC-861B-4DD5-AFF4-72866462A3B7}"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3:K16" firstHeaderRow="1" firstDataRow="1" firstDataCol="1"/>
  <pivotFields count="26">
    <pivotField showAll="0"/>
    <pivotField dataField="1"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7C8CFB8-F780-4C98-B392-D825BCBA249E}"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259BEF7-DBF8-4C59-B784-59EE8C6C9115}"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C63CEA8-CE92-4511-B0E9-F2025E0F4FC9}" name="PivotTable5"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59985AFA-B093-4867-A49F-F42BAD047EB7}" sourceName="Year">
  <pivotTables>
    <pivotTable tabId="6" name="PivotTable3"/>
    <pivotTable tabId="3" name="PivotTable1"/>
    <pivotTable tabId="9" name="PivotTable1"/>
    <pivotTable tabId="9" name="PivotTable2"/>
    <pivotTable tabId="9" name="PivotTable3"/>
    <pivotTable tabId="9" name="PivotTable4"/>
    <pivotTable tabId="9" name="PivotTable6"/>
    <pivotTable tabId="7" name="PivotTable4"/>
    <pivotTable tabId="8" name="PivotTable5"/>
    <pivotTable tabId="5" name="PivotTable2"/>
  </pivotTables>
  <data>
    <tabular pivotCacheId="63340257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48F34BB-4DF9-4562-B104-DAB1DC9EA92D}" sourceName="Segment">
  <pivotTables>
    <pivotTable tabId="6" name="PivotTable3"/>
    <pivotTable tabId="3" name="PivotTable1"/>
    <pivotTable tabId="9" name="PivotTable1"/>
    <pivotTable tabId="9" name="PivotTable2"/>
    <pivotTable tabId="9" name="PivotTable3"/>
    <pivotTable tabId="9" name="PivotTable4"/>
    <pivotTable tabId="9" name="PivotTable6"/>
    <pivotTable tabId="10" name="PivotTable5"/>
    <pivotTable tabId="7" name="PivotTable4"/>
    <pivotTable tabId="8" name="PivotTable5"/>
    <pivotTable tabId="5" name="PivotTable2"/>
  </pivotTables>
  <data>
    <tabular pivotCacheId="63340257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D7C78FC-CE81-4AC6-8457-94882B82F1FD}" sourceName="Region">
  <pivotTables>
    <pivotTable tabId="6" name="PivotTable3"/>
    <pivotTable tabId="3" name="PivotTable1"/>
    <pivotTable tabId="9" name="PivotTable1"/>
    <pivotTable tabId="9" name="PivotTable2"/>
    <pivotTable tabId="9" name="PivotTable3"/>
    <pivotTable tabId="9" name="PivotTable4"/>
    <pivotTable tabId="9" name="PivotTable6"/>
    <pivotTable tabId="10" name="PivotTable5"/>
    <pivotTable tabId="7" name="PivotTable4"/>
    <pivotTable tabId="8" name="PivotTable5"/>
    <pivotTable tabId="5" name="PivotTable2"/>
  </pivotTables>
  <data>
    <tabular pivotCacheId="63340257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6A2B15E2-AAC9-4C18-A944-2F8FCC29515E}" cache="Slicer_Year1" caption="Year" style="GN" rowHeight="324000"/>
  <slicer name="Segment 1" xr10:uid="{DBCEB37D-F224-4206-AAE7-841464BF6255}" cache="Slicer_Segment" caption="Segment" style="GN" rowHeight="432000"/>
  <slicer name="Region 1" xr10:uid="{64C46BEA-45D5-418F-99A4-55B86BA5062E}" cache="Slicer_Region" caption="Region" style="GN" rowHeight="32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60A7228-8213-4186-BEF5-0C29D4BE72F4}" cache="Slicer_Year1" caption="Year" rowHeight="234950"/>
  <slicer name="Segment" xr10:uid="{4B9854C3-92D0-4B3C-AADF-A27F434A1088}" cache="Slicer_Segment" caption="Segment" rowHeight="234950"/>
  <slicer name="Region" xr10:uid="{B3A4036B-F3C6-4A61-8C1F-EF34ECB7AE97}"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FB55EEE-B761-4EB5-A71B-13AC3BBF4CB3}" cache="Slicer_Year1"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066E52-C604-4EAB-B68A-8089ACC97FB0}" name="Table1" displayName="Table1" ref="A1:V9995" totalsRowShown="0" headerRowDxfId="35" dataDxfId="34">
  <autoFilter ref="A1:V9995" xr:uid="{3B066E52-C604-4EAB-B68A-8089ACC97FB0}"/>
  <tableColumns count="22">
    <tableColumn id="1" xr3:uid="{10F362E7-3D25-40AB-B28B-0A9BC7C6D6BE}" name="Row ID" dataDxfId="33"/>
    <tableColumn id="2" xr3:uid="{C3DF36A7-7EDF-4B60-845B-D6D7B35B6AEC}" name="Order ID" dataDxfId="32"/>
    <tableColumn id="3" xr3:uid="{0000B74F-AFDF-4270-A847-8DA8890C0726}" name="Year" dataDxfId="31">
      <calculatedColumnFormula>YEAR(Data!$D2)</calculatedColumnFormula>
    </tableColumn>
    <tableColumn id="4" xr3:uid="{2A756E8D-CD1C-4BCE-9EB1-84D9358AA95E}" name="Order Date" dataDxfId="30"/>
    <tableColumn id="5" xr3:uid="{DF31C317-6BEB-4FDE-81B6-0BC2B36EDE00}" name="Ship Date" dataDxfId="29"/>
    <tableColumn id="6" xr3:uid="{4F3A0ABC-1429-41C9-965C-7BAB3CD76D2D}" name="Ship Mode" dataDxfId="28"/>
    <tableColumn id="7" xr3:uid="{B8FA0538-D166-49A7-B285-54128E9A02C7}" name="Customer ID" dataDxfId="27"/>
    <tableColumn id="8" xr3:uid="{BB7EC57D-3BD2-4A06-9C16-81CDC3FDF362}" name="Customer Name" dataDxfId="26"/>
    <tableColumn id="9" xr3:uid="{C64B4C69-721D-4982-A276-9939336E38CC}" name="Segment" dataDxfId="25"/>
    <tableColumn id="10" xr3:uid="{F63A6338-D33D-48C0-B192-3321685FC8F7}" name="Country" dataDxfId="24"/>
    <tableColumn id="11" xr3:uid="{B2BFD185-DE06-48CB-A9BE-100E869C021B}" name="City" dataDxfId="23"/>
    <tableColumn id="12" xr3:uid="{F93AB7ED-86CB-4442-B9BB-2DFFF208D077}" name="State" dataDxfId="22"/>
    <tableColumn id="13" xr3:uid="{13A1CAE2-DD67-4B4F-87A8-8F2F312507A6}" name="Postal Code" dataDxfId="21"/>
    <tableColumn id="14" xr3:uid="{7D650362-97FB-4027-901C-7912D0E663F7}" name="Region" dataDxfId="20"/>
    <tableColumn id="15" xr3:uid="{BB1F0AFF-4B86-48C1-9503-4CDB8C0C39D6}" name="Product ID" dataDxfId="19"/>
    <tableColumn id="16" xr3:uid="{636D5CD3-8C97-4D99-8DE8-7161D43A6B1C}" name="Category" dataDxfId="18"/>
    <tableColumn id="17" xr3:uid="{90E14417-0262-4B8E-836E-A042EEBB0AD1}" name="Sub-Category" dataDxfId="17"/>
    <tableColumn id="18" xr3:uid="{81F57F14-9A59-472E-A923-B57283AA46DF}" name="Product Name" dataDxfId="16"/>
    <tableColumn id="19" xr3:uid="{A8C368E3-0250-4BBA-93E5-6800DF144FC2}" name="Sales" dataDxfId="15"/>
    <tableColumn id="20" xr3:uid="{515D0097-6169-4509-88E3-DED7E4857CCE}" name="Quantity" dataDxfId="14"/>
    <tableColumn id="21" xr3:uid="{BC104864-AC23-4874-B957-388CDB456AEA}" name="Discount" dataDxfId="13"/>
    <tableColumn id="22" xr3:uid="{88D2324A-9E52-4207-BD5D-182A7707704D}" name="Profit" dataDxfId="12"/>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11" sqref="E11"/>
    </sheetView>
  </sheetViews>
  <sheetFormatPr defaultColWidth="14.44140625" defaultRowHeight="15" customHeight="1" x14ac:dyDescent="0.3"/>
  <cols>
    <col min="1" max="1" width="12.5546875" customWidth="1"/>
    <col min="2" max="2" width="19.44140625" customWidth="1"/>
    <col min="3" max="3" width="11.88671875" customWidth="1"/>
    <col min="4" max="4" width="13.109375" customWidth="1"/>
    <col min="5" max="5" width="13.6640625" customWidth="1"/>
    <col min="6" max="6" width="15" customWidth="1"/>
    <col min="7" max="7" width="14.5546875" customWidth="1"/>
    <col min="8" max="8" width="17.88671875" customWidth="1"/>
    <col min="9" max="11" width="12.5546875" customWidth="1"/>
    <col min="12" max="12" width="12.88671875" customWidth="1"/>
    <col min="13" max="13" width="13.88671875" customWidth="1"/>
    <col min="14" max="14" width="13.5546875" customWidth="1"/>
    <col min="15" max="15" width="12.5546875" customWidth="1"/>
    <col min="16" max="16" width="16.33203125" customWidth="1"/>
    <col min="17" max="17" width="17.33203125" customWidth="1"/>
    <col min="18" max="18" width="16.109375" customWidth="1"/>
    <col min="19"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2A715-A762-4178-B1D9-89D32502A449}">
  <dimension ref="A1"/>
  <sheetViews>
    <sheetView showGridLines="0" showRowColHeaders="0" tabSelected="1" zoomScaleNormal="100" workbookViewId="0">
      <selection activeCell="X31" sqref="X31"/>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C2966-5C2C-4809-9983-CC6AFF2C1EC2}">
  <dimension ref="A3:C16"/>
  <sheetViews>
    <sheetView workbookViewId="0">
      <selection activeCell="F23" sqref="F23"/>
    </sheetView>
  </sheetViews>
  <sheetFormatPr defaultRowHeight="14.4" x14ac:dyDescent="0.3"/>
  <cols>
    <col min="1" max="1" width="12.44140625" bestFit="1" customWidth="1"/>
    <col min="2" max="2" width="11.21875" bestFit="1" customWidth="1"/>
    <col min="3" max="3" width="12" bestFit="1" customWidth="1"/>
  </cols>
  <sheetData>
    <row r="3" spans="1:3" x14ac:dyDescent="0.3">
      <c r="A3" s="5" t="s">
        <v>10932</v>
      </c>
      <c r="B3" s="4" t="s">
        <v>10946</v>
      </c>
      <c r="C3" s="9" t="s">
        <v>10947</v>
      </c>
    </row>
    <row r="4" spans="1:3" x14ac:dyDescent="0.3">
      <c r="A4" s="7" t="s">
        <v>10934</v>
      </c>
      <c r="B4" s="10">
        <v>95365.937600000019</v>
      </c>
      <c r="C4" s="11">
        <v>9199.2699999999986</v>
      </c>
    </row>
    <row r="5" spans="1:3" x14ac:dyDescent="0.3">
      <c r="A5" s="7" t="s">
        <v>10935</v>
      </c>
      <c r="B5" s="10">
        <v>60172.649400000024</v>
      </c>
      <c r="C5" s="11">
        <v>10288.898699999991</v>
      </c>
    </row>
    <row r="6" spans="1:3" x14ac:dyDescent="0.3">
      <c r="A6" s="7" t="s">
        <v>10936</v>
      </c>
      <c r="B6" s="10">
        <v>199252.98399999991</v>
      </c>
      <c r="C6" s="11">
        <v>26806.573700000015</v>
      </c>
    </row>
    <row r="7" spans="1:3" x14ac:dyDescent="0.3">
      <c r="A7" s="7" t="s">
        <v>10937</v>
      </c>
      <c r="B7" s="10">
        <v>141851.5674</v>
      </c>
      <c r="C7" s="11">
        <v>13437.806799999998</v>
      </c>
    </row>
    <row r="8" spans="1:3" x14ac:dyDescent="0.3">
      <c r="A8" s="7" t="s">
        <v>10938</v>
      </c>
      <c r="B8" s="10">
        <v>156122.28669999994</v>
      </c>
      <c r="C8" s="11">
        <v>22308.51279999999</v>
      </c>
    </row>
    <row r="9" spans="1:3" x14ac:dyDescent="0.3">
      <c r="A9" s="7" t="s">
        <v>10939</v>
      </c>
      <c r="B9" s="10">
        <v>147082.61130000011</v>
      </c>
      <c r="C9" s="11">
        <v>20899.334500000012</v>
      </c>
    </row>
    <row r="10" spans="1:3" x14ac:dyDescent="0.3">
      <c r="A10" s="7" t="s">
        <v>10940</v>
      </c>
      <c r="B10" s="10">
        <v>149580.83800000031</v>
      </c>
      <c r="C10" s="11">
        <v>13535.38299999998</v>
      </c>
    </row>
    <row r="11" spans="1:3" x14ac:dyDescent="0.3">
      <c r="A11" s="7" t="s">
        <v>10941</v>
      </c>
      <c r="B11" s="10">
        <v>159589.45099999988</v>
      </c>
      <c r="C11" s="11">
        <v>21896.715399999972</v>
      </c>
    </row>
    <row r="12" spans="1:3" x14ac:dyDescent="0.3">
      <c r="A12" s="7" t="s">
        <v>10942</v>
      </c>
      <c r="B12" s="10">
        <v>309770.09970000025</v>
      </c>
      <c r="C12" s="11">
        <v>37293.192500000034</v>
      </c>
    </row>
    <row r="13" spans="1:3" x14ac:dyDescent="0.3">
      <c r="A13" s="7" t="s">
        <v>10943</v>
      </c>
      <c r="B13" s="10">
        <v>197115.20170000009</v>
      </c>
      <c r="C13" s="11">
        <v>31469.663800000035</v>
      </c>
    </row>
    <row r="14" spans="1:3" x14ac:dyDescent="0.3">
      <c r="A14" s="7" t="s">
        <v>10944</v>
      </c>
      <c r="B14" s="10">
        <v>349120.07400000008</v>
      </c>
      <c r="C14" s="11">
        <v>35825.536599999927</v>
      </c>
    </row>
    <row r="15" spans="1:3" x14ac:dyDescent="0.3">
      <c r="A15" s="7" t="s">
        <v>10945</v>
      </c>
      <c r="B15" s="10">
        <v>332177.15950000001</v>
      </c>
      <c r="C15" s="11">
        <v>43436.13390000003</v>
      </c>
    </row>
    <row r="16" spans="1:3" x14ac:dyDescent="0.3">
      <c r="A16" s="8" t="s">
        <v>10933</v>
      </c>
      <c r="B16" s="31">
        <v>2297200.8603000008</v>
      </c>
      <c r="C16" s="32">
        <v>286397.02169999998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02967-837E-433D-AD2E-D9971762F583}">
  <dimension ref="A3:E7"/>
  <sheetViews>
    <sheetView workbookViewId="0">
      <selection activeCell="L23" sqref="L23"/>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5" t="s">
        <v>10932</v>
      </c>
      <c r="B3" s="6" t="s">
        <v>10947</v>
      </c>
      <c r="D3" t="s">
        <v>15</v>
      </c>
      <c r="E3" t="s">
        <v>21</v>
      </c>
    </row>
    <row r="4" spans="1:5" x14ac:dyDescent="0.3">
      <c r="A4" s="7" t="s">
        <v>71</v>
      </c>
      <c r="B4" s="6">
        <v>145454.9480999998</v>
      </c>
      <c r="D4" t="str">
        <f>A4</f>
        <v>Technology</v>
      </c>
      <c r="E4" s="13">
        <f>GETPIVOTDATA("Profit",$A$3,"Category",A4)</f>
        <v>145454.9480999998</v>
      </c>
    </row>
    <row r="5" spans="1:5" x14ac:dyDescent="0.3">
      <c r="A5" s="12" t="s">
        <v>46</v>
      </c>
      <c r="B5" s="34">
        <v>122490.8008000001</v>
      </c>
      <c r="D5" t="str">
        <f t="shared" ref="D5:D7" si="0">A5</f>
        <v>Office Supplies</v>
      </c>
      <c r="E5" s="13">
        <f t="shared" ref="E5:E6" si="1">GETPIVOTDATA("Profit",$A$3,"Category",A5)</f>
        <v>122490.8008000001</v>
      </c>
    </row>
    <row r="6" spans="1:5" x14ac:dyDescent="0.3">
      <c r="A6" s="12" t="s">
        <v>32</v>
      </c>
      <c r="B6" s="34">
        <v>18451.272799999992</v>
      </c>
      <c r="D6" t="str">
        <f t="shared" si="0"/>
        <v>Furniture</v>
      </c>
      <c r="E6" s="13">
        <f t="shared" si="1"/>
        <v>18451.272799999992</v>
      </c>
    </row>
    <row r="7" spans="1:5" x14ac:dyDescent="0.3">
      <c r="A7" s="8" t="s">
        <v>10933</v>
      </c>
      <c r="B7" s="33">
        <v>286397.02169999992</v>
      </c>
      <c r="D7" t="str">
        <f t="shared" si="0"/>
        <v>Grand Total</v>
      </c>
      <c r="E7" s="13">
        <f>GETPIVOTDATA("Profit",$A$3)</f>
        <v>286397.02169999992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0C1B3-FDD3-4ABA-99B2-A4DEC313AF92}">
  <dimension ref="A3:B7"/>
  <sheetViews>
    <sheetView workbookViewId="0">
      <selection activeCell="O22" sqref="O22"/>
    </sheetView>
  </sheetViews>
  <sheetFormatPr defaultRowHeight="14.4" x14ac:dyDescent="0.3"/>
  <cols>
    <col min="1" max="1" width="13.109375" bestFit="1" customWidth="1"/>
    <col min="2" max="2" width="11.21875" bestFit="1" customWidth="1"/>
  </cols>
  <sheetData>
    <row r="3" spans="1:2" x14ac:dyDescent="0.3">
      <c r="A3" s="5" t="s">
        <v>10932</v>
      </c>
      <c r="B3" s="6" t="s">
        <v>10946</v>
      </c>
    </row>
    <row r="4" spans="1:2" x14ac:dyDescent="0.3">
      <c r="A4" s="7" t="s">
        <v>32</v>
      </c>
      <c r="B4" s="14">
        <v>0.32300170530281774</v>
      </c>
    </row>
    <row r="5" spans="1:2" x14ac:dyDescent="0.3">
      <c r="A5" s="12" t="s">
        <v>46</v>
      </c>
      <c r="B5" s="15">
        <v>0.31301008302169103</v>
      </c>
    </row>
    <row r="6" spans="1:2" x14ac:dyDescent="0.3">
      <c r="A6" s="12" t="s">
        <v>71</v>
      </c>
      <c r="B6" s="15">
        <v>0.36398821167549117</v>
      </c>
    </row>
    <row r="7" spans="1:2" x14ac:dyDescent="0.3">
      <c r="A7" s="8" t="s">
        <v>10933</v>
      </c>
      <c r="B7" s="1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C39A6-C108-4328-9E79-D3AB03B045F4}">
  <dimension ref="A3:E53"/>
  <sheetViews>
    <sheetView zoomScale="93" workbookViewId="0">
      <selection activeCell="S22" sqref="S22"/>
    </sheetView>
  </sheetViews>
  <sheetFormatPr defaultRowHeight="14.4" x14ac:dyDescent="0.3"/>
  <cols>
    <col min="1" max="1" width="17.6640625" bestFit="1" customWidth="1"/>
    <col min="2" max="2" width="12.88671875" bestFit="1" customWidth="1"/>
    <col min="4" max="4" width="17.33203125" bestFit="1" customWidth="1"/>
    <col min="5" max="5" width="27.77734375" customWidth="1"/>
  </cols>
  <sheetData>
    <row r="3" spans="1:5" x14ac:dyDescent="0.3">
      <c r="A3" s="5" t="s">
        <v>10932</v>
      </c>
      <c r="B3" s="6" t="s">
        <v>10946</v>
      </c>
      <c r="D3" s="17" t="s">
        <v>11</v>
      </c>
      <c r="E3" s="17" t="s">
        <v>18</v>
      </c>
    </row>
    <row r="4" spans="1:5" x14ac:dyDescent="0.3">
      <c r="A4" s="7" t="s">
        <v>358</v>
      </c>
      <c r="B4" s="6">
        <v>19510.639999999992</v>
      </c>
      <c r="D4" t="str">
        <f>A4</f>
        <v>Alabama</v>
      </c>
      <c r="E4" s="13">
        <f>GETPIVOTDATA("Sales",$A$3,"State",A4)</f>
        <v>19510.639999999992</v>
      </c>
    </row>
    <row r="5" spans="1:5" x14ac:dyDescent="0.3">
      <c r="A5" s="12" t="s">
        <v>310</v>
      </c>
      <c r="B5" s="34">
        <v>35282.000999999997</v>
      </c>
      <c r="D5" t="str">
        <f t="shared" ref="D5:D52" si="0">A5</f>
        <v>Arizona</v>
      </c>
      <c r="E5" s="13">
        <f t="shared" ref="E5:E52" si="1">GETPIVOTDATA("Sales",$A$3,"State",A5)</f>
        <v>35282.000999999997</v>
      </c>
    </row>
    <row r="6" spans="1:5" x14ac:dyDescent="0.3">
      <c r="A6" s="12" t="s">
        <v>1707</v>
      </c>
      <c r="B6" s="34">
        <v>11678.129999999997</v>
      </c>
      <c r="D6" t="str">
        <f t="shared" si="0"/>
        <v>Arkansas</v>
      </c>
      <c r="E6" s="13">
        <f t="shared" si="1"/>
        <v>11678.129999999997</v>
      </c>
    </row>
    <row r="7" spans="1:5" x14ac:dyDescent="0.3">
      <c r="A7" s="12" t="s">
        <v>43</v>
      </c>
      <c r="B7" s="34">
        <v>457687.63150000101</v>
      </c>
      <c r="D7" t="str">
        <f t="shared" si="0"/>
        <v>California</v>
      </c>
      <c r="E7" s="13">
        <f t="shared" si="1"/>
        <v>457687.63150000101</v>
      </c>
    </row>
    <row r="8" spans="1:5" x14ac:dyDescent="0.3">
      <c r="A8" s="12" t="s">
        <v>457</v>
      </c>
      <c r="B8" s="34">
        <v>32108.117999999995</v>
      </c>
      <c r="D8" t="str">
        <f t="shared" si="0"/>
        <v>Colorado</v>
      </c>
      <c r="E8" s="13">
        <f t="shared" si="1"/>
        <v>32108.117999999995</v>
      </c>
    </row>
    <row r="9" spans="1:5" x14ac:dyDescent="0.3">
      <c r="A9" s="12" t="s">
        <v>747</v>
      </c>
      <c r="B9" s="34">
        <v>13384.356999999996</v>
      </c>
      <c r="D9" t="str">
        <f t="shared" si="0"/>
        <v>Connecticut</v>
      </c>
      <c r="E9" s="13">
        <f t="shared" si="1"/>
        <v>13384.356999999996</v>
      </c>
    </row>
    <row r="10" spans="1:5" x14ac:dyDescent="0.3">
      <c r="A10" s="12" t="s">
        <v>245</v>
      </c>
      <c r="B10" s="34">
        <v>27451.068999999992</v>
      </c>
      <c r="D10" t="str">
        <f t="shared" si="0"/>
        <v>Delaware</v>
      </c>
      <c r="E10" s="13">
        <f t="shared" si="1"/>
        <v>27451.068999999992</v>
      </c>
    </row>
    <row r="11" spans="1:5" x14ac:dyDescent="0.3">
      <c r="A11" s="12" t="s">
        <v>3034</v>
      </c>
      <c r="B11" s="34">
        <v>2865.0199999999995</v>
      </c>
      <c r="D11" t="str">
        <f t="shared" si="0"/>
        <v>District of Columbia</v>
      </c>
      <c r="E11" s="13">
        <f t="shared" si="1"/>
        <v>2865.0199999999995</v>
      </c>
    </row>
    <row r="12" spans="1:5" x14ac:dyDescent="0.3">
      <c r="A12" s="12" t="s">
        <v>54</v>
      </c>
      <c r="B12" s="34">
        <v>89473.707999999999</v>
      </c>
      <c r="D12" t="str">
        <f t="shared" si="0"/>
        <v>Florida</v>
      </c>
      <c r="E12" s="13">
        <f t="shared" si="1"/>
        <v>89473.707999999999</v>
      </c>
    </row>
    <row r="13" spans="1:5" x14ac:dyDescent="0.3">
      <c r="A13" s="12" t="s">
        <v>1272</v>
      </c>
      <c r="B13" s="34">
        <v>49095.840000000004</v>
      </c>
      <c r="D13" t="str">
        <f t="shared" si="0"/>
        <v>Georgia</v>
      </c>
      <c r="E13" s="13">
        <f t="shared" si="1"/>
        <v>49095.840000000004</v>
      </c>
    </row>
    <row r="14" spans="1:5" x14ac:dyDescent="0.3">
      <c r="A14" s="12" t="s">
        <v>6260</v>
      </c>
      <c r="B14" s="34">
        <v>4382.4860000000017</v>
      </c>
      <c r="D14" t="str">
        <f t="shared" si="0"/>
        <v>Idaho</v>
      </c>
      <c r="E14" s="13">
        <f t="shared" si="1"/>
        <v>4382.4860000000017</v>
      </c>
    </row>
    <row r="15" spans="1:5" x14ac:dyDescent="0.3">
      <c r="A15" s="12" t="s">
        <v>211</v>
      </c>
      <c r="B15" s="34">
        <v>80166.10099999985</v>
      </c>
      <c r="D15" t="str">
        <f t="shared" si="0"/>
        <v>Illinois</v>
      </c>
      <c r="E15" s="13">
        <f t="shared" si="1"/>
        <v>80166.10099999985</v>
      </c>
    </row>
    <row r="16" spans="1:5" x14ac:dyDescent="0.3">
      <c r="A16" s="12" t="s">
        <v>254</v>
      </c>
      <c r="B16" s="34">
        <v>53555.360000000001</v>
      </c>
      <c r="D16" t="str">
        <f t="shared" si="0"/>
        <v>Indiana</v>
      </c>
      <c r="E16" s="13">
        <f t="shared" si="1"/>
        <v>53555.360000000001</v>
      </c>
    </row>
    <row r="17" spans="1:5" x14ac:dyDescent="0.3">
      <c r="A17" s="12" t="s">
        <v>489</v>
      </c>
      <c r="B17" s="34">
        <v>4579.7599999999993</v>
      </c>
      <c r="D17" t="str">
        <f t="shared" si="0"/>
        <v>Iowa</v>
      </c>
      <c r="E17" s="13">
        <f t="shared" si="1"/>
        <v>4579.7599999999993</v>
      </c>
    </row>
    <row r="18" spans="1:5" x14ac:dyDescent="0.3">
      <c r="A18" s="12" t="s">
        <v>4530</v>
      </c>
      <c r="B18" s="34">
        <v>2914.31</v>
      </c>
      <c r="D18" t="str">
        <f t="shared" si="0"/>
        <v>Kansas</v>
      </c>
      <c r="E18" s="13">
        <f t="shared" si="1"/>
        <v>2914.31</v>
      </c>
    </row>
    <row r="19" spans="1:5" x14ac:dyDescent="0.3">
      <c r="A19" s="12" t="s">
        <v>29</v>
      </c>
      <c r="B19" s="34">
        <v>36591.749999999971</v>
      </c>
      <c r="D19" t="str">
        <f t="shared" si="0"/>
        <v>Kentucky</v>
      </c>
      <c r="E19" s="13">
        <f t="shared" si="1"/>
        <v>36591.749999999971</v>
      </c>
    </row>
    <row r="20" spans="1:5" x14ac:dyDescent="0.3">
      <c r="A20" s="12" t="s">
        <v>736</v>
      </c>
      <c r="B20" s="34">
        <v>9217.0299999999988</v>
      </c>
      <c r="D20" t="str">
        <f t="shared" si="0"/>
        <v>Louisiana</v>
      </c>
      <c r="E20" s="13">
        <f t="shared" si="1"/>
        <v>9217.0299999999988</v>
      </c>
    </row>
    <row r="21" spans="1:5" x14ac:dyDescent="0.3">
      <c r="A21" s="12" t="s">
        <v>5235</v>
      </c>
      <c r="B21" s="34">
        <v>1270.53</v>
      </c>
      <c r="D21" t="str">
        <f t="shared" si="0"/>
        <v>Maine</v>
      </c>
      <c r="E21" s="13">
        <f t="shared" si="1"/>
        <v>1270.53</v>
      </c>
    </row>
    <row r="22" spans="1:5" x14ac:dyDescent="0.3">
      <c r="A22" s="12" t="s">
        <v>2735</v>
      </c>
      <c r="B22" s="34">
        <v>23705.523000000005</v>
      </c>
      <c r="D22" t="str">
        <f t="shared" si="0"/>
        <v>Maryland</v>
      </c>
      <c r="E22" s="13">
        <f t="shared" si="1"/>
        <v>23705.523000000005</v>
      </c>
    </row>
    <row r="23" spans="1:5" x14ac:dyDescent="0.3">
      <c r="A23" s="12" t="s">
        <v>1245</v>
      </c>
      <c r="B23" s="34">
        <v>28634.43399999999</v>
      </c>
      <c r="D23" t="str">
        <f t="shared" si="0"/>
        <v>Massachusetts</v>
      </c>
      <c r="E23" s="13">
        <f t="shared" si="1"/>
        <v>28634.43399999999</v>
      </c>
    </row>
    <row r="24" spans="1:5" x14ac:dyDescent="0.3">
      <c r="A24" s="12" t="s">
        <v>238</v>
      </c>
      <c r="B24" s="34">
        <v>76269.614000000016</v>
      </c>
      <c r="D24" t="str">
        <f t="shared" si="0"/>
        <v>Michigan</v>
      </c>
      <c r="E24" s="13">
        <f t="shared" si="1"/>
        <v>76269.614000000016</v>
      </c>
    </row>
    <row r="25" spans="1:5" x14ac:dyDescent="0.3">
      <c r="A25" s="12" t="s">
        <v>229</v>
      </c>
      <c r="B25" s="34">
        <v>29863.149999999994</v>
      </c>
      <c r="D25" t="str">
        <f t="shared" si="0"/>
        <v>Minnesota</v>
      </c>
      <c r="E25" s="13">
        <f t="shared" si="1"/>
        <v>29863.149999999994</v>
      </c>
    </row>
    <row r="26" spans="1:5" x14ac:dyDescent="0.3">
      <c r="A26" s="12" t="s">
        <v>1487</v>
      </c>
      <c r="B26" s="34">
        <v>10771.34</v>
      </c>
      <c r="D26" t="str">
        <f t="shared" si="0"/>
        <v>Mississippi</v>
      </c>
      <c r="E26" s="13">
        <f t="shared" si="1"/>
        <v>10771.34</v>
      </c>
    </row>
    <row r="27" spans="1:5" x14ac:dyDescent="0.3">
      <c r="A27" s="12" t="s">
        <v>596</v>
      </c>
      <c r="B27" s="34">
        <v>22205.149999999998</v>
      </c>
      <c r="D27" t="str">
        <f t="shared" si="0"/>
        <v>Missouri</v>
      </c>
      <c r="E27" s="13">
        <f t="shared" si="1"/>
        <v>22205.149999999998</v>
      </c>
    </row>
    <row r="28" spans="1:5" x14ac:dyDescent="0.3">
      <c r="A28" s="12" t="s">
        <v>1762</v>
      </c>
      <c r="B28" s="34">
        <v>5589.3519999999971</v>
      </c>
      <c r="D28" t="str">
        <f t="shared" si="0"/>
        <v>Montana</v>
      </c>
      <c r="E28" s="13">
        <f t="shared" si="1"/>
        <v>5589.3519999999971</v>
      </c>
    </row>
    <row r="29" spans="1:5" x14ac:dyDescent="0.3">
      <c r="A29" s="12" t="s">
        <v>138</v>
      </c>
      <c r="B29" s="34">
        <v>7464.9299999999985</v>
      </c>
      <c r="D29" t="str">
        <f t="shared" si="0"/>
        <v>Nebraska</v>
      </c>
      <c r="E29" s="13">
        <f t="shared" si="1"/>
        <v>7464.9299999999985</v>
      </c>
    </row>
    <row r="30" spans="1:5" x14ac:dyDescent="0.3">
      <c r="A30" s="12" t="s">
        <v>1392</v>
      </c>
      <c r="B30" s="34">
        <v>16729.101999999999</v>
      </c>
      <c r="D30" t="str">
        <f t="shared" si="0"/>
        <v>Nevada</v>
      </c>
      <c r="E30" s="13">
        <f t="shared" si="1"/>
        <v>16729.101999999999</v>
      </c>
    </row>
    <row r="31" spans="1:5" x14ac:dyDescent="0.3">
      <c r="A31" s="12" t="s">
        <v>2694</v>
      </c>
      <c r="B31" s="34">
        <v>7292.5239999999994</v>
      </c>
      <c r="D31" t="str">
        <f t="shared" si="0"/>
        <v>New Hampshire</v>
      </c>
      <c r="E31" s="13">
        <f t="shared" si="1"/>
        <v>7292.5239999999994</v>
      </c>
    </row>
    <row r="32" spans="1:5" x14ac:dyDescent="0.3">
      <c r="A32" s="12" t="s">
        <v>788</v>
      </c>
      <c r="B32" s="34">
        <v>35764.312000000013</v>
      </c>
      <c r="D32" t="str">
        <f t="shared" si="0"/>
        <v>New Jersey</v>
      </c>
      <c r="E32" s="13">
        <f t="shared" si="1"/>
        <v>35764.312000000013</v>
      </c>
    </row>
    <row r="33" spans="1:5" x14ac:dyDescent="0.3">
      <c r="A33" s="12" t="s">
        <v>668</v>
      </c>
      <c r="B33" s="34">
        <v>4783.5220000000008</v>
      </c>
      <c r="D33" t="str">
        <f t="shared" si="0"/>
        <v>New Mexico</v>
      </c>
      <c r="E33" s="13">
        <f t="shared" si="1"/>
        <v>4783.5220000000008</v>
      </c>
    </row>
    <row r="34" spans="1:5" x14ac:dyDescent="0.3">
      <c r="A34" s="12" t="s">
        <v>267</v>
      </c>
      <c r="B34" s="34">
        <v>310876.27099999978</v>
      </c>
      <c r="D34" t="str">
        <f t="shared" si="0"/>
        <v>New York</v>
      </c>
      <c r="E34" s="13">
        <f t="shared" si="1"/>
        <v>310876.27099999978</v>
      </c>
    </row>
    <row r="35" spans="1:5" x14ac:dyDescent="0.3">
      <c r="A35" s="12" t="s">
        <v>88</v>
      </c>
      <c r="B35" s="34">
        <v>55603.163999999968</v>
      </c>
      <c r="D35" t="str">
        <f t="shared" si="0"/>
        <v>North Carolina</v>
      </c>
      <c r="E35" s="13">
        <f t="shared" si="1"/>
        <v>55603.163999999968</v>
      </c>
    </row>
    <row r="36" spans="1:5" x14ac:dyDescent="0.3">
      <c r="A36" s="12" t="s">
        <v>7449</v>
      </c>
      <c r="B36" s="34">
        <v>919.91</v>
      </c>
      <c r="D36" t="str">
        <f t="shared" si="0"/>
        <v>North Dakota</v>
      </c>
      <c r="E36" s="13">
        <f t="shared" si="1"/>
        <v>919.91</v>
      </c>
    </row>
    <row r="37" spans="1:5" x14ac:dyDescent="0.3">
      <c r="A37" s="12" t="s">
        <v>498</v>
      </c>
      <c r="B37" s="34">
        <v>78258.135999999926</v>
      </c>
      <c r="D37" t="str">
        <f t="shared" si="0"/>
        <v>Ohio</v>
      </c>
      <c r="E37" s="13">
        <f t="shared" si="1"/>
        <v>78258.135999999926</v>
      </c>
    </row>
    <row r="38" spans="1:5" x14ac:dyDescent="0.3">
      <c r="A38" s="12" t="s">
        <v>649</v>
      </c>
      <c r="B38" s="34">
        <v>19683.390000000003</v>
      </c>
      <c r="D38" t="str">
        <f t="shared" si="0"/>
        <v>Oklahoma</v>
      </c>
      <c r="E38" s="13">
        <f t="shared" si="1"/>
        <v>19683.390000000003</v>
      </c>
    </row>
    <row r="39" spans="1:5" x14ac:dyDescent="0.3">
      <c r="A39" s="12" t="s">
        <v>420</v>
      </c>
      <c r="B39" s="34">
        <v>17431.149999999991</v>
      </c>
      <c r="D39" t="str">
        <f t="shared" si="0"/>
        <v>Oregon</v>
      </c>
      <c r="E39" s="13">
        <f t="shared" si="1"/>
        <v>17431.149999999991</v>
      </c>
    </row>
    <row r="40" spans="1:5" x14ac:dyDescent="0.3">
      <c r="A40" s="12" t="s">
        <v>147</v>
      </c>
      <c r="B40" s="34">
        <v>116511.91400000003</v>
      </c>
      <c r="D40" t="str">
        <f t="shared" si="0"/>
        <v>Pennsylvania</v>
      </c>
      <c r="E40" s="13">
        <f t="shared" si="1"/>
        <v>116511.91400000003</v>
      </c>
    </row>
    <row r="41" spans="1:5" x14ac:dyDescent="0.3">
      <c r="A41" s="12" t="s">
        <v>1399</v>
      </c>
      <c r="B41" s="34">
        <v>22627.955999999995</v>
      </c>
      <c r="D41" t="str">
        <f t="shared" si="0"/>
        <v>Rhode Island</v>
      </c>
      <c r="E41" s="13">
        <f t="shared" si="1"/>
        <v>22627.955999999995</v>
      </c>
    </row>
    <row r="42" spans="1:5" x14ac:dyDescent="0.3">
      <c r="A42" s="12" t="s">
        <v>383</v>
      </c>
      <c r="B42" s="34">
        <v>8481.7099999999991</v>
      </c>
      <c r="D42" t="str">
        <f t="shared" si="0"/>
        <v>South Carolina</v>
      </c>
      <c r="E42" s="13">
        <f t="shared" si="1"/>
        <v>8481.7099999999991</v>
      </c>
    </row>
    <row r="43" spans="1:5" x14ac:dyDescent="0.3">
      <c r="A43" s="12" t="s">
        <v>5326</v>
      </c>
      <c r="B43" s="34">
        <v>1315.5600000000002</v>
      </c>
      <c r="D43" t="str">
        <f t="shared" si="0"/>
        <v>South Dakota</v>
      </c>
      <c r="E43" s="13">
        <f t="shared" si="1"/>
        <v>1315.5600000000002</v>
      </c>
    </row>
    <row r="44" spans="1:5" x14ac:dyDescent="0.3">
      <c r="A44" s="12" t="s">
        <v>335</v>
      </c>
      <c r="B44" s="34">
        <v>30661.872999999981</v>
      </c>
      <c r="D44" t="str">
        <f t="shared" si="0"/>
        <v>Tennessee</v>
      </c>
      <c r="E44" s="13">
        <f t="shared" si="1"/>
        <v>30661.872999999981</v>
      </c>
    </row>
    <row r="45" spans="1:5" x14ac:dyDescent="0.3">
      <c r="A45" s="12" t="s">
        <v>104</v>
      </c>
      <c r="B45" s="34">
        <v>170188.04580000002</v>
      </c>
      <c r="D45" t="str">
        <f t="shared" si="0"/>
        <v>Texas</v>
      </c>
      <c r="E45" s="13">
        <f t="shared" si="1"/>
        <v>170188.04580000002</v>
      </c>
    </row>
    <row r="46" spans="1:5" x14ac:dyDescent="0.3">
      <c r="A46" s="12" t="s">
        <v>121</v>
      </c>
      <c r="B46" s="34">
        <v>11220.055999999999</v>
      </c>
      <c r="D46" t="str">
        <f t="shared" si="0"/>
        <v>Utah</v>
      </c>
      <c r="E46" s="13">
        <f t="shared" si="1"/>
        <v>11220.055999999999</v>
      </c>
    </row>
    <row r="47" spans="1:5" x14ac:dyDescent="0.3">
      <c r="A47" s="12" t="s">
        <v>5203</v>
      </c>
      <c r="B47" s="34">
        <v>8929.369999999999</v>
      </c>
      <c r="D47" t="str">
        <f t="shared" si="0"/>
        <v>Vermont</v>
      </c>
      <c r="E47" s="13">
        <f t="shared" si="1"/>
        <v>8929.369999999999</v>
      </c>
    </row>
    <row r="48" spans="1:5" x14ac:dyDescent="0.3">
      <c r="A48" s="12" t="s">
        <v>319</v>
      </c>
      <c r="B48" s="34">
        <v>70636.719999999987</v>
      </c>
      <c r="D48" t="str">
        <f t="shared" si="0"/>
        <v>Virginia</v>
      </c>
      <c r="E48" s="13">
        <f t="shared" si="1"/>
        <v>70636.719999999987</v>
      </c>
    </row>
    <row r="49" spans="1:5" x14ac:dyDescent="0.3">
      <c r="A49" s="12" t="s">
        <v>96</v>
      </c>
      <c r="B49" s="34">
        <v>138641.26999999993</v>
      </c>
      <c r="D49" t="str">
        <f t="shared" si="0"/>
        <v>Washington</v>
      </c>
      <c r="E49" s="13">
        <f t="shared" si="1"/>
        <v>138641.26999999993</v>
      </c>
    </row>
    <row r="50" spans="1:5" x14ac:dyDescent="0.3">
      <c r="A50" s="12" t="s">
        <v>9726</v>
      </c>
      <c r="B50" s="34">
        <v>1209.8240000000001</v>
      </c>
      <c r="D50" t="str">
        <f t="shared" si="0"/>
        <v>West Virginia</v>
      </c>
      <c r="E50" s="13">
        <f t="shared" si="1"/>
        <v>1209.8240000000001</v>
      </c>
    </row>
    <row r="51" spans="1:5" x14ac:dyDescent="0.3">
      <c r="A51" s="12" t="s">
        <v>114</v>
      </c>
      <c r="B51" s="34">
        <v>32114.610000000019</v>
      </c>
      <c r="D51" t="str">
        <f t="shared" si="0"/>
        <v>Wisconsin</v>
      </c>
      <c r="E51" s="13">
        <f t="shared" si="1"/>
        <v>32114.610000000019</v>
      </c>
    </row>
    <row r="52" spans="1:5" x14ac:dyDescent="0.3">
      <c r="A52" s="12" t="s">
        <v>8542</v>
      </c>
      <c r="B52" s="34">
        <v>1603.1360000000002</v>
      </c>
      <c r="D52" t="str">
        <f t="shared" si="0"/>
        <v>Wyoming</v>
      </c>
      <c r="E52" s="13">
        <f t="shared" si="1"/>
        <v>1603.1360000000002</v>
      </c>
    </row>
    <row r="53" spans="1:5" x14ac:dyDescent="0.3">
      <c r="A53" s="8" t="s">
        <v>10933</v>
      </c>
      <c r="B53" s="33">
        <v>2297200.8603000003</v>
      </c>
      <c r="E53" s="1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362E8-F728-4362-BB94-28F52DD969D4}">
  <dimension ref="A3:B9"/>
  <sheetViews>
    <sheetView workbookViewId="0">
      <selection activeCell="N22" sqref="N22"/>
    </sheetView>
  </sheetViews>
  <sheetFormatPr defaultRowHeight="14.4" x14ac:dyDescent="0.3"/>
  <cols>
    <col min="1" max="1" width="12.44140625" bestFit="1" customWidth="1"/>
    <col min="2" max="2" width="11.21875" bestFit="1" customWidth="1"/>
  </cols>
  <sheetData>
    <row r="3" spans="1:2" x14ac:dyDescent="0.3">
      <c r="A3" s="5" t="s">
        <v>10932</v>
      </c>
      <c r="B3" s="6" t="s">
        <v>10946</v>
      </c>
    </row>
    <row r="4" spans="1:2" x14ac:dyDescent="0.3">
      <c r="A4" s="7" t="s">
        <v>75</v>
      </c>
      <c r="B4" s="6">
        <v>203412.73300000009</v>
      </c>
    </row>
    <row r="5" spans="1:2" x14ac:dyDescent="0.3">
      <c r="A5" s="12" t="s">
        <v>56</v>
      </c>
      <c r="B5" s="34">
        <v>206965.53200000009</v>
      </c>
    </row>
    <row r="6" spans="1:2" x14ac:dyDescent="0.3">
      <c r="A6" s="12" t="s">
        <v>59</v>
      </c>
      <c r="B6" s="34">
        <v>223843.60800000012</v>
      </c>
    </row>
    <row r="7" spans="1:2" x14ac:dyDescent="0.3">
      <c r="A7" s="12" t="s">
        <v>36</v>
      </c>
      <c r="B7" s="34">
        <v>328449.1030000007</v>
      </c>
    </row>
    <row r="8" spans="1:2" x14ac:dyDescent="0.3">
      <c r="A8" s="12" t="s">
        <v>72</v>
      </c>
      <c r="B8" s="34">
        <v>330007.05400000012</v>
      </c>
    </row>
    <row r="9" spans="1:2" x14ac:dyDescent="0.3">
      <c r="A9" s="8" t="s">
        <v>10933</v>
      </c>
      <c r="B9" s="33">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BE9D3-35E4-4412-AC00-E2E2F31C9794}">
  <dimension ref="A3:N17"/>
  <sheetViews>
    <sheetView topLeftCell="A2" workbookViewId="0">
      <selection activeCell="K27" sqref="K27"/>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5" t="s">
        <v>10932</v>
      </c>
      <c r="B3" s="6" t="s">
        <v>10946</v>
      </c>
      <c r="D3" s="5" t="s">
        <v>10932</v>
      </c>
      <c r="E3" s="6" t="s">
        <v>10947</v>
      </c>
      <c r="G3" s="5" t="s">
        <v>10932</v>
      </c>
      <c r="H3" s="6" t="s">
        <v>10948</v>
      </c>
      <c r="J3" s="5" t="s">
        <v>10932</v>
      </c>
      <c r="K3" s="6" t="s">
        <v>10949</v>
      </c>
      <c r="M3" s="5" t="s">
        <v>10932</v>
      </c>
      <c r="N3" s="6" t="s">
        <v>10950</v>
      </c>
    </row>
    <row r="4" spans="1:14" x14ac:dyDescent="0.3">
      <c r="A4" s="7" t="s">
        <v>10934</v>
      </c>
      <c r="B4" s="6">
        <v>95365.937600000019</v>
      </c>
      <c r="D4" s="7" t="s">
        <v>10934</v>
      </c>
      <c r="E4" s="6">
        <v>9199.2699999999986</v>
      </c>
      <c r="G4" s="7" t="s">
        <v>10934</v>
      </c>
      <c r="H4" s="6">
        <v>1500</v>
      </c>
      <c r="J4" s="7" t="s">
        <v>10934</v>
      </c>
      <c r="K4" s="6">
        <v>387</v>
      </c>
      <c r="M4" s="7" t="s">
        <v>10934</v>
      </c>
      <c r="N4" s="6">
        <v>9.6462848596792869E-2</v>
      </c>
    </row>
    <row r="5" spans="1:14" x14ac:dyDescent="0.3">
      <c r="A5" s="7" t="s">
        <v>10935</v>
      </c>
      <c r="B5" s="6">
        <v>60172.649400000024</v>
      </c>
      <c r="D5" s="7" t="s">
        <v>10935</v>
      </c>
      <c r="E5" s="6">
        <v>10288.898699999991</v>
      </c>
      <c r="G5" s="7" t="s">
        <v>10935</v>
      </c>
      <c r="H5" s="6">
        <v>1068</v>
      </c>
      <c r="J5" s="7" t="s">
        <v>10935</v>
      </c>
      <c r="K5" s="6">
        <v>301</v>
      </c>
      <c r="M5" s="7" t="s">
        <v>10935</v>
      </c>
      <c r="N5" s="6">
        <v>0.17098962406664425</v>
      </c>
    </row>
    <row r="6" spans="1:14" x14ac:dyDescent="0.3">
      <c r="A6" s="7" t="s">
        <v>10936</v>
      </c>
      <c r="B6" s="6">
        <v>199252.98399999991</v>
      </c>
      <c r="D6" s="7" t="s">
        <v>10936</v>
      </c>
      <c r="E6" s="6">
        <v>26806.573700000015</v>
      </c>
      <c r="G6" s="7" t="s">
        <v>10936</v>
      </c>
      <c r="H6" s="6">
        <v>2491</v>
      </c>
      <c r="J6" s="7" t="s">
        <v>10936</v>
      </c>
      <c r="K6" s="6">
        <v>680</v>
      </c>
      <c r="M6" s="7" t="s">
        <v>10936</v>
      </c>
      <c r="N6" s="6">
        <v>0.13453536886554246</v>
      </c>
    </row>
    <row r="7" spans="1:14" x14ac:dyDescent="0.3">
      <c r="A7" s="7" t="s">
        <v>10937</v>
      </c>
      <c r="B7" s="6">
        <v>141851.5674</v>
      </c>
      <c r="D7" s="7" t="s">
        <v>10937</v>
      </c>
      <c r="E7" s="6">
        <v>13437.806799999998</v>
      </c>
      <c r="G7" s="7" t="s">
        <v>10937</v>
      </c>
      <c r="H7" s="6">
        <v>2441</v>
      </c>
      <c r="J7" s="7" t="s">
        <v>10937</v>
      </c>
      <c r="K7" s="6">
        <v>663</v>
      </c>
      <c r="M7" s="7" t="s">
        <v>10937</v>
      </c>
      <c r="N7" s="6">
        <v>9.4731465053942004E-2</v>
      </c>
    </row>
    <row r="8" spans="1:14" x14ac:dyDescent="0.3">
      <c r="A8" s="7" t="s">
        <v>10938</v>
      </c>
      <c r="B8" s="6">
        <v>156122.28669999994</v>
      </c>
      <c r="D8" s="7" t="s">
        <v>10938</v>
      </c>
      <c r="E8" s="6">
        <v>22308.51279999999</v>
      </c>
      <c r="G8" s="7" t="s">
        <v>10938</v>
      </c>
      <c r="H8" s="6">
        <v>2850</v>
      </c>
      <c r="J8" s="7" t="s">
        <v>10938</v>
      </c>
      <c r="K8" s="6">
        <v>750</v>
      </c>
      <c r="M8" s="7" t="s">
        <v>10938</v>
      </c>
      <c r="N8" s="6">
        <v>0.14289127626517142</v>
      </c>
    </row>
    <row r="9" spans="1:14" x14ac:dyDescent="0.3">
      <c r="A9" s="7" t="s">
        <v>10939</v>
      </c>
      <c r="B9" s="6">
        <v>147082.61130000011</v>
      </c>
      <c r="D9" s="7" t="s">
        <v>10939</v>
      </c>
      <c r="E9" s="6">
        <v>20899.334500000012</v>
      </c>
      <c r="G9" s="7" t="s">
        <v>10939</v>
      </c>
      <c r="H9" s="6">
        <v>2644</v>
      </c>
      <c r="J9" s="7" t="s">
        <v>10939</v>
      </c>
      <c r="K9" s="6">
        <v>709</v>
      </c>
      <c r="M9" s="7" t="s">
        <v>10939</v>
      </c>
      <c r="N9" s="6">
        <v>0.1420924901678027</v>
      </c>
    </row>
    <row r="10" spans="1:14" x14ac:dyDescent="0.3">
      <c r="A10" s="7" t="s">
        <v>10940</v>
      </c>
      <c r="B10" s="6">
        <v>149580.83800000031</v>
      </c>
      <c r="D10" s="7" t="s">
        <v>10940</v>
      </c>
      <c r="E10" s="6">
        <v>13535.38299999998</v>
      </c>
      <c r="G10" s="7" t="s">
        <v>10940</v>
      </c>
      <c r="H10" s="6">
        <v>2705</v>
      </c>
      <c r="J10" s="7" t="s">
        <v>10940</v>
      </c>
      <c r="K10" s="6">
        <v>708</v>
      </c>
      <c r="M10" s="7" t="s">
        <v>10940</v>
      </c>
      <c r="N10" s="6">
        <v>9.0488749635163512E-2</v>
      </c>
    </row>
    <row r="11" spans="1:14" x14ac:dyDescent="0.3">
      <c r="A11" s="7" t="s">
        <v>10941</v>
      </c>
      <c r="B11" s="6">
        <v>159589.45099999988</v>
      </c>
      <c r="D11" s="7" t="s">
        <v>10941</v>
      </c>
      <c r="E11" s="6">
        <v>21896.715399999972</v>
      </c>
      <c r="G11" s="7" t="s">
        <v>10941</v>
      </c>
      <c r="H11" s="6">
        <v>2796</v>
      </c>
      <c r="J11" s="7" t="s">
        <v>10941</v>
      </c>
      <c r="K11" s="6">
        <v>710</v>
      </c>
      <c r="M11" s="7" t="s">
        <v>10941</v>
      </c>
      <c r="N11" s="6">
        <v>0.13720653378273723</v>
      </c>
    </row>
    <row r="12" spans="1:14" x14ac:dyDescent="0.3">
      <c r="A12" s="7" t="s">
        <v>10942</v>
      </c>
      <c r="B12" s="6">
        <v>309770.09970000025</v>
      </c>
      <c r="D12" s="7" t="s">
        <v>10942</v>
      </c>
      <c r="E12" s="6">
        <v>37293.192500000034</v>
      </c>
      <c r="G12" s="7" t="s">
        <v>10942</v>
      </c>
      <c r="H12" s="6">
        <v>5073</v>
      </c>
      <c r="J12" s="7" t="s">
        <v>10942</v>
      </c>
      <c r="K12" s="6">
        <v>1386</v>
      </c>
      <c r="M12" s="7" t="s">
        <v>10942</v>
      </c>
      <c r="N12" s="6">
        <v>0.12038990379031732</v>
      </c>
    </row>
    <row r="13" spans="1:14" x14ac:dyDescent="0.3">
      <c r="A13" s="7" t="s">
        <v>10943</v>
      </c>
      <c r="B13" s="6">
        <v>197115.20170000009</v>
      </c>
      <c r="D13" s="7" t="s">
        <v>10943</v>
      </c>
      <c r="E13" s="6">
        <v>31469.663800000035</v>
      </c>
      <c r="G13" s="7" t="s">
        <v>10943</v>
      </c>
      <c r="H13" s="6">
        <v>3095</v>
      </c>
      <c r="J13" s="7" t="s">
        <v>10943</v>
      </c>
      <c r="K13" s="6">
        <v>817</v>
      </c>
      <c r="M13" s="7" t="s">
        <v>10943</v>
      </c>
      <c r="N13" s="6">
        <v>0.15965112547684351</v>
      </c>
    </row>
    <row r="14" spans="1:14" x14ac:dyDescent="0.3">
      <c r="A14" s="7" t="s">
        <v>10944</v>
      </c>
      <c r="B14" s="6">
        <v>349120.07400000008</v>
      </c>
      <c r="D14" s="7" t="s">
        <v>10944</v>
      </c>
      <c r="E14" s="6">
        <v>35825.536599999927</v>
      </c>
      <c r="G14" s="7" t="s">
        <v>10944</v>
      </c>
      <c r="H14" s="6">
        <v>5741</v>
      </c>
      <c r="J14" s="7" t="s">
        <v>10944</v>
      </c>
      <c r="K14" s="6">
        <v>1462</v>
      </c>
      <c r="M14" s="7" t="s">
        <v>10944</v>
      </c>
      <c r="N14" s="6">
        <v>0.10261666191099604</v>
      </c>
    </row>
    <row r="15" spans="1:14" x14ac:dyDescent="0.3">
      <c r="A15" s="7" t="s">
        <v>10945</v>
      </c>
      <c r="B15" s="6">
        <v>332177.15950000001</v>
      </c>
      <c r="D15" s="7" t="s">
        <v>10945</v>
      </c>
      <c r="E15" s="6">
        <v>43436.13390000003</v>
      </c>
      <c r="G15" s="7" t="s">
        <v>10945</v>
      </c>
      <c r="H15" s="6">
        <v>5469</v>
      </c>
      <c r="J15" s="7" t="s">
        <v>10945</v>
      </c>
      <c r="K15" s="6">
        <v>1421</v>
      </c>
      <c r="M15" s="7" t="s">
        <v>10945</v>
      </c>
      <c r="N15" s="6">
        <v>0.13076195234308405</v>
      </c>
    </row>
    <row r="16" spans="1:14" x14ac:dyDescent="0.3">
      <c r="A16" s="8" t="s">
        <v>10933</v>
      </c>
      <c r="B16" s="33">
        <v>2297200.8603000008</v>
      </c>
      <c r="D16" s="8" t="s">
        <v>10933</v>
      </c>
      <c r="E16" s="33">
        <v>286397.02169999998</v>
      </c>
      <c r="G16" s="8" t="s">
        <v>10933</v>
      </c>
      <c r="H16" s="33">
        <v>37873</v>
      </c>
      <c r="J16" s="8" t="s">
        <v>10933</v>
      </c>
      <c r="K16" s="33">
        <v>9994</v>
      </c>
      <c r="M16" s="8" t="s">
        <v>10933</v>
      </c>
      <c r="N16" s="33">
        <v>0.12467217240315856</v>
      </c>
    </row>
    <row r="17" spans="2:14" x14ac:dyDescent="0.3">
      <c r="B17" s="18">
        <f>GETPIVOTDATA("Sales",$A$3)</f>
        <v>2297200.8603000008</v>
      </c>
      <c r="E17" s="19">
        <f>GETPIVOTDATA("Profit",$D$3)</f>
        <v>286397.02169999998</v>
      </c>
      <c r="H17" s="20">
        <f>GETPIVOTDATA("Quantity",$G$3)</f>
        <v>37873</v>
      </c>
      <c r="K17" s="20">
        <f>GETPIVOTDATA("Order ID",$J$3)</f>
        <v>9994</v>
      </c>
      <c r="N17" s="21">
        <f>GETPIVOTDATA("Profit Margin",$M$3)</f>
        <v>0.12467217240315856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F3134-A5F8-41DD-B5CB-428B52FF6D1E}">
  <dimension ref="A3:L8"/>
  <sheetViews>
    <sheetView workbookViewId="0">
      <selection activeCell="J19" sqref="J1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9" width="12" bestFit="1" customWidth="1"/>
    <col min="10" max="10" width="10" bestFit="1" customWidth="1"/>
    <col min="11" max="11" width="12" bestFit="1" customWidth="1"/>
    <col min="12" max="12" width="12.6640625" bestFit="1" customWidth="1"/>
  </cols>
  <sheetData>
    <row r="3" spans="1:12" x14ac:dyDescent="0.3">
      <c r="A3" s="5" t="s">
        <v>10932</v>
      </c>
      <c r="B3" s="4" t="s">
        <v>10946</v>
      </c>
      <c r="C3" s="22" t="s">
        <v>10947</v>
      </c>
      <c r="D3" s="22" t="s">
        <v>10948</v>
      </c>
      <c r="E3" s="22" t="s">
        <v>10949</v>
      </c>
      <c r="F3" s="9" t="s">
        <v>10950</v>
      </c>
    </row>
    <row r="4" spans="1:12" x14ac:dyDescent="0.3">
      <c r="A4" s="7" t="s">
        <v>10951</v>
      </c>
      <c r="B4" s="4">
        <v>484247.49810000096</v>
      </c>
      <c r="C4" s="22">
        <v>49543.974100000007</v>
      </c>
      <c r="D4" s="22">
        <v>7581</v>
      </c>
      <c r="E4" s="22">
        <v>1993</v>
      </c>
      <c r="F4" s="9">
        <v>0.10231126499236715</v>
      </c>
    </row>
    <row r="5" spans="1:12" x14ac:dyDescent="0.3">
      <c r="A5" s="12" t="s">
        <v>10952</v>
      </c>
      <c r="B5" s="25">
        <v>470532.50899999985</v>
      </c>
      <c r="C5" s="26">
        <v>61618.603700000051</v>
      </c>
      <c r="D5" s="26">
        <v>7979</v>
      </c>
      <c r="E5" s="26">
        <v>2102</v>
      </c>
      <c r="F5" s="27">
        <v>0.13095504034557592</v>
      </c>
    </row>
    <row r="6" spans="1:12" x14ac:dyDescent="0.3">
      <c r="A6" s="12" t="s">
        <v>10953</v>
      </c>
      <c r="B6" s="25">
        <v>608473.83000000066</v>
      </c>
      <c r="C6" s="26">
        <v>81726.930800000177</v>
      </c>
      <c r="D6" s="26">
        <v>9810</v>
      </c>
      <c r="E6" s="26">
        <v>2580</v>
      </c>
      <c r="F6" s="27">
        <v>0.13431461924993568</v>
      </c>
    </row>
    <row r="7" spans="1:12" x14ac:dyDescent="0.3">
      <c r="A7" s="23" t="s">
        <v>10954</v>
      </c>
      <c r="B7" s="28">
        <v>733947.0231999997</v>
      </c>
      <c r="C7" s="29">
        <v>93507.513099999967</v>
      </c>
      <c r="D7" s="29">
        <v>12503</v>
      </c>
      <c r="E7" s="29">
        <v>3319</v>
      </c>
      <c r="F7" s="30">
        <v>0.12740362743390987</v>
      </c>
    </row>
    <row r="8" spans="1:12" ht="16.8" x14ac:dyDescent="0.4">
      <c r="H8" s="24">
        <f>(GETPIVOTDATA("Sum of Sales",$A$3,"Years (Order Date)",2014)/GETPIVOTDATA("Sum of Sales",$A$3,"Years (Order Date)",2013)-1)</f>
        <v>0.20620967905883303</v>
      </c>
      <c r="I8" s="24">
        <f>(GETPIVOTDATA("Sum of Profit",$A$3,"Years (Order Date)",2014)/GETPIVOTDATA("Sum of Profit",$A$3,"Years (Order Date)",2013)-1)</f>
        <v>0.14414565902185772</v>
      </c>
      <c r="J8" s="24">
        <f>(GETPIVOTDATA("Sum of Quantity",$A$3,"Years (Order Date)",2014)/GETPIVOTDATA("Sum of Quantity",$A$3,"Years (Order Date)",2013)-1)</f>
        <v>0.27451580020387367</v>
      </c>
      <c r="K8" s="24">
        <f>(GETPIVOTDATA("Count of Order ID",$A$3,"Years (Order Date)",2014)/GETPIVOTDATA("Count of Order ID",$A$3,"Years (Order Date)",2013)-1)</f>
        <v>0.2864341085271318</v>
      </c>
      <c r="L8" s="24">
        <f>(GETPIVOTDATA("Sum of Profit Margin",$A$3,"Years (Order Date)",2014)/GETPIVOTDATA("Sum of Profit Margin",$A$3,"Years (Order Date)",2013)-1)</f>
        <v>-5.1453757264990463E-2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Dashboard</vt:lpstr>
      <vt:lpstr>Combo Chart</vt:lpstr>
      <vt:lpstr>Waterfall Chart</vt:lpstr>
      <vt:lpstr>Pie Chart</vt:lpstr>
      <vt:lpstr>Map Chart</vt:lpstr>
      <vt:lpstr>Top 5 </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Ganesh Navale</cp:lastModifiedBy>
  <dcterms:created xsi:type="dcterms:W3CDTF">2015-06-05T18:17:20Z</dcterms:created>
  <dcterms:modified xsi:type="dcterms:W3CDTF">2024-07-18T08:14:50Z</dcterms:modified>
</cp:coreProperties>
</file>