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3" i="7"/>
  <c r="J8" i="7"/>
  <c r="J5" i="7"/>
  <c r="D8" i="7"/>
  <c r="D3" i="7"/>
  <c r="D5" i="7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9" i="7"/>
  <c r="I6" i="7"/>
  <c r="J88" i="4"/>
  <c r="J42" i="4"/>
  <c r="J50" i="4"/>
  <c r="J14" i="4"/>
  <c r="J97" i="4"/>
  <c r="J67" i="4"/>
  <c r="J22" i="4"/>
  <c r="J71" i="4"/>
  <c r="J84" i="4"/>
  <c r="J30" i="4"/>
  <c r="J80" i="4"/>
  <c r="J49" i="4"/>
  <c r="J31" i="4"/>
  <c r="J96" i="4"/>
  <c r="J43" i="4"/>
  <c r="J81" i="4"/>
  <c r="J72" i="4"/>
  <c r="J38" i="4"/>
  <c r="J40" i="4"/>
  <c r="J70" i="4"/>
  <c r="J13" i="4"/>
  <c r="J6" i="4"/>
  <c r="J59" i="4"/>
  <c r="J11" i="4"/>
  <c r="J83" i="4"/>
  <c r="J56" i="4"/>
  <c r="J34" i="4"/>
  <c r="J46" i="4"/>
  <c r="J28" i="4"/>
  <c r="J27" i="4"/>
  <c r="J19" i="4"/>
  <c r="J36" i="4"/>
  <c r="J57" i="4"/>
  <c r="J74" i="4"/>
  <c r="J55" i="4"/>
  <c r="J20" i="4"/>
  <c r="J17" i="4"/>
  <c r="J9" i="4"/>
  <c r="J5" i="4"/>
  <c r="J10" i="4"/>
  <c r="J24" i="4"/>
  <c r="J18" i="4"/>
  <c r="J82" i="4"/>
  <c r="J8" i="4"/>
  <c r="J16" i="4"/>
  <c r="J33" i="4"/>
  <c r="J47" i="4"/>
  <c r="J48" i="4"/>
  <c r="J45" i="4"/>
  <c r="J58" i="4"/>
  <c r="J4" i="3"/>
  <c r="J7" i="4"/>
  <c r="J44" i="4"/>
  <c r="C9" i="7"/>
  <c r="J95" i="4"/>
  <c r="J32" i="4"/>
  <c r="J15" i="4"/>
  <c r="J12" i="4"/>
  <c r="J86" i="4"/>
  <c r="J37" i="4"/>
  <c r="J26" i="4"/>
  <c r="J69" i="4"/>
  <c r="J52" i="4"/>
  <c r="C6" i="7"/>
  <c r="J35" i="4"/>
  <c r="J25" i="4"/>
  <c r="J73" i="4"/>
  <c r="J85" i="4"/>
  <c r="J54" i="4"/>
  <c r="J87" i="4"/>
  <c r="J41" i="4"/>
  <c r="J51" i="4"/>
  <c r="J68" i="4"/>
  <c r="J89" i="4"/>
  <c r="J66" i="4"/>
  <c r="J39" i="4"/>
  <c r="D6" i="7"/>
  <c r="J53" i="4"/>
  <c r="J29" i="4"/>
  <c r="J65" i="4"/>
  <c r="J21" i="4"/>
  <c r="J23" i="4"/>
  <c r="E3" i="7" l="1"/>
  <c r="E5" i="7"/>
  <c r="E8" i="7"/>
  <c r="K8" i="7"/>
  <c r="K5" i="7"/>
  <c r="K3" i="7"/>
  <c r="J6" i="7"/>
  <c r="J9" i="7"/>
  <c r="E9" i="7"/>
  <c r="H9" i="7"/>
  <c r="E6" i="7"/>
  <c r="I2" i="6"/>
  <c r="I2" i="5"/>
  <c r="K107" i="4"/>
  <c r="J4" i="4"/>
  <c r="B9" i="7"/>
  <c r="B6" i="7"/>
  <c r="I46" i="5"/>
  <c r="D9" i="7"/>
  <c r="H6" i="7"/>
  <c r="I11" i="7" l="1"/>
  <c r="C11" i="7"/>
  <c r="D11" i="7"/>
  <c r="K108" i="4"/>
  <c r="H11" i="7" s="1"/>
  <c r="J11" i="7"/>
  <c r="B11" i="7"/>
  <c r="K9" i="7"/>
  <c r="K6" i="7"/>
  <c r="K11" i="7" l="1"/>
  <c r="E11" i="7"/>
</calcChain>
</file>

<file path=xl/sharedStrings.xml><?xml version="1.0" encoding="utf-8"?>
<sst xmlns="http://schemas.openxmlformats.org/spreadsheetml/2006/main" count="1255" uniqueCount="338">
  <si>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</si>
  <si>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</si>
  <si>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</si>
  <si>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</si>
  <si>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</si>
  <si>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</si>
  <si>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</si>
  <si>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</si>
  <si>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</si>
  <si>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</si>
  <si>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</si>
  <si>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</si>
  <si>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</si>
  <si>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</si>
  <si>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</si>
  <si>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</si>
  <si>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</si>
  <si>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</si>
  <si>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</si>
  <si>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</si>
  <si>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</si>
  <si>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</si>
  <si>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</si>
  <si>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</si>
  <si>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</si>
  <si>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</si>
  <si>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</si>
  <si>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</si>
  <si>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</si>
  <si>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</si>
  <si>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</si>
  <si>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</si>
  <si>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</si>
  <si>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</si>
  <si>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</si>
  <si>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</si>
  <si>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</si>
  <si>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</si>
  <si>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</si>
  <si>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</si>
  <si>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</si>
  <si>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</si>
  <si>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</si>
  <si>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</si>
  <si>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</si>
  <si>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</si>
  <si>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</si>
  <si>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</si>
  <si>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</si>
  <si>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</si>
  <si>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</si>
  <si>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</si>
  <si>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</si>
  <si>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</si>
  <si>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</si>
  <si>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</si>
  <si>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</si>
  <si>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</si>
  <si>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</si>
  <si>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</si>
  <si>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</si>
  <si>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</si>
  <si>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</si>
  <si>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</si>
  <si>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</si>
  <si>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</si>
  <si>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</si>
  <si>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</si>
  <si>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</si>
  <si>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</si>
  <si>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</si>
  <si>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</si>
  <si>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</si>
  <si>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</si>
  <si>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</si>
  <si>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</si>
  <si>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</si>
  <si>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</si>
  <si>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</si>
  <si>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</si>
  <si>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</si>
  <si>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</si>
  <si>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</si>
  <si>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</si>
  <si>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</si>
  <si>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</si>
  <si>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</si>
  <si>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</si>
  <si>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</si>
  <si>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</si>
  <si>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</si>
  <si>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</si>
  <si>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</si>
  <si>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</si>
  <si>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</si>
  <si>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</si>
  <si>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</si>
  <si>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</si>
  <si>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</si>
  <si>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</si>
  <si>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</si>
  <si>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</si>
  <si>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</si>
  <si>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</si>
  <si>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</si>
  <si>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</si>
  <si>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</si>
  <si>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</si>
  <si>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</si>
  <si>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</si>
  <si>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</si>
  <si>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</si>
  <si>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</si>
  <si>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</si>
  <si>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</si>
  <si>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</si>
  <si>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</si>
  <si>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</si>
  <si>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</si>
  <si>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</si>
  <si>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</si>
  <si>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</si>
  <si>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</si>
  <si>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</si>
  <si>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</si>
  <si>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</si>
  <si>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</si>
  <si>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</si>
  <si>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</si>
  <si>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</si>
  <si>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</si>
  <si>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</si>
  <si>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</si>
  <si>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</si>
  <si>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</si>
  <si>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</si>
  <si>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</si>
  <si>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</si>
  <si>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</si>
  <si>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</si>
  <si>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</si>
  <si>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</si>
  <si>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</si>
  <si>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</si>
  <si>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</si>
  <si>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</si>
  <si>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</si>
  <si>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</si>
  <si>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</si>
  <si>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</si>
  <si>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</si>
  <si>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</si>
  <si>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</si>
  <si>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</si>
  <si>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</si>
  <si>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</si>
  <si>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</si>
  <si>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</si>
  <si>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</si>
  <si>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</si>
  <si>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</si>
  <si>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</si>
  <si>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</si>
  <si>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</si>
  <si>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</si>
  <si>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</si>
  <si>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</si>
  <si>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</si>
  <si>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</si>
  <si>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</si>
  <si>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</si>
  <si>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</si>
  <si>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</si>
  <si>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</si>
  <si>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</si>
  <si>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</si>
  <si>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</si>
  <si>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</si>
  <si>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</si>
  <si>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</si>
  <si>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</si>
  <si>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</si>
  <si>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</si>
  <si>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</si>
  <si>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</si>
  <si>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</si>
  <si>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</si>
  <si>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</si>
  <si>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</si>
  <si>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</si>
  <si>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</si>
  <si>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</si>
  <si>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</si>
  <si>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</si>
  <si>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</si>
  <si>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</si>
  <si>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</si>
  <si>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</si>
  <si>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</si>
  <si>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</si>
  <si>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</si>
  <si>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</si>
  <si>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</si>
  <si>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</si>
  <si>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</si>
  <si>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</si>
  <si>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</si>
  <si>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</si>
  <si>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</si>
  <si>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</si>
  <si>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</si>
  <si>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</si>
  <si>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</si>
  <si>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</si>
  <si>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</si>
  <si>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</si>
  <si>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</si>
  <si>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</si>
  <si>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</si>
  <si>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</si>
  <si>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</si>
  <si>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</si>
  <si>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</si>
  <si>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</si>
  <si>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</si>
  <si>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</si>
  <si>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</si>
  <si>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</si>
  <si>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</si>
  <si>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</si>
  <si>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</si>
  <si>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</si>
  <si>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</si>
  <si>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</si>
  <si>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</si>
  <si>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</si>
  <si>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</si>
  <si>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</si>
  <si>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</si>
  <si>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</si>
  <si>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</si>
  <si>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</si>
  <si>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</si>
  <si>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</si>
  <si>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</si>
  <si>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</si>
  <si>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</si>
  <si>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</si>
  <si>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</si>
  <si>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</si>
  <si>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</si>
  <si>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</si>
  <si>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</si>
  <si>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</si>
  <si>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</si>
  <si>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</si>
  <si>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</si>
  <si>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</si>
  <si>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</si>
  <si>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</si>
  <si>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</si>
  <si>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</si>
  <si>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</si>
  <si>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</si>
  <si>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</si>
  <si>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</si>
  <si>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</si>
  <si>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</si>
  <si>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</si>
  <si>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</si>
  <si>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</si>
  <si>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</si>
  <si>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</si>
  <si>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</si>
  <si>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</si>
  <si>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</si>
  <si>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</si>
  <si>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</si>
  <si>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</si>
  <si>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</si>
  <si>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</si>
  <si>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</si>
  <si>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</si>
  <si>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</si>
  <si>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</si>
  <si>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</si>
  <si>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</si>
  <si>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</si>
  <si>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</si>
  <si>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</si>
  <si>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</si>
  <si>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</si>
  <si>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</si>
  <si>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</si>
  <si>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</si>
  <si>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</si>
  <si>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</si>
  <si>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</si>
  <si>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</si>
  <si>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</si>
  <si>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</si>
  <si>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</si>
  <si>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</si>
  <si>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</si>
  <si>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</si>
  <si>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</si>
  <si>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</si>
  <si>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</si>
  <si>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</si>
  <si>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</si>
  <si>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</si>
  <si>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</si>
  <si>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</si>
  <si>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</si>
  <si>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</si>
  <si>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</si>
  <si>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</si>
  <si>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</si>
  <si>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</si>
  <si>
    <t>GATE 2021</t>
  </si>
  <si>
    <t>haiting problem</t>
  </si>
  <si>
    <t>SECTIONAL TESTS (MADE EASY)</t>
  </si>
  <si>
    <t>NoNe</t>
  </si>
  <si>
    <t>else prepared and buy test series</t>
  </si>
  <si>
    <t>MADE EASY</t>
  </si>
  <si>
    <t>ACE ACA</t>
  </si>
  <si>
    <t>TESTBOOK</t>
  </si>
  <si>
    <t>GRADEUP</t>
  </si>
  <si>
    <t>GATEAPPLIED</t>
  </si>
  <si>
    <t>NAn</t>
  </si>
  <si>
    <t>gbgbg1bgbg</t>
  </si>
  <si>
    <t>TOC(1.1)</t>
  </si>
  <si>
    <t>operators, FA's, Langauges of FA's, Intro ,etc</t>
  </si>
  <si>
    <t>TOC(1.2,1.3,2.1,2.2,2.3)  LA(1.1)</t>
  </si>
  <si>
    <t>Why and how to study linear algerbra</t>
  </si>
  <si>
    <t>examples on FA construction and DFA min states constructions</t>
  </si>
  <si>
    <t>TOC(2.4-2.6)  LA(1.2,1.3,1.4)</t>
  </si>
  <si>
    <t>vectors1 linear dependence, basis vectors unit vectors and standard basis unit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</si>
</sst>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60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8" fillId="10" borderId="0" applyNumberFormat="0" applyBorder="0" applyAlignment="0" applyProtection="0"/>
    <xf numFmtId="0" fontId="59" fillId="11" borderId="0" applyNumberFormat="0" applyBorder="0" applyAlignment="0" applyProtection="0"/>
  </cellStyleXfs>
  <cellXfs count="2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41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42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43" fillId="0" borderId="1" xfId="0" applyFont="1" applyBorder="1" applyAlignment="1">
      <alignment horizontal="left"/>
    </xf>
    <xf numFmtId="0" fontId="43" fillId="0" borderId="1" xfId="0" applyFont="1" applyBorder="1" applyAlignme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7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1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10" fontId="50" fillId="5" borderId="1" xfId="0" applyNumberFormat="1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55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8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59" fillId="11" borderId="0" xfId="2" applyAlignment="1"/>
    <xf numFmtId="0" fontId="0" fillId="0" borderId="0" xfId="0" applyFont="1" applyFill="1" applyBorder="1" applyAlignment="1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0" fillId="0" borderId="0" xfId="0" applyFont="1" applyAlignment="1"/>
    <xf numFmtId="0" fontId="10" fillId="0" borderId="0" xfId="0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13" fillId="3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textRotation="45" wrapText="1"/>
    </xf>
    <xf numFmtId="0" fontId="25" fillId="0" borderId="0" xfId="0" applyFont="1" applyAlignment="1">
      <alignment horizontal="center" vertical="center" textRotation="45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J289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75.5703125" customWidth="1"/>
  </cols>
  <sheetData>
    <row r="1" spans="1:1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319</v>
      </c>
      <c r="I2" s="207" t="s">
        <v>324</v>
      </c>
      <c r="J2" t="s">
        <v>330</v>
      </c>
    </row>
    <row r="3" spans="1:10" ht="15.75" customHeight="1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  <c r="I3" s="207" t="s">
        <v>325</v>
      </c>
      <c r="J3" t="s">
        <v>330</v>
      </c>
    </row>
    <row r="4" spans="1:10" ht="15.75" customHeight="1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  <c r="I4" s="207" t="s">
        <v>326</v>
      </c>
      <c r="J4">
        <v>1806554</v>
      </c>
    </row>
    <row r="5" spans="1:10" ht="15.75" customHeight="1">
      <c r="A5" s="2">
        <v>44308</v>
      </c>
      <c r="B5" s="3" t="s">
        <v>12</v>
      </c>
      <c r="C5" s="203"/>
      <c r="D5" s="203"/>
      <c r="E5" s="203"/>
      <c r="F5" s="203"/>
      <c r="G5" s="203"/>
      <c r="I5" s="207" t="s">
        <v>327</v>
      </c>
      <c r="J5">
        <v>1806554</v>
      </c>
    </row>
    <row r="6" spans="1:10" ht="15.75" customHeight="1">
      <c r="A6" s="2">
        <v>44309</v>
      </c>
      <c r="B6" s="3" t="s">
        <v>11</v>
      </c>
      <c r="C6" t="s">
        <v>331</v>
      </c>
      <c r="D6">
        <v>1</v>
      </c>
      <c r="G6" t="s">
        <v>323</v>
      </c>
      <c r="I6" s="207" t="s">
        <v>328</v>
      </c>
      <c r="J6" t="s">
        <v>330</v>
      </c>
    </row>
    <row r="7" spans="1:10" ht="15.75" customHeight="1">
      <c r="A7" s="2">
        <v>44310</v>
      </c>
      <c r="B7" s="3" t="s">
        <v>10</v>
      </c>
      <c r="C7" s="205" t="s">
        <v>329</v>
      </c>
      <c r="D7" s="205" t="s">
        <v>329</v>
      </c>
      <c r="E7" s="205" t="s">
        <v>329</v>
      </c>
      <c r="F7" s="205" t="s">
        <v>329</v>
      </c>
      <c r="G7" s="205" t="s">
        <v>329</v>
      </c>
    </row>
    <row r="8" spans="1:10" ht="15.75" customHeight="1">
      <c r="A8" s="2">
        <v>44311</v>
      </c>
      <c r="B8" s="3" t="s">
        <v>7</v>
      </c>
      <c r="C8" s="205" t="s">
        <v>329</v>
      </c>
      <c r="D8" s="205" t="s">
        <v>329</v>
      </c>
      <c r="E8" s="205" t="s">
        <v>329</v>
      </c>
      <c r="F8" s="205" t="s">
        <v>329</v>
      </c>
      <c r="G8" s="205" t="s">
        <v>329</v>
      </c>
    </row>
    <row r="9" spans="1:10" ht="15.75" customHeight="1">
      <c r="A9" s="2">
        <v>44312</v>
      </c>
      <c r="B9" s="3" t="s">
        <v>15</v>
      </c>
      <c r="C9" s="205" t="s">
        <v>333</v>
      </c>
      <c r="D9" s="205">
        <v>2</v>
      </c>
      <c r="E9">
        <v>3</v>
      </c>
      <c r="F9" t="s">
        <v>329</v>
      </c>
      <c r="G9" s="205" t="s">
        <v>332</v>
      </c>
      <c r="H9" s="208" t="s">
        <v>334</v>
      </c>
    </row>
    <row r="10" spans="1:10" ht="15.75" customHeight="1">
      <c r="A10" s="2">
        <v>44313</v>
      </c>
      <c r="B10" s="3" t="s">
        <v>14</v>
      </c>
      <c r="C10" s="205" t="s">
        <v>336</v>
      </c>
      <c r="G10" s="205" t="s">
        <v>335</v>
      </c>
      <c r="H10" t="s">
        <v>337</v>
      </c>
    </row>
    <row r="11" spans="1:10" ht="15.75" customHeight="1">
      <c r="A11" s="2">
        <v>44314</v>
      </c>
      <c r="B11" s="3" t="s">
        <v>13</v>
      </c>
    </row>
    <row r="12" spans="1:10" ht="15.75" customHeight="1">
      <c r="A12" s="2">
        <v>44315</v>
      </c>
      <c r="B12" s="3" t="s">
        <v>12</v>
      </c>
    </row>
    <row r="13" spans="1:10" ht="15.75" customHeight="1">
      <c r="A13" s="2">
        <v>44316</v>
      </c>
      <c r="B13" s="3" t="s">
        <v>11</v>
      </c>
    </row>
    <row r="14" spans="1:10" ht="15.75" customHeight="1">
      <c r="A14" s="2">
        <v>44317</v>
      </c>
      <c r="B14" s="3" t="s">
        <v>10</v>
      </c>
    </row>
    <row r="15" spans="1:10" ht="15.75" customHeight="1">
      <c r="A15" s="2">
        <v>44318</v>
      </c>
      <c r="B15" s="3" t="s">
        <v>7</v>
      </c>
    </row>
    <row r="16" spans="1:10" ht="15.75" customHeight="1">
      <c r="A16" s="2">
        <v>44319</v>
      </c>
      <c r="B16" s="3" t="s">
        <v>15</v>
      </c>
    </row>
    <row r="17" spans="1:2" ht="15.75" customHeight="1">
      <c r="A17" s="2">
        <v>44320</v>
      </c>
      <c r="B17" s="3" t="s">
        <v>14</v>
      </c>
    </row>
    <row r="18" spans="1:2" ht="15.75" customHeight="1">
      <c r="A18" s="2">
        <v>44321</v>
      </c>
      <c r="B18" s="3" t="s">
        <v>13</v>
      </c>
    </row>
    <row r="19" spans="1:2" ht="15.75" customHeight="1">
      <c r="A19" s="2">
        <v>44322</v>
      </c>
      <c r="B19" s="3" t="s">
        <v>12</v>
      </c>
    </row>
    <row r="20" spans="1:2" ht="15.75" customHeight="1">
      <c r="A20" s="2">
        <v>44323</v>
      </c>
      <c r="B20" s="3" t="s">
        <v>11</v>
      </c>
    </row>
    <row r="21" spans="1:2" ht="15.75" customHeight="1">
      <c r="A21" s="2">
        <v>44324</v>
      </c>
      <c r="B21" s="3" t="s">
        <v>10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15</v>
      </c>
    </row>
    <row r="24" spans="1:2" ht="15.75" customHeight="1">
      <c r="A24" s="2">
        <v>44327</v>
      </c>
      <c r="B24" s="3" t="s">
        <v>14</v>
      </c>
    </row>
    <row r="25" spans="1:2" ht="15.75" customHeight="1">
      <c r="A25" s="2">
        <v>44328</v>
      </c>
      <c r="B25" s="3" t="s">
        <v>13</v>
      </c>
    </row>
    <row r="26" spans="1:2" ht="15.75" customHeight="1">
      <c r="A26" s="2">
        <v>44329</v>
      </c>
      <c r="B26" s="3" t="s">
        <v>12</v>
      </c>
    </row>
    <row r="27" spans="1:2" ht="15.75" customHeight="1">
      <c r="A27" s="2">
        <v>44330</v>
      </c>
      <c r="B27" s="3" t="s">
        <v>11</v>
      </c>
    </row>
    <row r="28" spans="1:2" ht="15.75" customHeight="1">
      <c r="A28" s="2">
        <v>44331</v>
      </c>
      <c r="B28" s="3" t="s">
        <v>10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15</v>
      </c>
    </row>
    <row r="31" spans="1:2" ht="15.75" customHeight="1">
      <c r="A31" s="2">
        <v>44334</v>
      </c>
      <c r="B31" s="3" t="s">
        <v>14</v>
      </c>
    </row>
    <row r="32" spans="1:2" ht="15.75" customHeight="1">
      <c r="A32" s="2">
        <v>44335</v>
      </c>
      <c r="B32" s="3" t="s">
        <v>13</v>
      </c>
    </row>
    <row r="33" spans="1:2" ht="15.75" customHeight="1">
      <c r="A33" s="2">
        <v>44336</v>
      </c>
      <c r="B33" s="3" t="s">
        <v>12</v>
      </c>
    </row>
    <row r="34" spans="1:2" ht="15.75" customHeight="1">
      <c r="A34" s="2">
        <v>44337</v>
      </c>
      <c r="B34" s="3" t="s">
        <v>11</v>
      </c>
    </row>
    <row r="35" spans="1:2" ht="15.75" customHeight="1">
      <c r="A35" s="2">
        <v>44338</v>
      </c>
      <c r="B35" s="3" t="s">
        <v>10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15</v>
      </c>
    </row>
    <row r="38" spans="1:2" ht="15.75" customHeight="1">
      <c r="A38" s="2">
        <v>44341</v>
      </c>
      <c r="B38" s="3" t="s">
        <v>14</v>
      </c>
    </row>
    <row r="39" spans="1:2" ht="15.75" customHeight="1">
      <c r="A39" s="2">
        <v>44342</v>
      </c>
      <c r="B39" s="3" t="s">
        <v>13</v>
      </c>
    </row>
    <row r="40" spans="1:2" ht="15.75" customHeight="1">
      <c r="A40" s="2">
        <v>44343</v>
      </c>
      <c r="B40" s="3" t="s">
        <v>12</v>
      </c>
    </row>
    <row r="41" spans="1:2" ht="15.75" customHeight="1">
      <c r="A41" s="2">
        <v>44344</v>
      </c>
      <c r="B41" s="3" t="s">
        <v>11</v>
      </c>
    </row>
    <row r="42" spans="1:2" ht="15.75" customHeight="1">
      <c r="A42" s="2">
        <v>44345</v>
      </c>
      <c r="B42" s="3" t="s">
        <v>10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15</v>
      </c>
    </row>
    <row r="45" spans="1:2" ht="15.75" customHeight="1">
      <c r="A45" s="2">
        <v>44348</v>
      </c>
      <c r="B45" s="3" t="s">
        <v>14</v>
      </c>
    </row>
    <row r="46" spans="1:2" ht="15.75" customHeight="1">
      <c r="A46" s="2">
        <v>44349</v>
      </c>
      <c r="B46" s="3" t="s">
        <v>13</v>
      </c>
    </row>
    <row r="47" spans="1:2" ht="15.75" customHeight="1">
      <c r="A47" s="2">
        <v>44350</v>
      </c>
      <c r="B47" s="3" t="s">
        <v>12</v>
      </c>
    </row>
    <row r="48" spans="1:2" ht="15.75" customHeight="1">
      <c r="A48" s="2">
        <v>44351</v>
      </c>
      <c r="B48" s="3" t="s">
        <v>11</v>
      </c>
    </row>
    <row r="49" spans="1:2" ht="15.75" customHeight="1">
      <c r="A49" s="2">
        <v>44352</v>
      </c>
      <c r="B49" s="3" t="s">
        <v>10</v>
      </c>
    </row>
    <row r="50" spans="1:2" ht="15.75" customHeight="1">
      <c r="A50" s="2">
        <v>44353</v>
      </c>
      <c r="B50" s="3" t="s">
        <v>7</v>
      </c>
    </row>
    <row r="51" spans="1:2" ht="15.75" customHeight="1">
      <c r="A51" s="2">
        <v>44354</v>
      </c>
      <c r="B51" s="3" t="s">
        <v>15</v>
      </c>
    </row>
    <row r="52" spans="1:2" ht="15.75" customHeight="1">
      <c r="A52" s="2">
        <v>44355</v>
      </c>
      <c r="B52" s="3" t="s">
        <v>14</v>
      </c>
    </row>
    <row r="53" spans="1:2" ht="15.75" customHeight="1">
      <c r="A53" s="2">
        <v>44356</v>
      </c>
      <c r="B53" s="3" t="s">
        <v>13</v>
      </c>
    </row>
    <row r="54" spans="1:2" ht="15.75" customHeight="1">
      <c r="A54" s="2">
        <v>44357</v>
      </c>
      <c r="B54" s="3" t="s">
        <v>12</v>
      </c>
    </row>
    <row r="55" spans="1:2" ht="15.75" customHeight="1">
      <c r="A55" s="2">
        <v>44358</v>
      </c>
      <c r="B55" s="3" t="s">
        <v>11</v>
      </c>
    </row>
    <row r="56" spans="1:2" ht="15.75" customHeight="1">
      <c r="A56" s="2">
        <v>44359</v>
      </c>
      <c r="B56" s="3" t="s">
        <v>10</v>
      </c>
    </row>
    <row r="57" spans="1:2" ht="15.75" customHeight="1">
      <c r="A57" s="2">
        <v>44360</v>
      </c>
      <c r="B57" s="3" t="s">
        <v>7</v>
      </c>
    </row>
    <row r="58" spans="1:2" ht="15.75" customHeight="1">
      <c r="A58" s="2">
        <v>44361</v>
      </c>
      <c r="B58" s="3" t="s">
        <v>15</v>
      </c>
    </row>
    <row r="59" spans="1:2" ht="15.75" customHeight="1">
      <c r="A59" s="2">
        <v>44362</v>
      </c>
      <c r="B59" s="3" t="s">
        <v>14</v>
      </c>
    </row>
    <row r="60" spans="1:2" ht="15.75" customHeight="1">
      <c r="A60" s="2">
        <v>44363</v>
      </c>
      <c r="B60" s="3" t="s">
        <v>13</v>
      </c>
    </row>
    <row r="61" spans="1:2" ht="15.75" customHeight="1">
      <c r="A61" s="2">
        <v>44364</v>
      </c>
      <c r="B61" s="3" t="s">
        <v>12</v>
      </c>
    </row>
    <row r="62" spans="1:2" ht="15.75" customHeight="1">
      <c r="A62" s="2">
        <v>44365</v>
      </c>
      <c r="B62" s="3" t="s">
        <v>11</v>
      </c>
    </row>
    <row r="63" spans="1:2" ht="15.75" customHeight="1">
      <c r="A63" s="2">
        <v>44366</v>
      </c>
      <c r="B63" s="3" t="s">
        <v>10</v>
      </c>
    </row>
    <row r="64" spans="1:2" ht="15.75" customHeight="1">
      <c r="A64" s="2">
        <v>44367</v>
      </c>
      <c r="B64" s="3" t="s">
        <v>7</v>
      </c>
    </row>
    <row r="65" spans="1:2" ht="15.75" customHeight="1">
      <c r="A65" s="2">
        <v>44368</v>
      </c>
      <c r="B65" s="3" t="s">
        <v>15</v>
      </c>
    </row>
    <row r="66" spans="1:2" ht="15.75" customHeight="1">
      <c r="A66" s="2">
        <v>44369</v>
      </c>
      <c r="B66" s="3" t="s">
        <v>14</v>
      </c>
    </row>
    <row r="67" spans="1:2" ht="15.75" customHeight="1">
      <c r="A67" s="2">
        <v>44370</v>
      </c>
      <c r="B67" s="3" t="s">
        <v>13</v>
      </c>
    </row>
    <row r="68" spans="1:2" ht="15.75" customHeight="1">
      <c r="A68" s="2">
        <v>44371</v>
      </c>
      <c r="B68" s="3" t="s">
        <v>12</v>
      </c>
    </row>
    <row r="69" spans="1:2" ht="15.75" customHeight="1">
      <c r="A69" s="2">
        <v>44372</v>
      </c>
      <c r="B69" s="3" t="s">
        <v>11</v>
      </c>
    </row>
    <row r="70" spans="1:2" ht="15.75" customHeight="1">
      <c r="A70" s="2">
        <v>44373</v>
      </c>
      <c r="B70" s="3" t="s">
        <v>10</v>
      </c>
    </row>
    <row r="71" spans="1:2" ht="15.75" customHeight="1">
      <c r="A71" s="2">
        <v>44374</v>
      </c>
      <c r="B71" s="3" t="s">
        <v>7</v>
      </c>
    </row>
    <row r="72" spans="1:2" ht="15.75" customHeight="1">
      <c r="A72" s="2">
        <v>44375</v>
      </c>
      <c r="B72" s="3" t="s">
        <v>15</v>
      </c>
    </row>
    <row r="73" spans="1:2" ht="15.75" customHeight="1">
      <c r="A73" s="2">
        <v>44376</v>
      </c>
      <c r="B73" s="3" t="s">
        <v>14</v>
      </c>
    </row>
    <row r="74" spans="1:2" ht="15.75" customHeight="1">
      <c r="A74" s="2">
        <v>44377</v>
      </c>
      <c r="B74" s="3" t="s">
        <v>13</v>
      </c>
    </row>
    <row r="75" spans="1:2" ht="15.75" customHeight="1">
      <c r="A75" s="2">
        <v>44378</v>
      </c>
      <c r="B75" s="3" t="s">
        <v>12</v>
      </c>
    </row>
    <row r="76" spans="1:2" ht="15.75" customHeight="1">
      <c r="A76" s="2">
        <v>44379</v>
      </c>
      <c r="B76" s="3" t="s">
        <v>11</v>
      </c>
    </row>
    <row r="77" spans="1:2" ht="15.75" customHeight="1">
      <c r="A77" s="2">
        <v>44380</v>
      </c>
      <c r="B77" s="3" t="s">
        <v>10</v>
      </c>
    </row>
    <row r="78" spans="1:2" ht="15.75" customHeight="1">
      <c r="A78" s="2">
        <v>44381</v>
      </c>
      <c r="B78" s="3" t="s">
        <v>7</v>
      </c>
    </row>
    <row r="79" spans="1:2" ht="15.75" customHeight="1">
      <c r="A79" s="2">
        <v>44382</v>
      </c>
      <c r="B79" s="3" t="s">
        <v>15</v>
      </c>
    </row>
    <row r="80" spans="1:2" ht="15.75" customHeight="1">
      <c r="A80" s="2">
        <v>44383</v>
      </c>
      <c r="B80" s="3" t="s">
        <v>14</v>
      </c>
    </row>
    <row r="81" spans="1:2" ht="15.75" customHeight="1">
      <c r="A81" s="2">
        <v>44384</v>
      </c>
      <c r="B81" s="3" t="s">
        <v>13</v>
      </c>
    </row>
    <row r="82" spans="1:2" ht="15.75" customHeight="1">
      <c r="A82" s="2">
        <v>44385</v>
      </c>
      <c r="B82" s="3" t="s">
        <v>12</v>
      </c>
    </row>
    <row r="83" spans="1:2" ht="15.75" customHeight="1">
      <c r="A83" s="2">
        <v>44386</v>
      </c>
      <c r="B83" s="3" t="s">
        <v>11</v>
      </c>
    </row>
    <row r="84" spans="1:2" ht="15.75" customHeight="1">
      <c r="A84" s="2">
        <v>44387</v>
      </c>
      <c r="B84" s="3" t="s">
        <v>10</v>
      </c>
    </row>
    <row r="85" spans="1:2" ht="15.75" customHeight="1">
      <c r="A85" s="2">
        <v>44388</v>
      </c>
      <c r="B85" s="3" t="s">
        <v>7</v>
      </c>
    </row>
    <row r="86" spans="1:2" ht="15.75" customHeight="1">
      <c r="A86" s="2">
        <v>44389</v>
      </c>
      <c r="B86" s="3" t="s">
        <v>15</v>
      </c>
    </row>
    <row r="87" spans="1:2" ht="15.75" customHeight="1">
      <c r="A87" s="2">
        <v>44390</v>
      </c>
      <c r="B87" s="3" t="s">
        <v>14</v>
      </c>
    </row>
    <row r="88" spans="1:2" ht="15.75" customHeight="1">
      <c r="A88" s="2">
        <v>44391</v>
      </c>
      <c r="B88" s="3" t="s">
        <v>13</v>
      </c>
    </row>
    <row r="89" spans="1:2" ht="15.75" customHeight="1">
      <c r="A89" s="2">
        <v>44392</v>
      </c>
      <c r="B89" s="3" t="s">
        <v>12</v>
      </c>
    </row>
    <row r="90" spans="1:2" ht="15.75" customHeight="1">
      <c r="A90" s="2">
        <v>44393</v>
      </c>
      <c r="B90" s="3" t="s">
        <v>11</v>
      </c>
    </row>
    <row r="91" spans="1:2" ht="15.75" customHeight="1">
      <c r="A91" s="2">
        <v>44394</v>
      </c>
      <c r="B91" s="3" t="s">
        <v>10</v>
      </c>
    </row>
    <row r="92" spans="1:2" ht="15.75" customHeight="1">
      <c r="A92" s="2">
        <v>44395</v>
      </c>
      <c r="B92" s="3" t="s">
        <v>7</v>
      </c>
    </row>
    <row r="93" spans="1:2" ht="15.75" customHeight="1">
      <c r="A93" s="2">
        <v>44396</v>
      </c>
      <c r="B93" s="3" t="s">
        <v>15</v>
      </c>
    </row>
    <row r="94" spans="1:2" ht="15.75" customHeight="1">
      <c r="A94" s="2">
        <v>44397</v>
      </c>
      <c r="B94" s="3" t="s">
        <v>14</v>
      </c>
    </row>
    <row r="95" spans="1:2" ht="15.75" customHeight="1">
      <c r="A95" s="2">
        <v>44398</v>
      </c>
      <c r="B95" s="3" t="s">
        <v>13</v>
      </c>
    </row>
    <row r="96" spans="1:2" ht="15.75" customHeight="1">
      <c r="A96" s="2">
        <v>44399</v>
      </c>
      <c r="B96" s="3" t="s">
        <v>12</v>
      </c>
    </row>
    <row r="97" spans="1:2" ht="15.75" customHeight="1">
      <c r="A97" s="2">
        <v>44400</v>
      </c>
      <c r="B97" s="3" t="s">
        <v>11</v>
      </c>
    </row>
    <row r="98" spans="1:2" ht="15.75" customHeight="1">
      <c r="A98" s="2">
        <v>44401</v>
      </c>
      <c r="B98" s="3" t="s">
        <v>10</v>
      </c>
    </row>
    <row r="99" spans="1:2" ht="15.75" customHeight="1">
      <c r="A99" s="2">
        <v>44402</v>
      </c>
      <c r="B99" s="3" t="s">
        <v>7</v>
      </c>
    </row>
    <row r="100" spans="1:2" ht="15.75" customHeight="1">
      <c r="A100" s="2">
        <v>44403</v>
      </c>
      <c r="B100" s="3" t="s">
        <v>15</v>
      </c>
    </row>
    <row r="101" spans="1:2" ht="15.75" customHeight="1">
      <c r="A101" s="2">
        <v>44404</v>
      </c>
      <c r="B101" s="3" t="s">
        <v>14</v>
      </c>
    </row>
    <row r="102" spans="1:2" ht="15.75" customHeight="1">
      <c r="A102" s="2">
        <v>44405</v>
      </c>
      <c r="B102" s="3" t="s">
        <v>13</v>
      </c>
    </row>
    <row r="103" spans="1:2" ht="15.75" customHeight="1">
      <c r="A103" s="2">
        <v>44406</v>
      </c>
      <c r="B103" s="3" t="s">
        <v>12</v>
      </c>
    </row>
    <row r="104" spans="1:2" ht="15.75" customHeight="1">
      <c r="A104" s="2">
        <v>44407</v>
      </c>
      <c r="B104" s="3" t="s">
        <v>11</v>
      </c>
    </row>
    <row r="105" spans="1:2" ht="15.75" customHeight="1">
      <c r="A105" s="2">
        <v>44408</v>
      </c>
      <c r="B105" s="3" t="s">
        <v>10</v>
      </c>
    </row>
    <row r="106" spans="1:2" ht="15.75" customHeight="1">
      <c r="A106" s="2">
        <v>44409</v>
      </c>
      <c r="B106" s="3" t="s">
        <v>7</v>
      </c>
    </row>
    <row r="107" spans="1:2" ht="15.75" customHeight="1">
      <c r="A107" s="2">
        <v>44410</v>
      </c>
      <c r="B107" s="3" t="s">
        <v>15</v>
      </c>
    </row>
    <row r="108" spans="1:2" ht="15.75" customHeight="1">
      <c r="A108" s="2">
        <v>44411</v>
      </c>
      <c r="B108" s="3" t="s">
        <v>14</v>
      </c>
    </row>
    <row r="109" spans="1:2" ht="15.75" customHeight="1">
      <c r="A109" s="2">
        <v>44412</v>
      </c>
      <c r="B109" s="3" t="s">
        <v>13</v>
      </c>
    </row>
    <row r="110" spans="1:2" ht="15.75" customHeight="1">
      <c r="A110" s="2">
        <v>44413</v>
      </c>
      <c r="B110" s="3" t="s">
        <v>12</v>
      </c>
    </row>
    <row r="111" spans="1:2" ht="15.75" customHeight="1">
      <c r="A111" s="2">
        <v>44414</v>
      </c>
      <c r="B111" s="3" t="s">
        <v>11</v>
      </c>
    </row>
    <row r="112" spans="1:2" ht="15.75" customHeight="1">
      <c r="A112" s="2">
        <v>44415</v>
      </c>
      <c r="B112" s="3" t="s">
        <v>10</v>
      </c>
    </row>
    <row r="113" spans="1:2" ht="15.75" customHeight="1">
      <c r="A113" s="2">
        <v>44416</v>
      </c>
      <c r="B113" s="3" t="s">
        <v>7</v>
      </c>
    </row>
    <row r="114" spans="1:2" ht="15.75" customHeight="1">
      <c r="A114" s="2">
        <v>44417</v>
      </c>
      <c r="B114" s="3" t="s">
        <v>15</v>
      </c>
    </row>
    <row r="115" spans="1:2" ht="15.75" customHeight="1">
      <c r="A115" s="2">
        <v>44418</v>
      </c>
      <c r="B115" s="3" t="s">
        <v>14</v>
      </c>
    </row>
    <row r="116" spans="1:2" ht="15.75" customHeight="1">
      <c r="A116" s="2">
        <v>44419</v>
      </c>
      <c r="B116" s="3" t="s">
        <v>13</v>
      </c>
    </row>
    <row r="117" spans="1:2" ht="15.75" customHeight="1">
      <c r="A117" s="2">
        <v>44420</v>
      </c>
      <c r="B117" s="3" t="s">
        <v>12</v>
      </c>
    </row>
    <row r="118" spans="1:2" ht="15.75" customHeight="1">
      <c r="A118" s="2">
        <v>44421</v>
      </c>
      <c r="B118" s="3" t="s">
        <v>11</v>
      </c>
    </row>
    <row r="119" spans="1:2" ht="15.75" customHeight="1">
      <c r="A119" s="2">
        <v>44422</v>
      </c>
      <c r="B119" s="3" t="s">
        <v>10</v>
      </c>
    </row>
    <row r="120" spans="1:2" ht="15.75" customHeight="1">
      <c r="A120" s="2">
        <v>44423</v>
      </c>
      <c r="B120" s="3" t="s">
        <v>7</v>
      </c>
    </row>
    <row r="121" spans="1:2" ht="15.75" customHeight="1">
      <c r="A121" s="2">
        <v>44424</v>
      </c>
      <c r="B121" s="3" t="s">
        <v>15</v>
      </c>
    </row>
    <row r="122" spans="1:2" ht="15.75" customHeight="1">
      <c r="A122" s="2">
        <v>44425</v>
      </c>
      <c r="B122" s="3" t="s">
        <v>14</v>
      </c>
    </row>
    <row r="123" spans="1:2" ht="15.75" customHeight="1">
      <c r="A123" s="2">
        <v>44426</v>
      </c>
      <c r="B123" s="3" t="s">
        <v>13</v>
      </c>
    </row>
    <row r="124" spans="1:2" ht="15.75" customHeight="1">
      <c r="A124" s="2">
        <v>44427</v>
      </c>
      <c r="B124" s="3" t="s">
        <v>12</v>
      </c>
    </row>
    <row r="125" spans="1:2" ht="15.75" customHeight="1">
      <c r="A125" s="2">
        <v>44428</v>
      </c>
      <c r="B125" s="3" t="s">
        <v>11</v>
      </c>
    </row>
    <row r="126" spans="1:2" ht="15.75" customHeight="1">
      <c r="A126" s="2">
        <v>44429</v>
      </c>
      <c r="B126" s="3" t="s">
        <v>10</v>
      </c>
    </row>
    <row r="127" spans="1:2" ht="15.75" customHeight="1">
      <c r="A127" s="2">
        <v>44430</v>
      </c>
      <c r="B127" s="3" t="s">
        <v>7</v>
      </c>
    </row>
    <row r="128" spans="1:2" ht="15.75" customHeight="1">
      <c r="A128" s="2">
        <v>44431</v>
      </c>
      <c r="B128" s="3" t="s">
        <v>15</v>
      </c>
    </row>
    <row r="129" spans="1:2" ht="15.75" customHeight="1">
      <c r="A129" s="2">
        <v>44432</v>
      </c>
      <c r="B129" s="3" t="s">
        <v>14</v>
      </c>
    </row>
    <row r="130" spans="1:2" ht="15.75" customHeight="1">
      <c r="A130" s="2">
        <v>44433</v>
      </c>
      <c r="B130" s="3" t="s">
        <v>13</v>
      </c>
    </row>
    <row r="131" spans="1:2" ht="15.75" customHeight="1">
      <c r="A131" s="2">
        <v>44434</v>
      </c>
      <c r="B131" s="3" t="s">
        <v>12</v>
      </c>
    </row>
    <row r="132" spans="1:2" ht="15.75" customHeight="1">
      <c r="A132" s="2">
        <v>44435</v>
      </c>
      <c r="B132" s="3" t="s">
        <v>11</v>
      </c>
    </row>
    <row r="133" spans="1:2" ht="15.75" customHeight="1">
      <c r="A133" s="2">
        <v>44436</v>
      </c>
      <c r="B133" s="3" t="s">
        <v>10</v>
      </c>
    </row>
    <row r="134" spans="1:2" ht="15.75" customHeight="1">
      <c r="A134" s="2">
        <v>44437</v>
      </c>
      <c r="B134" s="3" t="s">
        <v>7</v>
      </c>
    </row>
    <row r="135" spans="1:2" ht="15.75" customHeight="1">
      <c r="A135" s="2">
        <v>44438</v>
      </c>
      <c r="B135" s="3" t="s">
        <v>15</v>
      </c>
    </row>
    <row r="136" spans="1:2" ht="15.75" customHeight="1">
      <c r="A136" s="2">
        <v>44439</v>
      </c>
      <c r="B136" s="3" t="s">
        <v>14</v>
      </c>
    </row>
    <row r="137" spans="1:2" ht="15.75" customHeight="1">
      <c r="A137" s="2">
        <v>44440</v>
      </c>
      <c r="B137" s="3" t="s">
        <v>13</v>
      </c>
    </row>
    <row r="138" spans="1:2" ht="15.75" customHeight="1">
      <c r="A138" s="2">
        <v>44441</v>
      </c>
      <c r="B138" s="3" t="s">
        <v>12</v>
      </c>
    </row>
    <row r="139" spans="1:2" ht="15.75" customHeight="1">
      <c r="A139" s="2">
        <v>44442</v>
      </c>
      <c r="B139" s="3" t="s">
        <v>11</v>
      </c>
    </row>
    <row r="140" spans="1:2" ht="15.75" customHeight="1">
      <c r="A140" s="2">
        <v>44443</v>
      </c>
      <c r="B140" s="3" t="s">
        <v>10</v>
      </c>
    </row>
    <row r="141" spans="1:2" ht="15.75" customHeight="1">
      <c r="A141" s="2">
        <v>44444</v>
      </c>
      <c r="B141" s="3" t="s">
        <v>7</v>
      </c>
    </row>
    <row r="142" spans="1:2" ht="15.75" customHeight="1">
      <c r="A142" s="2">
        <v>44445</v>
      </c>
      <c r="B142" s="3" t="s">
        <v>15</v>
      </c>
    </row>
    <row r="143" spans="1:2" ht="15.75" customHeight="1">
      <c r="A143" s="2">
        <v>44446</v>
      </c>
      <c r="B143" s="3" t="s">
        <v>14</v>
      </c>
    </row>
    <row r="144" spans="1:2" ht="15.75" customHeight="1">
      <c r="A144" s="2">
        <v>44447</v>
      </c>
      <c r="B144" s="3" t="s">
        <v>13</v>
      </c>
    </row>
    <row r="145" spans="1:2" ht="15.75" customHeight="1">
      <c r="A145" s="2">
        <v>44448</v>
      </c>
      <c r="B145" s="3" t="s">
        <v>12</v>
      </c>
    </row>
    <row r="146" spans="1:2" ht="15.75" customHeight="1">
      <c r="A146" s="2">
        <v>44449</v>
      </c>
      <c r="B146" s="3" t="s">
        <v>11</v>
      </c>
    </row>
    <row r="147" spans="1:2" ht="15.75" customHeight="1">
      <c r="A147" s="2">
        <v>44450</v>
      </c>
      <c r="B147" s="3" t="s">
        <v>10</v>
      </c>
    </row>
    <row r="148" spans="1:2" ht="15.75" customHeight="1">
      <c r="A148" s="2">
        <v>44451</v>
      </c>
      <c r="B148" s="3" t="s">
        <v>7</v>
      </c>
    </row>
    <row r="149" spans="1:2" ht="15.75" customHeight="1">
      <c r="A149" s="2">
        <v>44452</v>
      </c>
      <c r="B149" s="3" t="s">
        <v>15</v>
      </c>
    </row>
    <row r="150" spans="1:2" ht="15.75" customHeight="1">
      <c r="A150" s="2">
        <v>44453</v>
      </c>
      <c r="B150" s="3" t="s">
        <v>14</v>
      </c>
    </row>
    <row r="151" spans="1:2" ht="15.75" customHeight="1">
      <c r="A151" s="2">
        <v>44454</v>
      </c>
      <c r="B151" s="3" t="s">
        <v>13</v>
      </c>
    </row>
    <row r="152" spans="1:2" ht="15.75" customHeight="1">
      <c r="A152" s="2">
        <v>44455</v>
      </c>
      <c r="B152" s="3" t="s">
        <v>12</v>
      </c>
    </row>
    <row r="153" spans="1:2" ht="15.75" customHeight="1">
      <c r="A153" s="2">
        <v>44456</v>
      </c>
      <c r="B153" s="3" t="s">
        <v>11</v>
      </c>
    </row>
    <row r="154" spans="1:2" ht="15.75" customHeight="1">
      <c r="A154" s="2">
        <v>44457</v>
      </c>
      <c r="B154" s="3" t="s">
        <v>10</v>
      </c>
    </row>
    <row r="155" spans="1:2" ht="15.75" customHeight="1">
      <c r="A155" s="2">
        <v>44458</v>
      </c>
      <c r="B155" s="3" t="s">
        <v>7</v>
      </c>
    </row>
    <row r="156" spans="1:2" ht="15.75" customHeight="1">
      <c r="A156" s="2">
        <v>44459</v>
      </c>
      <c r="B156" s="3" t="s">
        <v>15</v>
      </c>
    </row>
    <row r="157" spans="1:2" ht="15.75" customHeight="1">
      <c r="A157" s="2">
        <v>44460</v>
      </c>
      <c r="B157" s="3" t="s">
        <v>14</v>
      </c>
    </row>
    <row r="158" spans="1:2" ht="15.75" customHeight="1">
      <c r="A158" s="2">
        <v>44461</v>
      </c>
      <c r="B158" s="3" t="s">
        <v>13</v>
      </c>
    </row>
    <row r="159" spans="1:2" ht="15.75" customHeight="1">
      <c r="A159" s="2">
        <v>44462</v>
      </c>
      <c r="B159" s="3" t="s">
        <v>12</v>
      </c>
    </row>
    <row r="160" spans="1:2" ht="15.75" customHeight="1">
      <c r="A160" s="2">
        <v>44463</v>
      </c>
      <c r="B160" s="3" t="s">
        <v>11</v>
      </c>
    </row>
    <row r="161" spans="1:2" ht="15.75" customHeight="1">
      <c r="A161" s="2">
        <v>44464</v>
      </c>
      <c r="B161" s="3" t="s">
        <v>10</v>
      </c>
    </row>
    <row r="162" spans="1:2" ht="15.75" customHeight="1">
      <c r="A162" s="2">
        <v>44465</v>
      </c>
      <c r="B162" s="3" t="s">
        <v>7</v>
      </c>
    </row>
    <row r="163" spans="1:2" ht="15.75" customHeight="1">
      <c r="A163" s="2">
        <v>44466</v>
      </c>
      <c r="B163" s="3" t="s">
        <v>15</v>
      </c>
    </row>
    <row r="164" spans="1:2" ht="15.75" customHeight="1">
      <c r="A164" s="2">
        <v>44467</v>
      </c>
      <c r="B164" s="3" t="s">
        <v>14</v>
      </c>
    </row>
    <row r="165" spans="1:2" ht="15.75" customHeight="1">
      <c r="A165" s="2">
        <v>44468</v>
      </c>
      <c r="B165" s="3" t="s">
        <v>13</v>
      </c>
    </row>
    <row r="166" spans="1:2" ht="15.75" customHeight="1">
      <c r="A166" s="2">
        <v>44469</v>
      </c>
      <c r="B166" s="3" t="s">
        <v>12</v>
      </c>
    </row>
    <row r="167" spans="1:2" ht="15.75" customHeight="1">
      <c r="A167" s="2">
        <v>44470</v>
      </c>
      <c r="B167" s="3" t="s">
        <v>11</v>
      </c>
    </row>
    <row r="168" spans="1:2" ht="15.75" customHeight="1">
      <c r="A168" s="2">
        <v>44471</v>
      </c>
      <c r="B168" s="3" t="s">
        <v>10</v>
      </c>
    </row>
    <row r="169" spans="1:2" ht="15.75" customHeight="1">
      <c r="A169" s="2">
        <v>44472</v>
      </c>
      <c r="B169" s="3" t="s">
        <v>7</v>
      </c>
    </row>
    <row r="170" spans="1:2" ht="15.75" customHeight="1">
      <c r="A170" s="2">
        <v>44473</v>
      </c>
      <c r="B170" s="3" t="s">
        <v>15</v>
      </c>
    </row>
    <row r="171" spans="1:2" ht="15.75" customHeight="1">
      <c r="A171" s="2">
        <v>44474</v>
      </c>
      <c r="B171" s="3" t="s">
        <v>14</v>
      </c>
    </row>
    <row r="172" spans="1:2" ht="15.75" customHeight="1">
      <c r="A172" s="2">
        <v>44475</v>
      </c>
      <c r="B172" s="3" t="s">
        <v>13</v>
      </c>
    </row>
    <row r="173" spans="1:2" ht="15.75" customHeight="1">
      <c r="A173" s="2">
        <v>44476</v>
      </c>
      <c r="B173" s="3" t="s">
        <v>12</v>
      </c>
    </row>
    <row r="174" spans="1:2" ht="15.75" customHeight="1">
      <c r="A174" s="2">
        <v>44477</v>
      </c>
      <c r="B174" s="3" t="s">
        <v>11</v>
      </c>
    </row>
    <row r="175" spans="1:2" ht="15.75" customHeight="1">
      <c r="A175" s="2">
        <v>44478</v>
      </c>
      <c r="B175" s="3" t="s">
        <v>10</v>
      </c>
    </row>
    <row r="176" spans="1:2" ht="15.75" customHeight="1">
      <c r="A176" s="2">
        <v>44479</v>
      </c>
      <c r="B176" s="3" t="s">
        <v>7</v>
      </c>
    </row>
    <row r="177" spans="1:2" ht="15.75" customHeight="1">
      <c r="A177" s="2">
        <v>44480</v>
      </c>
      <c r="B177" s="3" t="s">
        <v>15</v>
      </c>
    </row>
    <row r="178" spans="1:2" ht="15.75" customHeight="1">
      <c r="A178" s="2">
        <v>44481</v>
      </c>
      <c r="B178" s="3" t="s">
        <v>14</v>
      </c>
    </row>
    <row r="179" spans="1:2" ht="15.75" customHeight="1">
      <c r="A179" s="2">
        <v>44482</v>
      </c>
      <c r="B179" s="3" t="s">
        <v>13</v>
      </c>
    </row>
    <row r="180" spans="1:2" ht="15.75" customHeight="1">
      <c r="A180" s="2">
        <v>44483</v>
      </c>
      <c r="B180" s="3" t="s">
        <v>12</v>
      </c>
    </row>
    <row r="181" spans="1:2" ht="15.75" customHeight="1">
      <c r="A181" s="2">
        <v>44484</v>
      </c>
      <c r="B181" s="3" t="s">
        <v>11</v>
      </c>
    </row>
    <row r="182" spans="1:2" ht="15.75" customHeight="1">
      <c r="A182" s="2">
        <v>44485</v>
      </c>
      <c r="B182" s="3" t="s">
        <v>10</v>
      </c>
    </row>
    <row r="183" spans="1:2" ht="15.75" customHeight="1">
      <c r="A183" s="2">
        <v>44486</v>
      </c>
      <c r="B183" s="3" t="s">
        <v>7</v>
      </c>
    </row>
    <row r="184" spans="1:2" ht="15.75" customHeight="1">
      <c r="A184" s="2">
        <v>44487</v>
      </c>
      <c r="B184" s="3" t="s">
        <v>15</v>
      </c>
    </row>
    <row r="185" spans="1:2" ht="15.75" customHeight="1">
      <c r="A185" s="2">
        <v>44488</v>
      </c>
      <c r="B185" s="3" t="s">
        <v>14</v>
      </c>
    </row>
    <row r="186" spans="1:2" ht="15.75" customHeight="1">
      <c r="A186" s="2">
        <v>44489</v>
      </c>
      <c r="B186" s="3" t="s">
        <v>13</v>
      </c>
    </row>
    <row r="187" spans="1:2" ht="15.75" customHeight="1">
      <c r="A187" s="2">
        <v>44490</v>
      </c>
      <c r="B187" s="3" t="s">
        <v>12</v>
      </c>
    </row>
    <row r="188" spans="1:2" ht="15.75" customHeight="1">
      <c r="A188" s="2">
        <v>44491</v>
      </c>
      <c r="B188" s="3" t="s">
        <v>11</v>
      </c>
    </row>
    <row r="189" spans="1:2" ht="15.75" customHeight="1">
      <c r="A189" s="2">
        <v>44492</v>
      </c>
      <c r="B189" s="3" t="s">
        <v>10</v>
      </c>
    </row>
    <row r="190" spans="1:2" ht="15.75" customHeight="1">
      <c r="A190" s="2">
        <v>44493</v>
      </c>
      <c r="B190" s="3" t="s">
        <v>7</v>
      </c>
    </row>
    <row r="191" spans="1:2" ht="15.75" customHeight="1">
      <c r="A191" s="2">
        <v>44494</v>
      </c>
      <c r="B191" s="3" t="s">
        <v>15</v>
      </c>
    </row>
    <row r="192" spans="1:2" ht="15.75" customHeight="1">
      <c r="A192" s="2">
        <v>44495</v>
      </c>
      <c r="B192" s="3" t="s">
        <v>14</v>
      </c>
    </row>
    <row r="193" spans="1:2" ht="15.75" customHeight="1">
      <c r="A193" s="2">
        <v>44496</v>
      </c>
      <c r="B193" s="3" t="s">
        <v>13</v>
      </c>
    </row>
    <row r="194" spans="1:2" ht="15.75" customHeight="1">
      <c r="A194" s="2">
        <v>44497</v>
      </c>
      <c r="B194" s="3" t="s">
        <v>12</v>
      </c>
    </row>
    <row r="195" spans="1:2" ht="15.75" customHeight="1">
      <c r="A195" s="2">
        <v>44498</v>
      </c>
      <c r="B195" s="3" t="s">
        <v>11</v>
      </c>
    </row>
    <row r="196" spans="1:2" ht="15.75" customHeight="1">
      <c r="A196" s="2">
        <v>44499</v>
      </c>
      <c r="B196" s="3" t="s">
        <v>10</v>
      </c>
    </row>
    <row r="197" spans="1:2" ht="15.75" customHeight="1">
      <c r="A197" s="2">
        <v>44500</v>
      </c>
      <c r="B197" s="3" t="s">
        <v>7</v>
      </c>
    </row>
    <row r="198" spans="1:2" ht="15.75" customHeight="1">
      <c r="A198" s="2">
        <v>44501</v>
      </c>
      <c r="B198" s="3" t="s">
        <v>15</v>
      </c>
    </row>
    <row r="199" spans="1:2" ht="15.75" customHeight="1">
      <c r="A199" s="2">
        <v>44502</v>
      </c>
      <c r="B199" s="3" t="s">
        <v>14</v>
      </c>
    </row>
    <row r="200" spans="1:2" ht="15.75" customHeight="1">
      <c r="A200" s="2">
        <v>44503</v>
      </c>
      <c r="B200" s="3" t="s">
        <v>13</v>
      </c>
    </row>
    <row r="201" spans="1:2" ht="15.75" customHeight="1">
      <c r="A201" s="2">
        <v>44504</v>
      </c>
      <c r="B201" s="3" t="s">
        <v>12</v>
      </c>
    </row>
    <row r="202" spans="1:2" ht="15.75" customHeight="1">
      <c r="A202" s="2">
        <v>44505</v>
      </c>
      <c r="B202" s="3" t="s">
        <v>11</v>
      </c>
    </row>
    <row r="203" spans="1:2" ht="15.75" customHeight="1">
      <c r="A203" s="2">
        <v>44506</v>
      </c>
      <c r="B203" s="3" t="s">
        <v>10</v>
      </c>
    </row>
    <row r="204" spans="1:2" ht="15.75" customHeight="1">
      <c r="A204" s="2">
        <v>44507</v>
      </c>
      <c r="B204" s="3" t="s">
        <v>7</v>
      </c>
    </row>
    <row r="205" spans="1:2" ht="15.75" customHeight="1">
      <c r="A205" s="2">
        <v>44508</v>
      </c>
      <c r="B205" s="3" t="s">
        <v>15</v>
      </c>
    </row>
    <row r="206" spans="1:2" ht="15.75" customHeight="1">
      <c r="A206" s="2">
        <v>44509</v>
      </c>
      <c r="B206" s="3" t="s">
        <v>14</v>
      </c>
    </row>
    <row r="207" spans="1:2" ht="15.75" customHeight="1">
      <c r="A207" s="2">
        <v>44510</v>
      </c>
      <c r="B207" s="3" t="s">
        <v>13</v>
      </c>
    </row>
    <row r="208" spans="1:2" ht="15.75" customHeight="1">
      <c r="A208" s="2">
        <v>44511</v>
      </c>
      <c r="B208" s="3" t="s">
        <v>12</v>
      </c>
    </row>
    <row r="209" spans="1:2" ht="15.75" customHeight="1">
      <c r="A209" s="2">
        <v>44512</v>
      </c>
      <c r="B209" s="3" t="s">
        <v>11</v>
      </c>
    </row>
    <row r="210" spans="1:2" ht="15.75" customHeight="1">
      <c r="A210" s="2">
        <v>44513</v>
      </c>
      <c r="B210" s="3" t="s">
        <v>10</v>
      </c>
    </row>
    <row r="211" spans="1:2" ht="15.75" customHeight="1">
      <c r="A211" s="2">
        <v>44514</v>
      </c>
      <c r="B211" s="3" t="s">
        <v>7</v>
      </c>
    </row>
    <row r="212" spans="1:2" ht="15.75" customHeight="1">
      <c r="A212" s="2">
        <v>44515</v>
      </c>
      <c r="B212" s="3" t="s">
        <v>15</v>
      </c>
    </row>
    <row r="213" spans="1:2" ht="15.75" customHeight="1">
      <c r="A213" s="2">
        <v>44516</v>
      </c>
      <c r="B213" s="3" t="s">
        <v>14</v>
      </c>
    </row>
    <row r="214" spans="1:2" ht="15.75" customHeight="1">
      <c r="A214" s="2">
        <v>44517</v>
      </c>
      <c r="B214" s="3" t="s">
        <v>13</v>
      </c>
    </row>
    <row r="215" spans="1:2" ht="15.75" customHeight="1">
      <c r="A215" s="2">
        <v>44518</v>
      </c>
      <c r="B215" s="3" t="s">
        <v>12</v>
      </c>
    </row>
    <row r="216" spans="1:2" ht="15.75" customHeight="1">
      <c r="A216" s="2">
        <v>44519</v>
      </c>
      <c r="B216" s="3" t="s">
        <v>11</v>
      </c>
    </row>
    <row r="217" spans="1:2" ht="15.75" customHeight="1">
      <c r="A217" s="2">
        <v>44520</v>
      </c>
      <c r="B217" s="3" t="s">
        <v>10</v>
      </c>
    </row>
    <row r="218" spans="1:2" ht="15.75" customHeight="1">
      <c r="A218" s="2">
        <v>44521</v>
      </c>
      <c r="B218" s="3" t="s">
        <v>7</v>
      </c>
    </row>
    <row r="219" spans="1:2" ht="15.75" customHeight="1">
      <c r="A219" s="2">
        <v>44522</v>
      </c>
      <c r="B219" s="3" t="s">
        <v>15</v>
      </c>
    </row>
    <row r="220" spans="1:2" ht="15.75" customHeight="1">
      <c r="A220" s="2">
        <v>44523</v>
      </c>
      <c r="B220" s="3" t="s">
        <v>14</v>
      </c>
    </row>
    <row r="221" spans="1:2" ht="15.75" customHeight="1">
      <c r="A221" s="2">
        <v>44524</v>
      </c>
      <c r="B221" s="3" t="s">
        <v>13</v>
      </c>
    </row>
    <row r="222" spans="1:2" ht="15.75" customHeight="1">
      <c r="A222" s="2">
        <v>44525</v>
      </c>
      <c r="B222" s="3" t="s">
        <v>12</v>
      </c>
    </row>
    <row r="223" spans="1:2" ht="15.75" customHeight="1">
      <c r="A223" s="2">
        <v>44526</v>
      </c>
      <c r="B223" s="3" t="s">
        <v>11</v>
      </c>
    </row>
    <row r="224" spans="1:2" ht="15.75" customHeight="1">
      <c r="A224" s="2">
        <v>44527</v>
      </c>
      <c r="B224" s="3" t="s">
        <v>10</v>
      </c>
    </row>
    <row r="225" spans="1:2" ht="15.75" customHeight="1">
      <c r="A225" s="2">
        <v>44528</v>
      </c>
      <c r="B225" s="3" t="s">
        <v>7</v>
      </c>
    </row>
    <row r="226" spans="1:2" ht="15.75" customHeight="1">
      <c r="A226" s="2">
        <v>44529</v>
      </c>
      <c r="B226" s="3" t="s">
        <v>15</v>
      </c>
    </row>
    <row r="227" spans="1:2" ht="15.75" customHeight="1">
      <c r="A227" s="2">
        <v>44530</v>
      </c>
      <c r="B227" s="3" t="s">
        <v>14</v>
      </c>
    </row>
    <row r="228" spans="1:2" ht="15.75" customHeight="1">
      <c r="A228" s="2">
        <v>44531</v>
      </c>
      <c r="B228" s="3" t="s">
        <v>13</v>
      </c>
    </row>
    <row r="229" spans="1:2" ht="15.75" customHeight="1">
      <c r="A229" s="2">
        <v>44532</v>
      </c>
      <c r="B229" s="3" t="s">
        <v>12</v>
      </c>
    </row>
    <row r="230" spans="1:2" ht="15.75" customHeight="1">
      <c r="A230" s="2">
        <v>44533</v>
      </c>
      <c r="B230" s="3" t="s">
        <v>11</v>
      </c>
    </row>
    <row r="231" spans="1:2" ht="15.75" customHeight="1">
      <c r="A231" s="2">
        <v>44534</v>
      </c>
      <c r="B231" s="3" t="s">
        <v>10</v>
      </c>
    </row>
    <row r="232" spans="1:2" ht="15.75" customHeight="1">
      <c r="A232" s="2">
        <v>44535</v>
      </c>
      <c r="B232" s="3" t="s">
        <v>7</v>
      </c>
    </row>
    <row r="233" spans="1:2" ht="15.75" customHeight="1">
      <c r="A233" s="2">
        <v>44536</v>
      </c>
      <c r="B233" s="3" t="s">
        <v>15</v>
      </c>
    </row>
    <row r="234" spans="1:2" ht="15.75" customHeight="1">
      <c r="A234" s="2">
        <v>44537</v>
      </c>
      <c r="B234" s="3" t="s">
        <v>14</v>
      </c>
    </row>
    <row r="235" spans="1:2" ht="15.75" customHeight="1">
      <c r="A235" s="2">
        <v>44538</v>
      </c>
      <c r="B235" s="3" t="s">
        <v>13</v>
      </c>
    </row>
    <row r="236" spans="1:2" ht="15.75" customHeight="1">
      <c r="A236" s="2">
        <v>44539</v>
      </c>
      <c r="B236" s="3" t="s">
        <v>12</v>
      </c>
    </row>
    <row r="237" spans="1:2" ht="15.75" customHeight="1">
      <c r="A237" s="2">
        <v>44540</v>
      </c>
      <c r="B237" s="3" t="s">
        <v>11</v>
      </c>
    </row>
    <row r="238" spans="1:2" ht="15.75" customHeight="1">
      <c r="A238" s="2">
        <v>44541</v>
      </c>
      <c r="B238" s="3" t="s">
        <v>10</v>
      </c>
    </row>
    <row r="239" spans="1:2" ht="15.75" customHeight="1">
      <c r="A239" s="2">
        <v>44542</v>
      </c>
      <c r="B239" s="3" t="s">
        <v>7</v>
      </c>
    </row>
    <row r="240" spans="1:2" ht="15.75" customHeight="1">
      <c r="A240" s="2">
        <v>44543</v>
      </c>
      <c r="B240" s="3" t="s">
        <v>15</v>
      </c>
    </row>
    <row r="241" spans="1:2" ht="15.75" customHeight="1">
      <c r="A241" s="2">
        <v>44544</v>
      </c>
      <c r="B241" s="3" t="s">
        <v>14</v>
      </c>
    </row>
    <row r="242" spans="1:2" ht="15.75" customHeight="1">
      <c r="A242" s="2">
        <v>44545</v>
      </c>
      <c r="B242" s="3" t="s">
        <v>13</v>
      </c>
    </row>
    <row r="243" spans="1:2" ht="15.75" customHeight="1">
      <c r="A243" s="2">
        <v>44546</v>
      </c>
      <c r="B243" s="3" t="s">
        <v>12</v>
      </c>
    </row>
    <row r="244" spans="1:2" ht="15.75" customHeight="1">
      <c r="A244" s="2">
        <v>44547</v>
      </c>
      <c r="B244" s="3" t="s">
        <v>11</v>
      </c>
    </row>
    <row r="245" spans="1:2" ht="15.75" customHeight="1">
      <c r="A245" s="2">
        <v>44548</v>
      </c>
      <c r="B245" s="3" t="s">
        <v>10</v>
      </c>
    </row>
    <row r="246" spans="1:2" ht="15.75" customHeight="1">
      <c r="A246" s="2">
        <v>44549</v>
      </c>
      <c r="B246" s="3" t="s">
        <v>7</v>
      </c>
    </row>
    <row r="247" spans="1:2" ht="15.75" customHeight="1">
      <c r="A247" s="2">
        <v>44550</v>
      </c>
      <c r="B247" s="3" t="s">
        <v>15</v>
      </c>
    </row>
    <row r="248" spans="1:2" ht="15.75" customHeight="1">
      <c r="A248" s="2">
        <v>44551</v>
      </c>
      <c r="B248" s="3" t="s">
        <v>14</v>
      </c>
    </row>
    <row r="249" spans="1:2" ht="15.75" customHeight="1">
      <c r="A249" s="2">
        <v>44552</v>
      </c>
      <c r="B249" s="3" t="s">
        <v>13</v>
      </c>
    </row>
    <row r="250" spans="1:2" ht="15.75" customHeight="1">
      <c r="A250" s="2">
        <v>44553</v>
      </c>
      <c r="B250" s="3" t="s">
        <v>12</v>
      </c>
    </row>
    <row r="251" spans="1:2" ht="15.75" customHeight="1">
      <c r="A251" s="2">
        <v>44554</v>
      </c>
      <c r="B251" s="3" t="s">
        <v>11</v>
      </c>
    </row>
    <row r="252" spans="1:2" ht="15.75" customHeight="1">
      <c r="A252" s="2">
        <v>44555</v>
      </c>
      <c r="B252" s="3" t="s">
        <v>10</v>
      </c>
    </row>
    <row r="253" spans="1:2" ht="15.75" customHeight="1">
      <c r="A253" s="2">
        <v>44556</v>
      </c>
      <c r="B253" s="3" t="s">
        <v>7</v>
      </c>
    </row>
    <row r="254" spans="1:2" ht="15.75" customHeight="1">
      <c r="A254" s="2">
        <v>44557</v>
      </c>
      <c r="B254" s="3" t="s">
        <v>15</v>
      </c>
    </row>
    <row r="255" spans="1:2" ht="15.75" customHeight="1">
      <c r="A255" s="2">
        <v>44558</v>
      </c>
      <c r="B255" s="3" t="s">
        <v>14</v>
      </c>
    </row>
    <row r="256" spans="1:2" ht="15.75" customHeight="1">
      <c r="A256" s="2">
        <v>44559</v>
      </c>
      <c r="B256" s="3" t="s">
        <v>13</v>
      </c>
    </row>
    <row r="257" spans="1:2" ht="15.75" customHeight="1">
      <c r="A257" s="2">
        <v>44560</v>
      </c>
      <c r="B257" s="3" t="s">
        <v>12</v>
      </c>
    </row>
    <row r="258" spans="1:2" ht="15.75" customHeight="1">
      <c r="A258" s="2">
        <v>44561</v>
      </c>
      <c r="B258" s="3" t="s">
        <v>11</v>
      </c>
    </row>
    <row r="259" spans="1:2" ht="15.75" customHeight="1">
      <c r="A259" s="2">
        <v>44562</v>
      </c>
      <c r="B259" s="3" t="s">
        <v>10</v>
      </c>
    </row>
    <row r="260" spans="1:2" ht="15.75" customHeight="1">
      <c r="A260" s="2">
        <v>44563</v>
      </c>
      <c r="B260" s="3" t="s">
        <v>7</v>
      </c>
    </row>
    <row r="261" spans="1:2" ht="15.75" customHeight="1">
      <c r="A261" s="2">
        <v>44564</v>
      </c>
      <c r="B261" s="3" t="s">
        <v>15</v>
      </c>
    </row>
    <row r="262" spans="1:2" ht="15.75" customHeight="1">
      <c r="A262" s="2">
        <v>44565</v>
      </c>
      <c r="B262" s="3" t="s">
        <v>14</v>
      </c>
    </row>
    <row r="263" spans="1:2" ht="15.75" customHeight="1">
      <c r="A263" s="2">
        <v>44566</v>
      </c>
      <c r="B263" s="3" t="s">
        <v>13</v>
      </c>
    </row>
    <row r="264" spans="1:2" ht="15.75" customHeight="1">
      <c r="A264" s="2">
        <v>44567</v>
      </c>
      <c r="B264" s="3" t="s">
        <v>12</v>
      </c>
    </row>
    <row r="265" spans="1:2" ht="15.75" customHeight="1">
      <c r="A265" s="2">
        <v>44568</v>
      </c>
      <c r="B265" s="3" t="s">
        <v>11</v>
      </c>
    </row>
    <row r="266" spans="1:2" ht="15.75" customHeight="1">
      <c r="A266" s="2">
        <v>44569</v>
      </c>
      <c r="B266" s="3" t="s">
        <v>10</v>
      </c>
    </row>
    <row r="267" spans="1:2" ht="15.75" customHeight="1">
      <c r="A267" s="2">
        <v>44570</v>
      </c>
      <c r="B267" s="3" t="s">
        <v>7</v>
      </c>
    </row>
    <row r="268" spans="1:2" ht="15.75" customHeight="1">
      <c r="A268" s="2">
        <v>44571</v>
      </c>
      <c r="B268" s="3" t="s">
        <v>15</v>
      </c>
    </row>
    <row r="269" spans="1:2" ht="15.75" customHeight="1">
      <c r="A269" s="2">
        <v>44572</v>
      </c>
      <c r="B269" s="3" t="s">
        <v>14</v>
      </c>
    </row>
    <row r="270" spans="1:2" ht="15.75" customHeight="1">
      <c r="A270" s="2">
        <v>44573</v>
      </c>
      <c r="B270" s="3" t="s">
        <v>13</v>
      </c>
    </row>
    <row r="271" spans="1:2" ht="15.75" customHeight="1">
      <c r="A271" s="2">
        <v>44574</v>
      </c>
      <c r="B271" s="3" t="s">
        <v>12</v>
      </c>
    </row>
    <row r="272" spans="1:2" ht="15.75" customHeight="1">
      <c r="A272" s="2">
        <v>44575</v>
      </c>
      <c r="B272" s="3" t="s">
        <v>11</v>
      </c>
    </row>
    <row r="273" spans="1:2" ht="15.75" customHeight="1">
      <c r="A273" s="2">
        <v>44576</v>
      </c>
      <c r="B273" s="3" t="s">
        <v>10</v>
      </c>
    </row>
    <row r="274" spans="1:2" ht="15.75" customHeight="1">
      <c r="A274" s="2">
        <v>44577</v>
      </c>
      <c r="B274" s="3" t="s">
        <v>7</v>
      </c>
    </row>
    <row r="275" spans="1:2" ht="15.75" customHeight="1">
      <c r="A275" s="2">
        <v>44578</v>
      </c>
      <c r="B275" s="3" t="s">
        <v>15</v>
      </c>
    </row>
    <row r="276" spans="1:2" ht="15.75" customHeight="1">
      <c r="A276" s="2">
        <v>44579</v>
      </c>
      <c r="B276" s="3" t="s">
        <v>14</v>
      </c>
    </row>
    <row r="277" spans="1:2" ht="15.75" customHeight="1">
      <c r="A277" s="2">
        <v>44580</v>
      </c>
      <c r="B277" s="3" t="s">
        <v>13</v>
      </c>
    </row>
    <row r="278" spans="1:2" ht="15.75" customHeight="1">
      <c r="A278" s="2">
        <v>44581</v>
      </c>
      <c r="B278" s="3" t="s">
        <v>12</v>
      </c>
    </row>
    <row r="279" spans="1:2" ht="15.75" customHeight="1">
      <c r="A279" s="2">
        <v>44582</v>
      </c>
      <c r="B279" s="3" t="s">
        <v>11</v>
      </c>
    </row>
    <row r="280" spans="1:2" ht="15.75" customHeight="1">
      <c r="A280" s="2">
        <v>44583</v>
      </c>
      <c r="B280" s="3" t="s">
        <v>10</v>
      </c>
    </row>
    <row r="281" spans="1:2" ht="15.75" customHeight="1">
      <c r="A281" s="2">
        <v>44584</v>
      </c>
      <c r="B281" s="3" t="s">
        <v>7</v>
      </c>
    </row>
    <row r="282" spans="1:2" ht="15.75" customHeight="1">
      <c r="A282" s="2">
        <v>44585</v>
      </c>
      <c r="B282" s="3" t="s">
        <v>15</v>
      </c>
    </row>
    <row r="283" spans="1:2" ht="15.75" customHeight="1">
      <c r="A283" s="2">
        <v>44586</v>
      </c>
      <c r="B283" s="3" t="s">
        <v>14</v>
      </c>
    </row>
    <row r="284" spans="1:2" ht="15.75" customHeight="1">
      <c r="A284" s="2">
        <v>44587</v>
      </c>
      <c r="B284" s="3" t="s">
        <v>13</v>
      </c>
    </row>
    <row r="285" spans="1:2" ht="15.75" customHeight="1">
      <c r="A285" s="2">
        <v>44588</v>
      </c>
      <c r="B285" s="3" t="s">
        <v>12</v>
      </c>
    </row>
    <row r="286" spans="1:2" ht="15.75" customHeight="1">
      <c r="A286" s="2">
        <v>44589</v>
      </c>
      <c r="B286" s="3" t="s">
        <v>11</v>
      </c>
    </row>
    <row r="287" spans="1:2" ht="15.75" customHeight="1">
      <c r="A287" s="2">
        <v>44590</v>
      </c>
      <c r="B287" s="3" t="s">
        <v>10</v>
      </c>
    </row>
    <row r="288" spans="1:2" ht="15.75" customHeight="1">
      <c r="A288" s="2">
        <v>44591</v>
      </c>
      <c r="B288" s="3" t="s">
        <v>7</v>
      </c>
    </row>
    <row r="289" spans="1:2" ht="15.75" customHeight="1">
      <c r="A289" s="2">
        <v>44592</v>
      </c>
      <c r="B289" s="3" t="s">
        <v>15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G4" sqref="G4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09" t="s">
        <v>310</v>
      </c>
      <c r="B1" s="210"/>
      <c r="C1" s="210"/>
      <c r="D1" s="210"/>
      <c r="E1" s="210"/>
      <c r="F1" s="210"/>
      <c r="G1" s="211"/>
    </row>
    <row r="2" spans="1:15" ht="30" customHeight="1">
      <c r="A2" s="8" t="s">
        <v>16</v>
      </c>
      <c r="B2" s="8" t="s">
        <v>17</v>
      </c>
      <c r="C2" s="8" t="s">
        <v>0</v>
      </c>
      <c r="D2" s="8" t="s">
        <v>1</v>
      </c>
      <c r="E2" s="8" t="s">
        <v>18</v>
      </c>
      <c r="F2" s="8" t="s">
        <v>19</v>
      </c>
      <c r="G2" s="8" t="s">
        <v>20</v>
      </c>
      <c r="I2" s="212" t="s">
        <v>21</v>
      </c>
      <c r="J2" s="213"/>
      <c r="K2" s="213"/>
      <c r="L2" s="213"/>
      <c r="M2" s="213"/>
      <c r="N2" s="213"/>
      <c r="O2" s="214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206" t="s">
        <v>322</v>
      </c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K112"/>
  <sheetViews>
    <sheetView topLeftCell="A42" workbookViewId="0">
      <selection activeCell="M21" sqref="M21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1" ht="12.75">
      <c r="A1" s="230" t="s">
        <v>22</v>
      </c>
      <c r="B1" s="219"/>
      <c r="C1" s="219"/>
      <c r="D1" s="219"/>
      <c r="E1" s="219"/>
      <c r="F1" s="220"/>
      <c r="G1" s="231" t="s">
        <v>23</v>
      </c>
      <c r="H1" s="215" t="s">
        <v>24</v>
      </c>
      <c r="I1" s="217" t="s">
        <v>25</v>
      </c>
      <c r="J1" s="217" t="s">
        <v>26</v>
      </c>
    </row>
    <row r="2" spans="1:11" ht="12.75">
      <c r="A2" s="221"/>
      <c r="B2" s="216"/>
      <c r="C2" s="216"/>
      <c r="D2" s="216"/>
      <c r="E2" s="216"/>
      <c r="F2" s="222"/>
      <c r="G2" s="216"/>
      <c r="H2" s="216"/>
      <c r="I2" s="216"/>
      <c r="J2" s="216"/>
    </row>
    <row r="3" spans="1:11" ht="12.75">
      <c r="A3" s="223"/>
      <c r="B3" s="224"/>
      <c r="C3" s="224"/>
      <c r="D3" s="224"/>
      <c r="E3" s="224"/>
      <c r="F3" s="225"/>
      <c r="G3" s="216"/>
      <c r="H3" s="216"/>
      <c r="I3" s="216"/>
      <c r="J3" s="216"/>
    </row>
    <row r="4" spans="1:11" ht="37.5">
      <c r="A4" s="15" t="s">
        <v>16</v>
      </c>
      <c r="B4" s="15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216"/>
      <c r="H4" s="216"/>
      <c r="I4" s="216"/>
      <c r="J4" s="17" t="e">
        <f ca="1">ROUND(PRODUCT(divide(SUM(J5:J99),COUNT(J5:J99)),100),1)</f>
        <v>#NAME?</v>
      </c>
    </row>
    <row r="5" spans="1:11" ht="30">
      <c r="A5" s="18">
        <v>1</v>
      </c>
      <c r="B5" s="19" t="s">
        <v>32</v>
      </c>
      <c r="C5" s="20" t="s">
        <v>33</v>
      </c>
      <c r="D5" s="21">
        <v>15</v>
      </c>
      <c r="E5" s="21" t="s">
        <v>34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1" ht="26.25" customHeight="1">
      <c r="A6" s="25">
        <v>2</v>
      </c>
      <c r="B6" s="26" t="s">
        <v>35</v>
      </c>
      <c r="C6" s="27" t="s">
        <v>36</v>
      </c>
      <c r="D6" s="28">
        <v>15</v>
      </c>
      <c r="E6" s="28" t="s">
        <v>34</v>
      </c>
      <c r="F6" s="28">
        <v>25</v>
      </c>
      <c r="G6" s="22"/>
      <c r="H6" s="23"/>
      <c r="I6" s="23"/>
      <c r="J6" s="24" t="str">
        <f t="shared" si="0"/>
        <v/>
      </c>
    </row>
    <row r="7" spans="1:11" ht="15">
      <c r="A7" s="25">
        <v>3</v>
      </c>
      <c r="B7" s="26" t="s">
        <v>37</v>
      </c>
      <c r="C7" s="27" t="s">
        <v>38</v>
      </c>
      <c r="D7" s="28">
        <v>15</v>
      </c>
      <c r="E7" s="28" t="s">
        <v>34</v>
      </c>
      <c r="F7" s="28">
        <v>25</v>
      </c>
      <c r="G7" s="22"/>
      <c r="H7" s="23"/>
      <c r="I7" s="23"/>
      <c r="J7" s="24" t="str">
        <f t="shared" si="0"/>
        <v/>
      </c>
    </row>
    <row r="8" spans="1:11" ht="15">
      <c r="A8" s="25">
        <v>4</v>
      </c>
      <c r="B8" s="26" t="s">
        <v>39</v>
      </c>
      <c r="C8" s="27" t="s">
        <v>40</v>
      </c>
      <c r="D8" s="28">
        <v>15</v>
      </c>
      <c r="E8" s="28" t="s">
        <v>34</v>
      </c>
      <c r="F8" s="28">
        <v>25</v>
      </c>
      <c r="G8" s="22"/>
      <c r="H8" s="23"/>
      <c r="I8" s="23"/>
      <c r="J8" s="24" t="str">
        <f t="shared" si="0"/>
        <v/>
      </c>
    </row>
    <row r="9" spans="1:11" ht="15">
      <c r="A9" s="25">
        <v>5</v>
      </c>
      <c r="B9" s="26" t="s">
        <v>41</v>
      </c>
      <c r="C9" s="27" t="s">
        <v>42</v>
      </c>
      <c r="D9" s="28">
        <v>33</v>
      </c>
      <c r="E9" s="28" t="s">
        <v>43</v>
      </c>
      <c r="F9" s="28">
        <v>50</v>
      </c>
      <c r="G9" s="29"/>
      <c r="H9" s="30"/>
      <c r="I9" s="30"/>
      <c r="J9" s="31" t="str">
        <f t="shared" si="0"/>
        <v/>
      </c>
    </row>
    <row r="10" spans="1:11" ht="15">
      <c r="A10" s="32">
        <v>6</v>
      </c>
      <c r="B10" s="33" t="s">
        <v>44</v>
      </c>
      <c r="C10" s="34" t="s">
        <v>45</v>
      </c>
      <c r="D10" s="35">
        <v>15</v>
      </c>
      <c r="E10" s="35" t="s">
        <v>34</v>
      </c>
      <c r="F10" s="35">
        <v>25</v>
      </c>
      <c r="G10" s="22"/>
      <c r="H10" s="23"/>
      <c r="I10" s="23"/>
      <c r="J10" s="24" t="str">
        <f t="shared" si="0"/>
        <v/>
      </c>
    </row>
    <row r="11" spans="1:11" ht="15">
      <c r="A11" s="32">
        <v>7</v>
      </c>
      <c r="B11" s="33" t="s">
        <v>46</v>
      </c>
      <c r="C11" s="34" t="s">
        <v>47</v>
      </c>
      <c r="D11" s="35">
        <v>15</v>
      </c>
      <c r="E11" s="35" t="s">
        <v>34</v>
      </c>
      <c r="F11" s="35">
        <v>25</v>
      </c>
      <c r="G11" s="22"/>
      <c r="H11" s="23"/>
      <c r="I11" s="23"/>
      <c r="J11" s="24" t="str">
        <f t="shared" si="0"/>
        <v/>
      </c>
    </row>
    <row r="12" spans="1:11" ht="15">
      <c r="A12" s="32">
        <v>8</v>
      </c>
      <c r="B12" s="33" t="s">
        <v>48</v>
      </c>
      <c r="C12" s="34" t="s">
        <v>49</v>
      </c>
      <c r="D12" s="35">
        <v>15</v>
      </c>
      <c r="E12" s="35" t="s">
        <v>34</v>
      </c>
      <c r="F12" s="35">
        <v>25</v>
      </c>
      <c r="G12" s="22"/>
      <c r="H12" s="23"/>
      <c r="I12" s="23"/>
      <c r="J12" s="24" t="str">
        <f t="shared" si="0"/>
        <v/>
      </c>
    </row>
    <row r="13" spans="1:11" ht="15">
      <c r="A13" s="32">
        <v>9</v>
      </c>
      <c r="B13" s="33" t="s">
        <v>50</v>
      </c>
      <c r="C13" s="34" t="s">
        <v>51</v>
      </c>
      <c r="D13" s="35">
        <v>15</v>
      </c>
      <c r="E13" s="35" t="s">
        <v>34</v>
      </c>
      <c r="F13" s="35">
        <v>25</v>
      </c>
      <c r="G13" s="22"/>
      <c r="H13" s="23"/>
      <c r="I13" s="23"/>
      <c r="J13" s="24" t="str">
        <f t="shared" si="0"/>
        <v/>
      </c>
    </row>
    <row r="14" spans="1:11" ht="15">
      <c r="A14" s="32">
        <v>10</v>
      </c>
      <c r="B14" s="33" t="s">
        <v>52</v>
      </c>
      <c r="C14" s="34" t="s">
        <v>53</v>
      </c>
      <c r="D14" s="35">
        <v>33</v>
      </c>
      <c r="E14" s="35" t="s">
        <v>43</v>
      </c>
      <c r="F14" s="35">
        <v>50</v>
      </c>
      <c r="G14" s="29"/>
      <c r="H14" s="30"/>
      <c r="I14" s="30"/>
      <c r="J14" s="31" t="str">
        <f t="shared" si="0"/>
        <v/>
      </c>
    </row>
    <row r="15" spans="1:11" ht="15">
      <c r="A15" s="25">
        <v>11</v>
      </c>
      <c r="B15" s="26" t="s">
        <v>54</v>
      </c>
      <c r="C15" s="27" t="s">
        <v>55</v>
      </c>
      <c r="D15" s="28">
        <v>15</v>
      </c>
      <c r="E15" s="28" t="s">
        <v>34</v>
      </c>
      <c r="F15" s="28">
        <v>25</v>
      </c>
      <c r="G15" s="22"/>
      <c r="H15" s="23"/>
      <c r="I15" s="23"/>
      <c r="J15" s="24" t="str">
        <f t="shared" si="0"/>
        <v/>
      </c>
      <c r="K15" t="s">
        <v>320</v>
      </c>
    </row>
    <row r="16" spans="1:11" ht="30">
      <c r="A16" s="25">
        <v>12</v>
      </c>
      <c r="B16" s="26" t="s">
        <v>56</v>
      </c>
      <c r="C16" s="27" t="s">
        <v>57</v>
      </c>
      <c r="D16" s="28">
        <v>15</v>
      </c>
      <c r="E16" s="28" t="s">
        <v>34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58</v>
      </c>
      <c r="C17" s="27" t="s">
        <v>59</v>
      </c>
      <c r="D17" s="28">
        <v>15</v>
      </c>
      <c r="E17" s="28" t="s">
        <v>34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60</v>
      </c>
      <c r="C18" s="27" t="s">
        <v>61</v>
      </c>
      <c r="D18" s="28">
        <v>15</v>
      </c>
      <c r="E18" s="28" t="s">
        <v>34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62</v>
      </c>
      <c r="C19" s="27" t="s">
        <v>63</v>
      </c>
      <c r="D19" s="28">
        <v>33</v>
      </c>
      <c r="E19" s="28" t="s">
        <v>43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64</v>
      </c>
      <c r="C20" s="34" t="s">
        <v>65</v>
      </c>
      <c r="D20" s="35">
        <v>15</v>
      </c>
      <c r="E20" s="35" t="s">
        <v>34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66</v>
      </c>
      <c r="C21" s="34" t="s">
        <v>67</v>
      </c>
      <c r="D21" s="35">
        <v>15</v>
      </c>
      <c r="E21" s="35" t="s">
        <v>34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68</v>
      </c>
      <c r="C22" s="34" t="s">
        <v>69</v>
      </c>
      <c r="D22" s="35">
        <v>15</v>
      </c>
      <c r="E22" s="35" t="s">
        <v>34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70</v>
      </c>
      <c r="C23" s="34" t="s">
        <v>71</v>
      </c>
      <c r="D23" s="35">
        <v>33</v>
      </c>
      <c r="E23" s="35" t="s">
        <v>43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72</v>
      </c>
      <c r="C24" s="27" t="s">
        <v>73</v>
      </c>
      <c r="D24" s="28">
        <v>15</v>
      </c>
      <c r="E24" s="28" t="s">
        <v>34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74</v>
      </c>
      <c r="C25" s="27" t="s">
        <v>75</v>
      </c>
      <c r="D25" s="28">
        <v>15</v>
      </c>
      <c r="E25" s="28" t="s">
        <v>34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76</v>
      </c>
      <c r="C26" s="27" t="s">
        <v>77</v>
      </c>
      <c r="D26" s="28">
        <v>15</v>
      </c>
      <c r="E26" s="28" t="s">
        <v>34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78</v>
      </c>
      <c r="C27" s="27" t="s">
        <v>79</v>
      </c>
      <c r="D27" s="28">
        <v>15</v>
      </c>
      <c r="E27" s="28" t="s">
        <v>34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80</v>
      </c>
      <c r="C28" s="27" t="s">
        <v>81</v>
      </c>
      <c r="D28" s="28">
        <v>33</v>
      </c>
      <c r="E28" s="28" t="s">
        <v>43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82</v>
      </c>
      <c r="C29" s="34" t="s">
        <v>83</v>
      </c>
      <c r="D29" s="35">
        <v>15</v>
      </c>
      <c r="E29" s="35" t="s">
        <v>34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84</v>
      </c>
      <c r="C30" s="34" t="s">
        <v>85</v>
      </c>
      <c r="D30" s="35">
        <v>15</v>
      </c>
      <c r="E30" s="35" t="s">
        <v>34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86</v>
      </c>
      <c r="C31" s="34" t="s">
        <v>87</v>
      </c>
      <c r="D31" s="35">
        <v>15</v>
      </c>
      <c r="E31" s="35" t="s">
        <v>34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88</v>
      </c>
      <c r="C32" s="34" t="s">
        <v>89</v>
      </c>
      <c r="D32" s="35">
        <v>15</v>
      </c>
      <c r="E32" s="35" t="s">
        <v>34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90</v>
      </c>
      <c r="C33" s="34" t="s">
        <v>91</v>
      </c>
      <c r="D33" s="35">
        <v>33</v>
      </c>
      <c r="E33" s="35" t="s">
        <v>43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92</v>
      </c>
      <c r="C34" s="27" t="s">
        <v>93</v>
      </c>
      <c r="D34" s="28">
        <v>15</v>
      </c>
      <c r="E34" s="28" t="s">
        <v>34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94</v>
      </c>
      <c r="C35" s="27" t="s">
        <v>95</v>
      </c>
      <c r="D35" s="28">
        <v>15</v>
      </c>
      <c r="E35" s="28" t="s">
        <v>34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96</v>
      </c>
      <c r="C36" s="27" t="s">
        <v>97</v>
      </c>
      <c r="D36" s="28">
        <v>15</v>
      </c>
      <c r="E36" s="28" t="s">
        <v>34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98</v>
      </c>
      <c r="C37" s="27" t="s">
        <v>99</v>
      </c>
      <c r="D37" s="28">
        <v>15</v>
      </c>
      <c r="E37" s="28" t="s">
        <v>34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100</v>
      </c>
      <c r="C38" s="27" t="s">
        <v>101</v>
      </c>
      <c r="D38" s="28">
        <v>33</v>
      </c>
      <c r="E38" s="28" t="s">
        <v>43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102</v>
      </c>
      <c r="C39" s="34" t="s">
        <v>103</v>
      </c>
      <c r="D39" s="35">
        <v>15</v>
      </c>
      <c r="E39" s="35" t="s">
        <v>34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104</v>
      </c>
      <c r="C40" s="34" t="s">
        <v>105</v>
      </c>
      <c r="D40" s="35">
        <v>15</v>
      </c>
      <c r="E40" s="35" t="s">
        <v>34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106</v>
      </c>
      <c r="C41" s="34" t="s">
        <v>107</v>
      </c>
      <c r="D41" s="35">
        <v>15</v>
      </c>
      <c r="E41" s="35" t="s">
        <v>34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108</v>
      </c>
      <c r="C42" s="34" t="s">
        <v>109</v>
      </c>
      <c r="D42" s="35">
        <v>15</v>
      </c>
      <c r="E42" s="35" t="s">
        <v>34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110</v>
      </c>
      <c r="C43" s="34" t="s">
        <v>111</v>
      </c>
      <c r="D43" s="35">
        <v>15</v>
      </c>
      <c r="E43" s="35" t="s">
        <v>34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112</v>
      </c>
      <c r="C44" s="34" t="s">
        <v>113</v>
      </c>
      <c r="D44" s="35">
        <v>33</v>
      </c>
      <c r="E44" s="35" t="s">
        <v>43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114</v>
      </c>
      <c r="C45" s="27" t="s">
        <v>115</v>
      </c>
      <c r="D45" s="28">
        <v>15</v>
      </c>
      <c r="E45" s="28" t="s">
        <v>34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116</v>
      </c>
      <c r="C46" s="27" t="s">
        <v>117</v>
      </c>
      <c r="D46" s="28">
        <v>15</v>
      </c>
      <c r="E46" s="28" t="s">
        <v>34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118</v>
      </c>
      <c r="C47" s="27" t="s">
        <v>119</v>
      </c>
      <c r="D47" s="28">
        <v>15</v>
      </c>
      <c r="E47" s="28" t="s">
        <v>34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120</v>
      </c>
      <c r="C48" s="27" t="s">
        <v>121</v>
      </c>
      <c r="D48" s="28">
        <v>33</v>
      </c>
      <c r="E48" s="28" t="s">
        <v>43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122</v>
      </c>
      <c r="C49" s="34" t="s">
        <v>123</v>
      </c>
      <c r="D49" s="35">
        <v>15</v>
      </c>
      <c r="E49" s="35" t="s">
        <v>34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124</v>
      </c>
      <c r="C50" s="34" t="s">
        <v>125</v>
      </c>
      <c r="D50" s="36">
        <v>15</v>
      </c>
      <c r="E50" s="35" t="s">
        <v>34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126</v>
      </c>
      <c r="C51" s="34" t="s">
        <v>127</v>
      </c>
      <c r="D51" s="35">
        <v>15</v>
      </c>
      <c r="E51" s="35" t="s">
        <v>34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128</v>
      </c>
      <c r="C52" s="34" t="s">
        <v>129</v>
      </c>
      <c r="D52" s="35">
        <v>33</v>
      </c>
      <c r="E52" s="35" t="s">
        <v>43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26" t="s">
        <v>130</v>
      </c>
      <c r="C53" s="27" t="s">
        <v>131</v>
      </c>
      <c r="D53" s="28">
        <v>15</v>
      </c>
      <c r="E53" s="28" t="s">
        <v>34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27"/>
      <c r="C54" s="27" t="s">
        <v>132</v>
      </c>
      <c r="D54" s="28">
        <v>15</v>
      </c>
      <c r="E54" s="28" t="s">
        <v>34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27"/>
      <c r="C55" s="27" t="s">
        <v>133</v>
      </c>
      <c r="D55" s="28">
        <v>15</v>
      </c>
      <c r="E55" s="28" t="s">
        <v>34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27"/>
      <c r="C56" s="27" t="s">
        <v>134</v>
      </c>
      <c r="D56" s="28">
        <v>15</v>
      </c>
      <c r="E56" s="28" t="s">
        <v>34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27"/>
      <c r="C57" s="27" t="s">
        <v>135</v>
      </c>
      <c r="D57" s="28">
        <v>15</v>
      </c>
      <c r="E57" s="28" t="s">
        <v>34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27"/>
      <c r="C58" s="27" t="s">
        <v>136</v>
      </c>
      <c r="D58" s="28">
        <v>15</v>
      </c>
      <c r="E58" s="28" t="s">
        <v>34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28"/>
      <c r="C59" s="27" t="s">
        <v>137</v>
      </c>
      <c r="D59" s="28">
        <v>33</v>
      </c>
      <c r="E59" s="28" t="s">
        <v>43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18" t="s">
        <v>138</v>
      </c>
      <c r="B61" s="219"/>
      <c r="C61" s="219"/>
      <c r="D61" s="219"/>
      <c r="E61" s="219"/>
      <c r="F61" s="220"/>
      <c r="G61" s="37"/>
      <c r="H61" s="38"/>
      <c r="I61" s="38"/>
      <c r="J61" s="24" t="str">
        <f t="shared" si="0"/>
        <v/>
      </c>
    </row>
    <row r="62" spans="1:10" ht="15">
      <c r="A62" s="221"/>
      <c r="B62" s="216"/>
      <c r="C62" s="216"/>
      <c r="D62" s="216"/>
      <c r="E62" s="216"/>
      <c r="F62" s="222"/>
      <c r="G62" s="37"/>
      <c r="H62" s="38"/>
      <c r="I62" s="38"/>
      <c r="J62" s="24" t="str">
        <f t="shared" si="0"/>
        <v/>
      </c>
    </row>
    <row r="63" spans="1:10" ht="15">
      <c r="A63" s="223"/>
      <c r="B63" s="224"/>
      <c r="C63" s="224"/>
      <c r="D63" s="224"/>
      <c r="E63" s="224"/>
      <c r="F63" s="225"/>
      <c r="G63" s="37"/>
      <c r="H63" s="38"/>
      <c r="I63" s="38"/>
      <c r="J63" s="24" t="str">
        <f t="shared" si="0"/>
        <v/>
      </c>
    </row>
    <row r="64" spans="1:10" ht="37.5">
      <c r="A64" s="15" t="s">
        <v>16</v>
      </c>
      <c r="B64" s="15" t="s">
        <v>27</v>
      </c>
      <c r="C64" s="45" t="s">
        <v>28</v>
      </c>
      <c r="D64" s="15" t="s">
        <v>29</v>
      </c>
      <c r="E64" s="15" t="s">
        <v>30</v>
      </c>
      <c r="F64" s="16" t="s">
        <v>31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139</v>
      </c>
      <c r="C65" s="50" t="s">
        <v>140</v>
      </c>
      <c r="D65" s="51">
        <v>33</v>
      </c>
      <c r="E65" s="51" t="s">
        <v>43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141</v>
      </c>
      <c r="C66" s="27" t="s">
        <v>142</v>
      </c>
      <c r="D66" s="28">
        <v>33</v>
      </c>
      <c r="E66" s="28" t="s">
        <v>43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143</v>
      </c>
      <c r="C67" s="34" t="s">
        <v>144</v>
      </c>
      <c r="D67" s="35">
        <v>33</v>
      </c>
      <c r="E67" s="35" t="s">
        <v>43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145</v>
      </c>
      <c r="C68" s="27" t="s">
        <v>146</v>
      </c>
      <c r="D68" s="28">
        <v>33</v>
      </c>
      <c r="E68" s="28" t="s">
        <v>43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147</v>
      </c>
      <c r="C69" s="34" t="s">
        <v>148</v>
      </c>
      <c r="D69" s="35">
        <v>33</v>
      </c>
      <c r="E69" s="35" t="s">
        <v>43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149</v>
      </c>
      <c r="C70" s="27" t="s">
        <v>150</v>
      </c>
      <c r="D70" s="28">
        <v>25</v>
      </c>
      <c r="E70" s="28" t="s">
        <v>43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151</v>
      </c>
      <c r="C71" s="34" t="s">
        <v>152</v>
      </c>
      <c r="D71" s="35">
        <v>33</v>
      </c>
      <c r="E71" s="35" t="s">
        <v>43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153</v>
      </c>
      <c r="C72" s="27" t="s">
        <v>154</v>
      </c>
      <c r="D72" s="28">
        <v>33</v>
      </c>
      <c r="E72" s="28" t="s">
        <v>43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155</v>
      </c>
      <c r="C73" s="34" t="s">
        <v>156</v>
      </c>
      <c r="D73" s="35">
        <v>29</v>
      </c>
      <c r="E73" s="35" t="s">
        <v>43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157</v>
      </c>
      <c r="C74" s="27" t="s">
        <v>158</v>
      </c>
      <c r="D74" s="28">
        <v>33</v>
      </c>
      <c r="E74" s="28" t="s">
        <v>43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18" t="s">
        <v>159</v>
      </c>
      <c r="B76" s="219"/>
      <c r="C76" s="219"/>
      <c r="D76" s="219"/>
      <c r="E76" s="219"/>
      <c r="F76" s="220"/>
      <c r="G76" s="37"/>
      <c r="H76" s="38"/>
      <c r="I76" s="38"/>
      <c r="J76" s="24" t="str">
        <f t="shared" si="0"/>
        <v/>
      </c>
    </row>
    <row r="77" spans="1:10" ht="15">
      <c r="A77" s="221"/>
      <c r="B77" s="216"/>
      <c r="C77" s="216"/>
      <c r="D77" s="216"/>
      <c r="E77" s="216"/>
      <c r="F77" s="222"/>
      <c r="G77" s="37"/>
      <c r="H77" s="38"/>
      <c r="I77" s="38"/>
      <c r="J77" s="24" t="str">
        <f t="shared" si="0"/>
        <v/>
      </c>
    </row>
    <row r="78" spans="1:10" ht="15">
      <c r="A78" s="223"/>
      <c r="B78" s="224"/>
      <c r="C78" s="224"/>
      <c r="D78" s="224"/>
      <c r="E78" s="224"/>
      <c r="F78" s="225"/>
      <c r="G78" s="37"/>
      <c r="H78" s="38"/>
      <c r="I78" s="38"/>
      <c r="J78" s="24" t="str">
        <f t="shared" si="0"/>
        <v/>
      </c>
    </row>
    <row r="79" spans="1:10" ht="37.5">
      <c r="A79" s="15" t="s">
        <v>16</v>
      </c>
      <c r="B79" s="15" t="s">
        <v>27</v>
      </c>
      <c r="C79" s="45" t="s">
        <v>28</v>
      </c>
      <c r="D79" s="15" t="s">
        <v>29</v>
      </c>
      <c r="E79" s="15" t="s">
        <v>30</v>
      </c>
      <c r="F79" s="16" t="s">
        <v>31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29" t="s">
        <v>160</v>
      </c>
      <c r="C80" s="50" t="s">
        <v>161</v>
      </c>
      <c r="D80" s="51">
        <v>60</v>
      </c>
      <c r="E80" s="51" t="s">
        <v>162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27"/>
      <c r="C81" s="27" t="s">
        <v>163</v>
      </c>
      <c r="D81" s="28">
        <v>61</v>
      </c>
      <c r="E81" s="28" t="s">
        <v>162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27"/>
      <c r="C82" s="50" t="s">
        <v>164</v>
      </c>
      <c r="D82" s="35">
        <v>61</v>
      </c>
      <c r="E82" s="35" t="s">
        <v>162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27"/>
      <c r="C83" s="27" t="s">
        <v>165</v>
      </c>
      <c r="D83" s="28">
        <v>60</v>
      </c>
      <c r="E83" s="28" t="s">
        <v>162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27"/>
      <c r="C84" s="50" t="s">
        <v>166</v>
      </c>
      <c r="D84" s="35">
        <v>60</v>
      </c>
      <c r="E84" s="35" t="s">
        <v>162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27"/>
      <c r="C85" s="27" t="s">
        <v>167</v>
      </c>
      <c r="D85" s="28">
        <v>60</v>
      </c>
      <c r="E85" s="28" t="s">
        <v>162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27"/>
      <c r="C86" s="50" t="s">
        <v>168</v>
      </c>
      <c r="D86" s="35">
        <v>61</v>
      </c>
      <c r="E86" s="35" t="s">
        <v>162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27"/>
      <c r="C87" s="27" t="s">
        <v>169</v>
      </c>
      <c r="D87" s="28">
        <v>61</v>
      </c>
      <c r="E87" s="28" t="s">
        <v>162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27"/>
      <c r="C88" s="50" t="s">
        <v>170</v>
      </c>
      <c r="D88" s="35">
        <v>59</v>
      </c>
      <c r="E88" s="35" t="s">
        <v>162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28"/>
      <c r="C89" s="27" t="s">
        <v>171</v>
      </c>
      <c r="D89" s="28">
        <v>59</v>
      </c>
      <c r="E89" s="28" t="s">
        <v>162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18" t="s">
        <v>172</v>
      </c>
      <c r="B91" s="219"/>
      <c r="C91" s="219"/>
      <c r="D91" s="219"/>
      <c r="E91" s="219"/>
      <c r="F91" s="220"/>
      <c r="G91" s="37"/>
      <c r="H91" s="38"/>
      <c r="I91" s="38"/>
      <c r="J91" s="24" t="str">
        <f t="shared" si="0"/>
        <v/>
      </c>
    </row>
    <row r="92" spans="1:10" ht="15">
      <c r="A92" s="221"/>
      <c r="B92" s="216"/>
      <c r="C92" s="216"/>
      <c r="D92" s="216"/>
      <c r="E92" s="216"/>
      <c r="F92" s="222"/>
      <c r="G92" s="37"/>
      <c r="H92" s="38"/>
      <c r="I92" s="38"/>
      <c r="J92" s="24" t="str">
        <f t="shared" si="0"/>
        <v/>
      </c>
    </row>
    <row r="93" spans="1:10" ht="15">
      <c r="A93" s="223"/>
      <c r="B93" s="224"/>
      <c r="C93" s="224"/>
      <c r="D93" s="224"/>
      <c r="E93" s="224"/>
      <c r="F93" s="225"/>
      <c r="G93" s="37"/>
      <c r="H93" s="38"/>
      <c r="I93" s="38"/>
      <c r="J93" s="24" t="str">
        <f t="shared" si="0"/>
        <v/>
      </c>
    </row>
    <row r="94" spans="1:10" ht="37.5">
      <c r="A94" s="15" t="s">
        <v>16</v>
      </c>
      <c r="B94" s="15" t="s">
        <v>27</v>
      </c>
      <c r="C94" s="45" t="s">
        <v>28</v>
      </c>
      <c r="D94" s="15" t="s">
        <v>29</v>
      </c>
      <c r="E94" s="15" t="s">
        <v>30</v>
      </c>
      <c r="F94" s="16" t="s">
        <v>31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29" t="s">
        <v>173</v>
      </c>
      <c r="C95" s="50" t="s">
        <v>174</v>
      </c>
      <c r="D95" s="51">
        <v>60</v>
      </c>
      <c r="E95" s="51" t="s">
        <v>162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27"/>
      <c r="C96" s="27" t="s">
        <v>175</v>
      </c>
      <c r="D96" s="28">
        <v>60</v>
      </c>
      <c r="E96" s="28" t="s">
        <v>162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27"/>
      <c r="C97" s="34" t="s">
        <v>176</v>
      </c>
      <c r="D97" s="35">
        <v>60</v>
      </c>
      <c r="E97" s="35" t="s">
        <v>162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27"/>
      <c r="C98" s="27" t="s">
        <v>177</v>
      </c>
      <c r="D98" s="28">
        <v>59</v>
      </c>
      <c r="E98" s="28" t="s">
        <v>162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28"/>
      <c r="C99" s="34" t="s">
        <v>178</v>
      </c>
      <c r="D99" s="35">
        <v>65</v>
      </c>
      <c r="E99" s="35" t="s">
        <v>162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184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</row>
  </sheetData>
  <mergeCells count="11">
    <mergeCell ref="B80:B89"/>
    <mergeCell ref="B95:B99"/>
    <mergeCell ref="A1:F3"/>
    <mergeCell ref="G1:G4"/>
    <mergeCell ref="A91:F93"/>
    <mergeCell ref="H1:H4"/>
    <mergeCell ref="I1:I4"/>
    <mergeCell ref="J1:J3"/>
    <mergeCell ref="A61:F63"/>
    <mergeCell ref="A76:F78"/>
    <mergeCell ref="B53:B59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topLeftCell="A73" workbookViewId="0">
      <selection activeCell="O12" sqref="O12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10.42578125" customWidth="1"/>
    <col min="11" max="11" width="14.7109375" customWidth="1"/>
    <col min="12" max="12" width="7.7109375" customWidth="1"/>
    <col min="13" max="13" width="12" customWidth="1"/>
  </cols>
  <sheetData>
    <row r="1" spans="1:13" ht="12.75">
      <c r="A1" s="230" t="s">
        <v>22</v>
      </c>
      <c r="B1" s="219"/>
      <c r="C1" s="219"/>
      <c r="D1" s="219"/>
      <c r="E1" s="219"/>
      <c r="F1" s="220"/>
      <c r="G1" s="231" t="s">
        <v>23</v>
      </c>
      <c r="H1" s="215" t="s">
        <v>24</v>
      </c>
      <c r="I1" s="217" t="s">
        <v>25</v>
      </c>
      <c r="J1" s="217" t="s">
        <v>26</v>
      </c>
      <c r="K1" s="232" t="s">
        <v>191</v>
      </c>
      <c r="L1" s="217" t="s">
        <v>192</v>
      </c>
      <c r="M1" s="217" t="s">
        <v>193</v>
      </c>
    </row>
    <row r="2" spans="1:13" ht="12.75">
      <c r="A2" s="221"/>
      <c r="B2" s="216"/>
      <c r="C2" s="216"/>
      <c r="D2" s="216"/>
      <c r="E2" s="216"/>
      <c r="F2" s="222"/>
      <c r="G2" s="216"/>
      <c r="H2" s="216"/>
      <c r="I2" s="216"/>
      <c r="J2" s="216"/>
      <c r="K2" s="216"/>
      <c r="L2" s="216"/>
      <c r="M2" s="216"/>
    </row>
    <row r="3" spans="1:13" ht="15">
      <c r="A3" s="223"/>
      <c r="B3" s="224"/>
      <c r="C3" s="224"/>
      <c r="D3" s="224"/>
      <c r="E3" s="224"/>
      <c r="F3" s="225"/>
      <c r="G3" s="216"/>
      <c r="H3" s="216"/>
      <c r="I3" s="216"/>
      <c r="J3" s="216"/>
      <c r="K3" s="75">
        <f>COUNTIF(K5:K100,"&lt;=10")</f>
        <v>33</v>
      </c>
      <c r="L3" s="216"/>
      <c r="M3" s="216"/>
    </row>
    <row r="4" spans="1:13" ht="37.5">
      <c r="A4" s="76" t="s">
        <v>16</v>
      </c>
      <c r="B4" s="76" t="s">
        <v>27</v>
      </c>
      <c r="C4" s="76" t="s">
        <v>28</v>
      </c>
      <c r="D4" s="76" t="s">
        <v>29</v>
      </c>
      <c r="E4" s="76" t="s">
        <v>30</v>
      </c>
      <c r="F4" s="77" t="s">
        <v>31</v>
      </c>
      <c r="G4" s="216"/>
      <c r="H4" s="216"/>
      <c r="I4" s="216"/>
      <c r="J4" s="78" t="e">
        <f ca="1">ROUND(PRODUCT(divide(SUM(J5:J99),COUNT(J5:J99)),100),1)</f>
        <v>#NAME?</v>
      </c>
      <c r="K4" s="75">
        <f>COUNT(K5:K100)</f>
        <v>78</v>
      </c>
      <c r="L4" s="216"/>
      <c r="M4" s="216"/>
    </row>
    <row r="5" spans="1:13" ht="45">
      <c r="A5" s="79">
        <v>81</v>
      </c>
      <c r="B5" s="80" t="s">
        <v>194</v>
      </c>
      <c r="C5" s="81" t="s">
        <v>33</v>
      </c>
      <c r="D5" s="82">
        <v>15</v>
      </c>
      <c r="E5" s="82" t="s">
        <v>34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195</v>
      </c>
      <c r="C6" s="89" t="s">
        <v>36</v>
      </c>
      <c r="D6" s="90">
        <v>15</v>
      </c>
      <c r="E6" s="90" t="s">
        <v>34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196</v>
      </c>
      <c r="C7" s="89" t="s">
        <v>38</v>
      </c>
      <c r="D7" s="90">
        <v>15</v>
      </c>
      <c r="E7" s="90" t="s">
        <v>34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197</v>
      </c>
      <c r="C8" s="89" t="s">
        <v>40</v>
      </c>
      <c r="D8" s="90">
        <v>15</v>
      </c>
      <c r="E8" s="90" t="s">
        <v>34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41</v>
      </c>
      <c r="C9" s="89" t="s">
        <v>42</v>
      </c>
      <c r="D9" s="90">
        <v>33</v>
      </c>
      <c r="E9" s="90" t="s">
        <v>43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44</v>
      </c>
      <c r="C10" s="98" t="s">
        <v>45</v>
      </c>
      <c r="D10" s="99">
        <v>15</v>
      </c>
      <c r="E10" s="99" t="s">
        <v>34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46</v>
      </c>
      <c r="C11" s="98" t="s">
        <v>47</v>
      </c>
      <c r="D11" s="99">
        <v>15</v>
      </c>
      <c r="E11" s="99" t="s">
        <v>34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48</v>
      </c>
      <c r="C12" s="98" t="s">
        <v>49</v>
      </c>
      <c r="D12" s="99">
        <v>15</v>
      </c>
      <c r="E12" s="99" t="s">
        <v>34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50</v>
      </c>
      <c r="C13" s="98" t="s">
        <v>51</v>
      </c>
      <c r="D13" s="99">
        <v>15</v>
      </c>
      <c r="E13" s="99" t="s">
        <v>198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52</v>
      </c>
      <c r="C14" s="98" t="s">
        <v>53</v>
      </c>
      <c r="D14" s="99">
        <v>33</v>
      </c>
      <c r="E14" s="99" t="s">
        <v>43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54</v>
      </c>
      <c r="C15" s="89" t="s">
        <v>55</v>
      </c>
      <c r="D15" s="90">
        <v>15</v>
      </c>
      <c r="E15" s="90" t="s">
        <v>34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56</v>
      </c>
      <c r="C16" s="89" t="s">
        <v>57</v>
      </c>
      <c r="D16" s="90">
        <v>15</v>
      </c>
      <c r="E16" s="90" t="s">
        <v>34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58</v>
      </c>
      <c r="C17" s="89" t="s">
        <v>59</v>
      </c>
      <c r="D17" s="90">
        <v>15</v>
      </c>
      <c r="E17" s="90" t="s">
        <v>34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60</v>
      </c>
      <c r="C18" s="89" t="s">
        <v>61</v>
      </c>
      <c r="D18" s="90">
        <v>15</v>
      </c>
      <c r="E18" s="90" t="s">
        <v>34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62</v>
      </c>
      <c r="C19" s="89" t="s">
        <v>63</v>
      </c>
      <c r="D19" s="90">
        <v>33</v>
      </c>
      <c r="E19" s="90" t="s">
        <v>43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64</v>
      </c>
      <c r="C20" s="98" t="s">
        <v>65</v>
      </c>
      <c r="D20" s="99">
        <v>15</v>
      </c>
      <c r="E20" s="99" t="s">
        <v>34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66</v>
      </c>
      <c r="C21" s="98" t="s">
        <v>67</v>
      </c>
      <c r="D21" s="99">
        <v>15</v>
      </c>
      <c r="E21" s="99" t="s">
        <v>34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68</v>
      </c>
      <c r="C22" s="98" t="s">
        <v>69</v>
      </c>
      <c r="D22" s="99">
        <v>15</v>
      </c>
      <c r="E22" s="99" t="s">
        <v>34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70</v>
      </c>
      <c r="C23" s="98" t="s">
        <v>71</v>
      </c>
      <c r="D23" s="99">
        <v>33</v>
      </c>
      <c r="E23" s="99" t="s">
        <v>43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82</v>
      </c>
      <c r="C24" s="89" t="s">
        <v>199</v>
      </c>
      <c r="D24" s="90">
        <v>15</v>
      </c>
      <c r="E24" s="90" t="s">
        <v>34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84</v>
      </c>
      <c r="C25" s="89" t="s">
        <v>85</v>
      </c>
      <c r="D25" s="90">
        <v>15</v>
      </c>
      <c r="E25" s="90" t="s">
        <v>34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86</v>
      </c>
      <c r="C26" s="89" t="s">
        <v>87</v>
      </c>
      <c r="D26" s="90">
        <v>15</v>
      </c>
      <c r="E26" s="90" t="s">
        <v>34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88</v>
      </c>
      <c r="C27" s="89" t="s">
        <v>89</v>
      </c>
      <c r="D27" s="90">
        <v>15</v>
      </c>
      <c r="E27" s="90" t="s">
        <v>34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90</v>
      </c>
      <c r="C28" s="89" t="s">
        <v>91</v>
      </c>
      <c r="D28" s="90">
        <v>33</v>
      </c>
      <c r="E28" s="90" t="s">
        <v>43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72</v>
      </c>
      <c r="C29" s="98" t="s">
        <v>73</v>
      </c>
      <c r="D29" s="99">
        <v>15</v>
      </c>
      <c r="E29" s="99" t="s">
        <v>34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74</v>
      </c>
      <c r="C30" s="98" t="s">
        <v>75</v>
      </c>
      <c r="D30" s="99">
        <v>15</v>
      </c>
      <c r="E30" s="99" t="s">
        <v>34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76</v>
      </c>
      <c r="C31" s="98" t="s">
        <v>77</v>
      </c>
      <c r="D31" s="99">
        <v>15</v>
      </c>
      <c r="E31" s="99" t="s">
        <v>34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78</v>
      </c>
      <c r="C32" s="98" t="s">
        <v>79</v>
      </c>
      <c r="D32" s="99">
        <v>15</v>
      </c>
      <c r="E32" s="99" t="s">
        <v>34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80</v>
      </c>
      <c r="C33" s="98" t="s">
        <v>81</v>
      </c>
      <c r="D33" s="99">
        <v>33</v>
      </c>
      <c r="E33" s="99" t="s">
        <v>43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92</v>
      </c>
      <c r="C34" s="89" t="s">
        <v>93</v>
      </c>
      <c r="D34" s="90">
        <v>15</v>
      </c>
      <c r="E34" s="90" t="s">
        <v>34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94</v>
      </c>
      <c r="C35" s="89" t="s">
        <v>95</v>
      </c>
      <c r="D35" s="90">
        <v>15</v>
      </c>
      <c r="E35" s="90" t="s">
        <v>34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96</v>
      </c>
      <c r="C36" s="89" t="s">
        <v>97</v>
      </c>
      <c r="D36" s="90">
        <v>15</v>
      </c>
      <c r="E36" s="90" t="s">
        <v>34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98</v>
      </c>
      <c r="C37" s="89" t="s">
        <v>99</v>
      </c>
      <c r="D37" s="90">
        <v>15</v>
      </c>
      <c r="E37" s="90" t="s">
        <v>34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100</v>
      </c>
      <c r="C38" s="89" t="s">
        <v>101</v>
      </c>
      <c r="D38" s="90">
        <v>33</v>
      </c>
      <c r="E38" s="90" t="s">
        <v>43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102</v>
      </c>
      <c r="C39" s="98" t="s">
        <v>200</v>
      </c>
      <c r="D39" s="99">
        <v>15</v>
      </c>
      <c r="E39" s="99" t="s">
        <v>34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104</v>
      </c>
      <c r="C40" s="98" t="s">
        <v>201</v>
      </c>
      <c r="D40" s="99">
        <v>15</v>
      </c>
      <c r="E40" s="99" t="s">
        <v>34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106</v>
      </c>
      <c r="C41" s="98" t="s">
        <v>107</v>
      </c>
      <c r="D41" s="99">
        <v>15</v>
      </c>
      <c r="E41" s="99" t="s">
        <v>34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108</v>
      </c>
      <c r="C42" s="98" t="s">
        <v>109</v>
      </c>
      <c r="D42" s="99">
        <v>15</v>
      </c>
      <c r="E42" s="99" t="s">
        <v>34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110</v>
      </c>
      <c r="C43" s="98" t="s">
        <v>111</v>
      </c>
      <c r="D43" s="99">
        <v>15</v>
      </c>
      <c r="E43" s="99" t="s">
        <v>34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112</v>
      </c>
      <c r="C44" s="98" t="s">
        <v>113</v>
      </c>
      <c r="D44" s="99">
        <v>33</v>
      </c>
      <c r="E44" s="99" t="s">
        <v>43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114</v>
      </c>
      <c r="C45" s="89" t="s">
        <v>115</v>
      </c>
      <c r="D45" s="90">
        <v>15</v>
      </c>
      <c r="E45" s="90" t="s">
        <v>34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116</v>
      </c>
      <c r="C46" s="89" t="s">
        <v>117</v>
      </c>
      <c r="D46" s="90">
        <v>15</v>
      </c>
      <c r="E46" s="90" t="s">
        <v>34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118</v>
      </c>
      <c r="C47" s="89" t="s">
        <v>119</v>
      </c>
      <c r="D47" s="90">
        <v>15</v>
      </c>
      <c r="E47" s="90" t="s">
        <v>34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120</v>
      </c>
      <c r="C48" s="89" t="s">
        <v>121</v>
      </c>
      <c r="D48" s="90">
        <v>33</v>
      </c>
      <c r="E48" s="90" t="s">
        <v>43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122</v>
      </c>
      <c r="C49" s="98" t="s">
        <v>123</v>
      </c>
      <c r="D49" s="99">
        <v>15</v>
      </c>
      <c r="E49" s="99" t="s">
        <v>34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124</v>
      </c>
      <c r="C50" s="98" t="s">
        <v>125</v>
      </c>
      <c r="D50" s="100">
        <v>15</v>
      </c>
      <c r="E50" s="99" t="s">
        <v>34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126</v>
      </c>
      <c r="C51" s="98" t="s">
        <v>127</v>
      </c>
      <c r="D51" s="99">
        <v>15</v>
      </c>
      <c r="E51" s="99" t="s">
        <v>34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128</v>
      </c>
      <c r="C52" s="98" t="s">
        <v>129</v>
      </c>
      <c r="D52" s="99">
        <v>33</v>
      </c>
      <c r="E52" s="99" t="s">
        <v>43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26" t="s">
        <v>130</v>
      </c>
      <c r="C53" s="89" t="s">
        <v>131</v>
      </c>
      <c r="D53" s="90">
        <v>15</v>
      </c>
      <c r="E53" s="90" t="s">
        <v>34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27"/>
      <c r="C54" s="89" t="s">
        <v>132</v>
      </c>
      <c r="D54" s="90">
        <v>15</v>
      </c>
      <c r="E54" s="90" t="s">
        <v>34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27"/>
      <c r="C55" s="89" t="s">
        <v>133</v>
      </c>
      <c r="D55" s="90">
        <v>15</v>
      </c>
      <c r="E55" s="90" t="s">
        <v>34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27"/>
      <c r="C56" s="89" t="s">
        <v>134</v>
      </c>
      <c r="D56" s="90">
        <v>15</v>
      </c>
      <c r="E56" s="90" t="s">
        <v>34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27"/>
      <c r="C57" s="89" t="s">
        <v>135</v>
      </c>
      <c r="D57" s="90">
        <v>15</v>
      </c>
      <c r="E57" s="90" t="s">
        <v>34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27"/>
      <c r="C58" s="89" t="s">
        <v>136</v>
      </c>
      <c r="D58" s="90">
        <v>15</v>
      </c>
      <c r="E58" s="90" t="s">
        <v>34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28"/>
      <c r="C59" s="89" t="s">
        <v>137</v>
      </c>
      <c r="D59" s="90">
        <v>33</v>
      </c>
      <c r="E59" s="90" t="s">
        <v>43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18" t="s">
        <v>138</v>
      </c>
      <c r="B61" s="219"/>
      <c r="C61" s="219"/>
      <c r="D61" s="219"/>
      <c r="E61" s="219"/>
      <c r="F61" s="220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21"/>
      <c r="B62" s="216"/>
      <c r="C62" s="216"/>
      <c r="D62" s="216"/>
      <c r="E62" s="216"/>
      <c r="F62" s="222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23"/>
      <c r="B63" s="224"/>
      <c r="C63" s="224"/>
      <c r="D63" s="224"/>
      <c r="E63" s="224"/>
      <c r="F63" s="225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16</v>
      </c>
      <c r="B64" s="76" t="s">
        <v>27</v>
      </c>
      <c r="C64" s="76" t="s">
        <v>28</v>
      </c>
      <c r="D64" s="76" t="s">
        <v>29</v>
      </c>
      <c r="E64" s="76" t="s">
        <v>30</v>
      </c>
      <c r="F64" s="77" t="s">
        <v>31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139</v>
      </c>
      <c r="C65" s="111" t="s">
        <v>140</v>
      </c>
      <c r="D65" s="112">
        <v>33</v>
      </c>
      <c r="E65" s="112" t="s">
        <v>43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141</v>
      </c>
      <c r="C66" s="89" t="s">
        <v>202</v>
      </c>
      <c r="D66" s="90">
        <v>33</v>
      </c>
      <c r="E66" s="90" t="s">
        <v>43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143</v>
      </c>
      <c r="C67" s="98" t="s">
        <v>144</v>
      </c>
      <c r="D67" s="99">
        <v>33</v>
      </c>
      <c r="E67" s="99" t="s">
        <v>43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145</v>
      </c>
      <c r="C68" s="89" t="s">
        <v>146</v>
      </c>
      <c r="D68" s="90">
        <v>33</v>
      </c>
      <c r="E68" s="90" t="s">
        <v>43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147</v>
      </c>
      <c r="C69" s="98" t="s">
        <v>148</v>
      </c>
      <c r="D69" s="99">
        <v>33</v>
      </c>
      <c r="E69" s="99" t="s">
        <v>43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149</v>
      </c>
      <c r="C70" s="89" t="s">
        <v>203</v>
      </c>
      <c r="D70" s="90">
        <v>33</v>
      </c>
      <c r="E70" s="90" t="s">
        <v>43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151</v>
      </c>
      <c r="C71" s="98" t="s">
        <v>152</v>
      </c>
      <c r="D71" s="99">
        <v>33</v>
      </c>
      <c r="E71" s="99" t="s">
        <v>43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153</v>
      </c>
      <c r="C72" s="89" t="s">
        <v>154</v>
      </c>
      <c r="D72" s="90">
        <v>33</v>
      </c>
      <c r="E72" s="90" t="s">
        <v>43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155</v>
      </c>
      <c r="C73" s="98" t="s">
        <v>204</v>
      </c>
      <c r="D73" s="99">
        <v>33</v>
      </c>
      <c r="E73" s="99" t="s">
        <v>43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157</v>
      </c>
      <c r="C74" s="89" t="s">
        <v>158</v>
      </c>
      <c r="D74" s="90">
        <v>33</v>
      </c>
      <c r="E74" s="90" t="s">
        <v>43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18" t="s">
        <v>159</v>
      </c>
      <c r="B76" s="219"/>
      <c r="C76" s="219"/>
      <c r="D76" s="219"/>
      <c r="E76" s="219"/>
      <c r="F76" s="220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21"/>
      <c r="B77" s="216"/>
      <c r="C77" s="216"/>
      <c r="D77" s="216"/>
      <c r="E77" s="216"/>
      <c r="F77" s="222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23"/>
      <c r="B78" s="224"/>
      <c r="C78" s="224"/>
      <c r="D78" s="224"/>
      <c r="E78" s="224"/>
      <c r="F78" s="225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16</v>
      </c>
      <c r="B79" s="76" t="s">
        <v>27</v>
      </c>
      <c r="C79" s="76" t="s">
        <v>28</v>
      </c>
      <c r="D79" s="76" t="s">
        <v>29</v>
      </c>
      <c r="E79" s="76" t="s">
        <v>30</v>
      </c>
      <c r="F79" s="77" t="s">
        <v>31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29" t="s">
        <v>160</v>
      </c>
      <c r="C80" s="111" t="s">
        <v>205</v>
      </c>
      <c r="D80" s="112">
        <v>65</v>
      </c>
      <c r="E80" s="112" t="s">
        <v>162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27"/>
      <c r="C81" s="89" t="s">
        <v>206</v>
      </c>
      <c r="D81" s="90">
        <v>65</v>
      </c>
      <c r="E81" s="90" t="s">
        <v>162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27"/>
      <c r="C82" s="111" t="s">
        <v>207</v>
      </c>
      <c r="D82" s="99">
        <v>65</v>
      </c>
      <c r="E82" s="99" t="s">
        <v>162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27"/>
      <c r="C83" s="89" t="s">
        <v>208</v>
      </c>
      <c r="D83" s="90">
        <v>65</v>
      </c>
      <c r="E83" s="90" t="s">
        <v>162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27"/>
      <c r="C84" s="111" t="s">
        <v>209</v>
      </c>
      <c r="D84" s="99">
        <v>65</v>
      </c>
      <c r="E84" s="99" t="s">
        <v>162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27"/>
      <c r="C85" s="89" t="s">
        <v>210</v>
      </c>
      <c r="D85" s="90">
        <v>65</v>
      </c>
      <c r="E85" s="90" t="s">
        <v>162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27"/>
      <c r="C86" s="111" t="s">
        <v>211</v>
      </c>
      <c r="D86" s="99">
        <v>65</v>
      </c>
      <c r="E86" s="99" t="s">
        <v>162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27"/>
      <c r="C87" s="89" t="s">
        <v>212</v>
      </c>
      <c r="D87" s="90">
        <v>65</v>
      </c>
      <c r="E87" s="90" t="s">
        <v>162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27"/>
      <c r="C88" s="111" t="s">
        <v>213</v>
      </c>
      <c r="D88" s="99">
        <v>65</v>
      </c>
      <c r="E88" s="99" t="s">
        <v>162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28"/>
      <c r="C89" s="89" t="s">
        <v>214</v>
      </c>
      <c r="D89" s="90">
        <v>65</v>
      </c>
      <c r="E89" s="90" t="s">
        <v>162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18" t="s">
        <v>172</v>
      </c>
      <c r="B91" s="219"/>
      <c r="C91" s="219"/>
      <c r="D91" s="219"/>
      <c r="E91" s="219"/>
      <c r="F91" s="220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21"/>
      <c r="B92" s="216"/>
      <c r="C92" s="216"/>
      <c r="D92" s="216"/>
      <c r="E92" s="216"/>
      <c r="F92" s="222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23"/>
      <c r="B93" s="224"/>
      <c r="C93" s="224"/>
      <c r="D93" s="224"/>
      <c r="E93" s="224"/>
      <c r="F93" s="225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16</v>
      </c>
      <c r="B94" s="76" t="s">
        <v>27</v>
      </c>
      <c r="C94" s="76" t="s">
        <v>28</v>
      </c>
      <c r="D94" s="76" t="s">
        <v>29</v>
      </c>
      <c r="E94" s="76" t="s">
        <v>30</v>
      </c>
      <c r="F94" s="77" t="s">
        <v>31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29" t="s">
        <v>173</v>
      </c>
      <c r="C95" s="111" t="s">
        <v>215</v>
      </c>
      <c r="D95" s="112">
        <v>65</v>
      </c>
      <c r="E95" s="112" t="s">
        <v>162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27"/>
      <c r="C96" s="89" t="s">
        <v>216</v>
      </c>
      <c r="D96" s="90">
        <v>65</v>
      </c>
      <c r="E96" s="90" t="s">
        <v>162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27"/>
      <c r="C97" s="98" t="s">
        <v>217</v>
      </c>
      <c r="D97" s="99">
        <v>65</v>
      </c>
      <c r="E97" s="99" t="s">
        <v>162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27"/>
      <c r="C98" s="89" t="s">
        <v>218</v>
      </c>
      <c r="D98" s="90">
        <v>65</v>
      </c>
      <c r="E98" s="90" t="s">
        <v>162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28"/>
      <c r="C99" s="98" t="s">
        <v>219</v>
      </c>
      <c r="D99" s="99">
        <v>65</v>
      </c>
      <c r="E99" s="99" t="s">
        <v>162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184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B95:B99"/>
    <mergeCell ref="G1:G4"/>
    <mergeCell ref="H1:H4"/>
    <mergeCell ref="I1:I4"/>
    <mergeCell ref="A1:F3"/>
    <mergeCell ref="B53:B59"/>
    <mergeCell ref="A61:F63"/>
    <mergeCell ref="A76:F78"/>
    <mergeCell ref="B80:B89"/>
    <mergeCell ref="J1:J3"/>
    <mergeCell ref="K1:K2"/>
    <mergeCell ref="L1:L4"/>
    <mergeCell ref="M1:M4"/>
    <mergeCell ref="A91:F93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N59"/>
  <sheetViews>
    <sheetView workbookViewId="0">
      <selection activeCell="P36" sqref="P36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4" ht="23.25">
      <c r="A1" s="237" t="s">
        <v>220</v>
      </c>
      <c r="B1" s="210"/>
      <c r="C1" s="210"/>
      <c r="D1" s="210"/>
      <c r="E1" s="211"/>
      <c r="F1" s="238" t="s">
        <v>23</v>
      </c>
      <c r="G1" s="239" t="s">
        <v>24</v>
      </c>
      <c r="H1" s="240" t="s">
        <v>25</v>
      </c>
      <c r="I1" s="130" t="s">
        <v>26</v>
      </c>
      <c r="J1" s="233" t="s">
        <v>191</v>
      </c>
      <c r="K1" s="234" t="s">
        <v>221</v>
      </c>
      <c r="L1" s="234" t="s">
        <v>193</v>
      </c>
    </row>
    <row r="2" spans="1:14" ht="18.75">
      <c r="A2" s="131" t="s">
        <v>16</v>
      </c>
      <c r="B2" s="132" t="s">
        <v>222</v>
      </c>
      <c r="C2" s="131" t="s">
        <v>223</v>
      </c>
      <c r="D2" s="131" t="s">
        <v>25</v>
      </c>
      <c r="E2" s="131" t="s">
        <v>224</v>
      </c>
      <c r="F2" s="216"/>
      <c r="G2" s="216"/>
      <c r="H2" s="216"/>
      <c r="I2" s="133" t="e">
        <f ca="1">ROUND(PRODUCT(divide(SUM(I3:I44),COUNT(I3:I44)),100),2)</f>
        <v>#NAME?</v>
      </c>
      <c r="J2" s="216"/>
      <c r="K2" s="216"/>
      <c r="L2" s="216"/>
    </row>
    <row r="3" spans="1:14">
      <c r="A3" s="134">
        <v>161</v>
      </c>
      <c r="B3" s="135" t="s">
        <v>63</v>
      </c>
      <c r="C3" s="136">
        <v>33</v>
      </c>
      <c r="D3" s="136">
        <v>50</v>
      </c>
      <c r="E3" s="136" t="s">
        <v>225</v>
      </c>
      <c r="F3" s="137"/>
      <c r="G3" s="138"/>
      <c r="H3" s="139"/>
      <c r="I3" s="139"/>
      <c r="J3" s="139"/>
      <c r="K3" s="139"/>
      <c r="L3" s="139"/>
      <c r="M3" s="139"/>
      <c r="N3" s="139"/>
    </row>
    <row r="4" spans="1:14">
      <c r="A4" s="134">
        <v>162</v>
      </c>
      <c r="B4" s="135" t="s">
        <v>226</v>
      </c>
      <c r="C4" s="136">
        <v>33</v>
      </c>
      <c r="D4" s="136">
        <v>50</v>
      </c>
      <c r="E4" s="136" t="s">
        <v>225</v>
      </c>
      <c r="F4" s="137"/>
      <c r="G4" s="139"/>
      <c r="H4" s="139"/>
      <c r="I4" s="139"/>
      <c r="J4" s="139"/>
      <c r="K4" s="139"/>
      <c r="L4" s="139"/>
      <c r="M4" s="139"/>
      <c r="N4" s="139"/>
    </row>
    <row r="5" spans="1:14">
      <c r="A5" s="134">
        <v>163</v>
      </c>
      <c r="B5" s="135" t="s">
        <v>227</v>
      </c>
      <c r="C5" s="136">
        <v>33</v>
      </c>
      <c r="D5" s="136">
        <v>50</v>
      </c>
      <c r="E5" s="136" t="s">
        <v>225</v>
      </c>
      <c r="F5" s="137"/>
      <c r="G5" s="139"/>
      <c r="H5" s="139"/>
      <c r="I5" s="139"/>
      <c r="J5" s="139"/>
      <c r="K5" s="139"/>
      <c r="L5" s="139"/>
      <c r="M5" s="139"/>
      <c r="N5" s="139"/>
    </row>
    <row r="6" spans="1:14">
      <c r="A6" s="134">
        <v>164</v>
      </c>
      <c r="B6" s="135" t="s">
        <v>228</v>
      </c>
      <c r="C6" s="136">
        <v>33</v>
      </c>
      <c r="D6" s="136">
        <v>50</v>
      </c>
      <c r="E6" s="136" t="s">
        <v>225</v>
      </c>
      <c r="F6" s="137"/>
      <c r="G6" s="139"/>
      <c r="H6" s="139"/>
      <c r="I6" s="139"/>
      <c r="J6" s="139"/>
      <c r="K6" s="139"/>
      <c r="L6" s="139"/>
      <c r="M6" s="139"/>
      <c r="N6" s="139"/>
    </row>
    <row r="7" spans="1:14">
      <c r="A7" s="134">
        <v>165</v>
      </c>
      <c r="B7" s="135" t="s">
        <v>229</v>
      </c>
      <c r="C7" s="136">
        <v>33</v>
      </c>
      <c r="D7" s="136">
        <v>50</v>
      </c>
      <c r="E7" s="136" t="s">
        <v>225</v>
      </c>
      <c r="F7" s="137"/>
      <c r="G7" s="139"/>
      <c r="H7" s="139"/>
      <c r="I7" s="139"/>
      <c r="J7" s="139"/>
      <c r="K7" s="139"/>
      <c r="L7" s="139"/>
      <c r="M7" s="139"/>
      <c r="N7" s="139"/>
    </row>
    <row r="8" spans="1:14">
      <c r="A8" s="134">
        <v>166</v>
      </c>
      <c r="B8" s="135" t="s">
        <v>230</v>
      </c>
      <c r="C8" s="136">
        <v>33</v>
      </c>
      <c r="D8" s="136">
        <v>50</v>
      </c>
      <c r="E8" s="136" t="s">
        <v>225</v>
      </c>
      <c r="F8" s="137"/>
      <c r="G8" s="139"/>
      <c r="H8" s="139"/>
      <c r="I8" s="139"/>
      <c r="J8" s="139"/>
      <c r="K8" s="139"/>
      <c r="L8" s="139"/>
      <c r="M8" s="139"/>
      <c r="N8" s="139"/>
    </row>
    <row r="9" spans="1:14">
      <c r="A9" s="134">
        <v>167</v>
      </c>
      <c r="B9" s="135" t="s">
        <v>231</v>
      </c>
      <c r="C9" s="136">
        <v>33</v>
      </c>
      <c r="D9" s="136">
        <v>50</v>
      </c>
      <c r="E9" s="136" t="s">
        <v>225</v>
      </c>
      <c r="F9" s="137"/>
      <c r="G9" s="139"/>
      <c r="H9" s="139"/>
      <c r="I9" s="139"/>
      <c r="J9" s="139"/>
      <c r="K9" s="139"/>
      <c r="L9" s="139"/>
      <c r="M9" s="139"/>
      <c r="N9" s="139"/>
    </row>
    <row r="10" spans="1:14">
      <c r="A10" s="134">
        <v>168</v>
      </c>
      <c r="B10" s="135" t="s">
        <v>232</v>
      </c>
      <c r="C10" s="136">
        <v>33</v>
      </c>
      <c r="D10" s="136">
        <v>50</v>
      </c>
      <c r="E10" s="136" t="s">
        <v>225</v>
      </c>
      <c r="F10" s="137"/>
      <c r="G10" s="139"/>
      <c r="H10" s="139"/>
      <c r="I10" s="139"/>
      <c r="J10" s="139"/>
      <c r="K10" s="139"/>
      <c r="L10" s="139"/>
      <c r="M10" s="139"/>
      <c r="N10" s="139"/>
    </row>
    <row r="11" spans="1:14">
      <c r="A11" s="134">
        <v>169</v>
      </c>
      <c r="B11" s="135" t="s">
        <v>233</v>
      </c>
      <c r="C11" s="136">
        <v>33</v>
      </c>
      <c r="D11" s="136">
        <v>50</v>
      </c>
      <c r="E11" s="136" t="s">
        <v>225</v>
      </c>
      <c r="F11" s="137"/>
      <c r="G11" s="139"/>
      <c r="H11" s="139"/>
      <c r="I11" s="139"/>
      <c r="J11" s="139"/>
      <c r="K11" s="139"/>
      <c r="L11" s="139"/>
      <c r="M11" s="139"/>
      <c r="N11" s="139"/>
    </row>
    <row r="12" spans="1:14">
      <c r="A12" s="134">
        <v>170</v>
      </c>
      <c r="B12" s="135" t="s">
        <v>234</v>
      </c>
      <c r="C12" s="136">
        <v>33</v>
      </c>
      <c r="D12" s="136">
        <v>50</v>
      </c>
      <c r="E12" s="136" t="s">
        <v>225</v>
      </c>
      <c r="F12" s="137"/>
      <c r="G12" s="139"/>
      <c r="H12" s="139"/>
      <c r="I12" s="139"/>
      <c r="J12" s="139"/>
      <c r="K12" s="139"/>
      <c r="L12" s="139"/>
      <c r="M12" s="139"/>
      <c r="N12" s="139"/>
    </row>
    <row r="13" spans="1:14">
      <c r="A13" s="134">
        <v>171</v>
      </c>
      <c r="B13" s="135" t="s">
        <v>71</v>
      </c>
      <c r="C13" s="136">
        <v>33</v>
      </c>
      <c r="D13" s="136">
        <v>50</v>
      </c>
      <c r="E13" s="136" t="s">
        <v>225</v>
      </c>
      <c r="F13" s="137"/>
      <c r="G13" s="139"/>
      <c r="H13" s="139"/>
      <c r="I13" s="139"/>
      <c r="J13" s="139"/>
      <c r="K13" s="139"/>
      <c r="L13" s="139"/>
      <c r="M13" s="139"/>
      <c r="N13" s="139"/>
    </row>
    <row r="14" spans="1:14">
      <c r="A14" s="134">
        <v>172</v>
      </c>
      <c r="B14" s="135" t="s">
        <v>235</v>
      </c>
      <c r="C14" s="136">
        <v>33</v>
      </c>
      <c r="D14" s="136">
        <v>50</v>
      </c>
      <c r="E14" s="136" t="s">
        <v>225</v>
      </c>
      <c r="F14" s="137"/>
      <c r="G14" s="139"/>
      <c r="H14" s="139"/>
      <c r="I14" s="139"/>
      <c r="J14" s="139"/>
      <c r="K14" s="139"/>
      <c r="L14" s="139"/>
      <c r="M14" s="139"/>
      <c r="N14" s="139"/>
    </row>
    <row r="15" spans="1:14">
      <c r="A15" s="134">
        <v>173</v>
      </c>
      <c r="B15" s="135" t="s">
        <v>236</v>
      </c>
      <c r="C15" s="136">
        <v>65</v>
      </c>
      <c r="D15" s="136">
        <v>100</v>
      </c>
      <c r="E15" s="136" t="s">
        <v>237</v>
      </c>
      <c r="F15" s="140"/>
      <c r="G15" s="139"/>
      <c r="H15" s="139"/>
      <c r="I15" s="139"/>
      <c r="J15" s="139"/>
      <c r="K15" s="139"/>
      <c r="L15" s="139"/>
      <c r="M15" s="139"/>
      <c r="N15" s="139"/>
    </row>
    <row r="16" spans="1:14">
      <c r="A16" s="134">
        <v>174</v>
      </c>
      <c r="B16" s="135" t="s">
        <v>238</v>
      </c>
      <c r="C16" s="136">
        <v>65</v>
      </c>
      <c r="D16" s="136">
        <v>100</v>
      </c>
      <c r="E16" s="136" t="s">
        <v>237</v>
      </c>
      <c r="F16" s="140"/>
      <c r="G16" s="139"/>
      <c r="H16" s="139"/>
      <c r="I16" s="139"/>
      <c r="J16" s="139"/>
      <c r="K16" s="139"/>
      <c r="L16" s="139"/>
      <c r="M16" s="139"/>
      <c r="N16" s="139"/>
    </row>
    <row r="17" spans="1:14">
      <c r="A17" s="134">
        <v>175</v>
      </c>
      <c r="B17" s="135" t="s">
        <v>239</v>
      </c>
      <c r="C17" s="136">
        <v>65</v>
      </c>
      <c r="D17" s="136">
        <v>100</v>
      </c>
      <c r="E17" s="136" t="s">
        <v>237</v>
      </c>
      <c r="F17" s="140"/>
      <c r="G17" s="139"/>
      <c r="H17" s="139"/>
      <c r="I17" s="139"/>
      <c r="J17" s="139"/>
      <c r="K17" s="139"/>
      <c r="L17" s="139"/>
      <c r="M17" s="139"/>
      <c r="N17" s="139"/>
    </row>
    <row r="18" spans="1:14">
      <c r="A18" s="134">
        <v>176</v>
      </c>
      <c r="B18" s="135" t="s">
        <v>240</v>
      </c>
      <c r="C18" s="136">
        <v>65</v>
      </c>
      <c r="D18" s="136">
        <v>100</v>
      </c>
      <c r="E18" s="136" t="s">
        <v>237</v>
      </c>
      <c r="F18" s="140"/>
      <c r="G18" s="139"/>
      <c r="H18" s="139"/>
      <c r="I18" s="139"/>
      <c r="J18" s="139"/>
      <c r="K18" s="139"/>
      <c r="L18" s="139"/>
      <c r="M18" s="139"/>
      <c r="N18" s="139"/>
    </row>
    <row r="19" spans="1:14" ht="18.75">
      <c r="A19" s="141"/>
      <c r="B19" s="142"/>
      <c r="C19" s="141"/>
      <c r="D19" s="141"/>
      <c r="E19" s="141"/>
      <c r="F19" s="143"/>
      <c r="G19" s="139"/>
      <c r="H19" s="139"/>
      <c r="I19" s="139"/>
      <c r="J19" s="139"/>
      <c r="K19" s="139"/>
      <c r="L19" s="139"/>
      <c r="M19" s="139"/>
      <c r="N19" s="139"/>
    </row>
    <row r="20" spans="1:14" ht="23.25">
      <c r="A20" s="235" t="s">
        <v>241</v>
      </c>
      <c r="B20" s="210"/>
      <c r="C20" s="210"/>
      <c r="D20" s="210"/>
      <c r="E20" s="211"/>
      <c r="F20" s="143"/>
      <c r="G20" s="139"/>
      <c r="H20" s="139"/>
      <c r="I20" s="139"/>
      <c r="J20" s="139"/>
      <c r="K20" s="139"/>
      <c r="L20" s="139"/>
      <c r="M20" s="139"/>
      <c r="N20" s="139"/>
    </row>
    <row r="21" spans="1:14">
      <c r="A21" s="131" t="s">
        <v>16</v>
      </c>
      <c r="B21" s="132" t="s">
        <v>222</v>
      </c>
      <c r="C21" s="131" t="s">
        <v>223</v>
      </c>
      <c r="D21" s="131" t="s">
        <v>25</v>
      </c>
      <c r="E21" s="131" t="s">
        <v>224</v>
      </c>
      <c r="F21" s="143"/>
      <c r="G21" s="139"/>
      <c r="H21" s="139"/>
      <c r="I21" s="139"/>
      <c r="J21" s="139"/>
      <c r="K21" s="139"/>
      <c r="L21" s="139"/>
      <c r="M21" s="139"/>
      <c r="N21" s="139"/>
    </row>
    <row r="22" spans="1:14">
      <c r="A22" s="134">
        <v>177</v>
      </c>
      <c r="B22" s="145" t="s">
        <v>63</v>
      </c>
      <c r="C22" s="146">
        <v>33</v>
      </c>
      <c r="D22" s="146">
        <v>50</v>
      </c>
      <c r="E22" s="146" t="s">
        <v>225</v>
      </c>
      <c r="F22" s="147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4">
        <v>178</v>
      </c>
      <c r="B23" s="145" t="s">
        <v>226</v>
      </c>
      <c r="C23" s="146">
        <v>33</v>
      </c>
      <c r="D23" s="146">
        <v>50</v>
      </c>
      <c r="E23" s="146" t="s">
        <v>225</v>
      </c>
      <c r="F23" s="147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4">
        <v>179</v>
      </c>
      <c r="B24" s="145" t="s">
        <v>227</v>
      </c>
      <c r="C24" s="146">
        <v>33</v>
      </c>
      <c r="D24" s="146">
        <v>50</v>
      </c>
      <c r="E24" s="146" t="s">
        <v>225</v>
      </c>
      <c r="F24" s="147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4">
        <v>180</v>
      </c>
      <c r="B25" s="145" t="s">
        <v>228</v>
      </c>
      <c r="C25" s="146">
        <v>33</v>
      </c>
      <c r="D25" s="146">
        <v>50</v>
      </c>
      <c r="E25" s="146" t="s">
        <v>225</v>
      </c>
      <c r="F25" s="147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4">
        <v>181</v>
      </c>
      <c r="B26" s="145" t="s">
        <v>229</v>
      </c>
      <c r="C26" s="146">
        <v>33</v>
      </c>
      <c r="D26" s="146">
        <v>50</v>
      </c>
      <c r="E26" s="146" t="s">
        <v>225</v>
      </c>
      <c r="F26" s="147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4">
        <v>182</v>
      </c>
      <c r="B27" s="145" t="s">
        <v>230</v>
      </c>
      <c r="C27" s="146">
        <v>33</v>
      </c>
      <c r="D27" s="146">
        <v>50</v>
      </c>
      <c r="E27" s="146" t="s">
        <v>225</v>
      </c>
      <c r="F27" s="147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4">
        <v>183</v>
      </c>
      <c r="B28" s="145" t="s">
        <v>231</v>
      </c>
      <c r="C28" s="146">
        <v>33</v>
      </c>
      <c r="D28" s="146">
        <v>50</v>
      </c>
      <c r="E28" s="146" t="s">
        <v>225</v>
      </c>
      <c r="F28" s="147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4">
        <v>184</v>
      </c>
      <c r="B29" s="145" t="s">
        <v>232</v>
      </c>
      <c r="C29" s="146">
        <v>33</v>
      </c>
      <c r="D29" s="146">
        <v>50</v>
      </c>
      <c r="E29" s="146" t="s">
        <v>225</v>
      </c>
      <c r="F29" s="147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4">
        <v>185</v>
      </c>
      <c r="B30" s="145" t="s">
        <v>233</v>
      </c>
      <c r="C30" s="146">
        <v>33</v>
      </c>
      <c r="D30" s="146">
        <v>50</v>
      </c>
      <c r="E30" s="146" t="s">
        <v>225</v>
      </c>
      <c r="F30" s="147"/>
      <c r="G30" s="139"/>
      <c r="H30" s="139"/>
      <c r="I30" s="139"/>
      <c r="J30" s="139"/>
      <c r="K30" s="139"/>
      <c r="L30" s="139"/>
      <c r="M30" s="139"/>
      <c r="N30" s="139"/>
    </row>
    <row r="31" spans="1:14">
      <c r="A31" s="134">
        <v>186</v>
      </c>
      <c r="B31" s="145" t="s">
        <v>234</v>
      </c>
      <c r="C31" s="146">
        <v>33</v>
      </c>
      <c r="D31" s="146">
        <v>50</v>
      </c>
      <c r="E31" s="146" t="s">
        <v>225</v>
      </c>
      <c r="F31" s="147"/>
      <c r="G31" s="139"/>
      <c r="H31" s="139"/>
      <c r="I31" s="139"/>
      <c r="J31" s="139"/>
      <c r="K31" s="139"/>
      <c r="L31" s="139"/>
      <c r="M31" s="139"/>
      <c r="N31" s="139"/>
    </row>
    <row r="32" spans="1:14">
      <c r="A32" s="134">
        <v>187</v>
      </c>
      <c r="B32" s="145" t="s">
        <v>71</v>
      </c>
      <c r="C32" s="146">
        <v>33</v>
      </c>
      <c r="D32" s="146">
        <v>50</v>
      </c>
      <c r="E32" s="146" t="s">
        <v>225</v>
      </c>
      <c r="F32" s="147"/>
      <c r="G32" s="139"/>
      <c r="H32" s="139"/>
      <c r="I32" s="139"/>
      <c r="J32" s="139"/>
      <c r="K32" s="139"/>
      <c r="L32" s="139"/>
      <c r="M32" s="139"/>
      <c r="N32" s="139"/>
    </row>
    <row r="33" spans="1:14">
      <c r="A33" s="134">
        <v>188</v>
      </c>
      <c r="B33" s="145" t="s">
        <v>235</v>
      </c>
      <c r="C33" s="146">
        <v>33</v>
      </c>
      <c r="D33" s="146">
        <v>50</v>
      </c>
      <c r="E33" s="146" t="s">
        <v>225</v>
      </c>
      <c r="F33" s="147"/>
      <c r="G33" s="139"/>
      <c r="H33" s="139"/>
      <c r="I33" s="139"/>
      <c r="J33" s="139"/>
      <c r="K33" s="139"/>
      <c r="L33" s="139"/>
      <c r="M33" s="139"/>
      <c r="N33" s="139"/>
    </row>
    <row r="34" spans="1:14">
      <c r="A34" s="134">
        <v>189</v>
      </c>
      <c r="B34" s="145" t="s">
        <v>242</v>
      </c>
      <c r="C34" s="146">
        <v>65</v>
      </c>
      <c r="D34" s="146">
        <v>100</v>
      </c>
      <c r="E34" s="146" t="s">
        <v>237</v>
      </c>
      <c r="F34" s="148"/>
      <c r="G34" s="139"/>
      <c r="H34" s="139"/>
      <c r="I34" s="139"/>
      <c r="J34" s="139"/>
      <c r="K34" s="139"/>
      <c r="L34" s="139"/>
      <c r="M34" s="139"/>
      <c r="N34" s="139"/>
    </row>
    <row r="35" spans="1:14">
      <c r="A35" s="134">
        <v>190</v>
      </c>
      <c r="B35" s="145" t="s">
        <v>243</v>
      </c>
      <c r="C35" s="146">
        <v>65</v>
      </c>
      <c r="D35" s="146">
        <v>100</v>
      </c>
      <c r="E35" s="146" t="s">
        <v>237</v>
      </c>
      <c r="F35" s="148"/>
      <c r="G35" s="139"/>
      <c r="H35" s="139"/>
      <c r="I35" s="139"/>
      <c r="J35" s="139"/>
      <c r="K35" s="139"/>
      <c r="L35" s="139"/>
      <c r="M35" s="139"/>
      <c r="N35" s="139"/>
    </row>
    <row r="36" spans="1:14">
      <c r="A36" s="134">
        <v>191</v>
      </c>
      <c r="B36" s="145" t="s">
        <v>244</v>
      </c>
      <c r="C36" s="146">
        <v>65</v>
      </c>
      <c r="D36" s="146">
        <v>100</v>
      </c>
      <c r="E36" s="146" t="s">
        <v>237</v>
      </c>
      <c r="F36" s="148"/>
      <c r="G36" s="139"/>
      <c r="H36" s="139"/>
      <c r="I36" s="139"/>
      <c r="J36" s="139"/>
      <c r="K36" s="139"/>
      <c r="L36" s="139"/>
      <c r="M36" s="139"/>
      <c r="N36" s="139"/>
    </row>
    <row r="37" spans="1:14">
      <c r="A37" s="134">
        <v>192</v>
      </c>
      <c r="B37" s="145" t="s">
        <v>245</v>
      </c>
      <c r="C37" s="146">
        <v>65</v>
      </c>
      <c r="D37" s="146">
        <v>100</v>
      </c>
      <c r="E37" s="146" t="s">
        <v>237</v>
      </c>
      <c r="F37" s="148"/>
      <c r="G37" s="139"/>
      <c r="H37" s="139"/>
      <c r="I37" s="139"/>
      <c r="J37" s="139"/>
      <c r="K37" s="139"/>
      <c r="L37" s="139"/>
      <c r="M37" s="139"/>
      <c r="N37" s="139"/>
    </row>
    <row r="38" spans="1:14">
      <c r="A38" s="149"/>
      <c r="B38" s="150"/>
      <c r="C38" s="151"/>
      <c r="D38" s="151"/>
      <c r="E38" s="151"/>
      <c r="F38" s="143"/>
      <c r="G38" s="139"/>
      <c r="H38" s="139"/>
      <c r="I38" s="139"/>
      <c r="J38" s="139"/>
      <c r="K38" s="139"/>
      <c r="L38" s="139"/>
      <c r="M38" s="139"/>
      <c r="N38" s="139"/>
    </row>
    <row r="39" spans="1:14" ht="23.25">
      <c r="A39" s="236" t="s">
        <v>246</v>
      </c>
      <c r="B39" s="210"/>
      <c r="C39" s="210"/>
      <c r="D39" s="210"/>
      <c r="E39" s="211"/>
      <c r="F39" s="143"/>
      <c r="G39" s="139"/>
      <c r="H39" s="139"/>
      <c r="I39" s="139"/>
      <c r="J39" s="139"/>
      <c r="K39" s="139"/>
      <c r="L39" s="139"/>
      <c r="M39" s="139"/>
      <c r="N39" s="139"/>
    </row>
    <row r="40" spans="1:14">
      <c r="A40" s="131" t="s">
        <v>16</v>
      </c>
      <c r="B40" s="132" t="s">
        <v>222</v>
      </c>
      <c r="C40" s="131" t="s">
        <v>223</v>
      </c>
      <c r="D40" s="131" t="s">
        <v>25</v>
      </c>
      <c r="E40" s="131" t="s">
        <v>224</v>
      </c>
      <c r="F40" s="143"/>
      <c r="G40" s="139"/>
      <c r="H40" s="139"/>
      <c r="I40" s="139"/>
      <c r="J40" s="139"/>
      <c r="K40" s="139"/>
      <c r="L40" s="139"/>
      <c r="M40" s="139"/>
      <c r="N40" s="139"/>
    </row>
    <row r="41" spans="1:14">
      <c r="A41" s="134">
        <v>193</v>
      </c>
      <c r="B41" s="152" t="s">
        <v>247</v>
      </c>
      <c r="C41" s="153">
        <v>65</v>
      </c>
      <c r="D41" s="153">
        <v>100</v>
      </c>
      <c r="E41" s="153" t="s">
        <v>237</v>
      </c>
      <c r="F41" s="154"/>
      <c r="G41" s="139"/>
      <c r="H41" s="139"/>
      <c r="I41" s="139"/>
      <c r="J41" s="139"/>
      <c r="K41" s="139"/>
      <c r="L41" s="139"/>
      <c r="M41" s="139"/>
      <c r="N41" s="139"/>
    </row>
    <row r="42" spans="1:14">
      <c r="A42" s="134">
        <v>194</v>
      </c>
      <c r="B42" s="152" t="s">
        <v>248</v>
      </c>
      <c r="C42" s="153">
        <v>65</v>
      </c>
      <c r="D42" s="153">
        <v>100</v>
      </c>
      <c r="E42" s="153" t="s">
        <v>237</v>
      </c>
      <c r="F42" s="154"/>
      <c r="G42" s="139"/>
      <c r="H42" s="139"/>
      <c r="I42" s="139"/>
      <c r="J42" s="139"/>
      <c r="K42" s="139"/>
      <c r="L42" s="139"/>
      <c r="M42" s="139"/>
      <c r="N42" s="139"/>
    </row>
    <row r="43" spans="1:14">
      <c r="A43" s="134">
        <v>195</v>
      </c>
      <c r="B43" s="152" t="s">
        <v>249</v>
      </c>
      <c r="C43" s="153">
        <v>65</v>
      </c>
      <c r="D43" s="153">
        <v>100</v>
      </c>
      <c r="E43" s="153" t="s">
        <v>237</v>
      </c>
      <c r="F43" s="154"/>
      <c r="G43" s="139"/>
      <c r="H43" s="139"/>
      <c r="I43" s="139"/>
      <c r="J43" s="139"/>
      <c r="K43" s="139"/>
      <c r="L43" s="139"/>
      <c r="M43" s="139"/>
      <c r="N43" s="139"/>
    </row>
    <row r="44" spans="1:14">
      <c r="A44" s="134">
        <v>196</v>
      </c>
      <c r="B44" s="152" t="s">
        <v>250</v>
      </c>
      <c r="C44" s="153">
        <v>65</v>
      </c>
      <c r="D44" s="153">
        <v>100</v>
      </c>
      <c r="E44" s="153" t="s">
        <v>237</v>
      </c>
      <c r="F44" s="154"/>
      <c r="G44" s="139"/>
      <c r="H44" s="139"/>
      <c r="I44" s="139"/>
      <c r="J44" s="139"/>
      <c r="K44" s="139"/>
      <c r="L44" s="139"/>
      <c r="M44" s="139"/>
      <c r="N44" s="139"/>
    </row>
    <row r="45" spans="1:14" ht="21" customHeight="1">
      <c r="A45" s="155"/>
      <c r="B45" s="156"/>
      <c r="C45" s="157"/>
      <c r="D45" s="157"/>
      <c r="E45" s="157"/>
      <c r="F45" s="158"/>
      <c r="G45" s="139"/>
      <c r="H45" s="139"/>
      <c r="I45" s="139"/>
      <c r="J45" s="139"/>
      <c r="K45" s="139"/>
      <c r="L45" s="139"/>
      <c r="M45" s="139"/>
      <c r="N45" s="139"/>
    </row>
    <row r="46" spans="1:14" ht="1.5" hidden="1" customHeight="1">
      <c r="A46" s="155"/>
      <c r="B46" s="156"/>
      <c r="C46" s="157"/>
      <c r="D46" s="157"/>
      <c r="E46" s="157"/>
      <c r="F46" s="158"/>
      <c r="G46" s="158"/>
      <c r="H46" s="158"/>
      <c r="I46" s="158" t="e">
        <f ca="1">ROUND(PRODUCT(divide(SUM(I15:I18,I34:I37,I41:I44),COUNT(I15:I18,I34:I37,I41:I44)),100),2)</f>
        <v>#NAME?</v>
      </c>
      <c r="J46" s="159">
        <f>COUNTIF(J3:J44,"&lt;=10")</f>
        <v>0</v>
      </c>
      <c r="K46" s="160"/>
      <c r="L46" s="160"/>
    </row>
    <row r="47" spans="1:14" ht="1.5" hidden="1" customHeight="1">
      <c r="A47" s="155"/>
      <c r="B47" s="156"/>
      <c r="C47" s="157"/>
      <c r="D47" s="157"/>
      <c r="E47" s="157"/>
      <c r="F47" s="158"/>
      <c r="G47" s="158"/>
      <c r="H47" s="158"/>
      <c r="I47" s="158"/>
      <c r="J47" s="159">
        <f>COUNT(J3:J44)</f>
        <v>0</v>
      </c>
      <c r="K47" s="160"/>
      <c r="L47" s="160"/>
    </row>
    <row r="48" spans="1:14" ht="1.5" hidden="1" customHeight="1">
      <c r="A48" s="155"/>
      <c r="B48" s="156"/>
      <c r="C48" s="157"/>
      <c r="D48" s="157"/>
      <c r="E48" s="157"/>
      <c r="F48" s="158"/>
      <c r="G48" s="158"/>
      <c r="H48" s="158"/>
      <c r="I48" s="158"/>
      <c r="J48" s="159">
        <f>COUNTIF(J3:J44,"&lt;=20")</f>
        <v>0</v>
      </c>
      <c r="K48" s="160"/>
      <c r="L48" s="160"/>
    </row>
    <row r="49" spans="1:12" ht="1.5" hidden="1" customHeight="1">
      <c r="A49" s="155"/>
      <c r="B49" s="156"/>
      <c r="C49" s="157"/>
      <c r="D49" s="157"/>
      <c r="E49" s="157"/>
      <c r="F49" s="158"/>
      <c r="G49" s="158"/>
      <c r="H49" s="158"/>
      <c r="I49" s="158"/>
      <c r="J49" s="159">
        <f>COUNTIF(J15:J18,"&lt;=10")</f>
        <v>0</v>
      </c>
      <c r="K49" s="160"/>
      <c r="L49" s="160"/>
    </row>
    <row r="50" spans="1:12" ht="1.5" hidden="1" customHeight="1">
      <c r="A50" s="155"/>
      <c r="B50" s="156"/>
      <c r="C50" s="157"/>
      <c r="D50" s="157"/>
      <c r="E50" s="157"/>
      <c r="F50" s="158"/>
      <c r="G50" s="158"/>
      <c r="H50" s="158"/>
      <c r="I50" s="158"/>
      <c r="J50" s="159">
        <f>COUNTIF(J15:J18,"&lt;=20")</f>
        <v>0</v>
      </c>
      <c r="K50" s="160"/>
      <c r="L50" s="160"/>
    </row>
    <row r="51" spans="1:12" ht="1.5" hidden="1" customHeight="1">
      <c r="A51" s="155"/>
      <c r="B51" s="156"/>
      <c r="C51" s="157"/>
      <c r="D51" s="157"/>
      <c r="E51" s="157"/>
      <c r="F51" s="158"/>
      <c r="G51" s="158"/>
      <c r="H51" s="158"/>
      <c r="I51" s="158"/>
      <c r="J51" s="159">
        <f>COUNTIF(J34:J44,"&lt;=10")</f>
        <v>0</v>
      </c>
      <c r="K51" s="160"/>
      <c r="L51" s="160"/>
    </row>
    <row r="52" spans="1:12" ht="1.5" hidden="1" customHeight="1">
      <c r="A52" s="155"/>
      <c r="B52" s="156"/>
      <c r="C52" s="157"/>
      <c r="D52" s="157"/>
      <c r="E52" s="157"/>
      <c r="F52" s="158"/>
      <c r="G52" s="158"/>
      <c r="H52" s="158"/>
      <c r="I52" s="158"/>
      <c r="J52" s="159">
        <f>COUNTIF(J34:J44,"&lt;=20")</f>
        <v>0</v>
      </c>
      <c r="K52" s="160"/>
      <c r="L52" s="160"/>
    </row>
    <row r="53" spans="1:12" ht="1.5" hidden="1" customHeight="1">
      <c r="A53" s="155"/>
      <c r="B53" s="156"/>
      <c r="C53" s="157"/>
      <c r="D53" s="157"/>
      <c r="E53" s="157"/>
      <c r="F53" s="158"/>
      <c r="G53" s="158"/>
      <c r="H53" s="158"/>
      <c r="I53" s="158"/>
      <c r="J53" s="159">
        <f>COUNT(J15:J18)</f>
        <v>0</v>
      </c>
      <c r="K53" s="160"/>
      <c r="L53" s="160"/>
    </row>
    <row r="54" spans="1:12" ht="1.5" hidden="1" customHeight="1">
      <c r="A54" s="155"/>
      <c r="B54" s="156"/>
      <c r="C54" s="157"/>
      <c r="D54" s="157"/>
      <c r="E54" s="157"/>
      <c r="F54" s="158"/>
      <c r="G54" s="158"/>
      <c r="H54" s="158"/>
      <c r="I54" s="158"/>
      <c r="J54" s="159">
        <f>COUNT(J34:J44)</f>
        <v>0</v>
      </c>
      <c r="K54" s="160"/>
      <c r="L54" s="160"/>
    </row>
    <row r="55" spans="1:12" ht="1.5" hidden="1" customHeight="1">
      <c r="A55" s="155"/>
      <c r="B55" s="156"/>
      <c r="C55" s="157"/>
      <c r="D55" s="157"/>
      <c r="E55" s="157"/>
      <c r="F55" s="158"/>
      <c r="G55" s="158"/>
      <c r="H55" s="158"/>
      <c r="I55" s="158"/>
      <c r="J55" s="159">
        <f t="shared" ref="J55:J56" si="0">SUM(J49,J51)</f>
        <v>0</v>
      </c>
      <c r="K55" s="160"/>
      <c r="L55" s="160"/>
    </row>
    <row r="56" spans="1:12" ht="1.5" hidden="1" customHeight="1">
      <c r="A56" s="155"/>
      <c r="B56" s="156"/>
      <c r="C56" s="157"/>
      <c r="D56" s="157"/>
      <c r="E56" s="157"/>
      <c r="F56" s="158"/>
      <c r="G56" s="158"/>
      <c r="H56" s="158"/>
      <c r="I56" s="158"/>
      <c r="J56" s="159">
        <f t="shared" si="0"/>
        <v>0</v>
      </c>
      <c r="K56" s="160"/>
      <c r="L56" s="160"/>
    </row>
    <row r="57" spans="1:12" ht="1.5" hidden="1" customHeight="1">
      <c r="A57" s="155"/>
      <c r="B57" s="156"/>
      <c r="C57" s="157"/>
      <c r="D57" s="157"/>
      <c r="E57" s="157"/>
      <c r="F57" s="158"/>
      <c r="G57" s="158"/>
      <c r="H57" s="158"/>
      <c r="I57" s="158"/>
      <c r="J57" s="159">
        <f>SUM(J54,J53)</f>
        <v>0</v>
      </c>
      <c r="K57" s="160"/>
      <c r="L57" s="160"/>
    </row>
    <row r="58" spans="1:12" ht="1.5" hidden="1" customHeight="1">
      <c r="A58" s="155"/>
      <c r="B58" s="156"/>
      <c r="C58" s="157"/>
      <c r="D58" s="157"/>
      <c r="E58" s="157"/>
      <c r="F58" s="158"/>
      <c r="G58" s="158"/>
      <c r="H58" s="158"/>
      <c r="I58" s="158"/>
      <c r="J58" s="159"/>
      <c r="K58" s="160"/>
      <c r="L58" s="160"/>
    </row>
    <row r="59" spans="1:12" ht="1.5" hidden="1" customHeight="1">
      <c r="A59" s="155"/>
      <c r="B59" s="156"/>
      <c r="C59" s="157"/>
      <c r="D59" s="157"/>
      <c r="E59" s="157"/>
      <c r="F59" s="158"/>
      <c r="G59" s="158"/>
      <c r="H59" s="158"/>
      <c r="I59" s="158"/>
      <c r="J59" s="159"/>
      <c r="K59" s="160"/>
      <c r="L59" s="160"/>
    </row>
  </sheetData>
  <mergeCells count="9">
    <mergeCell ref="J1:J2"/>
    <mergeCell ref="K1:K2"/>
    <mergeCell ref="L1:L2"/>
    <mergeCell ref="A20:E20"/>
    <mergeCell ref="A39:E39"/>
    <mergeCell ref="A1:E1"/>
    <mergeCell ref="F1:F2"/>
    <mergeCell ref="G1:G2"/>
    <mergeCell ref="H1:H2"/>
  </mergeCells>
  <conditionalFormatting sqref="J1:J2">
    <cfRule type="cellIs" dxfId="3" priority="1" operator="lessThanOrEqual">
      <formula>10</formula>
    </cfRule>
  </conditionalFormatting>
  <conditionalFormatting sqref="J1:J2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127"/>
  <sheetViews>
    <sheetView workbookViewId="0">
      <selection activeCell="G8" sqref="G8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15" customWidth="1"/>
    <col min="8" max="8" width="15.5703125" customWidth="1"/>
    <col min="9" max="9" width="24.42578125" customWidth="1"/>
    <col min="10" max="10" width="14.42578125" customWidth="1"/>
    <col min="11" max="11" width="16.42578125" customWidth="1"/>
    <col min="12" max="12" width="17.140625" customWidth="1"/>
  </cols>
  <sheetData>
    <row r="1" spans="1:12" ht="23.25">
      <c r="A1" s="241" t="s">
        <v>321</v>
      </c>
      <c r="B1" s="210"/>
      <c r="C1" s="210"/>
      <c r="D1" s="210"/>
      <c r="E1" s="211"/>
      <c r="F1" s="238" t="s">
        <v>23</v>
      </c>
      <c r="G1" s="240" t="s">
        <v>251</v>
      </c>
      <c r="H1" s="240" t="s">
        <v>25</v>
      </c>
      <c r="I1" s="130" t="s">
        <v>26</v>
      </c>
      <c r="J1" s="233" t="s">
        <v>191</v>
      </c>
      <c r="K1" s="234" t="s">
        <v>252</v>
      </c>
      <c r="L1" s="234" t="s">
        <v>193</v>
      </c>
    </row>
    <row r="2" spans="1:12" ht="18.75">
      <c r="A2" s="161" t="s">
        <v>16</v>
      </c>
      <c r="B2" s="161" t="s">
        <v>222</v>
      </c>
      <c r="C2" s="161" t="s">
        <v>223</v>
      </c>
      <c r="D2" s="161" t="s">
        <v>25</v>
      </c>
      <c r="E2" s="161" t="s">
        <v>253</v>
      </c>
      <c r="F2" s="216"/>
      <c r="G2" s="216"/>
      <c r="H2" s="216"/>
      <c r="I2" s="133" t="e">
        <f ca="1">ROUND(PRODUCT(divide(SUM(I3:I68),COUNT(I3:I68)),100),2)</f>
        <v>#NAME?</v>
      </c>
      <c r="J2" s="216"/>
      <c r="K2" s="216"/>
      <c r="L2" s="216"/>
    </row>
    <row r="3" spans="1:12" ht="30">
      <c r="A3" s="162">
        <v>197</v>
      </c>
      <c r="B3" s="163" t="s">
        <v>254</v>
      </c>
      <c r="C3" s="164">
        <v>17</v>
      </c>
      <c r="D3" s="164">
        <v>25</v>
      </c>
      <c r="E3" s="164" t="s">
        <v>255</v>
      </c>
      <c r="F3" s="165"/>
      <c r="G3" s="165"/>
      <c r="H3" s="165"/>
      <c r="I3" s="165"/>
      <c r="J3" s="165"/>
      <c r="K3" s="165"/>
      <c r="L3" s="165"/>
    </row>
    <row r="4" spans="1:12" ht="30">
      <c r="A4" s="162">
        <v>198</v>
      </c>
      <c r="B4" s="163" t="s">
        <v>256</v>
      </c>
      <c r="C4" s="164">
        <v>17</v>
      </c>
      <c r="D4" s="164">
        <v>25</v>
      </c>
      <c r="E4" s="164" t="s">
        <v>255</v>
      </c>
      <c r="F4" s="165"/>
      <c r="G4" s="165"/>
      <c r="H4" s="165"/>
      <c r="I4" s="165"/>
      <c r="J4" s="165"/>
      <c r="K4" s="165"/>
      <c r="L4" s="165"/>
    </row>
    <row r="5" spans="1:12" ht="45">
      <c r="A5" s="162">
        <v>199</v>
      </c>
      <c r="B5" s="166" t="s">
        <v>257</v>
      </c>
      <c r="C5" s="167">
        <v>17</v>
      </c>
      <c r="D5" s="167">
        <v>25</v>
      </c>
      <c r="E5" s="167" t="s">
        <v>255</v>
      </c>
      <c r="F5" s="165"/>
      <c r="G5" s="165"/>
      <c r="H5" s="165"/>
      <c r="I5" s="165"/>
      <c r="J5" s="165"/>
      <c r="K5" s="165"/>
      <c r="L5" s="165"/>
    </row>
    <row r="6" spans="1:12" ht="30">
      <c r="A6" s="162">
        <v>200</v>
      </c>
      <c r="B6" s="166" t="s">
        <v>258</v>
      </c>
      <c r="C6" s="167">
        <v>17</v>
      </c>
      <c r="D6" s="167">
        <v>25</v>
      </c>
      <c r="E6" s="167" t="s">
        <v>255</v>
      </c>
      <c r="F6" s="165"/>
      <c r="G6" s="165"/>
      <c r="H6" s="165"/>
      <c r="I6" s="165"/>
      <c r="J6" s="165"/>
      <c r="K6" s="165"/>
      <c r="L6" s="165"/>
    </row>
    <row r="7" spans="1:12" ht="30">
      <c r="A7" s="162">
        <v>201</v>
      </c>
      <c r="B7" s="168" t="s">
        <v>259</v>
      </c>
      <c r="C7" s="169">
        <v>17</v>
      </c>
      <c r="D7" s="169">
        <v>25</v>
      </c>
      <c r="E7" s="169" t="s">
        <v>255</v>
      </c>
      <c r="F7" s="165"/>
      <c r="G7" s="165"/>
      <c r="H7" s="165"/>
      <c r="I7" s="165"/>
      <c r="J7" s="165"/>
      <c r="K7" s="165"/>
      <c r="L7" s="165"/>
    </row>
    <row r="8" spans="1:12" ht="45">
      <c r="A8" s="162">
        <v>202</v>
      </c>
      <c r="B8" s="168" t="s">
        <v>260</v>
      </c>
      <c r="C8" s="169">
        <v>17</v>
      </c>
      <c r="D8" s="169">
        <v>25</v>
      </c>
      <c r="E8" s="169" t="s">
        <v>255</v>
      </c>
      <c r="F8" s="165"/>
      <c r="G8" s="165"/>
      <c r="H8" s="165"/>
      <c r="I8" s="165"/>
      <c r="J8" s="165"/>
      <c r="K8" s="165"/>
      <c r="L8" s="165"/>
    </row>
    <row r="9" spans="1:12" ht="30">
      <c r="A9" s="162">
        <v>203</v>
      </c>
      <c r="B9" s="163" t="s">
        <v>261</v>
      </c>
      <c r="C9" s="164">
        <v>17</v>
      </c>
      <c r="D9" s="164">
        <v>25</v>
      </c>
      <c r="E9" s="164" t="s">
        <v>255</v>
      </c>
      <c r="F9" s="165"/>
      <c r="G9" s="165"/>
      <c r="H9" s="165"/>
      <c r="I9" s="165"/>
      <c r="J9" s="165"/>
      <c r="K9" s="165"/>
      <c r="L9" s="165"/>
    </row>
    <row r="10" spans="1:12" ht="30">
      <c r="A10" s="162">
        <v>204</v>
      </c>
      <c r="B10" s="163" t="s">
        <v>262</v>
      </c>
      <c r="C10" s="164">
        <v>17</v>
      </c>
      <c r="D10" s="164">
        <v>25</v>
      </c>
      <c r="E10" s="164" t="s">
        <v>255</v>
      </c>
      <c r="F10" s="165"/>
      <c r="G10" s="165"/>
      <c r="H10" s="165"/>
      <c r="I10" s="165"/>
      <c r="J10" s="165"/>
      <c r="K10" s="165"/>
      <c r="L10" s="165"/>
    </row>
    <row r="11" spans="1:12" ht="60">
      <c r="A11" s="162">
        <v>205</v>
      </c>
      <c r="B11" s="166" t="s">
        <v>263</v>
      </c>
      <c r="C11" s="167">
        <v>17</v>
      </c>
      <c r="D11" s="167">
        <v>25</v>
      </c>
      <c r="E11" s="167" t="s">
        <v>255</v>
      </c>
      <c r="F11" s="165"/>
      <c r="G11" s="165"/>
      <c r="H11" s="165"/>
      <c r="I11" s="165"/>
      <c r="J11" s="165"/>
      <c r="K11" s="165"/>
      <c r="L11" s="165"/>
    </row>
    <row r="12" spans="1:12" ht="60">
      <c r="A12" s="162">
        <v>206</v>
      </c>
      <c r="B12" s="166" t="s">
        <v>264</v>
      </c>
      <c r="C12" s="167">
        <v>17</v>
      </c>
      <c r="D12" s="167">
        <v>25</v>
      </c>
      <c r="E12" s="167" t="s">
        <v>255</v>
      </c>
      <c r="F12" s="165"/>
      <c r="G12" s="165"/>
      <c r="H12" s="165"/>
      <c r="I12" s="165"/>
      <c r="J12" s="165"/>
      <c r="K12" s="165"/>
      <c r="L12" s="165"/>
    </row>
    <row r="13" spans="1:12" ht="45">
      <c r="A13" s="162">
        <v>207</v>
      </c>
      <c r="B13" s="168" t="s">
        <v>265</v>
      </c>
      <c r="C13" s="169">
        <v>17</v>
      </c>
      <c r="D13" s="169">
        <v>25</v>
      </c>
      <c r="E13" s="169" t="s">
        <v>255</v>
      </c>
      <c r="F13" s="165"/>
      <c r="G13" s="165"/>
      <c r="H13" s="165"/>
      <c r="I13" s="165"/>
      <c r="J13" s="165"/>
      <c r="K13" s="165"/>
      <c r="L13" s="165"/>
    </row>
    <row r="14" spans="1:12" ht="45">
      <c r="A14" s="162">
        <v>208</v>
      </c>
      <c r="B14" s="168" t="s">
        <v>266</v>
      </c>
      <c r="C14" s="169">
        <v>17</v>
      </c>
      <c r="D14" s="169">
        <v>25</v>
      </c>
      <c r="E14" s="169" t="s">
        <v>255</v>
      </c>
      <c r="F14" s="165"/>
      <c r="G14" s="165"/>
      <c r="H14" s="165"/>
      <c r="I14" s="165"/>
      <c r="J14" s="165"/>
      <c r="K14" s="165"/>
      <c r="L14" s="165"/>
    </row>
    <row r="15" spans="1:12" ht="30">
      <c r="A15" s="162">
        <v>209</v>
      </c>
      <c r="B15" s="163" t="s">
        <v>267</v>
      </c>
      <c r="C15" s="164">
        <v>17</v>
      </c>
      <c r="D15" s="164">
        <v>25</v>
      </c>
      <c r="E15" s="164" t="s">
        <v>255</v>
      </c>
      <c r="F15" s="165"/>
      <c r="G15" s="165"/>
      <c r="H15" s="165"/>
      <c r="I15" s="165"/>
      <c r="J15" s="165"/>
      <c r="K15" s="165"/>
      <c r="L15" s="165"/>
    </row>
    <row r="16" spans="1:12" ht="45">
      <c r="A16" s="162">
        <v>210</v>
      </c>
      <c r="B16" s="163" t="s">
        <v>268</v>
      </c>
      <c r="C16" s="164">
        <v>17</v>
      </c>
      <c r="D16" s="164">
        <v>25</v>
      </c>
      <c r="E16" s="164" t="s">
        <v>255</v>
      </c>
      <c r="F16" s="165"/>
      <c r="G16" s="165"/>
      <c r="H16" s="165"/>
      <c r="I16" s="165"/>
      <c r="J16" s="165"/>
      <c r="K16" s="165"/>
      <c r="L16" s="165"/>
    </row>
    <row r="17" spans="1:12" ht="30">
      <c r="A17" s="162">
        <v>211</v>
      </c>
      <c r="B17" s="166" t="s">
        <v>269</v>
      </c>
      <c r="C17" s="167">
        <v>17</v>
      </c>
      <c r="D17" s="167">
        <v>25</v>
      </c>
      <c r="E17" s="167" t="s">
        <v>255</v>
      </c>
      <c r="F17" s="165"/>
      <c r="G17" s="165"/>
      <c r="H17" s="165"/>
      <c r="I17" s="165"/>
      <c r="J17" s="165"/>
      <c r="K17" s="165"/>
      <c r="L17" s="165"/>
    </row>
    <row r="18" spans="1:12" ht="30">
      <c r="A18" s="162">
        <v>212</v>
      </c>
      <c r="B18" s="166" t="s">
        <v>270</v>
      </c>
      <c r="C18" s="167">
        <v>17</v>
      </c>
      <c r="D18" s="167">
        <v>25</v>
      </c>
      <c r="E18" s="167" t="s">
        <v>255</v>
      </c>
      <c r="F18" s="165"/>
      <c r="G18" s="165"/>
      <c r="H18" s="165"/>
      <c r="I18" s="165"/>
      <c r="J18" s="165"/>
      <c r="K18" s="165"/>
      <c r="L18" s="165"/>
    </row>
    <row r="19" spans="1:12" ht="60">
      <c r="A19" s="162">
        <v>213</v>
      </c>
      <c r="B19" s="168" t="s">
        <v>271</v>
      </c>
      <c r="C19" s="169">
        <v>17</v>
      </c>
      <c r="D19" s="169">
        <v>25</v>
      </c>
      <c r="E19" s="169" t="s">
        <v>255</v>
      </c>
      <c r="F19" s="165"/>
      <c r="G19" s="165"/>
      <c r="H19" s="165"/>
      <c r="I19" s="165"/>
      <c r="J19" s="165"/>
      <c r="K19" s="165"/>
      <c r="L19" s="165"/>
    </row>
    <row r="20" spans="1:12" ht="60">
      <c r="A20" s="162">
        <v>214</v>
      </c>
      <c r="B20" s="168" t="s">
        <v>272</v>
      </c>
      <c r="C20" s="169">
        <v>17</v>
      </c>
      <c r="D20" s="169">
        <v>25</v>
      </c>
      <c r="E20" s="169" t="s">
        <v>255</v>
      </c>
      <c r="F20" s="165"/>
      <c r="G20" s="165"/>
      <c r="H20" s="165"/>
      <c r="I20" s="165"/>
      <c r="J20" s="165"/>
      <c r="K20" s="165"/>
      <c r="L20" s="165"/>
    </row>
    <row r="21" spans="1:12" ht="30">
      <c r="A21" s="162">
        <v>215</v>
      </c>
      <c r="B21" s="163" t="s">
        <v>273</v>
      </c>
      <c r="C21" s="164">
        <v>17</v>
      </c>
      <c r="D21" s="164">
        <v>25</v>
      </c>
      <c r="E21" s="164" t="s">
        <v>255</v>
      </c>
      <c r="F21" s="165"/>
      <c r="G21" s="165"/>
      <c r="H21" s="165"/>
      <c r="I21" s="165"/>
      <c r="J21" s="165"/>
      <c r="K21" s="165"/>
      <c r="L21" s="165"/>
    </row>
    <row r="22" spans="1:12" ht="30">
      <c r="A22" s="162">
        <v>216</v>
      </c>
      <c r="B22" s="163" t="s">
        <v>274</v>
      </c>
      <c r="C22" s="164">
        <v>17</v>
      </c>
      <c r="D22" s="164">
        <v>25</v>
      </c>
      <c r="E22" s="164" t="s">
        <v>255</v>
      </c>
      <c r="F22" s="165"/>
      <c r="G22" s="165"/>
      <c r="H22" s="165"/>
      <c r="I22" s="165"/>
      <c r="J22" s="165"/>
      <c r="K22" s="165"/>
      <c r="L22" s="165"/>
    </row>
    <row r="23" spans="1:12" ht="30">
      <c r="A23" s="162">
        <v>217</v>
      </c>
      <c r="B23" s="166" t="s">
        <v>275</v>
      </c>
      <c r="C23" s="167">
        <v>17</v>
      </c>
      <c r="D23" s="167">
        <v>25</v>
      </c>
      <c r="E23" s="167" t="s">
        <v>255</v>
      </c>
      <c r="F23" s="165"/>
      <c r="G23" s="165"/>
      <c r="H23" s="165"/>
      <c r="I23" s="165"/>
      <c r="J23" s="165"/>
      <c r="K23" s="165"/>
      <c r="L23" s="165"/>
    </row>
    <row r="24" spans="1:12" ht="45">
      <c r="A24" s="162">
        <v>218</v>
      </c>
      <c r="B24" s="166" t="s">
        <v>276</v>
      </c>
      <c r="C24" s="167">
        <v>17</v>
      </c>
      <c r="D24" s="167">
        <v>25</v>
      </c>
      <c r="E24" s="167" t="s">
        <v>255</v>
      </c>
      <c r="F24" s="165"/>
      <c r="G24" s="165"/>
      <c r="H24" s="165"/>
      <c r="I24" s="165"/>
      <c r="J24" s="165"/>
      <c r="K24" s="165"/>
      <c r="L24" s="165"/>
    </row>
    <row r="25" spans="1:12" ht="30">
      <c r="A25" s="162">
        <v>219</v>
      </c>
      <c r="B25" s="168" t="s">
        <v>277</v>
      </c>
      <c r="C25" s="169">
        <v>17</v>
      </c>
      <c r="D25" s="169">
        <v>25</v>
      </c>
      <c r="E25" s="169" t="s">
        <v>255</v>
      </c>
      <c r="F25" s="165"/>
      <c r="G25" s="165"/>
      <c r="H25" s="165"/>
      <c r="I25" s="165"/>
      <c r="J25" s="165"/>
      <c r="K25" s="165"/>
      <c r="L25" s="165"/>
    </row>
    <row r="26" spans="1:12" ht="30">
      <c r="A26" s="162">
        <v>220</v>
      </c>
      <c r="B26" s="168" t="s">
        <v>278</v>
      </c>
      <c r="C26" s="169">
        <v>17</v>
      </c>
      <c r="D26" s="169">
        <v>25</v>
      </c>
      <c r="E26" s="169" t="s">
        <v>255</v>
      </c>
      <c r="F26" s="165"/>
      <c r="G26" s="165"/>
      <c r="H26" s="165"/>
      <c r="I26" s="165"/>
      <c r="J26" s="165"/>
      <c r="K26" s="165"/>
      <c r="L26" s="165"/>
    </row>
    <row r="27" spans="1:12">
      <c r="A27" s="170"/>
      <c r="B27" s="171"/>
      <c r="C27" s="172"/>
      <c r="D27" s="172"/>
      <c r="E27" s="172"/>
      <c r="F27" s="165"/>
      <c r="G27" s="165"/>
      <c r="H27" s="165"/>
      <c r="I27" s="165"/>
      <c r="J27" s="165"/>
      <c r="K27" s="165"/>
      <c r="L27" s="165"/>
    </row>
    <row r="28" spans="1:12" ht="23.25">
      <c r="A28" s="241" t="s">
        <v>279</v>
      </c>
      <c r="B28" s="210"/>
      <c r="C28" s="210"/>
      <c r="D28" s="210"/>
      <c r="E28" s="211"/>
      <c r="F28" s="165"/>
      <c r="G28" s="165"/>
      <c r="H28" s="165"/>
      <c r="I28" s="165"/>
      <c r="J28" s="165"/>
      <c r="K28" s="165"/>
      <c r="L28" s="165"/>
    </row>
    <row r="29" spans="1:12">
      <c r="A29" s="173" t="s">
        <v>16</v>
      </c>
      <c r="B29" s="173" t="s">
        <v>222</v>
      </c>
      <c r="C29" s="173" t="s">
        <v>223</v>
      </c>
      <c r="D29" s="173" t="s">
        <v>25</v>
      </c>
      <c r="E29" s="173" t="s">
        <v>253</v>
      </c>
      <c r="F29" s="165"/>
      <c r="G29" s="165"/>
      <c r="H29" s="165"/>
      <c r="I29" s="165"/>
      <c r="J29" s="165"/>
      <c r="K29" s="165"/>
      <c r="L29" s="165"/>
    </row>
    <row r="30" spans="1:12">
      <c r="A30" s="174">
        <v>221</v>
      </c>
      <c r="B30" s="175" t="s">
        <v>63</v>
      </c>
      <c r="C30" s="176">
        <v>33</v>
      </c>
      <c r="D30" s="176">
        <v>50</v>
      </c>
      <c r="E30" s="176" t="s">
        <v>225</v>
      </c>
      <c r="F30" s="165"/>
      <c r="G30" s="165"/>
      <c r="H30" s="165"/>
      <c r="I30" s="165"/>
      <c r="J30" s="165"/>
      <c r="K30" s="165"/>
      <c r="L30" s="165"/>
    </row>
    <row r="31" spans="1:12">
      <c r="A31" s="174">
        <v>222</v>
      </c>
      <c r="B31" s="175" t="s">
        <v>226</v>
      </c>
      <c r="C31" s="176">
        <v>33</v>
      </c>
      <c r="D31" s="176">
        <v>50</v>
      </c>
      <c r="E31" s="176" t="s">
        <v>225</v>
      </c>
      <c r="F31" s="165"/>
      <c r="G31" s="165"/>
      <c r="H31" s="165"/>
      <c r="I31" s="165"/>
      <c r="J31" s="165"/>
      <c r="K31" s="165"/>
      <c r="L31" s="165"/>
    </row>
    <row r="32" spans="1:12">
      <c r="A32" s="174">
        <v>223</v>
      </c>
      <c r="B32" s="175" t="s">
        <v>227</v>
      </c>
      <c r="C32" s="176">
        <v>33</v>
      </c>
      <c r="D32" s="176">
        <v>50</v>
      </c>
      <c r="E32" s="176" t="s">
        <v>225</v>
      </c>
      <c r="F32" s="165"/>
      <c r="G32" s="165"/>
      <c r="H32" s="165"/>
      <c r="I32" s="165"/>
      <c r="J32" s="165"/>
      <c r="K32" s="165"/>
      <c r="L32" s="165"/>
    </row>
    <row r="33" spans="1:12">
      <c r="A33" s="174">
        <v>224</v>
      </c>
      <c r="B33" s="175" t="s">
        <v>229</v>
      </c>
      <c r="C33" s="176">
        <v>33</v>
      </c>
      <c r="D33" s="176">
        <v>50</v>
      </c>
      <c r="E33" s="176" t="s">
        <v>225</v>
      </c>
      <c r="F33" s="165"/>
      <c r="G33" s="165"/>
      <c r="H33" s="165"/>
      <c r="I33" s="165"/>
      <c r="J33" s="165"/>
      <c r="K33" s="165"/>
      <c r="L33" s="165"/>
    </row>
    <row r="34" spans="1:12">
      <c r="A34" s="174">
        <v>225</v>
      </c>
      <c r="B34" s="175" t="s">
        <v>228</v>
      </c>
      <c r="C34" s="176">
        <v>33</v>
      </c>
      <c r="D34" s="176">
        <v>50</v>
      </c>
      <c r="E34" s="176" t="s">
        <v>225</v>
      </c>
      <c r="F34" s="165"/>
      <c r="G34" s="165"/>
      <c r="H34" s="165"/>
      <c r="I34" s="165"/>
      <c r="J34" s="165"/>
      <c r="K34" s="165"/>
      <c r="L34" s="165"/>
    </row>
    <row r="35" spans="1:12">
      <c r="A35" s="174">
        <v>226</v>
      </c>
      <c r="B35" s="175" t="s">
        <v>230</v>
      </c>
      <c r="C35" s="176">
        <v>33</v>
      </c>
      <c r="D35" s="176">
        <v>50</v>
      </c>
      <c r="E35" s="176" t="s">
        <v>225</v>
      </c>
      <c r="F35" s="165"/>
      <c r="G35" s="165"/>
      <c r="H35" s="165"/>
      <c r="I35" s="165"/>
      <c r="J35" s="165"/>
      <c r="K35" s="165"/>
      <c r="L35" s="165"/>
    </row>
    <row r="36" spans="1:12">
      <c r="A36" s="174">
        <v>227</v>
      </c>
      <c r="B36" s="175" t="s">
        <v>280</v>
      </c>
      <c r="C36" s="176">
        <v>33</v>
      </c>
      <c r="D36" s="176">
        <v>50</v>
      </c>
      <c r="E36" s="176" t="s">
        <v>225</v>
      </c>
      <c r="F36" s="165"/>
      <c r="G36" s="165"/>
      <c r="H36" s="165"/>
      <c r="I36" s="165"/>
      <c r="J36" s="165"/>
      <c r="K36" s="165"/>
      <c r="L36" s="165"/>
    </row>
    <row r="37" spans="1:12">
      <c r="A37" s="174">
        <v>228</v>
      </c>
      <c r="B37" s="175" t="s">
        <v>232</v>
      </c>
      <c r="C37" s="176">
        <v>33</v>
      </c>
      <c r="D37" s="176">
        <v>50</v>
      </c>
      <c r="E37" s="176" t="s">
        <v>225</v>
      </c>
      <c r="F37" s="165"/>
      <c r="G37" s="165"/>
      <c r="H37" s="165"/>
      <c r="I37" s="165"/>
      <c r="J37" s="165"/>
      <c r="K37" s="165"/>
      <c r="L37" s="165"/>
    </row>
    <row r="38" spans="1:12">
      <c r="A38" s="174">
        <v>229</v>
      </c>
      <c r="B38" s="175" t="s">
        <v>233</v>
      </c>
      <c r="C38" s="176">
        <v>33</v>
      </c>
      <c r="D38" s="176">
        <v>50</v>
      </c>
      <c r="E38" s="176" t="s">
        <v>225</v>
      </c>
      <c r="F38" s="165"/>
      <c r="G38" s="165"/>
      <c r="H38" s="165"/>
      <c r="I38" s="165"/>
      <c r="J38" s="165"/>
      <c r="K38" s="165"/>
      <c r="L38" s="165"/>
    </row>
    <row r="39" spans="1:12">
      <c r="A39" s="174">
        <v>230</v>
      </c>
      <c r="B39" s="175" t="s">
        <v>234</v>
      </c>
      <c r="C39" s="176">
        <v>33</v>
      </c>
      <c r="D39" s="176">
        <v>50</v>
      </c>
      <c r="E39" s="176" t="s">
        <v>225</v>
      </c>
      <c r="F39" s="165"/>
      <c r="G39" s="165"/>
      <c r="H39" s="165"/>
      <c r="I39" s="165"/>
      <c r="J39" s="165"/>
      <c r="K39" s="165"/>
      <c r="L39" s="165"/>
    </row>
    <row r="40" spans="1:12">
      <c r="A40" s="174">
        <v>231</v>
      </c>
      <c r="B40" s="175" t="s">
        <v>71</v>
      </c>
      <c r="C40" s="176">
        <v>33</v>
      </c>
      <c r="D40" s="176">
        <v>50</v>
      </c>
      <c r="E40" s="176" t="s">
        <v>225</v>
      </c>
      <c r="F40" s="165"/>
      <c r="G40" s="165"/>
      <c r="H40" s="165"/>
      <c r="I40" s="165"/>
      <c r="J40" s="165"/>
      <c r="K40" s="165"/>
      <c r="L40" s="165"/>
    </row>
    <row r="41" spans="1:12">
      <c r="A41" s="174">
        <v>232</v>
      </c>
      <c r="B41" s="175" t="s">
        <v>235</v>
      </c>
      <c r="C41" s="176">
        <v>33</v>
      </c>
      <c r="D41" s="176">
        <v>50</v>
      </c>
      <c r="E41" s="176" t="s">
        <v>225</v>
      </c>
      <c r="F41" s="165"/>
      <c r="G41" s="165"/>
      <c r="H41" s="165"/>
      <c r="I41" s="165"/>
      <c r="J41" s="165"/>
      <c r="K41" s="165"/>
      <c r="L41" s="165"/>
    </row>
    <row r="42" spans="1:12">
      <c r="A42" s="170"/>
      <c r="B42" s="171"/>
      <c r="C42" s="172"/>
      <c r="D42" s="172"/>
      <c r="E42" s="172"/>
      <c r="F42" s="165"/>
      <c r="G42" s="165"/>
      <c r="H42" s="165"/>
      <c r="I42" s="165"/>
      <c r="J42" s="165"/>
      <c r="K42" s="165"/>
      <c r="L42" s="165"/>
    </row>
    <row r="43" spans="1:12" ht="23.25">
      <c r="A43" s="241" t="s">
        <v>138</v>
      </c>
      <c r="B43" s="210"/>
      <c r="C43" s="210"/>
      <c r="D43" s="210"/>
      <c r="E43" s="211"/>
      <c r="F43" s="165"/>
      <c r="G43" s="165"/>
      <c r="H43" s="165"/>
      <c r="I43" s="165"/>
      <c r="J43" s="165"/>
      <c r="K43" s="165"/>
      <c r="L43" s="165"/>
    </row>
    <row r="44" spans="1:12">
      <c r="A44" s="173" t="s">
        <v>16</v>
      </c>
      <c r="B44" s="173" t="s">
        <v>222</v>
      </c>
      <c r="C44" s="173" t="s">
        <v>223</v>
      </c>
      <c r="D44" s="173" t="s">
        <v>25</v>
      </c>
      <c r="E44" s="173" t="s">
        <v>253</v>
      </c>
      <c r="F44" s="165"/>
      <c r="G44" s="165"/>
      <c r="H44" s="165"/>
      <c r="I44" s="165"/>
      <c r="J44" s="165"/>
      <c r="K44" s="165"/>
      <c r="L44" s="165"/>
    </row>
    <row r="45" spans="1:12">
      <c r="A45" s="174">
        <v>233</v>
      </c>
      <c r="B45" s="177" t="s">
        <v>281</v>
      </c>
      <c r="C45" s="178">
        <v>33</v>
      </c>
      <c r="D45" s="178">
        <v>50</v>
      </c>
      <c r="E45" s="178" t="s">
        <v>225</v>
      </c>
      <c r="F45" s="165"/>
      <c r="G45" s="165"/>
      <c r="H45" s="165"/>
      <c r="I45" s="165"/>
      <c r="J45" s="165"/>
      <c r="K45" s="165"/>
      <c r="L45" s="165"/>
    </row>
    <row r="46" spans="1:12">
      <c r="A46" s="174">
        <v>234</v>
      </c>
      <c r="B46" s="177" t="s">
        <v>282</v>
      </c>
      <c r="C46" s="178">
        <v>33</v>
      </c>
      <c r="D46" s="178">
        <v>50</v>
      </c>
      <c r="E46" s="178" t="s">
        <v>225</v>
      </c>
      <c r="F46" s="165"/>
      <c r="G46" s="165"/>
      <c r="H46" s="165"/>
      <c r="I46" s="165"/>
      <c r="J46" s="165"/>
      <c r="K46" s="165"/>
      <c r="L46" s="165"/>
    </row>
    <row r="47" spans="1:12">
      <c r="A47" s="174">
        <v>235</v>
      </c>
      <c r="B47" s="177" t="s">
        <v>283</v>
      </c>
      <c r="C47" s="178">
        <v>33</v>
      </c>
      <c r="D47" s="178">
        <v>50</v>
      </c>
      <c r="E47" s="178" t="s">
        <v>225</v>
      </c>
      <c r="F47" s="165"/>
      <c r="G47" s="165"/>
      <c r="H47" s="165"/>
      <c r="I47" s="165"/>
      <c r="J47" s="165"/>
      <c r="K47" s="165"/>
      <c r="L47" s="165"/>
    </row>
    <row r="48" spans="1:12">
      <c r="A48" s="174">
        <v>236</v>
      </c>
      <c r="B48" s="177" t="s">
        <v>284</v>
      </c>
      <c r="C48" s="178">
        <v>33</v>
      </c>
      <c r="D48" s="178">
        <v>50</v>
      </c>
      <c r="E48" s="178" t="s">
        <v>225</v>
      </c>
      <c r="F48" s="165"/>
      <c r="G48" s="165"/>
      <c r="H48" s="165"/>
      <c r="I48" s="165"/>
      <c r="J48" s="165"/>
      <c r="K48" s="165"/>
      <c r="L48" s="165"/>
    </row>
    <row r="49" spans="1:12">
      <c r="A49" s="174">
        <v>237</v>
      </c>
      <c r="B49" s="177" t="s">
        <v>285</v>
      </c>
      <c r="C49" s="178">
        <v>33</v>
      </c>
      <c r="D49" s="178">
        <v>50</v>
      </c>
      <c r="E49" s="178" t="s">
        <v>225</v>
      </c>
      <c r="F49" s="165"/>
      <c r="G49" s="165"/>
      <c r="H49" s="165"/>
      <c r="I49" s="165"/>
      <c r="J49" s="165"/>
      <c r="K49" s="165"/>
      <c r="L49" s="165"/>
    </row>
    <row r="50" spans="1:12">
      <c r="A50" s="174">
        <v>238</v>
      </c>
      <c r="B50" s="177" t="s">
        <v>286</v>
      </c>
      <c r="C50" s="178">
        <v>33</v>
      </c>
      <c r="D50" s="178">
        <v>50</v>
      </c>
      <c r="E50" s="178" t="s">
        <v>225</v>
      </c>
      <c r="F50" s="165"/>
      <c r="G50" s="165"/>
      <c r="H50" s="165"/>
      <c r="I50" s="165"/>
      <c r="J50" s="165"/>
      <c r="K50" s="165"/>
      <c r="L50" s="165"/>
    </row>
    <row r="51" spans="1:12">
      <c r="A51" s="170"/>
      <c r="B51" s="171"/>
      <c r="C51" s="172"/>
      <c r="D51" s="172"/>
      <c r="E51" s="172"/>
      <c r="F51" s="165"/>
      <c r="G51" s="165"/>
      <c r="H51" s="165"/>
      <c r="I51" s="165"/>
      <c r="J51" s="165"/>
      <c r="K51" s="165"/>
      <c r="L51" s="165"/>
    </row>
    <row r="52" spans="1:12" ht="23.25">
      <c r="A52" s="241" t="s">
        <v>159</v>
      </c>
      <c r="B52" s="210"/>
      <c r="C52" s="210"/>
      <c r="D52" s="210"/>
      <c r="E52" s="211"/>
      <c r="F52" s="165"/>
      <c r="G52" s="165"/>
      <c r="H52" s="165"/>
      <c r="I52" s="165"/>
      <c r="J52" s="165"/>
      <c r="K52" s="165"/>
      <c r="L52" s="165"/>
    </row>
    <row r="53" spans="1:12">
      <c r="A53" s="173" t="s">
        <v>16</v>
      </c>
      <c r="B53" s="173" t="s">
        <v>222</v>
      </c>
      <c r="C53" s="173" t="s">
        <v>223</v>
      </c>
      <c r="D53" s="173" t="s">
        <v>25</v>
      </c>
      <c r="E53" s="173" t="s">
        <v>253</v>
      </c>
      <c r="F53" s="165"/>
      <c r="G53" s="165"/>
      <c r="H53" s="165"/>
      <c r="I53" s="165"/>
      <c r="J53" s="165"/>
      <c r="K53" s="165"/>
      <c r="L53" s="165"/>
    </row>
    <row r="54" spans="1:12">
      <c r="A54" s="174">
        <v>239</v>
      </c>
      <c r="B54" s="179" t="s">
        <v>287</v>
      </c>
      <c r="C54" s="180">
        <v>65</v>
      </c>
      <c r="D54" s="180">
        <v>100</v>
      </c>
      <c r="E54" s="180" t="s">
        <v>237</v>
      </c>
      <c r="F54" s="165"/>
      <c r="G54" s="165"/>
      <c r="H54" s="165"/>
      <c r="I54" s="165"/>
      <c r="J54" s="165"/>
      <c r="K54" s="165"/>
      <c r="L54" s="165"/>
    </row>
    <row r="55" spans="1:12">
      <c r="A55" s="174">
        <v>240</v>
      </c>
      <c r="B55" s="179" t="s">
        <v>288</v>
      </c>
      <c r="C55" s="180">
        <v>65</v>
      </c>
      <c r="D55" s="180">
        <v>100</v>
      </c>
      <c r="E55" s="180" t="s">
        <v>237</v>
      </c>
      <c r="F55" s="165"/>
      <c r="G55" s="165"/>
      <c r="H55" s="165"/>
      <c r="I55" s="165"/>
      <c r="J55" s="165"/>
      <c r="K55" s="165"/>
      <c r="L55" s="165"/>
    </row>
    <row r="56" spans="1:12">
      <c r="A56" s="174">
        <v>241</v>
      </c>
      <c r="B56" s="179" t="s">
        <v>289</v>
      </c>
      <c r="C56" s="180">
        <v>65</v>
      </c>
      <c r="D56" s="180">
        <v>100</v>
      </c>
      <c r="E56" s="180" t="s">
        <v>237</v>
      </c>
      <c r="F56" s="165"/>
      <c r="G56" s="165"/>
      <c r="H56" s="165"/>
      <c r="I56" s="165"/>
      <c r="J56" s="165"/>
      <c r="K56" s="165"/>
      <c r="L56" s="165"/>
    </row>
    <row r="57" spans="1:12">
      <c r="A57" s="174">
        <v>242</v>
      </c>
      <c r="B57" s="179" t="s">
        <v>290</v>
      </c>
      <c r="C57" s="180">
        <v>65</v>
      </c>
      <c r="D57" s="180">
        <v>100</v>
      </c>
      <c r="E57" s="180" t="s">
        <v>237</v>
      </c>
      <c r="F57" s="165"/>
      <c r="G57" s="165"/>
      <c r="H57" s="165"/>
      <c r="I57" s="165"/>
      <c r="J57" s="165"/>
      <c r="K57" s="165"/>
      <c r="L57" s="165"/>
    </row>
    <row r="58" spans="1:12">
      <c r="A58" s="174">
        <v>243</v>
      </c>
      <c r="B58" s="179" t="s">
        <v>291</v>
      </c>
      <c r="C58" s="180">
        <v>65</v>
      </c>
      <c r="D58" s="180">
        <v>100</v>
      </c>
      <c r="E58" s="180" t="s">
        <v>237</v>
      </c>
      <c r="F58" s="165"/>
      <c r="G58" s="165"/>
      <c r="H58" s="165"/>
      <c r="I58" s="165"/>
      <c r="J58" s="165"/>
      <c r="K58" s="165"/>
      <c r="L58" s="165"/>
    </row>
    <row r="59" spans="1:12">
      <c r="A59" s="174">
        <v>244</v>
      </c>
      <c r="B59" s="179" t="s">
        <v>292</v>
      </c>
      <c r="C59" s="180">
        <v>65</v>
      </c>
      <c r="D59" s="180">
        <v>100</v>
      </c>
      <c r="E59" s="180" t="s">
        <v>237</v>
      </c>
      <c r="F59" s="165"/>
      <c r="G59" s="165"/>
      <c r="H59" s="165"/>
      <c r="I59" s="165"/>
      <c r="J59" s="165"/>
      <c r="K59" s="165"/>
      <c r="L59" s="165"/>
    </row>
    <row r="60" spans="1:12">
      <c r="A60" s="174">
        <v>245</v>
      </c>
      <c r="B60" s="179" t="s">
        <v>293</v>
      </c>
      <c r="C60" s="180">
        <v>65</v>
      </c>
      <c r="D60" s="180">
        <v>100</v>
      </c>
      <c r="E60" s="180" t="s">
        <v>237</v>
      </c>
      <c r="F60" s="165"/>
      <c r="G60" s="165"/>
      <c r="H60" s="165"/>
      <c r="I60" s="165"/>
      <c r="J60" s="165"/>
      <c r="K60" s="165"/>
      <c r="L60" s="165"/>
    </row>
    <row r="61" spans="1:12">
      <c r="A61" s="174">
        <v>246</v>
      </c>
      <c r="B61" s="179" t="s">
        <v>294</v>
      </c>
      <c r="C61" s="180">
        <v>65</v>
      </c>
      <c r="D61" s="180">
        <v>100</v>
      </c>
      <c r="E61" s="180" t="s">
        <v>237</v>
      </c>
      <c r="F61" s="165"/>
      <c r="G61" s="165"/>
      <c r="H61" s="165"/>
      <c r="I61" s="165"/>
      <c r="J61" s="165"/>
      <c r="K61" s="165"/>
      <c r="L61" s="165"/>
    </row>
    <row r="62" spans="1:12">
      <c r="A62" s="170"/>
      <c r="B62" s="171"/>
      <c r="C62" s="172"/>
      <c r="D62" s="172"/>
      <c r="E62" s="172"/>
      <c r="F62" s="165"/>
      <c r="G62" s="165"/>
      <c r="H62" s="165"/>
      <c r="I62" s="165"/>
      <c r="J62" s="165"/>
      <c r="K62" s="165"/>
      <c r="L62" s="165"/>
    </row>
    <row r="63" spans="1:12" ht="23.25">
      <c r="A63" s="241" t="s">
        <v>246</v>
      </c>
      <c r="B63" s="210"/>
      <c r="C63" s="210"/>
      <c r="D63" s="210"/>
      <c r="E63" s="211"/>
      <c r="F63" s="165"/>
      <c r="G63" s="165"/>
      <c r="H63" s="165"/>
      <c r="I63" s="165"/>
      <c r="J63" s="165"/>
      <c r="K63" s="165"/>
      <c r="L63" s="165"/>
    </row>
    <row r="64" spans="1:12">
      <c r="A64" s="173" t="s">
        <v>16</v>
      </c>
      <c r="B64" s="173" t="s">
        <v>222</v>
      </c>
      <c r="C64" s="173" t="s">
        <v>223</v>
      </c>
      <c r="D64" s="173" t="s">
        <v>25</v>
      </c>
      <c r="E64" s="173" t="s">
        <v>253</v>
      </c>
      <c r="F64" s="165"/>
      <c r="G64" s="165"/>
      <c r="H64" s="165"/>
      <c r="I64" s="165"/>
      <c r="J64" s="165"/>
      <c r="K64" s="165"/>
      <c r="L64" s="165"/>
    </row>
    <row r="65" spans="1:12" ht="19.5" customHeight="1">
      <c r="A65" s="174">
        <v>247</v>
      </c>
      <c r="B65" s="175" t="s">
        <v>247</v>
      </c>
      <c r="C65" s="176">
        <v>65</v>
      </c>
      <c r="D65" s="176">
        <v>100</v>
      </c>
      <c r="E65" s="176" t="s">
        <v>237</v>
      </c>
      <c r="F65" s="165"/>
      <c r="G65" s="165"/>
      <c r="H65" s="165"/>
      <c r="I65" s="165"/>
      <c r="J65" s="165"/>
      <c r="K65" s="165"/>
      <c r="L65" s="165"/>
    </row>
    <row r="66" spans="1:12" ht="19.5" customHeight="1">
      <c r="A66" s="174">
        <v>248</v>
      </c>
      <c r="B66" s="175" t="s">
        <v>248</v>
      </c>
      <c r="C66" s="176">
        <v>65</v>
      </c>
      <c r="D66" s="176">
        <v>100</v>
      </c>
      <c r="E66" s="176" t="s">
        <v>237</v>
      </c>
      <c r="F66" s="165"/>
      <c r="G66" s="165"/>
      <c r="H66" s="165"/>
      <c r="I66" s="165"/>
      <c r="J66" s="165"/>
      <c r="K66" s="165"/>
      <c r="L66" s="165"/>
    </row>
    <row r="67" spans="1:12" ht="19.5" customHeight="1">
      <c r="A67" s="174">
        <v>249</v>
      </c>
      <c r="B67" s="175" t="s">
        <v>249</v>
      </c>
      <c r="C67" s="176">
        <v>65</v>
      </c>
      <c r="D67" s="176">
        <v>100</v>
      </c>
      <c r="E67" s="176" t="s">
        <v>237</v>
      </c>
      <c r="F67" s="165"/>
      <c r="G67" s="165"/>
      <c r="H67" s="165"/>
      <c r="I67" s="165"/>
      <c r="J67" s="165"/>
      <c r="K67" s="165"/>
      <c r="L67" s="165"/>
    </row>
    <row r="68" spans="1:12" ht="18.75" customHeight="1">
      <c r="A68" s="174">
        <v>250</v>
      </c>
      <c r="B68" s="175" t="s">
        <v>250</v>
      </c>
      <c r="C68" s="176">
        <v>65</v>
      </c>
      <c r="D68" s="176">
        <v>100</v>
      </c>
      <c r="E68" s="176" t="s">
        <v>237</v>
      </c>
      <c r="F68" s="165"/>
      <c r="G68" s="165"/>
      <c r="H68" s="165"/>
      <c r="I68" s="165"/>
      <c r="J68" s="165"/>
      <c r="K68" s="165"/>
      <c r="L68" s="165"/>
    </row>
    <row r="69" spans="1:12" ht="20.25" customHeight="1">
      <c r="A69" s="181"/>
      <c r="B69" s="182"/>
      <c r="C69" s="144"/>
      <c r="D69" s="144"/>
      <c r="E69" s="144"/>
      <c r="F69" s="165"/>
      <c r="G69" s="165"/>
      <c r="H69" s="165"/>
      <c r="I69" s="165"/>
      <c r="J69" s="165"/>
      <c r="K69" s="165"/>
      <c r="L69" s="165"/>
    </row>
    <row r="70" spans="1:12" ht="1.5" hidden="1" customHeight="1">
      <c r="A70" s="181"/>
      <c r="B70" s="182"/>
      <c r="C70" s="144"/>
      <c r="D70" s="144"/>
      <c r="E70" s="144"/>
      <c r="F70" s="165"/>
      <c r="G70" s="165"/>
      <c r="H70" s="165"/>
      <c r="I70" s="165"/>
      <c r="J70" s="165"/>
      <c r="K70" s="165"/>
      <c r="L70" s="165"/>
    </row>
    <row r="71" spans="1:12" ht="1.5" hidden="1" customHeight="1">
      <c r="A71" s="181"/>
      <c r="B71" s="182"/>
      <c r="C71" s="144"/>
      <c r="D71" s="144"/>
      <c r="E71" s="144"/>
      <c r="F71" s="165"/>
      <c r="G71" s="165"/>
      <c r="H71" s="165"/>
      <c r="I71" s="165"/>
      <c r="J71" s="165"/>
      <c r="K71" s="165"/>
      <c r="L71" s="165"/>
    </row>
    <row r="72" spans="1:12" ht="1.5" hidden="1" customHeight="1">
      <c r="A72" s="181"/>
      <c r="B72" s="182"/>
      <c r="C72" s="144"/>
      <c r="D72" s="144"/>
      <c r="E72" s="144"/>
      <c r="F72" s="165"/>
      <c r="G72" s="165"/>
      <c r="H72" s="165"/>
      <c r="I72" s="165"/>
      <c r="J72" s="165"/>
      <c r="K72" s="165"/>
      <c r="L72" s="165"/>
    </row>
    <row r="73" spans="1:12" ht="1.5" hidden="1" customHeight="1">
      <c r="A73" s="181"/>
      <c r="B73" s="182"/>
      <c r="C73" s="144"/>
      <c r="D73" s="144"/>
      <c r="E73" s="144"/>
      <c r="F73" s="165"/>
      <c r="G73" s="165"/>
      <c r="H73" s="165"/>
      <c r="I73" s="165"/>
      <c r="J73" s="165"/>
      <c r="K73" s="165"/>
      <c r="L73" s="165"/>
    </row>
    <row r="74" spans="1:12" ht="1.5" hidden="1" customHeight="1">
      <c r="A74" s="181"/>
      <c r="B74" s="182"/>
      <c r="C74" s="144"/>
      <c r="D74" s="144"/>
      <c r="E74" s="144"/>
      <c r="F74" s="165"/>
      <c r="G74" s="165"/>
      <c r="H74" s="165"/>
      <c r="I74" s="165"/>
      <c r="J74" s="165"/>
      <c r="K74" s="165"/>
      <c r="L74" s="165"/>
    </row>
    <row r="75" spans="1:12" ht="1.5" hidden="1" customHeight="1">
      <c r="A75" s="181"/>
      <c r="B75" s="182"/>
      <c r="C75" s="144"/>
      <c r="D75" s="144"/>
      <c r="E75" s="144"/>
      <c r="F75" s="165"/>
      <c r="G75" s="165"/>
      <c r="H75" s="165"/>
      <c r="I75" s="165"/>
      <c r="J75" s="165"/>
      <c r="K75" s="165"/>
      <c r="L75" s="165"/>
    </row>
    <row r="76" spans="1:12" ht="1.5" hidden="1" customHeight="1">
      <c r="A76" s="181"/>
      <c r="B76" s="182"/>
      <c r="C76" s="144"/>
      <c r="D76" s="144"/>
      <c r="E76" s="144"/>
      <c r="F76" s="165"/>
      <c r="G76" s="165"/>
      <c r="H76" s="165"/>
      <c r="I76" s="165"/>
      <c r="J76" s="165"/>
      <c r="K76" s="165"/>
      <c r="L76" s="165"/>
    </row>
    <row r="77" spans="1:12" ht="15.75" customHeight="1">
      <c r="F77" s="165"/>
      <c r="G77" s="165"/>
      <c r="H77" s="165"/>
      <c r="I77" s="165"/>
      <c r="J77" s="165"/>
      <c r="K77" s="165"/>
      <c r="L77" s="165"/>
    </row>
    <row r="78" spans="1:12" ht="15.75" customHeight="1">
      <c r="F78" s="165"/>
      <c r="G78" s="165"/>
      <c r="H78" s="165"/>
      <c r="I78" s="165"/>
      <c r="J78" s="165"/>
      <c r="K78" s="165"/>
      <c r="L78" s="165"/>
    </row>
    <row r="79" spans="1:12" ht="15.75" customHeight="1">
      <c r="F79" s="165"/>
      <c r="G79" s="165"/>
      <c r="H79" s="165"/>
      <c r="I79" s="165"/>
      <c r="J79" s="165"/>
      <c r="K79" s="165"/>
      <c r="L79" s="165"/>
    </row>
    <row r="80" spans="1:12" ht="15.75" customHeight="1">
      <c r="F80" s="165"/>
      <c r="G80" s="165"/>
      <c r="H80" s="165"/>
      <c r="I80" s="165"/>
      <c r="J80" s="165"/>
      <c r="K80" s="165"/>
      <c r="L80" s="165"/>
    </row>
    <row r="81" spans="6:12" ht="15.75" customHeight="1">
      <c r="F81" s="165"/>
      <c r="G81" s="165"/>
      <c r="H81" s="165"/>
      <c r="I81" s="165"/>
      <c r="J81" s="165"/>
      <c r="K81" s="165"/>
      <c r="L81" s="165"/>
    </row>
    <row r="82" spans="6:12" ht="15.75" customHeight="1">
      <c r="F82" s="165"/>
      <c r="G82" s="165"/>
      <c r="H82" s="165"/>
      <c r="I82" s="165"/>
      <c r="J82" s="165"/>
      <c r="K82" s="165"/>
      <c r="L82" s="165"/>
    </row>
    <row r="83" spans="6:12" ht="15.75" customHeight="1">
      <c r="F83" s="165"/>
      <c r="G83" s="165"/>
      <c r="H83" s="165"/>
      <c r="I83" s="165"/>
      <c r="J83" s="165"/>
      <c r="K83" s="165"/>
      <c r="L83" s="165"/>
    </row>
    <row r="84" spans="6:12" ht="15.75" customHeight="1">
      <c r="F84" s="165"/>
      <c r="G84" s="165"/>
      <c r="H84" s="165"/>
      <c r="I84" s="165"/>
      <c r="J84" s="165"/>
      <c r="K84" s="165"/>
      <c r="L84" s="165"/>
    </row>
    <row r="85" spans="6:12" ht="15.75" customHeight="1">
      <c r="F85" s="165"/>
      <c r="G85" s="165"/>
      <c r="H85" s="165"/>
      <c r="I85" s="165"/>
      <c r="J85" s="165"/>
      <c r="K85" s="165"/>
      <c r="L85" s="165"/>
    </row>
    <row r="86" spans="6:12" ht="15.75" customHeight="1">
      <c r="F86" s="165"/>
      <c r="G86" s="165"/>
      <c r="H86" s="165"/>
      <c r="I86" s="165"/>
      <c r="J86" s="165"/>
      <c r="K86" s="165"/>
      <c r="L86" s="165"/>
    </row>
    <row r="87" spans="6:12" ht="15.75" customHeight="1">
      <c r="F87" s="165"/>
      <c r="G87" s="165"/>
      <c r="H87" s="165"/>
      <c r="I87" s="165"/>
      <c r="J87" s="165"/>
      <c r="K87" s="165"/>
      <c r="L87" s="165"/>
    </row>
    <row r="88" spans="6:12" ht="15.75" customHeight="1">
      <c r="F88" s="165"/>
      <c r="G88" s="165"/>
      <c r="H88" s="165"/>
      <c r="I88" s="165"/>
      <c r="J88" s="165"/>
      <c r="K88" s="165"/>
      <c r="L88" s="165"/>
    </row>
    <row r="89" spans="6:12" ht="15.75" customHeight="1">
      <c r="F89" s="165"/>
      <c r="G89" s="165"/>
      <c r="H89" s="165"/>
      <c r="I89" s="165"/>
      <c r="J89" s="165"/>
      <c r="K89" s="165"/>
      <c r="L89" s="165"/>
    </row>
    <row r="90" spans="6:12" ht="15.75" customHeight="1">
      <c r="F90" s="165"/>
      <c r="G90" s="165"/>
      <c r="H90" s="165"/>
      <c r="I90" s="165"/>
      <c r="J90" s="165"/>
      <c r="K90" s="165"/>
      <c r="L90" s="165"/>
    </row>
    <row r="91" spans="6:12" ht="15.75" customHeight="1">
      <c r="F91" s="165"/>
      <c r="G91" s="165"/>
      <c r="H91" s="165"/>
      <c r="I91" s="165"/>
      <c r="J91" s="165"/>
      <c r="K91" s="165"/>
      <c r="L91" s="165"/>
    </row>
    <row r="92" spans="6:12" ht="15.75" customHeight="1">
      <c r="F92" s="165"/>
      <c r="G92" s="165"/>
      <c r="H92" s="165"/>
      <c r="I92" s="165"/>
      <c r="J92" s="165"/>
      <c r="K92" s="165"/>
      <c r="L92" s="165"/>
    </row>
    <row r="93" spans="6:12" ht="15.75" customHeight="1">
      <c r="F93" s="165"/>
      <c r="G93" s="165"/>
      <c r="H93" s="165"/>
      <c r="I93" s="165"/>
      <c r="J93" s="165"/>
      <c r="K93" s="165"/>
      <c r="L93" s="165"/>
    </row>
    <row r="94" spans="6:12" ht="15.75" customHeight="1">
      <c r="F94" s="165"/>
      <c r="G94" s="165"/>
      <c r="H94" s="165"/>
      <c r="I94" s="165"/>
      <c r="J94" s="165"/>
      <c r="K94" s="165"/>
      <c r="L94" s="165"/>
    </row>
    <row r="95" spans="6:12" ht="15.75" customHeight="1">
      <c r="F95" s="165"/>
      <c r="G95" s="165"/>
      <c r="H95" s="165"/>
      <c r="I95" s="165"/>
      <c r="J95" s="165"/>
      <c r="K95" s="165"/>
      <c r="L95" s="165"/>
    </row>
    <row r="96" spans="6:12" ht="15.75" customHeight="1">
      <c r="F96" s="165"/>
      <c r="G96" s="165"/>
      <c r="H96" s="165"/>
      <c r="I96" s="165"/>
      <c r="J96" s="165"/>
      <c r="K96" s="165"/>
      <c r="L96" s="165"/>
    </row>
    <row r="97" spans="6:12" ht="15.75" customHeight="1">
      <c r="F97" s="165"/>
      <c r="G97" s="165"/>
      <c r="H97" s="165"/>
      <c r="I97" s="165"/>
      <c r="J97" s="165"/>
      <c r="K97" s="165"/>
      <c r="L97" s="165"/>
    </row>
    <row r="98" spans="6:12" ht="15.75" customHeight="1">
      <c r="F98" s="165"/>
      <c r="G98" s="165"/>
      <c r="H98" s="165"/>
      <c r="I98" s="165"/>
      <c r="J98" s="165"/>
      <c r="K98" s="165"/>
      <c r="L98" s="165"/>
    </row>
    <row r="99" spans="6:12" ht="15.75" customHeight="1">
      <c r="F99" s="165"/>
      <c r="G99" s="165"/>
      <c r="H99" s="165"/>
      <c r="I99" s="165"/>
      <c r="J99" s="165"/>
      <c r="K99" s="165"/>
      <c r="L99" s="165"/>
    </row>
    <row r="100" spans="6:12" ht="15.75" customHeight="1">
      <c r="F100" s="165"/>
      <c r="G100" s="165"/>
      <c r="H100" s="165"/>
      <c r="I100" s="165"/>
      <c r="J100" s="165"/>
      <c r="K100" s="165"/>
      <c r="L100" s="165"/>
    </row>
    <row r="101" spans="6:12" ht="15.75" customHeight="1">
      <c r="F101" s="165"/>
      <c r="G101" s="165"/>
      <c r="H101" s="165"/>
      <c r="I101" s="165"/>
      <c r="J101" s="165"/>
      <c r="K101" s="165"/>
      <c r="L101" s="165"/>
    </row>
    <row r="102" spans="6:12" ht="15.75" customHeight="1">
      <c r="F102" s="165"/>
      <c r="G102" s="165"/>
      <c r="H102" s="165"/>
      <c r="I102" s="165"/>
      <c r="J102" s="165"/>
      <c r="K102" s="165"/>
      <c r="L102" s="165"/>
    </row>
    <row r="103" spans="6:12" ht="15.75" customHeight="1">
      <c r="F103" s="165"/>
      <c r="G103" s="165"/>
      <c r="H103" s="165"/>
      <c r="I103" s="165"/>
      <c r="J103" s="165"/>
      <c r="K103" s="165"/>
      <c r="L103" s="165"/>
    </row>
    <row r="104" spans="6:12" ht="15.75" customHeight="1">
      <c r="F104" s="165"/>
      <c r="G104" s="165"/>
      <c r="H104" s="165"/>
      <c r="I104" s="165"/>
      <c r="J104" s="165"/>
      <c r="K104" s="165"/>
      <c r="L104" s="165"/>
    </row>
    <row r="105" spans="6:12" ht="15.75" customHeight="1">
      <c r="F105" s="165"/>
      <c r="G105" s="165"/>
      <c r="H105" s="165"/>
      <c r="I105" s="165"/>
      <c r="J105" s="165"/>
      <c r="K105" s="165"/>
      <c r="L105" s="165"/>
    </row>
    <row r="106" spans="6:12" ht="15.75" customHeight="1">
      <c r="F106" s="165"/>
      <c r="G106" s="165"/>
      <c r="H106" s="165"/>
      <c r="I106" s="165"/>
      <c r="J106" s="165"/>
      <c r="K106" s="165"/>
      <c r="L106" s="165"/>
    </row>
    <row r="107" spans="6:12" ht="15.75" customHeight="1">
      <c r="F107" s="165"/>
      <c r="G107" s="165"/>
      <c r="H107" s="165"/>
      <c r="I107" s="165"/>
      <c r="J107" s="165"/>
      <c r="K107" s="165"/>
      <c r="L107" s="165"/>
    </row>
    <row r="108" spans="6:12" ht="15.75" customHeight="1">
      <c r="F108" s="165"/>
      <c r="G108" s="165"/>
      <c r="H108" s="165"/>
      <c r="I108" s="165"/>
      <c r="J108" s="165"/>
      <c r="K108" s="165"/>
      <c r="L108" s="165"/>
    </row>
    <row r="109" spans="6:12" ht="15.75" customHeight="1">
      <c r="F109" s="165"/>
      <c r="G109" s="165"/>
      <c r="H109" s="165"/>
      <c r="I109" s="165"/>
      <c r="J109" s="165"/>
      <c r="K109" s="165"/>
      <c r="L109" s="165"/>
    </row>
    <row r="110" spans="6:12" ht="15.75" customHeight="1">
      <c r="F110" s="165"/>
      <c r="G110" s="165"/>
      <c r="H110" s="165"/>
      <c r="I110" s="165"/>
      <c r="J110" s="165"/>
      <c r="K110" s="165"/>
      <c r="L110" s="165"/>
    </row>
    <row r="111" spans="6:12" ht="15.75" customHeight="1">
      <c r="F111" s="165"/>
      <c r="G111" s="165"/>
      <c r="H111" s="165"/>
      <c r="I111" s="165"/>
      <c r="J111" s="165"/>
      <c r="K111" s="165"/>
      <c r="L111" s="165"/>
    </row>
    <row r="112" spans="6:12" ht="15.75" customHeight="1">
      <c r="F112" s="165"/>
      <c r="G112" s="165"/>
      <c r="H112" s="165"/>
      <c r="I112" s="165"/>
      <c r="J112" s="165"/>
      <c r="K112" s="165"/>
      <c r="L112" s="165"/>
    </row>
    <row r="113" spans="6:12" ht="15.75" customHeight="1">
      <c r="F113" s="165"/>
      <c r="G113" s="165"/>
      <c r="H113" s="165"/>
      <c r="I113" s="165"/>
      <c r="J113" s="165"/>
      <c r="K113" s="165"/>
      <c r="L113" s="165"/>
    </row>
    <row r="114" spans="6:12" ht="15.75" customHeight="1">
      <c r="F114" s="165"/>
      <c r="G114" s="165"/>
      <c r="H114" s="165"/>
      <c r="I114" s="165"/>
      <c r="J114" s="165"/>
      <c r="K114" s="165"/>
      <c r="L114" s="165"/>
    </row>
    <row r="115" spans="6:12" ht="15.75" customHeight="1">
      <c r="F115" s="165"/>
      <c r="G115" s="165"/>
      <c r="H115" s="165"/>
      <c r="I115" s="165"/>
      <c r="J115" s="165"/>
      <c r="K115" s="165"/>
      <c r="L115" s="165"/>
    </row>
    <row r="116" spans="6:12" ht="15.75" customHeight="1">
      <c r="F116" s="165"/>
      <c r="G116" s="165"/>
      <c r="H116" s="165"/>
      <c r="I116" s="165"/>
      <c r="J116" s="165"/>
      <c r="K116" s="165"/>
      <c r="L116" s="165"/>
    </row>
    <row r="117" spans="6:12" ht="15.75" customHeight="1">
      <c r="F117" s="165"/>
      <c r="G117" s="165"/>
      <c r="H117" s="165"/>
      <c r="I117" s="165"/>
      <c r="J117" s="165"/>
      <c r="K117" s="165"/>
      <c r="L117" s="165"/>
    </row>
    <row r="118" spans="6:12" ht="15.75" customHeight="1">
      <c r="F118" s="165"/>
      <c r="G118" s="165"/>
      <c r="H118" s="165"/>
      <c r="I118" s="165"/>
      <c r="J118" s="165"/>
      <c r="K118" s="165"/>
      <c r="L118" s="165"/>
    </row>
    <row r="119" spans="6:12" ht="15.75" customHeight="1">
      <c r="F119" s="165"/>
      <c r="G119" s="165"/>
      <c r="H119" s="165"/>
      <c r="I119" s="165"/>
      <c r="J119" s="165"/>
      <c r="K119" s="165"/>
      <c r="L119" s="165"/>
    </row>
    <row r="120" spans="6:12" ht="15.75" customHeight="1">
      <c r="F120" s="165"/>
      <c r="G120" s="165"/>
      <c r="H120" s="165"/>
      <c r="I120" s="165"/>
      <c r="J120" s="165"/>
      <c r="K120" s="165"/>
      <c r="L120" s="165"/>
    </row>
    <row r="121" spans="6:12" ht="15.75" customHeight="1">
      <c r="F121" s="165"/>
      <c r="G121" s="165"/>
      <c r="H121" s="165"/>
      <c r="I121" s="165"/>
      <c r="J121" s="165"/>
      <c r="K121" s="165"/>
      <c r="L121" s="165"/>
    </row>
    <row r="122" spans="6:12" ht="15.75" customHeight="1">
      <c r="F122" s="165"/>
      <c r="G122" s="165"/>
      <c r="H122" s="165"/>
      <c r="I122" s="165"/>
      <c r="J122" s="165"/>
      <c r="K122" s="165"/>
      <c r="L122" s="165"/>
    </row>
    <row r="123" spans="6:12" ht="15.75" customHeight="1">
      <c r="F123" s="165"/>
      <c r="G123" s="165"/>
      <c r="H123" s="165"/>
      <c r="I123" s="165"/>
      <c r="J123" s="165"/>
      <c r="K123" s="165"/>
      <c r="L123" s="165"/>
    </row>
    <row r="124" spans="6:12" ht="15.75" customHeight="1">
      <c r="F124" s="165"/>
      <c r="G124" s="165"/>
      <c r="H124" s="165"/>
      <c r="I124" s="165"/>
      <c r="J124" s="165"/>
      <c r="K124" s="165"/>
      <c r="L124" s="165"/>
    </row>
    <row r="125" spans="6:12" ht="15.75" customHeight="1">
      <c r="F125" s="165"/>
      <c r="G125" s="165"/>
      <c r="H125" s="165"/>
      <c r="I125" s="165"/>
      <c r="J125" s="165"/>
      <c r="K125" s="165"/>
      <c r="L125" s="165"/>
    </row>
    <row r="126" spans="6:12" ht="15.75" customHeight="1">
      <c r="F126" s="165"/>
      <c r="G126" s="165"/>
      <c r="H126" s="165"/>
      <c r="I126" s="165"/>
      <c r="J126" s="165"/>
      <c r="K126" s="165"/>
      <c r="L126" s="165"/>
    </row>
    <row r="127" spans="6:12" ht="15.75" customHeight="1">
      <c r="F127" s="165"/>
      <c r="G127" s="165"/>
      <c r="H127" s="165"/>
      <c r="I127" s="165"/>
      <c r="J127" s="165"/>
      <c r="K127" s="165"/>
      <c r="L127" s="165"/>
    </row>
  </sheetData>
  <mergeCells count="11">
    <mergeCell ref="A28:E28"/>
    <mergeCell ref="A43:E43"/>
    <mergeCell ref="A52:E52"/>
    <mergeCell ref="A63:E63"/>
    <mergeCell ref="A1:E1"/>
    <mergeCell ref="L1:L2"/>
    <mergeCell ref="F1:F2"/>
    <mergeCell ref="G1:G2"/>
    <mergeCell ref="H1:H2"/>
    <mergeCell ref="J1:J2"/>
    <mergeCell ref="K1:K2"/>
  </mergeCells>
  <conditionalFormatting sqref="J1:J2">
    <cfRule type="cellIs" dxfId="1" priority="1" operator="lessThanOrEqual">
      <formula>10</formula>
    </cfRule>
  </conditionalFormatting>
  <conditionalFormatting sqref="J1:J2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42" t="s">
        <v>295</v>
      </c>
      <c r="B1" s="210"/>
      <c r="C1" s="210"/>
      <c r="D1" s="210"/>
      <c r="E1" s="211"/>
      <c r="G1" s="243" t="s">
        <v>296</v>
      </c>
      <c r="H1" s="210"/>
      <c r="I1" s="210"/>
      <c r="J1" s="210"/>
      <c r="K1" s="211"/>
    </row>
    <row r="2" spans="1:11">
      <c r="A2" s="183" t="s">
        <v>297</v>
      </c>
      <c r="B2" s="183" t="s">
        <v>298</v>
      </c>
      <c r="C2" s="183" t="s">
        <v>299</v>
      </c>
      <c r="D2" s="183" t="s">
        <v>300</v>
      </c>
      <c r="E2" s="184" t="s">
        <v>301</v>
      </c>
      <c r="G2" s="185" t="s">
        <v>297</v>
      </c>
      <c r="H2" s="185" t="s">
        <v>298</v>
      </c>
      <c r="I2" s="185" t="s">
        <v>299</v>
      </c>
      <c r="J2" s="185" t="s">
        <v>300</v>
      </c>
      <c r="K2" s="186" t="s">
        <v>301</v>
      </c>
    </row>
    <row r="3" spans="1:11" ht="15.75" customHeight="1">
      <c r="A3" s="187" t="s">
        <v>302</v>
      </c>
      <c r="B3" s="188">
        <f>'TS2'!K4</f>
        <v>78</v>
      </c>
      <c r="C3" s="188">
        <f>'TS3'!J47</f>
        <v>0</v>
      </c>
      <c r="D3" s="188">
        <f>'TS4'!J72</f>
        <v>0</v>
      </c>
      <c r="E3" s="189">
        <f>SUM(B3:D3)</f>
        <v>78</v>
      </c>
      <c r="G3" s="190" t="s">
        <v>302</v>
      </c>
      <c r="H3" s="191">
        <f>'TS2'!K106</f>
        <v>13</v>
      </c>
      <c r="I3" s="191">
        <f>'TS3'!J57</f>
        <v>0</v>
      </c>
      <c r="J3" s="191">
        <f>'TS4'!J76</f>
        <v>0</v>
      </c>
      <c r="K3" s="192">
        <f>SUM(H3:J3)</f>
        <v>13</v>
      </c>
    </row>
    <row r="4" spans="1:11" ht="15.75" customHeight="1">
      <c r="A4" s="193"/>
      <c r="G4" s="194"/>
      <c r="H4" s="195"/>
      <c r="I4" s="195"/>
      <c r="J4" s="195"/>
      <c r="K4" s="195"/>
    </row>
    <row r="5" spans="1:11" ht="15.75" customHeight="1">
      <c r="A5" s="187" t="s">
        <v>303</v>
      </c>
      <c r="B5" s="188">
        <f>'TS2'!K3</f>
        <v>33</v>
      </c>
      <c r="C5" s="188">
        <f>'TS3'!J46</f>
        <v>0</v>
      </c>
      <c r="D5" s="188">
        <f>'TS4'!J71</f>
        <v>0</v>
      </c>
      <c r="E5" s="189">
        <f>SUM(B5:D5)</f>
        <v>33</v>
      </c>
      <c r="G5" s="190" t="s">
        <v>303</v>
      </c>
      <c r="H5" s="191">
        <f>'TS2'!K105</f>
        <v>8</v>
      </c>
      <c r="I5" s="191">
        <f>'TS3'!J55</f>
        <v>0</v>
      </c>
      <c r="J5" s="191">
        <f>'TS4'!J74</f>
        <v>0</v>
      </c>
      <c r="K5" s="192">
        <f>SUM(H5:J5)</f>
        <v>8</v>
      </c>
    </row>
    <row r="6" spans="1:11" ht="15.75" customHeight="1">
      <c r="A6" s="196" t="s">
        <v>304</v>
      </c>
      <c r="B6" s="197" t="e">
        <f ca="1">IF(AND($B5&lt;"", $B3&lt;&gt;""), divide($B5,$B3),"")</f>
        <v>#NAME?</v>
      </c>
      <c r="C6" s="197" t="e">
        <f ca="1">IF(AND($C5&lt;"", $C3&lt;&gt;""), divide($C5,$C3),"")</f>
        <v>#NAME?</v>
      </c>
      <c r="D6" s="197" t="e">
        <f ca="1">IF(AND($D5&lt;"", $D3&lt;&gt;""), divide($D5,$D3),"")</f>
        <v>#NAME?</v>
      </c>
      <c r="E6" s="197" t="e">
        <f ca="1">IF(AND($E5&lt;"", $E3&lt;&gt;""), divide($E5,$E3),"")</f>
        <v>#NAME?</v>
      </c>
      <c r="G6" s="198" t="s">
        <v>304</v>
      </c>
      <c r="H6" s="199" t="e">
        <f ca="1">IF($H3&lt;&gt;0, divide($H5,$H3),"No tests given")</f>
        <v>#NAME?</v>
      </c>
      <c r="I6" s="199" t="str">
        <f>IF(AND($I5&lt;&gt;0, $I3&lt;&gt;0), divide($I5,$I3),"")</f>
        <v/>
      </c>
      <c r="J6" s="199" t="str">
        <f>IF($J3&lt;&gt;0, divide($J5,$J3),"No tests given")</f>
        <v>No tests given</v>
      </c>
      <c r="K6" s="199" t="e">
        <f ca="1">IF(AND($K5&lt;&gt;0, $K3&lt;&gt;0), divide($K5,$K3),"")</f>
        <v>#NAME?</v>
      </c>
    </row>
    <row r="7" spans="1:11" ht="15.75" customHeight="1">
      <c r="A7" s="193"/>
      <c r="G7" s="194"/>
      <c r="H7" s="195"/>
      <c r="I7" s="195"/>
      <c r="J7" s="195"/>
      <c r="K7" s="195"/>
    </row>
    <row r="8" spans="1:11" ht="15.75" customHeight="1">
      <c r="A8" s="187" t="s">
        <v>305</v>
      </c>
      <c r="B8" s="188">
        <f>'TS2'!K102</f>
        <v>42</v>
      </c>
      <c r="C8" s="188">
        <f>'TS3'!J48</f>
        <v>0</v>
      </c>
      <c r="D8" s="188">
        <f>'TS4'!J73</f>
        <v>0</v>
      </c>
      <c r="E8" s="189">
        <f>SUM(B8:D8)</f>
        <v>42</v>
      </c>
      <c r="G8" s="190" t="s">
        <v>305</v>
      </c>
      <c r="H8" s="191">
        <f>'TS2'!K104</f>
        <v>11</v>
      </c>
      <c r="I8" s="191">
        <f>'TS3'!J56</f>
        <v>0</v>
      </c>
      <c r="J8" s="191">
        <f>'TS4'!J75</f>
        <v>0</v>
      </c>
      <c r="K8" s="192">
        <f>SUM(H8:J8)</f>
        <v>11</v>
      </c>
    </row>
    <row r="9" spans="1:11" ht="15.75" customHeight="1">
      <c r="A9" s="200" t="s">
        <v>306</v>
      </c>
      <c r="B9" s="197" t="e">
        <f ca="1">IF(AND($B8&lt;"", $B3&lt;&gt;""), divide($B8,$B3),"")</f>
        <v>#NAME?</v>
      </c>
      <c r="C9" s="197" t="e">
        <f ca="1">IF(AND($C8&lt;"", $C3&lt;&gt;""), divide($C8,$C3),"")</f>
        <v>#NAME?</v>
      </c>
      <c r="D9" s="197" t="e">
        <f ca="1">IF(AND($D8&lt;"", $D3&lt;&gt;""), divide($D8,$D3),"")</f>
        <v>#NAME?</v>
      </c>
      <c r="E9" s="197" t="e">
        <f ca="1">IF(AND($E8&lt;"", $E3&lt;&gt;""), divide($E8,$E3),"")</f>
        <v>#NAME?</v>
      </c>
      <c r="G9" s="201" t="s">
        <v>306</v>
      </c>
      <c r="H9" s="199" t="e">
        <f ca="1">IF($H3&lt;&gt;0, divide($H8,$H3),"No tests given")</f>
        <v>#NAME?</v>
      </c>
      <c r="I9" s="199" t="str">
        <f>IF(AND($I8&lt;&gt;0, $I3&lt;&gt;0), divide($I8,$I3),"")</f>
        <v/>
      </c>
      <c r="J9" s="199" t="str">
        <f>IF($J3&lt;&gt;0, divide($J8,$J3),"No tests given")</f>
        <v>No tests given</v>
      </c>
      <c r="K9" s="199" t="e">
        <f ca="1">IF(AND($K8&lt;&gt;0, $K3&lt;&gt;0), divide($K8,$K3),"")</f>
        <v>#NAME?</v>
      </c>
    </row>
    <row r="10" spans="1:11" ht="15.75" customHeight="1">
      <c r="A10" s="193"/>
      <c r="B10" s="193"/>
      <c r="C10" s="193"/>
      <c r="D10" s="193"/>
      <c r="E10" s="193"/>
      <c r="G10" s="194"/>
      <c r="H10" s="194"/>
      <c r="I10" s="194"/>
      <c r="J10" s="194"/>
      <c r="K10" s="194"/>
    </row>
    <row r="11" spans="1:11" ht="15.75" customHeight="1">
      <c r="A11" s="196" t="s">
        <v>307</v>
      </c>
      <c r="B11" s="202" t="e">
        <f ca="1">('TS2'!J4)/100</f>
        <v>#NAME?</v>
      </c>
      <c r="C11" s="202" t="e">
        <f ca="1">('TS3'!I2)/100</f>
        <v>#NAME?</v>
      </c>
      <c r="D11" s="202" t="e">
        <f ca="1">('TS4'!I2)/100</f>
        <v>#NAME?</v>
      </c>
      <c r="E11" s="202" t="e">
        <f ca="1">SUM(B11*B3,C11*C3,D11*D3)/SUM(B3:D3)</f>
        <v>#NAME?</v>
      </c>
      <c r="G11" s="198" t="s">
        <v>307</v>
      </c>
      <c r="H11" s="199" t="e">
        <f ca="1">IF(('TS2'!K108)&lt;&gt;"",('TS2'!K108)/100,"No tests given")</f>
        <v>#NAME?</v>
      </c>
      <c r="I11" s="199" t="e">
        <f ca="1">('TS3'!I46)/100</f>
        <v>#NAME?</v>
      </c>
      <c r="J11" s="199" t="str">
        <f>IF(('TS4'!I71)&lt;&gt;0,('TS4'!I71)/100,"No tests given")</f>
        <v>No tests given</v>
      </c>
      <c r="K11" s="199" t="e">
        <f ca="1">SUM(H3*IF(H11&lt;&gt;"No tests given",H11,0),I11*I3,IF(J11&lt;&gt;"No tests given",J11,0)*J3)/SUM(H3:J3)</f>
        <v>#NAME?</v>
      </c>
    </row>
    <row r="12" spans="1:11" ht="15.75" customHeight="1">
      <c r="A12" s="193"/>
      <c r="G12" s="194"/>
      <c r="H12" s="195"/>
      <c r="I12" s="195"/>
      <c r="J12" s="195"/>
      <c r="K12" s="195"/>
    </row>
    <row r="13" spans="1:11" ht="15.75" customHeight="1">
      <c r="A13" s="193"/>
      <c r="G13" s="194"/>
      <c r="H13" s="195"/>
      <c r="I13" s="195"/>
      <c r="J13" s="195"/>
      <c r="K13" s="195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F10" sqref="F10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311</v>
      </c>
      <c r="D1" s="1" t="s">
        <v>3</v>
      </c>
      <c r="E1" s="1" t="s">
        <v>4</v>
      </c>
      <c r="F1" s="1" t="s">
        <v>312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04" t="s">
        <v>313</v>
      </c>
      <c r="G2" s="7" t="s">
        <v>314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 ht="15">
      <c r="A5" s="2">
        <v>44308</v>
      </c>
      <c r="B5" s="3" t="s">
        <v>12</v>
      </c>
      <c r="C5" s="203"/>
      <c r="D5" s="203"/>
      <c r="E5" s="203"/>
      <c r="F5" s="203"/>
      <c r="G5" s="203"/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C9" sqref="C9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317</v>
      </c>
      <c r="G2" s="7" t="s">
        <v>316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>
      <c r="A5" s="2">
        <v>44308</v>
      </c>
      <c r="B5" s="3" t="s">
        <v>12</v>
      </c>
      <c r="C5" s="205" t="s">
        <v>315</v>
      </c>
      <c r="D5" s="205"/>
      <c r="E5" s="205"/>
      <c r="F5" s="205"/>
      <c r="G5" s="205" t="s">
        <v>318</v>
      </c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 ht="15">
      <c r="A8" s="2">
        <v>44311</v>
      </c>
      <c r="B8" s="3" t="s">
        <v>7</v>
      </c>
      <c r="C8" s="203"/>
      <c r="D8" s="203"/>
      <c r="E8" s="203"/>
      <c r="F8" s="203"/>
      <c r="G8" s="203"/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2021-04-27T18:44:03Z</dcterms:modified>
</cp:coreProperties>
</file>