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IT\Documents\CompetitiveProgramming\"/>
    </mc:Choice>
  </mc:AlternateContent>
  <bookViews>
    <workbookView xWindow="0" yWindow="0" windowWidth="28800" windowHeight="12300"/>
  </bookViews>
  <sheets>
    <sheet name="Tracker" sheetId="1" r:id="rId1"/>
    <sheet name="Targets" sheetId="2" r:id="rId2"/>
    <sheet name="TS1" sheetId="3" r:id="rId3"/>
    <sheet name="TS2" sheetId="4" r:id="rId4"/>
    <sheet name="TS3" sheetId="5" r:id="rId5"/>
    <sheet name="TS4" sheetId="6" r:id="rId6"/>
    <sheet name="Average Comparision" sheetId="7" r:id="rId7"/>
    <sheet name="Competitive Programming" sheetId="8" r:id="rId8"/>
    <sheet name="Interview Preparation" sheetId="9" r:id="rId9"/>
  </sheets>
  <calcPr calcId="162913"/>
</workbook>
</file>

<file path=xl/calcChain.xml><?xml version="1.0" encoding="utf-8"?>
<calcChain xmlns="http://schemas.openxmlformats.org/spreadsheetml/2006/main">
  <c r="D268" i="2" l="1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44" i="2"/>
  <c r="D45" i="2"/>
  <c r="D46" i="2"/>
  <c r="D47" i="2"/>
  <c r="D48" i="2"/>
  <c r="D49" i="2"/>
  <c r="D50" i="2"/>
  <c r="D51" i="2"/>
  <c r="D52" i="2"/>
  <c r="J3" i="7"/>
  <c r="J8" i="7"/>
  <c r="J5" i="7"/>
  <c r="D8" i="7"/>
  <c r="D3" i="7"/>
  <c r="D5" i="7"/>
  <c r="J54" i="5"/>
  <c r="J57" i="5" s="1"/>
  <c r="I3" i="7" s="1"/>
  <c r="J53" i="5"/>
  <c r="J52" i="5"/>
  <c r="J51" i="5"/>
  <c r="J50" i="5"/>
  <c r="J56" i="5" s="1"/>
  <c r="I8" i="7" s="1"/>
  <c r="J49" i="5"/>
  <c r="J55" i="5" s="1"/>
  <c r="I5" i="7" s="1"/>
  <c r="J48" i="5"/>
  <c r="C8" i="7" s="1"/>
  <c r="J47" i="5"/>
  <c r="C3" i="7" s="1"/>
  <c r="J46" i="5"/>
  <c r="C5" i="7" s="1"/>
  <c r="K106" i="4"/>
  <c r="H3" i="7" s="1"/>
  <c r="K105" i="4"/>
  <c r="H5" i="7" s="1"/>
  <c r="K104" i="4"/>
  <c r="H8" i="7" s="1"/>
  <c r="K102" i="4"/>
  <c r="B8" i="7" s="1"/>
  <c r="J99" i="4"/>
  <c r="J98" i="4"/>
  <c r="J94" i="4"/>
  <c r="J93" i="4"/>
  <c r="J92" i="4"/>
  <c r="J91" i="4"/>
  <c r="J90" i="4"/>
  <c r="J79" i="4"/>
  <c r="J78" i="4"/>
  <c r="J77" i="4"/>
  <c r="J76" i="4"/>
  <c r="J75" i="4"/>
  <c r="J64" i="4"/>
  <c r="J63" i="4"/>
  <c r="J62" i="4"/>
  <c r="J61" i="4"/>
  <c r="J60" i="4"/>
  <c r="K4" i="4"/>
  <c r="B3" i="7" s="1"/>
  <c r="K3" i="4"/>
  <c r="B5" i="7" s="1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I9" i="7"/>
  <c r="I6" i="7"/>
  <c r="J59" i="4"/>
  <c r="J72" i="4"/>
  <c r="J49" i="4"/>
  <c r="J20" i="4"/>
  <c r="J51" i="4"/>
  <c r="J83" i="4"/>
  <c r="J50" i="4"/>
  <c r="J73" i="4"/>
  <c r="J55" i="4"/>
  <c r="J10" i="4"/>
  <c r="J17" i="4"/>
  <c r="J87" i="4"/>
  <c r="J57" i="4"/>
  <c r="J67" i="4"/>
  <c r="J81" i="4"/>
  <c r="J74" i="4"/>
  <c r="J43" i="4"/>
  <c r="J65" i="4"/>
  <c r="J6" i="4"/>
  <c r="J26" i="4"/>
  <c r="J58" i="4"/>
  <c r="J41" i="4"/>
  <c r="J21" i="4"/>
  <c r="J56" i="4"/>
  <c r="J30" i="4"/>
  <c r="J28" i="4"/>
  <c r="J32" i="4"/>
  <c r="C6" i="7"/>
  <c r="J4" i="3"/>
  <c r="J45" i="4"/>
  <c r="J7" i="4"/>
  <c r="J12" i="4"/>
  <c r="J31" i="4"/>
  <c r="J89" i="4"/>
  <c r="J86" i="4"/>
  <c r="C9" i="7"/>
  <c r="J96" i="4"/>
  <c r="J66" i="4"/>
  <c r="J71" i="4"/>
  <c r="J44" i="4"/>
  <c r="J13" i="4"/>
  <c r="J35" i="4"/>
  <c r="J53" i="4"/>
  <c r="J18" i="4"/>
  <c r="J95" i="4"/>
  <c r="J23" i="4"/>
  <c r="J27" i="4"/>
  <c r="J46" i="4"/>
  <c r="J5" i="4"/>
  <c r="J25" i="4"/>
  <c r="J80" i="4"/>
  <c r="J47" i="4"/>
  <c r="D6" i="7"/>
  <c r="J42" i="4"/>
  <c r="J52" i="4"/>
  <c r="J40" i="4"/>
  <c r="J39" i="4"/>
  <c r="J37" i="4"/>
  <c r="J11" i="4"/>
  <c r="J19" i="4"/>
  <c r="J54" i="4"/>
  <c r="J9" i="4"/>
  <c r="J84" i="4"/>
  <c r="J29" i="4"/>
  <c r="J36" i="4"/>
  <c r="J70" i="4"/>
  <c r="J48" i="4"/>
  <c r="J69" i="4"/>
  <c r="J38" i="4"/>
  <c r="J68" i="4"/>
  <c r="J14" i="4"/>
  <c r="J33" i="4"/>
  <c r="J85" i="4"/>
  <c r="J97" i="4"/>
  <c r="J24" i="4"/>
  <c r="J16" i="4"/>
  <c r="J34" i="4"/>
  <c r="J82" i="4"/>
  <c r="J88" i="4"/>
  <c r="J8" i="4"/>
  <c r="J22" i="4"/>
  <c r="J15" i="4"/>
  <c r="E3" i="7" l="1"/>
  <c r="E5" i="7"/>
  <c r="E8" i="7"/>
  <c r="K8" i="7"/>
  <c r="K5" i="7"/>
  <c r="K3" i="7"/>
  <c r="J6" i="7"/>
  <c r="J9" i="7"/>
  <c r="E9" i="7"/>
  <c r="B9" i="7"/>
  <c r="K107" i="4"/>
  <c r="D9" i="7"/>
  <c r="I2" i="5"/>
  <c r="E6" i="7"/>
  <c r="J4" i="4"/>
  <c r="H9" i="7"/>
  <c r="B6" i="7"/>
  <c r="I46" i="5"/>
  <c r="H6" i="7"/>
  <c r="I2" i="6"/>
  <c r="I11" i="7" l="1"/>
  <c r="C11" i="7"/>
  <c r="D11" i="7"/>
  <c r="K108" i="4"/>
  <c r="H11" i="7" s="1"/>
  <c r="J11" i="7"/>
  <c r="B11" i="7"/>
  <c r="K9" i="7"/>
  <c r="K6" i="7"/>
  <c r="K11" i="7" l="1"/>
  <c r="E11" i="7"/>
</calcChain>
</file>

<file path=xl/sharedStrings.xml><?xml version="1.0" encoding="utf-8"?>
<sst xmlns="http://schemas.openxmlformats.org/spreadsheetml/2006/main" count="1267" uniqueCount="346">
  <si>
    <t>Date</t>
  </si>
  <si>
    <t>Day</t>
  </si>
  <si>
    <t>Videos/Practice</t>
  </si>
  <si>
    <t>#</t>
  </si>
  <si>
    <t>Time (mins)</t>
  </si>
  <si>
    <t>Tests</t>
  </si>
  <si>
    <t>Comments</t>
  </si>
  <si>
    <t>SUN</t>
  </si>
  <si>
    <t>-</t>
  </si>
  <si>
    <t>GATE</t>
  </si>
  <si>
    <t>SAT</t>
  </si>
  <si>
    <t>FRI</t>
  </si>
  <si>
    <t>THU</t>
  </si>
  <si>
    <t>WED</t>
  </si>
  <si>
    <t>TUE</t>
  </si>
  <si>
    <t>MON</t>
  </si>
  <si>
    <t>S.No.</t>
  </si>
  <si>
    <t>Comp</t>
  </si>
  <si>
    <t>Test #</t>
  </si>
  <si>
    <t>Belongs to</t>
  </si>
  <si>
    <t>Subject</t>
  </si>
  <si>
    <t>Success is awarded to those who dream of endless possibilities; who, through determination and preservance continue climbing mountains and following rainbows.</t>
  </si>
  <si>
    <t>TOPIC / SUBJECT TESTS</t>
  </si>
  <si>
    <t>Attempt</t>
  </si>
  <si>
    <t>Q. Corr</t>
  </si>
  <si>
    <t>Marks</t>
  </si>
  <si>
    <t>%age</t>
  </si>
  <si>
    <t>TEST</t>
  </si>
  <si>
    <t>DESCRIPTION</t>
  </si>
  <si>
    <t>#QUE</t>
  </si>
  <si>
    <t>TIME</t>
  </si>
  <si>
    <t>MARKS</t>
  </si>
  <si>
    <t>P &amp; DS Topic Test –1</t>
  </si>
  <si>
    <t>Arrays - 1D, 2D, multidimensional, row and column major orders, C programming: Functions, recursion, scope of variables</t>
  </si>
  <si>
    <t>45min</t>
  </si>
  <si>
    <t>P &amp; DS Topic Test –2</t>
  </si>
  <si>
    <t>Stacks, Queues, prefix-postfix conversion, towers of hanoi, postfix evaluation</t>
  </si>
  <si>
    <t>P &amp; DS Topic Test –3</t>
  </si>
  <si>
    <t>Pointers, function pointers, Structures, Unions, Linked list</t>
  </si>
  <si>
    <t>P &amp; DS Topic Test –4</t>
  </si>
  <si>
    <t>Binary Heaps, Graphs, AVL trees, Binary search trees</t>
  </si>
  <si>
    <t>P &amp; DS Subject Test</t>
  </si>
  <si>
    <t>Programming and Data Structures Complete Syllabus</t>
  </si>
  <si>
    <t>90min</t>
  </si>
  <si>
    <t>Algorithms Topic Test – 1</t>
  </si>
  <si>
    <t>Asymptotic worst case time and space complexity</t>
  </si>
  <si>
    <t>Algorithms Topic Test – 2</t>
  </si>
  <si>
    <t>Searching, Hashing, Sorting, Divide &amp; Conquer</t>
  </si>
  <si>
    <t>Algorithms Topic Test – 3</t>
  </si>
  <si>
    <t>Greedy Algorithms</t>
  </si>
  <si>
    <t>Algorithms Topic Test – 4</t>
  </si>
  <si>
    <t>Dynamic programming, Graph Search</t>
  </si>
  <si>
    <t>Algorithms Subject Test</t>
  </si>
  <si>
    <t>Algorithms Complete Syllabus</t>
  </si>
  <si>
    <t>TOC Topic Test – 1</t>
  </si>
  <si>
    <t>DFA, NFA, conversion of NFA to DFA, Moore and Mealey machines</t>
  </si>
  <si>
    <t>TOC Topic Test – 2</t>
  </si>
  <si>
    <t>Regular Expressions and Conversions, Finding whether a given grammar is Regular, Pumping Lemma</t>
  </si>
  <si>
    <t>TOC Topic Test – 3</t>
  </si>
  <si>
    <t>Grammars and Chomsky hierarchy, CNF and GNF, Context free languages and push down automata, pumping lemma for CFLs, Turing machines, context sensitive languages,</t>
  </si>
  <si>
    <t>TOC Topic Test – 4</t>
  </si>
  <si>
    <t>Recursive and recursively enumerable languages, Closure properties of all languages, Undecidability</t>
  </si>
  <si>
    <t>TOC Subject Test</t>
  </si>
  <si>
    <t>Theory of Computation</t>
  </si>
  <si>
    <t>CD Topic Test – 1</t>
  </si>
  <si>
    <t>Stages in compilers, ambiguity, Lexical Analysis, Parsing - I (Recursive Descent, operator precedence, LL(1))</t>
  </si>
  <si>
    <t>CD Topic Test – 2</t>
  </si>
  <si>
    <t>Parsing - II (LR(0), SLR, CLR, LALR)</t>
  </si>
  <si>
    <t>CD Topic Test – 3</t>
  </si>
  <si>
    <t>Syntax Directed Translation, Intermediate Code Generation, Run Time Environment</t>
  </si>
  <si>
    <t>CD Subject Test</t>
  </si>
  <si>
    <t>Compiler Design</t>
  </si>
  <si>
    <t>OS Topic Test – 1</t>
  </si>
  <si>
    <t>Processes - States, PCB, Schedulers, Threads and System calls, CPU scheduling - FCFS, SJFS, priority scheduling, Round robin, multi level queue scheduling, multilevel feedback queue scheduling</t>
  </si>
  <si>
    <t>OS Topic Test – 2</t>
  </si>
  <si>
    <t>Process synchronization - race conditions, critical sections, peterson's solution, Test and set locks, Semaphores, Dead locks, Starvation, Priority Inversion</t>
  </si>
  <si>
    <t>OS Topic Test – 3</t>
  </si>
  <si>
    <t>Memory Management - address binding, logical vs physical addressing, Dynamic loading and linking, swapping, memory allocation, fragmentation, segmentation and paging</t>
  </si>
  <si>
    <t>OS Topic Test – 4</t>
  </si>
  <si>
    <t>Virtual memory - Demand paging, page replacement algorithms, Thrashing, File Systems</t>
  </si>
  <si>
    <t>OS Subject Test</t>
  </si>
  <si>
    <t>Operating Systems Complete Syllabus</t>
  </si>
  <si>
    <t>DB Topic Test – 1</t>
  </si>
  <si>
    <t>ER Model and Relational Database Model, Conversion of ER Model to Relational data base model, Normalisation I ( Intro to FD's , Determining candidate keys, Equivalence of FD's, FD preserving, lossless decomposition, 1NF, 2NF,3NF, BCNF)</t>
  </si>
  <si>
    <t>DB Topic Test – 2</t>
  </si>
  <si>
    <t>Relational Algebra I (Selection, Projection, Renaming, Joins, Division, set operations, Cartesian product, Tuple Relational Calculus, Domain Relational Calculus)</t>
  </si>
  <si>
    <t>DB Topic Test – 3</t>
  </si>
  <si>
    <t>SQL</t>
  </si>
  <si>
    <t>DB Topic Test – 4</t>
  </si>
  <si>
    <t>Transactions, Serializability, Locking - 2PL, Timestamp protocol, Thomas write rule, Graph based protocol. File Structures - Indexing, B and B+ trees - insertion, deletion.</t>
  </si>
  <si>
    <t>DB Subject Test</t>
  </si>
  <si>
    <t>Databases Complete Syllabus</t>
  </si>
  <si>
    <t>CN Topic Test – 1</t>
  </si>
  <si>
    <t>Classification of addresses, Subnetting, Supernetting</t>
  </si>
  <si>
    <t>CN Topic Test – 2</t>
  </si>
  <si>
    <t>ISO/OSI stack, applications of each layer, bridges, routers, gateways, Flow Control Methods - Stop wait, Go back N, SR; Access control - TDM, Polling; CSMA/CD, Exponential Back off algorithm, Transmission, propagation delays etc, CRC, Aloha technologies, Framing, bit stuffing, ethernet</t>
  </si>
  <si>
    <t>CN Topic Test – 3</t>
  </si>
  <si>
    <t>TCP, error control algorithms, Congestion control algorithms, Switching networks, IP, fragmentation and reassembly</t>
  </si>
  <si>
    <t>CN Topic Test – 4</t>
  </si>
  <si>
    <t>Routing Algorithms, Application layer protocols - DNS, HTTP, FTP, SMTP, POP; Network Security, Ipv6, WiFi</t>
  </si>
  <si>
    <t>CN Subject Test</t>
  </si>
  <si>
    <t>Computer Networks Complete Syllabus</t>
  </si>
  <si>
    <t>EM Topic Test – 1</t>
  </si>
  <si>
    <t>Propositional and first order logic; Sets, Relations, Functions, Partial Order, Lattices and Groups</t>
  </si>
  <si>
    <t>EM Topic Test – 2</t>
  </si>
  <si>
    <t>Graphs: Connectivity, Matching, Coloring, Combinatorics: Counting, Recurrance Relations, Generating Functions</t>
  </si>
  <si>
    <t>EM Topic Test – 3</t>
  </si>
  <si>
    <t>Linear Algebra: Matrices , Determinants, System of Linear Equations, Eigen values and Eigen vectors, LU Decomposition</t>
  </si>
  <si>
    <t>EM Topic Test – 4</t>
  </si>
  <si>
    <t>Calculus: Limits, Continuity and Differentiability, Maxima and Minima, Mean Value Theorem, Integration</t>
  </si>
  <si>
    <t>EM Topic Test – 5</t>
  </si>
  <si>
    <t>Probability: Random Variables, Uniform, Normal, Exponential, Poisson and Binomial Distributions, Conditional probability, Bayes theorem. Mean, Median, Mode and Standard Deviation.</t>
  </si>
  <si>
    <t>EM Subject Test</t>
  </si>
  <si>
    <t>Engineering Mathematics Complete Syllabus</t>
  </si>
  <si>
    <t>DLD Topic Test – 1</t>
  </si>
  <si>
    <t>Logic functions, Minimization</t>
  </si>
  <si>
    <t>DLD Topic Test – 2</t>
  </si>
  <si>
    <t>Design and Synthesis of Combinational circuits</t>
  </si>
  <si>
    <t>DLD Topic Test – 3</t>
  </si>
  <si>
    <t>Sequential Circuits, Number Systems</t>
  </si>
  <si>
    <t>DLD Subject Test</t>
  </si>
  <si>
    <t>Digital Logic Complete Syllabus</t>
  </si>
  <si>
    <t>CO Topic Test – 1</t>
  </si>
  <si>
    <t>Memory Interfacing, Hierarchy, Cache block replacement policies, Cache Mapping techniques - Direct mapping, associative, and set associative mapping</t>
  </si>
  <si>
    <t>CO Topic Test – 2</t>
  </si>
  <si>
    <t>Machine Instructions and Addressing Modes, ALU, data path, control unit - Instruction cycle, interrupt driven IO, Hardwired control Unit, Micro programmed Control Unit, Pipelining</t>
  </si>
  <si>
    <t>CO Topic Test – 3</t>
  </si>
  <si>
    <t>Secondary Memory, IO Interface</t>
  </si>
  <si>
    <t>CO Subject Test</t>
  </si>
  <si>
    <t>Computer Organization Complete Syllabus</t>
  </si>
  <si>
    <t>Aptitude</t>
  </si>
  <si>
    <t>Aptitude Test – 1</t>
  </si>
  <si>
    <t>Aptitude Test – 2</t>
  </si>
  <si>
    <t>Aptitude Test – 3</t>
  </si>
  <si>
    <t>Aptitude Test – 4</t>
  </si>
  <si>
    <t>Aptitude Test – 5</t>
  </si>
  <si>
    <t>Aptitude Test – 6</t>
  </si>
  <si>
    <t>Aptitude Test</t>
  </si>
  <si>
    <t>MULTI SUBJECT TESTS</t>
  </si>
  <si>
    <t>Multi Subject Test – 1</t>
  </si>
  <si>
    <t>Theory of Computation, Compiler Design</t>
  </si>
  <si>
    <t>Multi Subject Test – 2</t>
  </si>
  <si>
    <r>
      <rPr>
        <sz val="11"/>
        <color rgb="FFFF0000"/>
        <rFont val="Calibri"/>
      </rPr>
      <t>Operating Systems</t>
    </r>
    <r>
      <rPr>
        <sz val="11"/>
        <rFont val="Calibri"/>
      </rPr>
      <t>, Databases</t>
    </r>
  </si>
  <si>
    <t>Multi Subject Test – 3</t>
  </si>
  <si>
    <t>Programming and Data Structures, Algorithms</t>
  </si>
  <si>
    <t>Multi Subject Test – 4</t>
  </si>
  <si>
    <t>Digital Logic, Computer Organization</t>
  </si>
  <si>
    <t>Multi Subject Test – 5</t>
  </si>
  <si>
    <t>Computer Networks, Engineering Mathematics</t>
  </si>
  <si>
    <t>Multi Subject Test – 6</t>
  </si>
  <si>
    <r>
      <rPr>
        <sz val="11"/>
        <rFont val="Calibri"/>
      </rPr>
      <t xml:space="preserve">Theory of Computation, Compiler Design, </t>
    </r>
    <r>
      <rPr>
        <sz val="11"/>
        <color rgb="FFFF0000"/>
        <rFont val="Calibri"/>
      </rPr>
      <t>Operating Systems,</t>
    </r>
    <r>
      <rPr>
        <sz val="11"/>
        <rFont val="Calibri"/>
      </rPr>
      <t xml:space="preserve"> Digital Logic</t>
    </r>
  </si>
  <si>
    <t>Multi Subject Test – 7</t>
  </si>
  <si>
    <t>Databases, Programming and Data Structures, Algorithms</t>
  </si>
  <si>
    <t>Multi Subject Test – 8</t>
  </si>
  <si>
    <t>Engineering Mathematics, Computer Networks, Computer Organization</t>
  </si>
  <si>
    <t>Multi Subject Test – 9</t>
  </si>
  <si>
    <r>
      <rPr>
        <sz val="11"/>
        <rFont val="Calibri"/>
      </rPr>
      <t xml:space="preserve">Theory of Computation, Compiler Design, Algorithms, Programming &amp; Data Structures, Engineering Mathematics, </t>
    </r>
    <r>
      <rPr>
        <sz val="11"/>
        <color rgb="FFFF0000"/>
        <rFont val="Calibri"/>
      </rPr>
      <t>Operating Systems</t>
    </r>
  </si>
  <si>
    <t>Multi Subject Test – 10</t>
  </si>
  <si>
    <t>Databases, Computer Networks, Digital Logic, Computer Organization and Architecture, General Aptitude</t>
  </si>
  <si>
    <t>GRAND TESTS</t>
  </si>
  <si>
    <t>Grand Tests</t>
  </si>
  <si>
    <r>
      <rPr>
        <sz val="11"/>
        <rFont val="Calibri"/>
      </rPr>
      <t xml:space="preserve">Grand Test – 1 </t>
    </r>
    <r>
      <rPr>
        <sz val="11"/>
        <color rgb="FFFF0000"/>
        <rFont val="Calibri"/>
      </rPr>
      <t>(-OS)</t>
    </r>
  </si>
  <si>
    <t>180min</t>
  </si>
  <si>
    <r>
      <rPr>
        <sz val="11"/>
        <rFont val="Calibri"/>
      </rPr>
      <t xml:space="preserve">Grand Test – 2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</si>
  <si>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3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</si>
  <si>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4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</si>
  <si>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5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</si>
  <si>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6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</si>
  <si>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7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</si>
  <si>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8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</si>
  <si>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9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</si>
  <si>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10 </t>
    </r>
    <r>
      <rPr>
        <sz val="11"/>
        <color rgb="FFFF0000"/>
        <rFont val="Calibri"/>
      </rPr>
      <t>(-OS)</t>
    </r>
  </si>
  <si>
    <t>MOCK TESTS</t>
  </si>
  <si>
    <t>Mock Tests</t>
  </si>
  <si>
    <r>
      <rPr>
        <sz val="11"/>
        <rFont val="Calibri"/>
      </rPr>
      <t xml:space="preserve">Mock GATE Test – 1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</si>
  <si>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2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</si>
  <si>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3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</si>
  <si>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4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</si>
  <si>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5 </t>
    </r>
    <r>
      <rPr>
        <sz val="11"/>
        <color rgb="FFFF0000"/>
        <rFont val="Calibri"/>
      </rPr>
      <t>(-OS)</t>
    </r>
  </si>
  <si>
    <t>Average</t>
  </si>
  <si>
    <t>P &amp; DS</t>
  </si>
  <si>
    <t>ALGO</t>
  </si>
  <si>
    <t>TOC</t>
  </si>
  <si>
    <t xml:space="preserve">CD </t>
  </si>
  <si>
    <t xml:space="preserve">OS </t>
  </si>
  <si>
    <t>DB</t>
  </si>
  <si>
    <t>CN</t>
  </si>
  <si>
    <t xml:space="preserve">EM </t>
  </si>
  <si>
    <t xml:space="preserve">DLD </t>
  </si>
  <si>
    <t xml:space="preserve">CO </t>
  </si>
  <si>
    <t>APTI</t>
  </si>
  <si>
    <t>Rank</t>
  </si>
  <si>
    <t>#(Stud)</t>
  </si>
  <si>
    <t>Last Updated</t>
  </si>
  <si>
    <t>P &amp; DS Topic Test – 1</t>
  </si>
  <si>
    <t>P &amp; DS Topic Test – 2</t>
  </si>
  <si>
    <t>P &amp; DS Topic Test – 3</t>
  </si>
  <si>
    <t>P &amp; DS Topic Test – 4</t>
  </si>
  <si>
    <t>60min</t>
  </si>
  <si>
    <t>ER Model and Relational Database Model, Conversion of ER Model to Relational data base model, Normalisation I ( Intro to FD's , Determining candidate keys, Equivalence of FD's, FD preserving, lossless decomposition, 1NF, 2NF, 3NF, BCNF)</t>
  </si>
  <si>
    <r>
      <rPr>
        <sz val="11"/>
        <rFont val="Calibri"/>
      </rPr>
      <t xml:space="preserve">Propositional and first order logic; </t>
    </r>
    <r>
      <rPr>
        <sz val="11"/>
        <rFont val="Calibri"/>
      </rPr>
      <t>Sets, Relations,</t>
    </r>
    <r>
      <rPr>
        <sz val="11"/>
        <rFont val="Calibri"/>
      </rPr>
      <t xml:space="preserve"> Functions, </t>
    </r>
    <r>
      <rPr>
        <sz val="11"/>
        <rFont val="Calibri"/>
      </rPr>
      <t>Partial Order, Lattices and Groups</t>
    </r>
  </si>
  <si>
    <r>
      <rPr>
        <sz val="11"/>
        <rFont val="Calibri"/>
      </rPr>
      <t>Graphs: Connectivity, Matching, Coloring</t>
    </r>
    <r>
      <rPr>
        <sz val="11"/>
        <rFont val="Calibri"/>
      </rPr>
      <t>, Combinatorics: Counting, Recurrance Relations, Generating Functions</t>
    </r>
  </si>
  <si>
    <t>Operating Systems, Databases</t>
  </si>
  <si>
    <t>Theory of Computation, Compiler Design, Operating Systems, Digital Logic</t>
  </si>
  <si>
    <t>Theory of Computation, Compiler Design, Algorithms, Programming &amp; Data Structures, Engineering Mathematics, Operating Systems</t>
  </si>
  <si>
    <t>Grand Test – 1</t>
  </si>
  <si>
    <t>Grand Test – 2</t>
  </si>
  <si>
    <t>Grand Test – 3</t>
  </si>
  <si>
    <t>Grand Test – 4</t>
  </si>
  <si>
    <t>Grand Test – 5</t>
  </si>
  <si>
    <t>Grand Test – 6</t>
  </si>
  <si>
    <t>Grand Test – 7</t>
  </si>
  <si>
    <t>Grand Test – 8</t>
  </si>
  <si>
    <t>Grand Test – 9</t>
  </si>
  <si>
    <t>Grand Test – 10</t>
  </si>
  <si>
    <t>Mock GATE Test – 1</t>
  </si>
  <si>
    <t>Mock GATE Test – 2</t>
  </si>
  <si>
    <t>Mock GATE Test – 3</t>
  </si>
  <si>
    <t>Mock GATE Test – 4</t>
  </si>
  <si>
    <t>Mock GATE Test – 5</t>
  </si>
  <si>
    <t>BASIC LEVEL TESTS</t>
  </si>
  <si>
    <t>Total # Students</t>
  </si>
  <si>
    <t>Test Syllabus</t>
  </si>
  <si>
    <t>#Que</t>
  </si>
  <si>
    <t>Timing</t>
  </si>
  <si>
    <t>90 min</t>
  </si>
  <si>
    <t>Algorithms</t>
  </si>
  <si>
    <t>Computer Organization and Architecture</t>
  </si>
  <si>
    <t>Engineering Mathematics</t>
  </si>
  <si>
    <t>Operating System</t>
  </si>
  <si>
    <t>General Aptitude</t>
  </si>
  <si>
    <t>Databases</t>
  </si>
  <si>
    <t>Programming and Data Structures</t>
  </si>
  <si>
    <t>Computer Networks</t>
  </si>
  <si>
    <t>Digital Logic</t>
  </si>
  <si>
    <t>Discrete Mathematics</t>
  </si>
  <si>
    <t>Full Syllabus Test-1</t>
  </si>
  <si>
    <t>180 min</t>
  </si>
  <si>
    <t>Full Syllabus Test-2</t>
  </si>
  <si>
    <t>Full Syllabus Test-3</t>
  </si>
  <si>
    <t>Full Syllabus Test-4</t>
  </si>
  <si>
    <t>ADVANCED LEVEL TESTS</t>
  </si>
  <si>
    <t>Full Syllabus Test-5</t>
  </si>
  <si>
    <t>Full Syllabus Test-6</t>
  </si>
  <si>
    <t>Full Syllabus Test-7</t>
  </si>
  <si>
    <t>Full Syllabus Test-8</t>
  </si>
  <si>
    <t>GATE MOCK TESTS</t>
  </si>
  <si>
    <t>GATE Mock Test 1</t>
  </si>
  <si>
    <t>GATE Mock Test 2</t>
  </si>
  <si>
    <t>GATE Mock Test 3</t>
  </si>
  <si>
    <t>GATE Mock Test 4</t>
  </si>
  <si>
    <t>CQ</t>
  </si>
  <si>
    <t>Total # Student</t>
  </si>
  <si>
    <t>Time</t>
  </si>
  <si>
    <t>Theory of Computation-1: Regular expressions and finite automata, Context-free grammars and push-down automata</t>
  </si>
  <si>
    <t>45 min</t>
  </si>
  <si>
    <t>Theory of Computation-2: Regular and context-free languages, Grammar, pumping lemma, Turing machines and undecidability.</t>
  </si>
  <si>
    <t>Algorithms -1: Sorting, Asymptotic worst case time and space complexity. Algorithm design techniques: greedy and divide‐and‐conquer and Searching.</t>
  </si>
  <si>
    <t>Algorithms-2: Hashing, Graph search, minimum spanning trees, shortest paths and dynamic programming.</t>
  </si>
  <si>
    <t>Computer Organization and Architecture-1: Instruction pipelining, Machine instructions and addressing modes and control unit.</t>
  </si>
  <si>
    <t>Computer Organization and Architecture-2: ALU, data‐path, Memory hierarchy: cache, main memory, secondary storage and I/O interface (interrupt and DMA mode).</t>
  </si>
  <si>
    <t>Databases-1: Er‐model. Relational model: relational algebra normalization and indexing (e.g., B and B+ trees).</t>
  </si>
  <si>
    <t>Databases-2: Tuple calculus, SQL, Integrity constraints, File organization, Transactions and concurrency control.</t>
  </si>
  <si>
    <t>Engineering Mathematics-1: Matrices, system of linear equations, eigenvalues and eigenvectors, Random variables. Uniform, normal, exponential, poisson and binomial distributions. Mean, median, mode and standard deviation.</t>
  </si>
  <si>
    <t>Engineering Mathematics-2: Limits, continuity and differentiability. Maxima and minima. Mean value theorem. Integration, determinants and LU decomposition, Conditional probability and Bayes theorem.</t>
  </si>
  <si>
    <t>General Aptitude-1: Numerical Ability: Numerical computation, numerical estimation, numerical reasoning and data interpretation.</t>
  </si>
  <si>
    <t>General Aptitude-2: Verbal Ability: English grammar, sentence completion, verbal analogies, word groups, instructions, critical reasoning and verbal deduction.</t>
  </si>
  <si>
    <t>Operating System-1: Memory management, virtual memory and Deadlock and File systems.</t>
  </si>
  <si>
    <t>Operating System-2: Processes, threads, inter‐process communication, concurrency, synchronization and CPU scheduling.</t>
  </si>
  <si>
    <t>Programming and Data Structures-1: Programming in C, Arrays, stacks and queues, Recursion.</t>
  </si>
  <si>
    <t>Programming and Data Structures-2: Linked lists, trees, binary search trees, binary heaps and graphs</t>
  </si>
  <si>
    <t>Computer Networks-1: Concept of layering, LAN technologies (Ethernet), Flow and error control techniques, switching, Basics of Wi-Fi, Network security, Authentication, basics of public key and private key cryptography, digital signatures and certificates</t>
  </si>
  <si>
    <t>Computer Networks-2: IPv4/IPv6, routers and routing algorithms (distance vector, link state). TCP/UDP and sockets, congestion control, Application layer protocols (DNS, SMTP, POP, FTP, HTTP) and firewalls</t>
  </si>
  <si>
    <t>Digital Logic-1: Boolean algebra, Combinational and Minimization</t>
  </si>
  <si>
    <t>Digital Logic-2: Sequential circuits, Number representations and computer arithmetic (fixed and floating point).</t>
  </si>
  <si>
    <t>Discrete Mathematics-1: Propositional and first order logic. Sets, relations, functions and counting</t>
  </si>
  <si>
    <t>Discrete Mathematics-2: Partial orders and lattices, groups, Graphs: connectivity, matching, coloring. Recurrence relations and generating functions.</t>
  </si>
  <si>
    <t>Compiler Design-1: Lexical analysis, syntax-directed translation and Intermediate code generation.</t>
  </si>
  <si>
    <t>Compiler Design-2: Parsing, Runtime environments and Intermediate code generation.</t>
  </si>
  <si>
    <t>SINGLE SUBJECT TESTS</t>
  </si>
  <si>
    <t>Database</t>
  </si>
  <si>
    <t>Theory of Computation + Compiler Design</t>
  </si>
  <si>
    <t>Algorithms + Programming and Data Structures</t>
  </si>
  <si>
    <t>Computer Organization and Architecture + Operating System</t>
  </si>
  <si>
    <t>Digital Logic + Discrete Mathematics</t>
  </si>
  <si>
    <t>Computer Networks + Databases</t>
  </si>
  <si>
    <t>Engineering Mathematics + General Aptitude</t>
  </si>
  <si>
    <t>Full Syllabus Test-1 (Basic Level)</t>
  </si>
  <si>
    <t>Full Syllabus Test-2 (Basic Level)</t>
  </si>
  <si>
    <t>Full Syllabus Test-3 (Basic Level)</t>
  </si>
  <si>
    <t>Full Syllabus Test-4 (Basic Level)</t>
  </si>
  <si>
    <t>Full Syllabus Test-5 (Advance Level)</t>
  </si>
  <si>
    <t>Full Syllabus Test-6 (Advance Level)</t>
  </si>
  <si>
    <t>Full Syllabus Test-7 (Advance Level)</t>
  </si>
  <si>
    <t>Full Syllabus Test-8 (Advance Level)</t>
  </si>
  <si>
    <t>Overall Comparision</t>
  </si>
  <si>
    <t>Full Syllabus Tests Comparision</t>
  </si>
  <si>
    <t>Rank Count</t>
  </si>
  <si>
    <t>TS 2</t>
  </si>
  <si>
    <t>TS 3</t>
  </si>
  <si>
    <t>TS 4</t>
  </si>
  <si>
    <t>Total</t>
  </si>
  <si>
    <t>Total Tests</t>
  </si>
  <si>
    <t>≤10 Count</t>
  </si>
  <si>
    <t>%age ≤10 Tests</t>
  </si>
  <si>
    <t>≤20 Count</t>
  </si>
  <si>
    <t>%age ≤20 Tests</t>
  </si>
  <si>
    <t>Avg % Marks</t>
  </si>
  <si>
    <t>WASTED</t>
  </si>
  <si>
    <t>COMPLETELY</t>
  </si>
  <si>
    <r>
      <t>P</t>
    </r>
    <r>
      <rPr>
        <b/>
        <sz val="9"/>
        <color rgb="FFFF0000"/>
        <rFont val="Arial"/>
      </rPr>
      <t>RIMARY</t>
    </r>
    <r>
      <rPr>
        <b/>
        <sz val="12"/>
        <color rgb="FFFF0000"/>
        <rFont val="Arial"/>
      </rPr>
      <t xml:space="preserve"> A</t>
    </r>
    <r>
      <rPr>
        <b/>
        <sz val="9"/>
        <color rgb="FFFF0000"/>
        <rFont val="Arial"/>
      </rPr>
      <t>IM</t>
    </r>
    <r>
      <rPr>
        <b/>
        <sz val="12"/>
        <color rgb="FFFF0000"/>
        <rFont val="Arial"/>
      </rPr>
      <t xml:space="preserve"> -- R</t>
    </r>
    <r>
      <rPr>
        <b/>
        <sz val="9"/>
        <color rgb="FFFF0000"/>
        <rFont val="Arial"/>
      </rPr>
      <t>ANK</t>
    </r>
    <r>
      <rPr>
        <b/>
        <sz val="12"/>
        <color rgb="FFFF0000"/>
        <rFont val="Arial"/>
      </rPr>
      <t xml:space="preserve"> ≤ 150</t>
    </r>
  </si>
  <si>
    <t>Contest/Practice/Upsolving</t>
  </si>
  <si>
    <t>Learned</t>
  </si>
  <si>
    <t>CP</t>
  </si>
  <si>
    <t>Learning New Ideas</t>
  </si>
  <si>
    <t>All the gfg accounts on set</t>
  </si>
  <si>
    <t>Interview Preparation</t>
  </si>
  <si>
    <t>GOAL</t>
  </si>
  <si>
    <t xml:space="preserve">firefox = gbgb1bgbg/gate        chrome = ganesh.btb142000/ppc       brave = </t>
  </si>
  <si>
    <t>GATE 2021</t>
  </si>
  <si>
    <t>haiting problem</t>
  </si>
  <si>
    <t>SECTIONAL TESTS (MADE EASY)</t>
  </si>
  <si>
    <t>NoNe</t>
  </si>
  <si>
    <t>else prepared and buy test series</t>
  </si>
  <si>
    <t>MADE EASY</t>
  </si>
  <si>
    <t>ACE ACA</t>
  </si>
  <si>
    <t>TESTBOOK</t>
  </si>
  <si>
    <t>GRADEUP</t>
  </si>
  <si>
    <t>GATEAPPLIED</t>
  </si>
  <si>
    <t>NAn</t>
  </si>
  <si>
    <t>gbgbg1bgbg</t>
  </si>
  <si>
    <t>TOC(1.1)</t>
  </si>
  <si>
    <t>operators, FA's, Langauges of FA's, Intro ,etc</t>
  </si>
  <si>
    <t>TOC(1.2,1.3,2.1,2.2,2.3)  LA(1.1)</t>
  </si>
  <si>
    <t>Why and how to study linear algerbra</t>
  </si>
  <si>
    <t>examples on FA construction and DFA min states constructions</t>
  </si>
  <si>
    <t>TOC(2.4-2.6)  LA(1.2,1.3,1.4)</t>
  </si>
  <si>
    <t>vectors1 linear dependence, basis vectors unit vectors and standard basis unit vectors</t>
  </si>
  <si>
    <t xml:space="preserve">TOC(2.7) </t>
  </si>
  <si>
    <t>More examples on DFA construction with min states</t>
  </si>
  <si>
    <t>Nan</t>
  </si>
  <si>
    <t>TOC(2.8,2.9,2.10)</t>
  </si>
  <si>
    <t>DFA examples, binary, tinary,decimals and compound, union(or) and intersection(and)</t>
  </si>
  <si>
    <t>counting DFA,NFA E-NFA's,coverting NFA to DFA and epsilon nfa to dfa</t>
  </si>
  <si>
    <t>TOC() CP()</t>
  </si>
  <si>
    <t>CP - basics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</si>
</sst>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&quot; &quot;mmm&quot; &quot;yyyy"/>
    <numFmt numFmtId="165" formatCode="dd\ mmm\ yyyy"/>
    <numFmt numFmtId="166" formatCode="ddd"/>
    <numFmt numFmtId="167" formatCode="d\ mmm\ yyyy"/>
    <numFmt numFmtId="168" formatCode="0.0"/>
  </numFmts>
  <fonts count="60">
    <font>
      <sz val="10"/>
      <color rgb="FF000000"/>
      <name val="Arial"/>
    </font>
    <font>
      <b/>
      <sz val="11"/>
      <color rgb="FF0000FF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b/>
      <sz val="12"/>
      <color rgb="FFFF0000"/>
      <name val="Arial"/>
    </font>
    <font>
      <sz val="10"/>
      <name val="Arial"/>
    </font>
    <font>
      <b/>
      <sz val="12"/>
      <name val="Arial"/>
    </font>
    <font>
      <b/>
      <sz val="10"/>
      <color rgb="FFFF0000"/>
      <name val="Arial"/>
    </font>
    <font>
      <b/>
      <sz val="20"/>
      <color rgb="FF000000"/>
      <name val="Calibri"/>
    </font>
    <font>
      <b/>
      <sz val="14"/>
      <color rgb="FFFF0000"/>
      <name val="Calibri"/>
    </font>
    <font>
      <b/>
      <sz val="14"/>
      <color rgb="FFFFFFFF"/>
      <name val="Calibri"/>
    </font>
    <font>
      <b/>
      <sz val="10"/>
      <color rgb="FFFF0000"/>
      <name val="Comic Sans MS"/>
    </font>
    <font>
      <b/>
      <sz val="11"/>
      <name val="Calibri"/>
    </font>
    <font>
      <sz val="11"/>
      <name val="Calibri"/>
    </font>
    <font>
      <b/>
      <sz val="11"/>
      <color rgb="FF0000FF"/>
      <name val="Calibri"/>
    </font>
    <font>
      <b/>
      <sz val="11"/>
      <color rgb="FFFF0000"/>
      <name val="Calibri"/>
    </font>
    <font>
      <b/>
      <sz val="20"/>
      <name val="Calibri"/>
    </font>
    <font>
      <b/>
      <sz val="14"/>
      <color rgb="FF0000FF"/>
      <name val="Calibri"/>
    </font>
    <font>
      <b/>
      <sz val="11"/>
      <color rgb="FFFF00FF"/>
      <name val="Calibri"/>
    </font>
    <font>
      <b/>
      <sz val="11"/>
      <color rgb="FFFF9900"/>
      <name val="Calibri"/>
    </font>
    <font>
      <b/>
      <sz val="11"/>
      <color rgb="FF9900FF"/>
      <name val="Calibri"/>
    </font>
    <font>
      <b/>
      <sz val="11"/>
      <color rgb="FF008000"/>
      <name val="Calibri"/>
    </font>
    <font>
      <b/>
      <sz val="11"/>
      <color rgb="FF980000"/>
      <name val="Calibri"/>
    </font>
    <font>
      <sz val="14"/>
      <name val="Calibri"/>
    </font>
    <font>
      <b/>
      <sz val="12"/>
      <color rgb="FFFF0000"/>
      <name val="Calibri"/>
    </font>
    <font>
      <b/>
      <sz val="11"/>
      <color rgb="FFEE1D23"/>
      <name val="Calibri"/>
    </font>
    <font>
      <b/>
      <sz val="12"/>
      <color rgb="FFFF9900"/>
      <name val="Calibri"/>
    </font>
    <font>
      <sz val="11"/>
      <color rgb="FF000000"/>
      <name val="Inconsolata"/>
    </font>
    <font>
      <b/>
      <sz val="18"/>
      <color rgb="FF006EB9"/>
      <name val="Calibri"/>
    </font>
    <font>
      <b/>
      <sz val="14"/>
      <name val="Calibri"/>
    </font>
    <font>
      <b/>
      <sz val="12"/>
      <name val="Arial"/>
    </font>
    <font>
      <b/>
      <sz val="12"/>
      <color rgb="FF000000"/>
      <name val="Arial"/>
    </font>
    <font>
      <sz val="12"/>
      <color rgb="FF006EB9"/>
      <name val="Arial"/>
    </font>
    <font>
      <b/>
      <sz val="12"/>
      <color rgb="FF980000"/>
      <name val="Calibri"/>
    </font>
    <font>
      <b/>
      <sz val="12"/>
      <name val="Calibri"/>
    </font>
    <font>
      <b/>
      <sz val="12"/>
      <color rgb="FF008000"/>
      <name val="Calibri"/>
    </font>
    <font>
      <b/>
      <sz val="14"/>
      <color rgb="FF106C4A"/>
      <name val="Calibri"/>
    </font>
    <font>
      <sz val="12"/>
      <name val="Arial"/>
    </font>
    <font>
      <sz val="12"/>
      <color rgb="FFEE1D23"/>
      <name val="Arial"/>
    </font>
    <font>
      <b/>
      <sz val="18"/>
      <color rgb="FF106C4A"/>
      <name val="Calibri"/>
    </font>
    <font>
      <sz val="12"/>
      <color rgb="FF106C4A"/>
      <name val="Arial"/>
    </font>
    <font>
      <b/>
      <sz val="12"/>
      <color rgb="FF073763"/>
      <name val="Calibri"/>
    </font>
    <font>
      <sz val="12"/>
      <name val="Arial"/>
    </font>
    <font>
      <b/>
      <sz val="18"/>
      <color rgb="FF4C1130"/>
      <name val="Calibri"/>
    </font>
    <font>
      <sz val="12"/>
      <color rgb="FF4C1130"/>
      <name val="Arial"/>
    </font>
    <font>
      <b/>
      <sz val="18"/>
      <name val="Calibri"/>
    </font>
    <font>
      <b/>
      <sz val="12"/>
      <color rgb="FF5B0F00"/>
      <name val="Arial"/>
    </font>
    <font>
      <b/>
      <sz val="12"/>
      <color rgb="FF5B0F00"/>
      <name val="Arial"/>
    </font>
    <font>
      <sz val="10"/>
      <name val="Arial"/>
    </font>
    <font>
      <b/>
      <sz val="10"/>
      <color rgb="FF5B0F00"/>
      <name val="Arial"/>
    </font>
    <font>
      <sz val="10"/>
      <color rgb="FF5B0F00"/>
      <name val="Arial"/>
    </font>
    <font>
      <sz val="10"/>
      <color rgb="FF5B0F0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rgb="FF5B0F00"/>
      <name val="Arial"/>
    </font>
    <font>
      <b/>
      <sz val="9"/>
      <color rgb="FFFF0000"/>
      <name val="Arial"/>
    </font>
    <font>
      <sz val="11"/>
      <color rgb="FFFF0000"/>
      <name val="Calibri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58" fillId="10" borderId="0" applyNumberFormat="0" applyBorder="0" applyAlignment="0" applyProtection="0"/>
    <xf numFmtId="0" fontId="59" fillId="11" borderId="0" applyNumberFormat="0" applyBorder="0" applyAlignment="0" applyProtection="0"/>
  </cellStyleXfs>
  <cellXfs count="24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3" fontId="4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166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66" fontId="6" fillId="7" borderId="1" xfId="0" applyNumberFormat="1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168" fontId="12" fillId="9" borderId="0" xfId="0" applyNumberFormat="1" applyFont="1" applyFill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vertical="center" wrapText="1"/>
    </xf>
    <xf numFmtId="0" fontId="14" fillId="3" borderId="16" xfId="0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9" fontId="15" fillId="0" borderId="0" xfId="0" applyNumberFormat="1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9" fontId="16" fillId="0" borderId="0" xfId="0" applyNumberFormat="1" applyFont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1" fontId="14" fillId="4" borderId="1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1" fillId="8" borderId="14" xfId="0" applyFont="1" applyFill="1" applyBorder="1" applyAlignment="1">
      <alignment horizontal="left" vertical="center" wrapText="1"/>
    </xf>
    <xf numFmtId="16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left" vertical="center" wrapText="1"/>
    </xf>
    <xf numFmtId="0" fontId="14" fillId="4" borderId="16" xfId="0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9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9" fontId="21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9" fontId="23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3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6" fillId="0" borderId="0" xfId="0" applyFont="1" applyAlignment="1"/>
    <xf numFmtId="0" fontId="16" fillId="2" borderId="1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168" fontId="12" fillId="9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vertical="center" wrapText="1"/>
    </xf>
    <xf numFmtId="0" fontId="14" fillId="3" borderId="16" xfId="0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9" fontId="15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9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1" fontId="14" fillId="4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left" vertical="center" wrapText="1"/>
    </xf>
    <xf numFmtId="0" fontId="14" fillId="4" borderId="16" xfId="0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9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9" fontId="21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167" fontId="27" fillId="0" borderId="0" xfId="0" applyNumberFormat="1" applyFont="1" applyAlignment="1">
      <alignment horizontal="center"/>
    </xf>
    <xf numFmtId="0" fontId="28" fillId="4" borderId="0" xfId="0" applyFont="1" applyFill="1"/>
    <xf numFmtId="0" fontId="30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horizontal="center"/>
    </xf>
    <xf numFmtId="0" fontId="31" fillId="0" borderId="1" xfId="0" applyFont="1" applyBorder="1" applyAlignment="1">
      <alignment horizontal="left"/>
    </xf>
    <xf numFmtId="0" fontId="10" fillId="2" borderId="0" xfId="0" applyFont="1" applyFill="1" applyAlignment="1">
      <alignment horizontal="center" vertical="center" wrapText="1"/>
    </xf>
    <xf numFmtId="0" fontId="32" fillId="4" borderId="1" xfId="0" applyFont="1" applyFill="1" applyBorder="1" applyAlignment="1">
      <alignment horizontal="center"/>
    </xf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165" fontId="34" fillId="0" borderId="0" xfId="0" applyNumberFormat="1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5" fontId="36" fillId="0" borderId="0" xfId="0" applyNumberFormat="1" applyFont="1" applyAlignment="1">
      <alignment horizontal="center"/>
    </xf>
    <xf numFmtId="0" fontId="37" fillId="0" borderId="1" xfId="0" applyFont="1" applyBorder="1" applyAlignment="1">
      <alignment horizontal="center"/>
    </xf>
    <xf numFmtId="0" fontId="37" fillId="0" borderId="1" xfId="0" applyFont="1" applyBorder="1" applyAlignment="1">
      <alignment horizontal="left"/>
    </xf>
    <xf numFmtId="0" fontId="35" fillId="0" borderId="0" xfId="0" applyFont="1" applyAlignment="1">
      <alignment horizontal="center"/>
    </xf>
    <xf numFmtId="0" fontId="38" fillId="0" borderId="0" xfId="0" applyFont="1" applyAlignment="1">
      <alignment vertical="center"/>
    </xf>
    <xf numFmtId="0" fontId="41" fillId="0" borderId="1" xfId="0" applyFont="1" applyBorder="1" applyAlignment="1">
      <alignment horizontal="left"/>
    </xf>
    <xf numFmtId="0" fontId="41" fillId="0" borderId="1" xfId="0" applyFont="1" applyBorder="1" applyAlignment="1">
      <alignment horizontal="center"/>
    </xf>
    <xf numFmtId="167" fontId="25" fillId="0" borderId="0" xfId="0" applyNumberFormat="1" applyFont="1" applyAlignment="1">
      <alignment horizontal="center"/>
    </xf>
    <xf numFmtId="167" fontId="42" fillId="0" borderId="0" xfId="0" applyNumberFormat="1" applyFont="1" applyAlignment="1">
      <alignment horizontal="center"/>
    </xf>
    <xf numFmtId="0" fontId="7" fillId="0" borderId="1" xfId="0" applyFont="1" applyBorder="1" applyAlignment="1"/>
    <xf numFmtId="0" fontId="43" fillId="0" borderId="1" xfId="0" applyFont="1" applyBorder="1" applyAlignment="1">
      <alignment horizontal="left"/>
    </xf>
    <xf numFmtId="0" fontId="43" fillId="0" borderId="1" xfId="0" applyFont="1" applyBorder="1" applyAlignment="1"/>
    <xf numFmtId="0" fontId="45" fillId="0" borderId="1" xfId="0" applyFont="1" applyBorder="1" applyAlignment="1">
      <alignment horizontal="left"/>
    </xf>
    <xf numFmtId="0" fontId="45" fillId="0" borderId="1" xfId="0" applyFont="1" applyBorder="1" applyAlignment="1">
      <alignment horizontal="center"/>
    </xf>
    <xf numFmtId="167" fontId="27" fillId="0" borderId="0" xfId="0" applyNumberFormat="1" applyFont="1" applyAlignment="1">
      <alignment horizontal="center"/>
    </xf>
    <xf numFmtId="0" fontId="7" fillId="0" borderId="0" xfId="0" applyFont="1" applyAlignment="1"/>
    <xf numFmtId="0" fontId="43" fillId="0" borderId="0" xfId="0" applyFont="1" applyAlignment="1">
      <alignment horizontal="left"/>
    </xf>
    <xf numFmtId="0" fontId="43" fillId="0" borderId="0" xfId="0" applyFont="1" applyAlignment="1"/>
    <xf numFmtId="0" fontId="43" fillId="0" borderId="0" xfId="0" applyFont="1" applyAlignment="1">
      <alignment horizont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 wrapText="1"/>
    </xf>
    <xf numFmtId="0" fontId="33" fillId="4" borderId="1" xfId="0" applyFont="1" applyFill="1" applyBorder="1" applyAlignment="1">
      <alignment horizontal="center" vertical="center"/>
    </xf>
    <xf numFmtId="164" fontId="34" fillId="0" borderId="0" xfId="0" applyNumberFormat="1" applyFont="1" applyAlignment="1">
      <alignment horizontal="center" vertical="center" wrapText="1"/>
    </xf>
    <xf numFmtId="0" fontId="41" fillId="4" borderId="1" xfId="0" applyFont="1" applyFill="1" applyBorder="1" applyAlignment="1">
      <alignment horizontal="left" vertical="center" wrapText="1"/>
    </xf>
    <xf numFmtId="0" fontId="41" fillId="4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left" vertical="center" wrapText="1"/>
    </xf>
    <xf numFmtId="0" fontId="39" fillId="4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38" fillId="0" borderId="1" xfId="0" applyFont="1" applyBorder="1" applyAlignment="1">
      <alignment horizontal="left" vertical="center" wrapText="1"/>
    </xf>
    <xf numFmtId="0" fontId="38" fillId="0" borderId="1" xfId="0" applyFont="1" applyBorder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left" vertical="center"/>
    </xf>
    <xf numFmtId="0" fontId="39" fillId="4" borderId="1" xfId="0" applyFont="1" applyFill="1" applyBorder="1" applyAlignment="1">
      <alignment horizontal="center" vertical="center"/>
    </xf>
    <xf numFmtId="0" fontId="41" fillId="4" borderId="1" xfId="0" applyFont="1" applyFill="1" applyBorder="1" applyAlignment="1">
      <alignment horizontal="left" vertical="center"/>
    </xf>
    <xf numFmtId="0" fontId="41" fillId="4" borderId="1" xfId="0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8" fillId="0" borderId="0" xfId="0" applyFont="1" applyAlignment="1">
      <alignment horizontal="left" vertical="center" wrapText="1"/>
    </xf>
    <xf numFmtId="0" fontId="31" fillId="0" borderId="1" xfId="0" applyFont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0" fillId="5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2" fillId="0" borderId="0" xfId="0" applyFont="1"/>
    <xf numFmtId="0" fontId="3" fillId="5" borderId="1" xfId="0" applyFont="1" applyFill="1" applyBorder="1" applyAlignment="1">
      <alignment horizontal="center"/>
    </xf>
    <xf numFmtId="10" fontId="53" fillId="5" borderId="1" xfId="0" applyNumberFormat="1" applyFont="1" applyFill="1" applyBorder="1" applyAlignment="1">
      <alignment horizontal="center"/>
    </xf>
    <xf numFmtId="0" fontId="50" fillId="5" borderId="1" xfId="0" applyFont="1" applyFill="1" applyBorder="1" applyAlignment="1">
      <alignment horizontal="center"/>
    </xf>
    <xf numFmtId="10" fontId="50" fillId="5" borderId="1" xfId="0" applyNumberFormat="1" applyFont="1" applyFill="1" applyBorder="1" applyAlignment="1">
      <alignment horizontal="center"/>
    </xf>
    <xf numFmtId="0" fontId="54" fillId="5" borderId="1" xfId="0" applyFont="1" applyFill="1" applyBorder="1" applyAlignment="1">
      <alignment horizontal="center"/>
    </xf>
    <xf numFmtId="0" fontId="55" fillId="5" borderId="1" xfId="0" applyFon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0" fontId="58" fillId="10" borderId="0" xfId="1" applyAlignment="1"/>
    <xf numFmtId="3" fontId="4" fillId="4" borderId="0" xfId="0" applyNumberFormat="1" applyFont="1" applyFill="1" applyAlignment="1">
      <alignment horizontal="center" vertical="center"/>
    </xf>
    <xf numFmtId="0" fontId="0" fillId="0" borderId="0" xfId="0"/>
    <xf numFmtId="0" fontId="2" fillId="6" borderId="1" xfId="0" applyFont="1" applyFill="1" applyBorder="1" applyAlignment="1">
      <alignment horizontal="center" vertical="center"/>
    </xf>
    <xf numFmtId="0" fontId="59" fillId="11" borderId="0" xfId="2" applyAlignment="1"/>
    <xf numFmtId="0" fontId="0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6" fillId="0" borderId="18" xfId="0" applyFont="1" applyBorder="1"/>
    <xf numFmtId="0" fontId="6" fillId="0" borderId="16" xfId="0" applyFont="1" applyBorder="1"/>
    <xf numFmtId="0" fontId="9" fillId="0" borderId="6" xfId="0" applyFont="1" applyBorder="1" applyAlignment="1">
      <alignment horizontal="center" vertical="center" wrapText="1"/>
    </xf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0" fillId="0" borderId="0" xfId="0" applyFont="1" applyAlignment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164" fontId="10" fillId="0" borderId="0" xfId="0" applyNumberFormat="1" applyFont="1" applyAlignment="1">
      <alignment horizontal="center" vertical="center" textRotation="45" wrapText="1"/>
    </xf>
    <xf numFmtId="0" fontId="17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textRotation="45"/>
    </xf>
    <xf numFmtId="0" fontId="10" fillId="0" borderId="0" xfId="0" applyFont="1" applyAlignment="1">
      <alignment horizontal="center" vertical="center" textRotation="45" wrapText="1"/>
    </xf>
    <xf numFmtId="0" fontId="13" fillId="3" borderId="17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textRotation="45" wrapText="1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40" fillId="0" borderId="3" xfId="0" applyFont="1" applyBorder="1" applyAlignment="1">
      <alignment horizontal="center"/>
    </xf>
    <xf numFmtId="0" fontId="44" fillId="0" borderId="3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164" fontId="30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47" fillId="0" borderId="3" xfId="0" applyFont="1" applyBorder="1" applyAlignment="1">
      <alignment horizontal="center"/>
    </xf>
  </cellXfs>
  <cellStyles count="3">
    <cellStyle name="Bad" xfId="1" builtinId="27"/>
    <cellStyle name="Good" xfId="2" builtinId="26"/>
    <cellStyle name="Normal" xfId="0" builtinId="0"/>
  </cellStyles>
  <dxfs count="10">
    <dxf>
      <fill>
        <patternFill patternType="solid">
          <fgColor rgb="FF93C47D"/>
          <bgColor rgb="FF93C47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  <pageSetUpPr fitToPage="1"/>
  </sheetPr>
  <dimension ref="A1:J289"/>
  <sheetViews>
    <sheetView tabSelected="1" workbookViewId="0">
      <pane ySplit="1" topLeftCell="A2" activePane="bottomLeft" state="frozen"/>
      <selection pane="bottomLeft" activeCell="H15" sqref="H15"/>
    </sheetView>
  </sheetViews>
  <sheetFormatPr defaultColWidth="14.42578125" defaultRowHeight="15.75" customHeight="1"/>
  <cols>
    <col min="1" max="1" width="11.85546875" customWidth="1"/>
    <col min="2" max="2" width="6" customWidth="1"/>
    <col min="3" max="3" width="43.5703125" customWidth="1"/>
    <col min="4" max="4" width="8.42578125" customWidth="1"/>
    <col min="5" max="5" width="8.28515625" customWidth="1"/>
    <col min="6" max="6" width="23.85546875" customWidth="1"/>
    <col min="7" max="7" width="75.5703125" customWidth="1"/>
  </cols>
  <sheetData>
    <row r="1" spans="1:10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>
      <c r="A2" s="2">
        <v>44240</v>
      </c>
      <c r="B2" s="3" t="s">
        <v>7</v>
      </c>
      <c r="C2" s="4" t="s">
        <v>8</v>
      </c>
      <c r="D2" s="5" t="s">
        <v>8</v>
      </c>
      <c r="E2" s="5" t="s">
        <v>8</v>
      </c>
      <c r="F2" s="6" t="s">
        <v>9</v>
      </c>
      <c r="G2" s="7" t="s">
        <v>319</v>
      </c>
      <c r="I2" s="207" t="s">
        <v>324</v>
      </c>
      <c r="J2" t="s">
        <v>330</v>
      </c>
    </row>
    <row r="3" spans="1:10" ht="15.75" customHeight="1">
      <c r="A3" s="2">
        <v>44241</v>
      </c>
      <c r="B3" s="3" t="s">
        <v>15</v>
      </c>
      <c r="C3" s="203"/>
      <c r="D3" s="203"/>
      <c r="E3" s="203" t="s">
        <v>308</v>
      </c>
      <c r="F3" s="203"/>
      <c r="G3" s="203"/>
      <c r="I3" s="207" t="s">
        <v>325</v>
      </c>
      <c r="J3" t="s">
        <v>330</v>
      </c>
    </row>
    <row r="4" spans="1:10" ht="15.75" customHeight="1">
      <c r="A4" s="2">
        <v>44242</v>
      </c>
      <c r="B4" s="3" t="s">
        <v>14</v>
      </c>
      <c r="C4" s="203"/>
      <c r="D4" s="203"/>
      <c r="E4" s="203" t="s">
        <v>309</v>
      </c>
      <c r="F4" s="203"/>
      <c r="G4" s="203"/>
      <c r="I4" s="207" t="s">
        <v>326</v>
      </c>
      <c r="J4">
        <v>1806554</v>
      </c>
    </row>
    <row r="5" spans="1:10" ht="15.75" customHeight="1">
      <c r="A5" s="2">
        <v>44308</v>
      </c>
      <c r="B5" s="3" t="s">
        <v>12</v>
      </c>
      <c r="C5" s="203"/>
      <c r="D5" s="203"/>
      <c r="E5" s="203"/>
      <c r="F5" s="203"/>
      <c r="G5" s="203"/>
      <c r="I5" s="207" t="s">
        <v>327</v>
      </c>
      <c r="J5">
        <v>1806554</v>
      </c>
    </row>
    <row r="6" spans="1:10" ht="15.75" customHeight="1">
      <c r="A6" s="2">
        <v>44309</v>
      </c>
      <c r="B6" s="3" t="s">
        <v>11</v>
      </c>
      <c r="C6" t="s">
        <v>331</v>
      </c>
      <c r="D6">
        <v>1</v>
      </c>
      <c r="G6" t="s">
        <v>323</v>
      </c>
      <c r="I6" s="207" t="s">
        <v>328</v>
      </c>
      <c r="J6" t="s">
        <v>330</v>
      </c>
    </row>
    <row r="7" spans="1:10" ht="15.75" customHeight="1">
      <c r="A7" s="2">
        <v>44310</v>
      </c>
      <c r="B7" s="3" t="s">
        <v>10</v>
      </c>
      <c r="C7" s="205" t="s">
        <v>329</v>
      </c>
      <c r="D7" s="205" t="s">
        <v>329</v>
      </c>
      <c r="E7" s="205" t="s">
        <v>329</v>
      </c>
      <c r="F7" s="205" t="s">
        <v>329</v>
      </c>
      <c r="G7" s="205" t="s">
        <v>329</v>
      </c>
    </row>
    <row r="8" spans="1:10" ht="15.75" customHeight="1">
      <c r="A8" s="2">
        <v>44311</v>
      </c>
      <c r="B8" s="3" t="s">
        <v>7</v>
      </c>
      <c r="C8" s="205" t="s">
        <v>329</v>
      </c>
      <c r="D8" s="205" t="s">
        <v>329</v>
      </c>
      <c r="E8" s="205" t="s">
        <v>329</v>
      </c>
      <c r="F8" s="205" t="s">
        <v>329</v>
      </c>
      <c r="G8" s="205" t="s">
        <v>329</v>
      </c>
    </row>
    <row r="9" spans="1:10" ht="15.75" customHeight="1">
      <c r="A9" s="2">
        <v>44312</v>
      </c>
      <c r="B9" s="3" t="s">
        <v>15</v>
      </c>
      <c r="C9" s="205" t="s">
        <v>333</v>
      </c>
      <c r="D9" s="205">
        <v>2</v>
      </c>
      <c r="E9">
        <v>3</v>
      </c>
      <c r="F9" t="s">
        <v>329</v>
      </c>
      <c r="G9" s="205" t="s">
        <v>332</v>
      </c>
      <c r="H9" s="208" t="s">
        <v>334</v>
      </c>
    </row>
    <row r="10" spans="1:10" ht="15.75" customHeight="1">
      <c r="A10" s="2">
        <v>44313</v>
      </c>
      <c r="B10" s="3" t="s">
        <v>14</v>
      </c>
      <c r="C10" s="205" t="s">
        <v>336</v>
      </c>
      <c r="G10" s="205" t="s">
        <v>335</v>
      </c>
      <c r="H10" t="s">
        <v>337</v>
      </c>
    </row>
    <row r="11" spans="1:10" ht="15.75" customHeight="1">
      <c r="A11" s="2">
        <v>44314</v>
      </c>
      <c r="B11" s="3" t="s">
        <v>13</v>
      </c>
      <c r="C11" t="s">
        <v>338</v>
      </c>
      <c r="G11" t="s">
        <v>339</v>
      </c>
    </row>
    <row r="12" spans="1:10" ht="15.75" customHeight="1">
      <c r="A12" s="2">
        <v>44315</v>
      </c>
      <c r="B12" s="3" t="s">
        <v>12</v>
      </c>
      <c r="C12" t="s">
        <v>340</v>
      </c>
      <c r="D12" s="209" t="s">
        <v>340</v>
      </c>
      <c r="E12" s="209" t="s">
        <v>340</v>
      </c>
      <c r="F12" s="209" t="s">
        <v>340</v>
      </c>
      <c r="G12" s="209" t="s">
        <v>340</v>
      </c>
    </row>
    <row r="13" spans="1:10" ht="15.75" customHeight="1">
      <c r="A13" s="2">
        <v>44316</v>
      </c>
      <c r="B13" s="3" t="s">
        <v>11</v>
      </c>
      <c r="C13" t="s">
        <v>341</v>
      </c>
      <c r="G13" s="210" t="s">
        <v>342</v>
      </c>
    </row>
    <row r="14" spans="1:10" ht="15.75" customHeight="1">
      <c r="A14" s="2">
        <v>44317</v>
      </c>
      <c r="B14" s="3" t="s">
        <v>10</v>
      </c>
      <c r="C14" t="s">
        <v>344</v>
      </c>
      <c r="G14" s="211" t="s">
        <v>343</v>
      </c>
      <c r="H14" t="s">
        <v>345</v>
      </c>
    </row>
    <row r="15" spans="1:10" ht="15.75" customHeight="1">
      <c r="A15" s="2">
        <v>44318</v>
      </c>
      <c r="B15" s="3" t="s">
        <v>7</v>
      </c>
    </row>
    <row r="16" spans="1:10" ht="15.75" customHeight="1">
      <c r="A16" s="2">
        <v>44319</v>
      </c>
      <c r="B16" s="3" t="s">
        <v>15</v>
      </c>
    </row>
    <row r="17" spans="1:2" ht="15.75" customHeight="1">
      <c r="A17" s="2">
        <v>44320</v>
      </c>
      <c r="B17" s="3" t="s">
        <v>14</v>
      </c>
    </row>
    <row r="18" spans="1:2" ht="15.75" customHeight="1">
      <c r="A18" s="2">
        <v>44321</v>
      </c>
      <c r="B18" s="3" t="s">
        <v>13</v>
      </c>
    </row>
    <row r="19" spans="1:2" ht="15.75" customHeight="1">
      <c r="A19" s="2">
        <v>44322</v>
      </c>
      <c r="B19" s="3" t="s">
        <v>12</v>
      </c>
    </row>
    <row r="20" spans="1:2" ht="15.75" customHeight="1">
      <c r="A20" s="2">
        <v>44323</v>
      </c>
      <c r="B20" s="3" t="s">
        <v>11</v>
      </c>
    </row>
    <row r="21" spans="1:2" ht="15.75" customHeight="1">
      <c r="A21" s="2">
        <v>44324</v>
      </c>
      <c r="B21" s="3" t="s">
        <v>10</v>
      </c>
    </row>
    <row r="22" spans="1:2" ht="15.75" customHeight="1">
      <c r="A22" s="2">
        <v>44325</v>
      </c>
      <c r="B22" s="3" t="s">
        <v>7</v>
      </c>
    </row>
    <row r="23" spans="1:2" ht="15.75" customHeight="1">
      <c r="A23" s="2">
        <v>44326</v>
      </c>
      <c r="B23" s="3" t="s">
        <v>15</v>
      </c>
    </row>
    <row r="24" spans="1:2" ht="15.75" customHeight="1">
      <c r="A24" s="2">
        <v>44327</v>
      </c>
      <c r="B24" s="3" t="s">
        <v>14</v>
      </c>
    </row>
    <row r="25" spans="1:2" ht="15.75" customHeight="1">
      <c r="A25" s="2">
        <v>44328</v>
      </c>
      <c r="B25" s="3" t="s">
        <v>13</v>
      </c>
    </row>
    <row r="26" spans="1:2" ht="15.75" customHeight="1">
      <c r="A26" s="2">
        <v>44329</v>
      </c>
      <c r="B26" s="3" t="s">
        <v>12</v>
      </c>
    </row>
    <row r="27" spans="1:2" ht="15.75" customHeight="1">
      <c r="A27" s="2">
        <v>44330</v>
      </c>
      <c r="B27" s="3" t="s">
        <v>11</v>
      </c>
    </row>
    <row r="28" spans="1:2" ht="15.75" customHeight="1">
      <c r="A28" s="2">
        <v>44331</v>
      </c>
      <c r="B28" s="3" t="s">
        <v>10</v>
      </c>
    </row>
    <row r="29" spans="1:2" ht="15.75" customHeight="1">
      <c r="A29" s="2">
        <v>44332</v>
      </c>
      <c r="B29" s="3" t="s">
        <v>7</v>
      </c>
    </row>
    <row r="30" spans="1:2" ht="15.75" customHeight="1">
      <c r="A30" s="2">
        <v>44333</v>
      </c>
      <c r="B30" s="3" t="s">
        <v>15</v>
      </c>
    </row>
    <row r="31" spans="1:2" ht="15.75" customHeight="1">
      <c r="A31" s="2">
        <v>44334</v>
      </c>
      <c r="B31" s="3" t="s">
        <v>14</v>
      </c>
    </row>
    <row r="32" spans="1:2" ht="15.75" customHeight="1">
      <c r="A32" s="2">
        <v>44335</v>
      </c>
      <c r="B32" s="3" t="s">
        <v>13</v>
      </c>
    </row>
    <row r="33" spans="1:2" ht="15.75" customHeight="1">
      <c r="A33" s="2">
        <v>44336</v>
      </c>
      <c r="B33" s="3" t="s">
        <v>12</v>
      </c>
    </row>
    <row r="34" spans="1:2" ht="15.75" customHeight="1">
      <c r="A34" s="2">
        <v>44337</v>
      </c>
      <c r="B34" s="3" t="s">
        <v>11</v>
      </c>
    </row>
    <row r="35" spans="1:2" ht="15.75" customHeight="1">
      <c r="A35" s="2">
        <v>44338</v>
      </c>
      <c r="B35" s="3" t="s">
        <v>10</v>
      </c>
    </row>
    <row r="36" spans="1:2" ht="15.75" customHeight="1">
      <c r="A36" s="2">
        <v>44339</v>
      </c>
      <c r="B36" s="3" t="s">
        <v>7</v>
      </c>
    </row>
    <row r="37" spans="1:2" ht="15.75" customHeight="1">
      <c r="A37" s="2">
        <v>44340</v>
      </c>
      <c r="B37" s="3" t="s">
        <v>15</v>
      </c>
    </row>
    <row r="38" spans="1:2" ht="15.75" customHeight="1">
      <c r="A38" s="2">
        <v>44341</v>
      </c>
      <c r="B38" s="3" t="s">
        <v>14</v>
      </c>
    </row>
    <row r="39" spans="1:2" ht="15.75" customHeight="1">
      <c r="A39" s="2">
        <v>44342</v>
      </c>
      <c r="B39" s="3" t="s">
        <v>13</v>
      </c>
    </row>
    <row r="40" spans="1:2" ht="15.75" customHeight="1">
      <c r="A40" s="2">
        <v>44343</v>
      </c>
      <c r="B40" s="3" t="s">
        <v>12</v>
      </c>
    </row>
    <row r="41" spans="1:2" ht="15.75" customHeight="1">
      <c r="A41" s="2">
        <v>44344</v>
      </c>
      <c r="B41" s="3" t="s">
        <v>11</v>
      </c>
    </row>
    <row r="42" spans="1:2" ht="15.75" customHeight="1">
      <c r="A42" s="2">
        <v>44345</v>
      </c>
      <c r="B42" s="3" t="s">
        <v>10</v>
      </c>
    </row>
    <row r="43" spans="1:2" ht="15.75" customHeight="1">
      <c r="A43" s="2">
        <v>44346</v>
      </c>
      <c r="B43" s="3" t="s">
        <v>7</v>
      </c>
    </row>
    <row r="44" spans="1:2" ht="15.75" customHeight="1">
      <c r="A44" s="2">
        <v>44347</v>
      </c>
      <c r="B44" s="3" t="s">
        <v>15</v>
      </c>
    </row>
    <row r="45" spans="1:2" ht="15.75" customHeight="1">
      <c r="A45" s="2">
        <v>44348</v>
      </c>
      <c r="B45" s="3" t="s">
        <v>14</v>
      </c>
    </row>
    <row r="46" spans="1:2" ht="15.75" customHeight="1">
      <c r="A46" s="2">
        <v>44349</v>
      </c>
      <c r="B46" s="3" t="s">
        <v>13</v>
      </c>
    </row>
    <row r="47" spans="1:2" ht="15.75" customHeight="1">
      <c r="A47" s="2">
        <v>44350</v>
      </c>
      <c r="B47" s="3" t="s">
        <v>12</v>
      </c>
    </row>
    <row r="48" spans="1:2" ht="15.75" customHeight="1">
      <c r="A48" s="2">
        <v>44351</v>
      </c>
      <c r="B48" s="3" t="s">
        <v>11</v>
      </c>
    </row>
    <row r="49" spans="1:2" ht="15.75" customHeight="1">
      <c r="A49" s="2">
        <v>44352</v>
      </c>
      <c r="B49" s="3" t="s">
        <v>10</v>
      </c>
    </row>
    <row r="50" spans="1:2" ht="15.75" customHeight="1">
      <c r="A50" s="2">
        <v>44353</v>
      </c>
      <c r="B50" s="3" t="s">
        <v>7</v>
      </c>
    </row>
    <row r="51" spans="1:2" ht="15.75" customHeight="1">
      <c r="A51" s="2">
        <v>44354</v>
      </c>
      <c r="B51" s="3" t="s">
        <v>15</v>
      </c>
    </row>
    <row r="52" spans="1:2" ht="15.75" customHeight="1">
      <c r="A52" s="2">
        <v>44355</v>
      </c>
      <c r="B52" s="3" t="s">
        <v>14</v>
      </c>
    </row>
    <row r="53" spans="1:2" ht="15.75" customHeight="1">
      <c r="A53" s="2">
        <v>44356</v>
      </c>
      <c r="B53" s="3" t="s">
        <v>13</v>
      </c>
    </row>
    <row r="54" spans="1:2" ht="15.75" customHeight="1">
      <c r="A54" s="2">
        <v>44357</v>
      </c>
      <c r="B54" s="3" t="s">
        <v>12</v>
      </c>
    </row>
    <row r="55" spans="1:2" ht="15.75" customHeight="1">
      <c r="A55" s="2">
        <v>44358</v>
      </c>
      <c r="B55" s="3" t="s">
        <v>11</v>
      </c>
    </row>
    <row r="56" spans="1:2" ht="15.75" customHeight="1">
      <c r="A56" s="2">
        <v>44359</v>
      </c>
      <c r="B56" s="3" t="s">
        <v>10</v>
      </c>
    </row>
    <row r="57" spans="1:2" ht="15.75" customHeight="1">
      <c r="A57" s="2">
        <v>44360</v>
      </c>
      <c r="B57" s="3" t="s">
        <v>7</v>
      </c>
    </row>
    <row r="58" spans="1:2" ht="15.75" customHeight="1">
      <c r="A58" s="2">
        <v>44361</v>
      </c>
      <c r="B58" s="3" t="s">
        <v>15</v>
      </c>
    </row>
    <row r="59" spans="1:2" ht="15.75" customHeight="1">
      <c r="A59" s="2">
        <v>44362</v>
      </c>
      <c r="B59" s="3" t="s">
        <v>14</v>
      </c>
    </row>
    <row r="60" spans="1:2" ht="15.75" customHeight="1">
      <c r="A60" s="2">
        <v>44363</v>
      </c>
      <c r="B60" s="3" t="s">
        <v>13</v>
      </c>
    </row>
    <row r="61" spans="1:2" ht="15.75" customHeight="1">
      <c r="A61" s="2">
        <v>44364</v>
      </c>
      <c r="B61" s="3" t="s">
        <v>12</v>
      </c>
    </row>
    <row r="62" spans="1:2" ht="15.75" customHeight="1">
      <c r="A62" s="2">
        <v>44365</v>
      </c>
      <c r="B62" s="3" t="s">
        <v>11</v>
      </c>
    </row>
    <row r="63" spans="1:2" ht="15.75" customHeight="1">
      <c r="A63" s="2">
        <v>44366</v>
      </c>
      <c r="B63" s="3" t="s">
        <v>10</v>
      </c>
    </row>
    <row r="64" spans="1:2" ht="15.75" customHeight="1">
      <c r="A64" s="2">
        <v>44367</v>
      </c>
      <c r="B64" s="3" t="s">
        <v>7</v>
      </c>
    </row>
    <row r="65" spans="1:2" ht="15.75" customHeight="1">
      <c r="A65" s="2">
        <v>44368</v>
      </c>
      <c r="B65" s="3" t="s">
        <v>15</v>
      </c>
    </row>
    <row r="66" spans="1:2" ht="15.75" customHeight="1">
      <c r="A66" s="2">
        <v>44369</v>
      </c>
      <c r="B66" s="3" t="s">
        <v>14</v>
      </c>
    </row>
    <row r="67" spans="1:2" ht="15.75" customHeight="1">
      <c r="A67" s="2">
        <v>44370</v>
      </c>
      <c r="B67" s="3" t="s">
        <v>13</v>
      </c>
    </row>
    <row r="68" spans="1:2" ht="15.75" customHeight="1">
      <c r="A68" s="2">
        <v>44371</v>
      </c>
      <c r="B68" s="3" t="s">
        <v>12</v>
      </c>
    </row>
    <row r="69" spans="1:2" ht="15.75" customHeight="1">
      <c r="A69" s="2">
        <v>44372</v>
      </c>
      <c r="B69" s="3" t="s">
        <v>11</v>
      </c>
    </row>
    <row r="70" spans="1:2" ht="15.75" customHeight="1">
      <c r="A70" s="2">
        <v>44373</v>
      </c>
      <c r="B70" s="3" t="s">
        <v>10</v>
      </c>
    </row>
    <row r="71" spans="1:2" ht="15.75" customHeight="1">
      <c r="A71" s="2">
        <v>44374</v>
      </c>
      <c r="B71" s="3" t="s">
        <v>7</v>
      </c>
    </row>
    <row r="72" spans="1:2" ht="15.75" customHeight="1">
      <c r="A72" s="2">
        <v>44375</v>
      </c>
      <c r="B72" s="3" t="s">
        <v>15</v>
      </c>
    </row>
    <row r="73" spans="1:2" ht="15.75" customHeight="1">
      <c r="A73" s="2">
        <v>44376</v>
      </c>
      <c r="B73" s="3" t="s">
        <v>14</v>
      </c>
    </row>
    <row r="74" spans="1:2" ht="15.75" customHeight="1">
      <c r="A74" s="2">
        <v>44377</v>
      </c>
      <c r="B74" s="3" t="s">
        <v>13</v>
      </c>
    </row>
    <row r="75" spans="1:2" ht="15.75" customHeight="1">
      <c r="A75" s="2">
        <v>44378</v>
      </c>
      <c r="B75" s="3" t="s">
        <v>12</v>
      </c>
    </row>
    <row r="76" spans="1:2" ht="15.75" customHeight="1">
      <c r="A76" s="2">
        <v>44379</v>
      </c>
      <c r="B76" s="3" t="s">
        <v>11</v>
      </c>
    </row>
    <row r="77" spans="1:2" ht="15.75" customHeight="1">
      <c r="A77" s="2">
        <v>44380</v>
      </c>
      <c r="B77" s="3" t="s">
        <v>10</v>
      </c>
    </row>
    <row r="78" spans="1:2" ht="15.75" customHeight="1">
      <c r="A78" s="2">
        <v>44381</v>
      </c>
      <c r="B78" s="3" t="s">
        <v>7</v>
      </c>
    </row>
    <row r="79" spans="1:2" ht="15.75" customHeight="1">
      <c r="A79" s="2">
        <v>44382</v>
      </c>
      <c r="B79" s="3" t="s">
        <v>15</v>
      </c>
    </row>
    <row r="80" spans="1:2" ht="15.75" customHeight="1">
      <c r="A80" s="2">
        <v>44383</v>
      </c>
      <c r="B80" s="3" t="s">
        <v>14</v>
      </c>
    </row>
    <row r="81" spans="1:2" ht="15.75" customHeight="1">
      <c r="A81" s="2">
        <v>44384</v>
      </c>
      <c r="B81" s="3" t="s">
        <v>13</v>
      </c>
    </row>
    <row r="82" spans="1:2" ht="15.75" customHeight="1">
      <c r="A82" s="2">
        <v>44385</v>
      </c>
      <c r="B82" s="3" t="s">
        <v>12</v>
      </c>
    </row>
    <row r="83" spans="1:2" ht="15.75" customHeight="1">
      <c r="A83" s="2">
        <v>44386</v>
      </c>
      <c r="B83" s="3" t="s">
        <v>11</v>
      </c>
    </row>
    <row r="84" spans="1:2" ht="15.75" customHeight="1">
      <c r="A84" s="2">
        <v>44387</v>
      </c>
      <c r="B84" s="3" t="s">
        <v>10</v>
      </c>
    </row>
    <row r="85" spans="1:2" ht="15.75" customHeight="1">
      <c r="A85" s="2">
        <v>44388</v>
      </c>
      <c r="B85" s="3" t="s">
        <v>7</v>
      </c>
    </row>
    <row r="86" spans="1:2" ht="15.75" customHeight="1">
      <c r="A86" s="2">
        <v>44389</v>
      </c>
      <c r="B86" s="3" t="s">
        <v>15</v>
      </c>
    </row>
    <row r="87" spans="1:2" ht="15.75" customHeight="1">
      <c r="A87" s="2">
        <v>44390</v>
      </c>
      <c r="B87" s="3" t="s">
        <v>14</v>
      </c>
    </row>
    <row r="88" spans="1:2" ht="15.75" customHeight="1">
      <c r="A88" s="2">
        <v>44391</v>
      </c>
      <c r="B88" s="3" t="s">
        <v>13</v>
      </c>
    </row>
    <row r="89" spans="1:2" ht="15.75" customHeight="1">
      <c r="A89" s="2">
        <v>44392</v>
      </c>
      <c r="B89" s="3" t="s">
        <v>12</v>
      </c>
    </row>
    <row r="90" spans="1:2" ht="15.75" customHeight="1">
      <c r="A90" s="2">
        <v>44393</v>
      </c>
      <c r="B90" s="3" t="s">
        <v>11</v>
      </c>
    </row>
    <row r="91" spans="1:2" ht="15.75" customHeight="1">
      <c r="A91" s="2">
        <v>44394</v>
      </c>
      <c r="B91" s="3" t="s">
        <v>10</v>
      </c>
    </row>
    <row r="92" spans="1:2" ht="15.75" customHeight="1">
      <c r="A92" s="2">
        <v>44395</v>
      </c>
      <c r="B92" s="3" t="s">
        <v>7</v>
      </c>
    </row>
    <row r="93" spans="1:2" ht="15.75" customHeight="1">
      <c r="A93" s="2">
        <v>44396</v>
      </c>
      <c r="B93" s="3" t="s">
        <v>15</v>
      </c>
    </row>
    <row r="94" spans="1:2" ht="15.75" customHeight="1">
      <c r="A94" s="2">
        <v>44397</v>
      </c>
      <c r="B94" s="3" t="s">
        <v>14</v>
      </c>
    </row>
    <row r="95" spans="1:2" ht="15.75" customHeight="1">
      <c r="A95" s="2">
        <v>44398</v>
      </c>
      <c r="B95" s="3" t="s">
        <v>13</v>
      </c>
    </row>
    <row r="96" spans="1:2" ht="15.75" customHeight="1">
      <c r="A96" s="2">
        <v>44399</v>
      </c>
      <c r="B96" s="3" t="s">
        <v>12</v>
      </c>
    </row>
    <row r="97" spans="1:2" ht="15.75" customHeight="1">
      <c r="A97" s="2">
        <v>44400</v>
      </c>
      <c r="B97" s="3" t="s">
        <v>11</v>
      </c>
    </row>
    <row r="98" spans="1:2" ht="15.75" customHeight="1">
      <c r="A98" s="2">
        <v>44401</v>
      </c>
      <c r="B98" s="3" t="s">
        <v>10</v>
      </c>
    </row>
    <row r="99" spans="1:2" ht="15.75" customHeight="1">
      <c r="A99" s="2">
        <v>44402</v>
      </c>
      <c r="B99" s="3" t="s">
        <v>7</v>
      </c>
    </row>
    <row r="100" spans="1:2" ht="15.75" customHeight="1">
      <c r="A100" s="2">
        <v>44403</v>
      </c>
      <c r="B100" s="3" t="s">
        <v>15</v>
      </c>
    </row>
    <row r="101" spans="1:2" ht="15.75" customHeight="1">
      <c r="A101" s="2">
        <v>44404</v>
      </c>
      <c r="B101" s="3" t="s">
        <v>14</v>
      </c>
    </row>
    <row r="102" spans="1:2" ht="15.75" customHeight="1">
      <c r="A102" s="2">
        <v>44405</v>
      </c>
      <c r="B102" s="3" t="s">
        <v>13</v>
      </c>
    </row>
    <row r="103" spans="1:2" ht="15.75" customHeight="1">
      <c r="A103" s="2">
        <v>44406</v>
      </c>
      <c r="B103" s="3" t="s">
        <v>12</v>
      </c>
    </row>
    <row r="104" spans="1:2" ht="15.75" customHeight="1">
      <c r="A104" s="2">
        <v>44407</v>
      </c>
      <c r="B104" s="3" t="s">
        <v>11</v>
      </c>
    </row>
    <row r="105" spans="1:2" ht="15.75" customHeight="1">
      <c r="A105" s="2">
        <v>44408</v>
      </c>
      <c r="B105" s="3" t="s">
        <v>10</v>
      </c>
    </row>
    <row r="106" spans="1:2" ht="15.75" customHeight="1">
      <c r="A106" s="2">
        <v>44409</v>
      </c>
      <c r="B106" s="3" t="s">
        <v>7</v>
      </c>
    </row>
    <row r="107" spans="1:2" ht="15.75" customHeight="1">
      <c r="A107" s="2">
        <v>44410</v>
      </c>
      <c r="B107" s="3" t="s">
        <v>15</v>
      </c>
    </row>
    <row r="108" spans="1:2" ht="15.75" customHeight="1">
      <c r="A108" s="2">
        <v>44411</v>
      </c>
      <c r="B108" s="3" t="s">
        <v>14</v>
      </c>
    </row>
    <row r="109" spans="1:2" ht="15.75" customHeight="1">
      <c r="A109" s="2">
        <v>44412</v>
      </c>
      <c r="B109" s="3" t="s">
        <v>13</v>
      </c>
    </row>
    <row r="110" spans="1:2" ht="15.75" customHeight="1">
      <c r="A110" s="2">
        <v>44413</v>
      </c>
      <c r="B110" s="3" t="s">
        <v>12</v>
      </c>
    </row>
    <row r="111" spans="1:2" ht="15.75" customHeight="1">
      <c r="A111" s="2">
        <v>44414</v>
      </c>
      <c r="B111" s="3" t="s">
        <v>11</v>
      </c>
    </row>
    <row r="112" spans="1:2" ht="15.75" customHeight="1">
      <c r="A112" s="2">
        <v>44415</v>
      </c>
      <c r="B112" s="3" t="s">
        <v>10</v>
      </c>
    </row>
    <row r="113" spans="1:2" ht="15.75" customHeight="1">
      <c r="A113" s="2">
        <v>44416</v>
      </c>
      <c r="B113" s="3" t="s">
        <v>7</v>
      </c>
    </row>
    <row r="114" spans="1:2" ht="15.75" customHeight="1">
      <c r="A114" s="2">
        <v>44417</v>
      </c>
      <c r="B114" s="3" t="s">
        <v>15</v>
      </c>
    </row>
    <row r="115" spans="1:2" ht="15.75" customHeight="1">
      <c r="A115" s="2">
        <v>44418</v>
      </c>
      <c r="B115" s="3" t="s">
        <v>14</v>
      </c>
    </row>
    <row r="116" spans="1:2" ht="15.75" customHeight="1">
      <c r="A116" s="2">
        <v>44419</v>
      </c>
      <c r="B116" s="3" t="s">
        <v>13</v>
      </c>
    </row>
    <row r="117" spans="1:2" ht="15.75" customHeight="1">
      <c r="A117" s="2">
        <v>44420</v>
      </c>
      <c r="B117" s="3" t="s">
        <v>12</v>
      </c>
    </row>
    <row r="118" spans="1:2" ht="15.75" customHeight="1">
      <c r="A118" s="2">
        <v>44421</v>
      </c>
      <c r="B118" s="3" t="s">
        <v>11</v>
      </c>
    </row>
    <row r="119" spans="1:2" ht="15.75" customHeight="1">
      <c r="A119" s="2">
        <v>44422</v>
      </c>
      <c r="B119" s="3" t="s">
        <v>10</v>
      </c>
    </row>
    <row r="120" spans="1:2" ht="15.75" customHeight="1">
      <c r="A120" s="2">
        <v>44423</v>
      </c>
      <c r="B120" s="3" t="s">
        <v>7</v>
      </c>
    </row>
    <row r="121" spans="1:2" ht="15.75" customHeight="1">
      <c r="A121" s="2">
        <v>44424</v>
      </c>
      <c r="B121" s="3" t="s">
        <v>15</v>
      </c>
    </row>
    <row r="122" spans="1:2" ht="15.75" customHeight="1">
      <c r="A122" s="2">
        <v>44425</v>
      </c>
      <c r="B122" s="3" t="s">
        <v>14</v>
      </c>
    </row>
    <row r="123" spans="1:2" ht="15.75" customHeight="1">
      <c r="A123" s="2">
        <v>44426</v>
      </c>
      <c r="B123" s="3" t="s">
        <v>13</v>
      </c>
    </row>
    <row r="124" spans="1:2" ht="15.75" customHeight="1">
      <c r="A124" s="2">
        <v>44427</v>
      </c>
      <c r="B124" s="3" t="s">
        <v>12</v>
      </c>
    </row>
    <row r="125" spans="1:2" ht="15.75" customHeight="1">
      <c r="A125" s="2">
        <v>44428</v>
      </c>
      <c r="B125" s="3" t="s">
        <v>11</v>
      </c>
    </row>
    <row r="126" spans="1:2" ht="15.75" customHeight="1">
      <c r="A126" s="2">
        <v>44429</v>
      </c>
      <c r="B126" s="3" t="s">
        <v>10</v>
      </c>
    </row>
    <row r="127" spans="1:2" ht="15.75" customHeight="1">
      <c r="A127" s="2">
        <v>44430</v>
      </c>
      <c r="B127" s="3" t="s">
        <v>7</v>
      </c>
    </row>
    <row r="128" spans="1:2" ht="15.75" customHeight="1">
      <c r="A128" s="2">
        <v>44431</v>
      </c>
      <c r="B128" s="3" t="s">
        <v>15</v>
      </c>
    </row>
    <row r="129" spans="1:2" ht="15.75" customHeight="1">
      <c r="A129" s="2">
        <v>44432</v>
      </c>
      <c r="B129" s="3" t="s">
        <v>14</v>
      </c>
    </row>
    <row r="130" spans="1:2" ht="15.75" customHeight="1">
      <c r="A130" s="2">
        <v>44433</v>
      </c>
      <c r="B130" s="3" t="s">
        <v>13</v>
      </c>
    </row>
    <row r="131" spans="1:2" ht="15.75" customHeight="1">
      <c r="A131" s="2">
        <v>44434</v>
      </c>
      <c r="B131" s="3" t="s">
        <v>12</v>
      </c>
    </row>
    <row r="132" spans="1:2" ht="15.75" customHeight="1">
      <c r="A132" s="2">
        <v>44435</v>
      </c>
      <c r="B132" s="3" t="s">
        <v>11</v>
      </c>
    </row>
    <row r="133" spans="1:2" ht="15.75" customHeight="1">
      <c r="A133" s="2">
        <v>44436</v>
      </c>
      <c r="B133" s="3" t="s">
        <v>10</v>
      </c>
    </row>
    <row r="134" spans="1:2" ht="15.75" customHeight="1">
      <c r="A134" s="2">
        <v>44437</v>
      </c>
      <c r="B134" s="3" t="s">
        <v>7</v>
      </c>
    </row>
    <row r="135" spans="1:2" ht="15.75" customHeight="1">
      <c r="A135" s="2">
        <v>44438</v>
      </c>
      <c r="B135" s="3" t="s">
        <v>15</v>
      </c>
    </row>
    <row r="136" spans="1:2" ht="15.75" customHeight="1">
      <c r="A136" s="2">
        <v>44439</v>
      </c>
      <c r="B136" s="3" t="s">
        <v>14</v>
      </c>
    </row>
    <row r="137" spans="1:2" ht="15.75" customHeight="1">
      <c r="A137" s="2">
        <v>44440</v>
      </c>
      <c r="B137" s="3" t="s">
        <v>13</v>
      </c>
    </row>
    <row r="138" spans="1:2" ht="15.75" customHeight="1">
      <c r="A138" s="2">
        <v>44441</v>
      </c>
      <c r="B138" s="3" t="s">
        <v>12</v>
      </c>
    </row>
    <row r="139" spans="1:2" ht="15.75" customHeight="1">
      <c r="A139" s="2">
        <v>44442</v>
      </c>
      <c r="B139" s="3" t="s">
        <v>11</v>
      </c>
    </row>
    <row r="140" spans="1:2" ht="15.75" customHeight="1">
      <c r="A140" s="2">
        <v>44443</v>
      </c>
      <c r="B140" s="3" t="s">
        <v>10</v>
      </c>
    </row>
    <row r="141" spans="1:2" ht="15.75" customHeight="1">
      <c r="A141" s="2">
        <v>44444</v>
      </c>
      <c r="B141" s="3" t="s">
        <v>7</v>
      </c>
    </row>
    <row r="142" spans="1:2" ht="15.75" customHeight="1">
      <c r="A142" s="2">
        <v>44445</v>
      </c>
      <c r="B142" s="3" t="s">
        <v>15</v>
      </c>
    </row>
    <row r="143" spans="1:2" ht="15.75" customHeight="1">
      <c r="A143" s="2">
        <v>44446</v>
      </c>
      <c r="B143" s="3" t="s">
        <v>14</v>
      </c>
    </row>
    <row r="144" spans="1:2" ht="15.75" customHeight="1">
      <c r="A144" s="2">
        <v>44447</v>
      </c>
      <c r="B144" s="3" t="s">
        <v>13</v>
      </c>
    </row>
    <row r="145" spans="1:2" ht="15.75" customHeight="1">
      <c r="A145" s="2">
        <v>44448</v>
      </c>
      <c r="B145" s="3" t="s">
        <v>12</v>
      </c>
    </row>
    <row r="146" spans="1:2" ht="15.75" customHeight="1">
      <c r="A146" s="2">
        <v>44449</v>
      </c>
      <c r="B146" s="3" t="s">
        <v>11</v>
      </c>
    </row>
    <row r="147" spans="1:2" ht="15.75" customHeight="1">
      <c r="A147" s="2">
        <v>44450</v>
      </c>
      <c r="B147" s="3" t="s">
        <v>10</v>
      </c>
    </row>
    <row r="148" spans="1:2" ht="15.75" customHeight="1">
      <c r="A148" s="2">
        <v>44451</v>
      </c>
      <c r="B148" s="3" t="s">
        <v>7</v>
      </c>
    </row>
    <row r="149" spans="1:2" ht="15.75" customHeight="1">
      <c r="A149" s="2">
        <v>44452</v>
      </c>
      <c r="B149" s="3" t="s">
        <v>15</v>
      </c>
    </row>
    <row r="150" spans="1:2" ht="15.75" customHeight="1">
      <c r="A150" s="2">
        <v>44453</v>
      </c>
      <c r="B150" s="3" t="s">
        <v>14</v>
      </c>
    </row>
    <row r="151" spans="1:2" ht="15.75" customHeight="1">
      <c r="A151" s="2">
        <v>44454</v>
      </c>
      <c r="B151" s="3" t="s">
        <v>13</v>
      </c>
    </row>
    <row r="152" spans="1:2" ht="15.75" customHeight="1">
      <c r="A152" s="2">
        <v>44455</v>
      </c>
      <c r="B152" s="3" t="s">
        <v>12</v>
      </c>
    </row>
    <row r="153" spans="1:2" ht="15.75" customHeight="1">
      <c r="A153" s="2">
        <v>44456</v>
      </c>
      <c r="B153" s="3" t="s">
        <v>11</v>
      </c>
    </row>
    <row r="154" spans="1:2" ht="15.75" customHeight="1">
      <c r="A154" s="2">
        <v>44457</v>
      </c>
      <c r="B154" s="3" t="s">
        <v>10</v>
      </c>
    </row>
    <row r="155" spans="1:2" ht="15.75" customHeight="1">
      <c r="A155" s="2">
        <v>44458</v>
      </c>
      <c r="B155" s="3" t="s">
        <v>7</v>
      </c>
    </row>
    <row r="156" spans="1:2" ht="15.75" customHeight="1">
      <c r="A156" s="2">
        <v>44459</v>
      </c>
      <c r="B156" s="3" t="s">
        <v>15</v>
      </c>
    </row>
    <row r="157" spans="1:2" ht="15.75" customHeight="1">
      <c r="A157" s="2">
        <v>44460</v>
      </c>
      <c r="B157" s="3" t="s">
        <v>14</v>
      </c>
    </row>
    <row r="158" spans="1:2" ht="15.75" customHeight="1">
      <c r="A158" s="2">
        <v>44461</v>
      </c>
      <c r="B158" s="3" t="s">
        <v>13</v>
      </c>
    </row>
    <row r="159" spans="1:2" ht="15.75" customHeight="1">
      <c r="A159" s="2">
        <v>44462</v>
      </c>
      <c r="B159" s="3" t="s">
        <v>12</v>
      </c>
    </row>
    <row r="160" spans="1:2" ht="15.75" customHeight="1">
      <c r="A160" s="2">
        <v>44463</v>
      </c>
      <c r="B160" s="3" t="s">
        <v>11</v>
      </c>
    </row>
    <row r="161" spans="1:2" ht="15.75" customHeight="1">
      <c r="A161" s="2">
        <v>44464</v>
      </c>
      <c r="B161" s="3" t="s">
        <v>10</v>
      </c>
    </row>
    <row r="162" spans="1:2" ht="15.75" customHeight="1">
      <c r="A162" s="2">
        <v>44465</v>
      </c>
      <c r="B162" s="3" t="s">
        <v>7</v>
      </c>
    </row>
    <row r="163" spans="1:2" ht="15.75" customHeight="1">
      <c r="A163" s="2">
        <v>44466</v>
      </c>
      <c r="B163" s="3" t="s">
        <v>15</v>
      </c>
    </row>
    <row r="164" spans="1:2" ht="15.75" customHeight="1">
      <c r="A164" s="2">
        <v>44467</v>
      </c>
      <c r="B164" s="3" t="s">
        <v>14</v>
      </c>
    </row>
    <row r="165" spans="1:2" ht="15.75" customHeight="1">
      <c r="A165" s="2">
        <v>44468</v>
      </c>
      <c r="B165" s="3" t="s">
        <v>13</v>
      </c>
    </row>
    <row r="166" spans="1:2" ht="15.75" customHeight="1">
      <c r="A166" s="2">
        <v>44469</v>
      </c>
      <c r="B166" s="3" t="s">
        <v>12</v>
      </c>
    </row>
    <row r="167" spans="1:2" ht="15.75" customHeight="1">
      <c r="A167" s="2">
        <v>44470</v>
      </c>
      <c r="B167" s="3" t="s">
        <v>11</v>
      </c>
    </row>
    <row r="168" spans="1:2" ht="15.75" customHeight="1">
      <c r="A168" s="2">
        <v>44471</v>
      </c>
      <c r="B168" s="3" t="s">
        <v>10</v>
      </c>
    </row>
    <row r="169" spans="1:2" ht="15.75" customHeight="1">
      <c r="A169" s="2">
        <v>44472</v>
      </c>
      <c r="B169" s="3" t="s">
        <v>7</v>
      </c>
    </row>
    <row r="170" spans="1:2" ht="15.75" customHeight="1">
      <c r="A170" s="2">
        <v>44473</v>
      </c>
      <c r="B170" s="3" t="s">
        <v>15</v>
      </c>
    </row>
    <row r="171" spans="1:2" ht="15.75" customHeight="1">
      <c r="A171" s="2">
        <v>44474</v>
      </c>
      <c r="B171" s="3" t="s">
        <v>14</v>
      </c>
    </row>
    <row r="172" spans="1:2" ht="15.75" customHeight="1">
      <c r="A172" s="2">
        <v>44475</v>
      </c>
      <c r="B172" s="3" t="s">
        <v>13</v>
      </c>
    </row>
    <row r="173" spans="1:2" ht="15.75" customHeight="1">
      <c r="A173" s="2">
        <v>44476</v>
      </c>
      <c r="B173" s="3" t="s">
        <v>12</v>
      </c>
    </row>
    <row r="174" spans="1:2" ht="15.75" customHeight="1">
      <c r="A174" s="2">
        <v>44477</v>
      </c>
      <c r="B174" s="3" t="s">
        <v>11</v>
      </c>
    </row>
    <row r="175" spans="1:2" ht="15.75" customHeight="1">
      <c r="A175" s="2">
        <v>44478</v>
      </c>
      <c r="B175" s="3" t="s">
        <v>10</v>
      </c>
    </row>
    <row r="176" spans="1:2" ht="15.75" customHeight="1">
      <c r="A176" s="2">
        <v>44479</v>
      </c>
      <c r="B176" s="3" t="s">
        <v>7</v>
      </c>
    </row>
    <row r="177" spans="1:2" ht="15.75" customHeight="1">
      <c r="A177" s="2">
        <v>44480</v>
      </c>
      <c r="B177" s="3" t="s">
        <v>15</v>
      </c>
    </row>
    <row r="178" spans="1:2" ht="15.75" customHeight="1">
      <c r="A178" s="2">
        <v>44481</v>
      </c>
      <c r="B178" s="3" t="s">
        <v>14</v>
      </c>
    </row>
    <row r="179" spans="1:2" ht="15.75" customHeight="1">
      <c r="A179" s="2">
        <v>44482</v>
      </c>
      <c r="B179" s="3" t="s">
        <v>13</v>
      </c>
    </row>
    <row r="180" spans="1:2" ht="15.75" customHeight="1">
      <c r="A180" s="2">
        <v>44483</v>
      </c>
      <c r="B180" s="3" t="s">
        <v>12</v>
      </c>
    </row>
    <row r="181" spans="1:2" ht="15.75" customHeight="1">
      <c r="A181" s="2">
        <v>44484</v>
      </c>
      <c r="B181" s="3" t="s">
        <v>11</v>
      </c>
    </row>
    <row r="182" spans="1:2" ht="15.75" customHeight="1">
      <c r="A182" s="2">
        <v>44485</v>
      </c>
      <c r="B182" s="3" t="s">
        <v>10</v>
      </c>
    </row>
    <row r="183" spans="1:2" ht="15.75" customHeight="1">
      <c r="A183" s="2">
        <v>44486</v>
      </c>
      <c r="B183" s="3" t="s">
        <v>7</v>
      </c>
    </row>
    <row r="184" spans="1:2" ht="15.75" customHeight="1">
      <c r="A184" s="2">
        <v>44487</v>
      </c>
      <c r="B184" s="3" t="s">
        <v>15</v>
      </c>
    </row>
    <row r="185" spans="1:2" ht="15.75" customHeight="1">
      <c r="A185" s="2">
        <v>44488</v>
      </c>
      <c r="B185" s="3" t="s">
        <v>14</v>
      </c>
    </row>
    <row r="186" spans="1:2" ht="15.75" customHeight="1">
      <c r="A186" s="2">
        <v>44489</v>
      </c>
      <c r="B186" s="3" t="s">
        <v>13</v>
      </c>
    </row>
    <row r="187" spans="1:2" ht="15.75" customHeight="1">
      <c r="A187" s="2">
        <v>44490</v>
      </c>
      <c r="B187" s="3" t="s">
        <v>12</v>
      </c>
    </row>
    <row r="188" spans="1:2" ht="15.75" customHeight="1">
      <c r="A188" s="2">
        <v>44491</v>
      </c>
      <c r="B188" s="3" t="s">
        <v>11</v>
      </c>
    </row>
    <row r="189" spans="1:2" ht="15.75" customHeight="1">
      <c r="A189" s="2">
        <v>44492</v>
      </c>
      <c r="B189" s="3" t="s">
        <v>10</v>
      </c>
    </row>
    <row r="190" spans="1:2" ht="15.75" customHeight="1">
      <c r="A190" s="2">
        <v>44493</v>
      </c>
      <c r="B190" s="3" t="s">
        <v>7</v>
      </c>
    </row>
    <row r="191" spans="1:2" ht="15.75" customHeight="1">
      <c r="A191" s="2">
        <v>44494</v>
      </c>
      <c r="B191" s="3" t="s">
        <v>15</v>
      </c>
    </row>
    <row r="192" spans="1:2" ht="15.75" customHeight="1">
      <c r="A192" s="2">
        <v>44495</v>
      </c>
      <c r="B192" s="3" t="s">
        <v>14</v>
      </c>
    </row>
    <row r="193" spans="1:2" ht="15.75" customHeight="1">
      <c r="A193" s="2">
        <v>44496</v>
      </c>
      <c r="B193" s="3" t="s">
        <v>13</v>
      </c>
    </row>
    <row r="194" spans="1:2" ht="15.75" customHeight="1">
      <c r="A194" s="2">
        <v>44497</v>
      </c>
      <c r="B194" s="3" t="s">
        <v>12</v>
      </c>
    </row>
    <row r="195" spans="1:2" ht="15.75" customHeight="1">
      <c r="A195" s="2">
        <v>44498</v>
      </c>
      <c r="B195" s="3" t="s">
        <v>11</v>
      </c>
    </row>
    <row r="196" spans="1:2" ht="15.75" customHeight="1">
      <c r="A196" s="2">
        <v>44499</v>
      </c>
      <c r="B196" s="3" t="s">
        <v>10</v>
      </c>
    </row>
    <row r="197" spans="1:2" ht="15.75" customHeight="1">
      <c r="A197" s="2">
        <v>44500</v>
      </c>
      <c r="B197" s="3" t="s">
        <v>7</v>
      </c>
    </row>
    <row r="198" spans="1:2" ht="15.75" customHeight="1">
      <c r="A198" s="2">
        <v>44501</v>
      </c>
      <c r="B198" s="3" t="s">
        <v>15</v>
      </c>
    </row>
    <row r="199" spans="1:2" ht="15.75" customHeight="1">
      <c r="A199" s="2">
        <v>44502</v>
      </c>
      <c r="B199" s="3" t="s">
        <v>14</v>
      </c>
    </row>
    <row r="200" spans="1:2" ht="15.75" customHeight="1">
      <c r="A200" s="2">
        <v>44503</v>
      </c>
      <c r="B200" s="3" t="s">
        <v>13</v>
      </c>
    </row>
    <row r="201" spans="1:2" ht="15.75" customHeight="1">
      <c r="A201" s="2">
        <v>44504</v>
      </c>
      <c r="B201" s="3" t="s">
        <v>12</v>
      </c>
    </row>
    <row r="202" spans="1:2" ht="15.75" customHeight="1">
      <c r="A202" s="2">
        <v>44505</v>
      </c>
      <c r="B202" s="3" t="s">
        <v>11</v>
      </c>
    </row>
    <row r="203" spans="1:2" ht="15.75" customHeight="1">
      <c r="A203" s="2">
        <v>44506</v>
      </c>
      <c r="B203" s="3" t="s">
        <v>10</v>
      </c>
    </row>
    <row r="204" spans="1:2" ht="15.75" customHeight="1">
      <c r="A204" s="2">
        <v>44507</v>
      </c>
      <c r="B204" s="3" t="s">
        <v>7</v>
      </c>
    </row>
    <row r="205" spans="1:2" ht="15.75" customHeight="1">
      <c r="A205" s="2">
        <v>44508</v>
      </c>
      <c r="B205" s="3" t="s">
        <v>15</v>
      </c>
    </row>
    <row r="206" spans="1:2" ht="15.75" customHeight="1">
      <c r="A206" s="2">
        <v>44509</v>
      </c>
      <c r="B206" s="3" t="s">
        <v>14</v>
      </c>
    </row>
    <row r="207" spans="1:2" ht="15.75" customHeight="1">
      <c r="A207" s="2">
        <v>44510</v>
      </c>
      <c r="B207" s="3" t="s">
        <v>13</v>
      </c>
    </row>
    <row r="208" spans="1:2" ht="15.75" customHeight="1">
      <c r="A208" s="2">
        <v>44511</v>
      </c>
      <c r="B208" s="3" t="s">
        <v>12</v>
      </c>
    </row>
    <row r="209" spans="1:2" ht="15.75" customHeight="1">
      <c r="A209" s="2">
        <v>44512</v>
      </c>
      <c r="B209" s="3" t="s">
        <v>11</v>
      </c>
    </row>
    <row r="210" spans="1:2" ht="15.75" customHeight="1">
      <c r="A210" s="2">
        <v>44513</v>
      </c>
      <c r="B210" s="3" t="s">
        <v>10</v>
      </c>
    </row>
    <row r="211" spans="1:2" ht="15.75" customHeight="1">
      <c r="A211" s="2">
        <v>44514</v>
      </c>
      <c r="B211" s="3" t="s">
        <v>7</v>
      </c>
    </row>
    <row r="212" spans="1:2" ht="15.75" customHeight="1">
      <c r="A212" s="2">
        <v>44515</v>
      </c>
      <c r="B212" s="3" t="s">
        <v>15</v>
      </c>
    </row>
    <row r="213" spans="1:2" ht="15.75" customHeight="1">
      <c r="A213" s="2">
        <v>44516</v>
      </c>
      <c r="B213" s="3" t="s">
        <v>14</v>
      </c>
    </row>
    <row r="214" spans="1:2" ht="15.75" customHeight="1">
      <c r="A214" s="2">
        <v>44517</v>
      </c>
      <c r="B214" s="3" t="s">
        <v>13</v>
      </c>
    </row>
    <row r="215" spans="1:2" ht="15.75" customHeight="1">
      <c r="A215" s="2">
        <v>44518</v>
      </c>
      <c r="B215" s="3" t="s">
        <v>12</v>
      </c>
    </row>
    <row r="216" spans="1:2" ht="15.75" customHeight="1">
      <c r="A216" s="2">
        <v>44519</v>
      </c>
      <c r="B216" s="3" t="s">
        <v>11</v>
      </c>
    </row>
    <row r="217" spans="1:2" ht="15.75" customHeight="1">
      <c r="A217" s="2">
        <v>44520</v>
      </c>
      <c r="B217" s="3" t="s">
        <v>10</v>
      </c>
    </row>
    <row r="218" spans="1:2" ht="15.75" customHeight="1">
      <c r="A218" s="2">
        <v>44521</v>
      </c>
      <c r="B218" s="3" t="s">
        <v>7</v>
      </c>
    </row>
    <row r="219" spans="1:2" ht="15.75" customHeight="1">
      <c r="A219" s="2">
        <v>44522</v>
      </c>
      <c r="B219" s="3" t="s">
        <v>15</v>
      </c>
    </row>
    <row r="220" spans="1:2" ht="15.75" customHeight="1">
      <c r="A220" s="2">
        <v>44523</v>
      </c>
      <c r="B220" s="3" t="s">
        <v>14</v>
      </c>
    </row>
    <row r="221" spans="1:2" ht="15.75" customHeight="1">
      <c r="A221" s="2">
        <v>44524</v>
      </c>
      <c r="B221" s="3" t="s">
        <v>13</v>
      </c>
    </row>
    <row r="222" spans="1:2" ht="15.75" customHeight="1">
      <c r="A222" s="2">
        <v>44525</v>
      </c>
      <c r="B222" s="3" t="s">
        <v>12</v>
      </c>
    </row>
    <row r="223" spans="1:2" ht="15.75" customHeight="1">
      <c r="A223" s="2">
        <v>44526</v>
      </c>
      <c r="B223" s="3" t="s">
        <v>11</v>
      </c>
    </row>
    <row r="224" spans="1:2" ht="15.75" customHeight="1">
      <c r="A224" s="2">
        <v>44527</v>
      </c>
      <c r="B224" s="3" t="s">
        <v>10</v>
      </c>
    </row>
    <row r="225" spans="1:2" ht="15.75" customHeight="1">
      <c r="A225" s="2">
        <v>44528</v>
      </c>
      <c r="B225" s="3" t="s">
        <v>7</v>
      </c>
    </row>
    <row r="226" spans="1:2" ht="15.75" customHeight="1">
      <c r="A226" s="2">
        <v>44529</v>
      </c>
      <c r="B226" s="3" t="s">
        <v>15</v>
      </c>
    </row>
    <row r="227" spans="1:2" ht="15.75" customHeight="1">
      <c r="A227" s="2">
        <v>44530</v>
      </c>
      <c r="B227" s="3" t="s">
        <v>14</v>
      </c>
    </row>
    <row r="228" spans="1:2" ht="15.75" customHeight="1">
      <c r="A228" s="2">
        <v>44531</v>
      </c>
      <c r="B228" s="3" t="s">
        <v>13</v>
      </c>
    </row>
    <row r="229" spans="1:2" ht="15.75" customHeight="1">
      <c r="A229" s="2">
        <v>44532</v>
      </c>
      <c r="B229" s="3" t="s">
        <v>12</v>
      </c>
    </row>
    <row r="230" spans="1:2" ht="15.75" customHeight="1">
      <c r="A230" s="2">
        <v>44533</v>
      </c>
      <c r="B230" s="3" t="s">
        <v>11</v>
      </c>
    </row>
    <row r="231" spans="1:2" ht="15.75" customHeight="1">
      <c r="A231" s="2">
        <v>44534</v>
      </c>
      <c r="B231" s="3" t="s">
        <v>10</v>
      </c>
    </row>
    <row r="232" spans="1:2" ht="15.75" customHeight="1">
      <c r="A232" s="2">
        <v>44535</v>
      </c>
      <c r="B232" s="3" t="s">
        <v>7</v>
      </c>
    </row>
    <row r="233" spans="1:2" ht="15.75" customHeight="1">
      <c r="A233" s="2">
        <v>44536</v>
      </c>
      <c r="B233" s="3" t="s">
        <v>15</v>
      </c>
    </row>
    <row r="234" spans="1:2" ht="15.75" customHeight="1">
      <c r="A234" s="2">
        <v>44537</v>
      </c>
      <c r="B234" s="3" t="s">
        <v>14</v>
      </c>
    </row>
    <row r="235" spans="1:2" ht="15.75" customHeight="1">
      <c r="A235" s="2">
        <v>44538</v>
      </c>
      <c r="B235" s="3" t="s">
        <v>13</v>
      </c>
    </row>
    <row r="236" spans="1:2" ht="15.75" customHeight="1">
      <c r="A236" s="2">
        <v>44539</v>
      </c>
      <c r="B236" s="3" t="s">
        <v>12</v>
      </c>
    </row>
    <row r="237" spans="1:2" ht="15.75" customHeight="1">
      <c r="A237" s="2">
        <v>44540</v>
      </c>
      <c r="B237" s="3" t="s">
        <v>11</v>
      </c>
    </row>
    <row r="238" spans="1:2" ht="15.75" customHeight="1">
      <c r="A238" s="2">
        <v>44541</v>
      </c>
      <c r="B238" s="3" t="s">
        <v>10</v>
      </c>
    </row>
    <row r="239" spans="1:2" ht="15.75" customHeight="1">
      <c r="A239" s="2">
        <v>44542</v>
      </c>
      <c r="B239" s="3" t="s">
        <v>7</v>
      </c>
    </row>
    <row r="240" spans="1:2" ht="15.75" customHeight="1">
      <c r="A240" s="2">
        <v>44543</v>
      </c>
      <c r="B240" s="3" t="s">
        <v>15</v>
      </c>
    </row>
    <row r="241" spans="1:2" ht="15.75" customHeight="1">
      <c r="A241" s="2">
        <v>44544</v>
      </c>
      <c r="B241" s="3" t="s">
        <v>14</v>
      </c>
    </row>
    <row r="242" spans="1:2" ht="15.75" customHeight="1">
      <c r="A242" s="2">
        <v>44545</v>
      </c>
      <c r="B242" s="3" t="s">
        <v>13</v>
      </c>
    </row>
    <row r="243" spans="1:2" ht="15.75" customHeight="1">
      <c r="A243" s="2">
        <v>44546</v>
      </c>
      <c r="B243" s="3" t="s">
        <v>12</v>
      </c>
    </row>
    <row r="244" spans="1:2" ht="15.75" customHeight="1">
      <c r="A244" s="2">
        <v>44547</v>
      </c>
      <c r="B244" s="3" t="s">
        <v>11</v>
      </c>
    </row>
    <row r="245" spans="1:2" ht="15.75" customHeight="1">
      <c r="A245" s="2">
        <v>44548</v>
      </c>
      <c r="B245" s="3" t="s">
        <v>10</v>
      </c>
    </row>
    <row r="246" spans="1:2" ht="15.75" customHeight="1">
      <c r="A246" s="2">
        <v>44549</v>
      </c>
      <c r="B246" s="3" t="s">
        <v>7</v>
      </c>
    </row>
    <row r="247" spans="1:2" ht="15.75" customHeight="1">
      <c r="A247" s="2">
        <v>44550</v>
      </c>
      <c r="B247" s="3" t="s">
        <v>15</v>
      </c>
    </row>
    <row r="248" spans="1:2" ht="15.75" customHeight="1">
      <c r="A248" s="2">
        <v>44551</v>
      </c>
      <c r="B248" s="3" t="s">
        <v>14</v>
      </c>
    </row>
    <row r="249" spans="1:2" ht="15.75" customHeight="1">
      <c r="A249" s="2">
        <v>44552</v>
      </c>
      <c r="B249" s="3" t="s">
        <v>13</v>
      </c>
    </row>
    <row r="250" spans="1:2" ht="15.75" customHeight="1">
      <c r="A250" s="2">
        <v>44553</v>
      </c>
      <c r="B250" s="3" t="s">
        <v>12</v>
      </c>
    </row>
    <row r="251" spans="1:2" ht="15.75" customHeight="1">
      <c r="A251" s="2">
        <v>44554</v>
      </c>
      <c r="B251" s="3" t="s">
        <v>11</v>
      </c>
    </row>
    <row r="252" spans="1:2" ht="15.75" customHeight="1">
      <c r="A252" s="2">
        <v>44555</v>
      </c>
      <c r="B252" s="3" t="s">
        <v>10</v>
      </c>
    </row>
    <row r="253" spans="1:2" ht="15.75" customHeight="1">
      <c r="A253" s="2">
        <v>44556</v>
      </c>
      <c r="B253" s="3" t="s">
        <v>7</v>
      </c>
    </row>
    <row r="254" spans="1:2" ht="15.75" customHeight="1">
      <c r="A254" s="2">
        <v>44557</v>
      </c>
      <c r="B254" s="3" t="s">
        <v>15</v>
      </c>
    </row>
    <row r="255" spans="1:2" ht="15.75" customHeight="1">
      <c r="A255" s="2">
        <v>44558</v>
      </c>
      <c r="B255" s="3" t="s">
        <v>14</v>
      </c>
    </row>
    <row r="256" spans="1:2" ht="15.75" customHeight="1">
      <c r="A256" s="2">
        <v>44559</v>
      </c>
      <c r="B256" s="3" t="s">
        <v>13</v>
      </c>
    </row>
    <row r="257" spans="1:2" ht="15.75" customHeight="1">
      <c r="A257" s="2">
        <v>44560</v>
      </c>
      <c r="B257" s="3" t="s">
        <v>12</v>
      </c>
    </row>
    <row r="258" spans="1:2" ht="15.75" customHeight="1">
      <c r="A258" s="2">
        <v>44561</v>
      </c>
      <c r="B258" s="3" t="s">
        <v>11</v>
      </c>
    </row>
    <row r="259" spans="1:2" ht="15.75" customHeight="1">
      <c r="A259" s="2">
        <v>44562</v>
      </c>
      <c r="B259" s="3" t="s">
        <v>10</v>
      </c>
    </row>
    <row r="260" spans="1:2" ht="15.75" customHeight="1">
      <c r="A260" s="2">
        <v>44563</v>
      </c>
      <c r="B260" s="3" t="s">
        <v>7</v>
      </c>
    </row>
    <row r="261" spans="1:2" ht="15.75" customHeight="1">
      <c r="A261" s="2">
        <v>44564</v>
      </c>
      <c r="B261" s="3" t="s">
        <v>15</v>
      </c>
    </row>
    <row r="262" spans="1:2" ht="15.75" customHeight="1">
      <c r="A262" s="2">
        <v>44565</v>
      </c>
      <c r="B262" s="3" t="s">
        <v>14</v>
      </c>
    </row>
    <row r="263" spans="1:2" ht="15.75" customHeight="1">
      <c r="A263" s="2">
        <v>44566</v>
      </c>
      <c r="B263" s="3" t="s">
        <v>13</v>
      </c>
    </row>
    <row r="264" spans="1:2" ht="15.75" customHeight="1">
      <c r="A264" s="2">
        <v>44567</v>
      </c>
      <c r="B264" s="3" t="s">
        <v>12</v>
      </c>
    </row>
    <row r="265" spans="1:2" ht="15.75" customHeight="1">
      <c r="A265" s="2">
        <v>44568</v>
      </c>
      <c r="B265" s="3" t="s">
        <v>11</v>
      </c>
    </row>
    <row r="266" spans="1:2" ht="15.75" customHeight="1">
      <c r="A266" s="2">
        <v>44569</v>
      </c>
      <c r="B266" s="3" t="s">
        <v>10</v>
      </c>
    </row>
    <row r="267" spans="1:2" ht="15.75" customHeight="1">
      <c r="A267" s="2">
        <v>44570</v>
      </c>
      <c r="B267" s="3" t="s">
        <v>7</v>
      </c>
    </row>
    <row r="268" spans="1:2" ht="15.75" customHeight="1">
      <c r="A268" s="2">
        <v>44571</v>
      </c>
      <c r="B268" s="3" t="s">
        <v>15</v>
      </c>
    </row>
    <row r="269" spans="1:2" ht="15.75" customHeight="1">
      <c r="A269" s="2">
        <v>44572</v>
      </c>
      <c r="B269" s="3" t="s">
        <v>14</v>
      </c>
    </row>
    <row r="270" spans="1:2" ht="15.75" customHeight="1">
      <c r="A270" s="2">
        <v>44573</v>
      </c>
      <c r="B270" s="3" t="s">
        <v>13</v>
      </c>
    </row>
    <row r="271" spans="1:2" ht="15.75" customHeight="1">
      <c r="A271" s="2">
        <v>44574</v>
      </c>
      <c r="B271" s="3" t="s">
        <v>12</v>
      </c>
    </row>
    <row r="272" spans="1:2" ht="15.75" customHeight="1">
      <c r="A272" s="2">
        <v>44575</v>
      </c>
      <c r="B272" s="3" t="s">
        <v>11</v>
      </c>
    </row>
    <row r="273" spans="1:2" ht="15.75" customHeight="1">
      <c r="A273" s="2">
        <v>44576</v>
      </c>
      <c r="B273" s="3" t="s">
        <v>10</v>
      </c>
    </row>
    <row r="274" spans="1:2" ht="15.75" customHeight="1">
      <c r="A274" s="2">
        <v>44577</v>
      </c>
      <c r="B274" s="3" t="s">
        <v>7</v>
      </c>
    </row>
    <row r="275" spans="1:2" ht="15.75" customHeight="1">
      <c r="A275" s="2">
        <v>44578</v>
      </c>
      <c r="B275" s="3" t="s">
        <v>15</v>
      </c>
    </row>
    <row r="276" spans="1:2" ht="15.75" customHeight="1">
      <c r="A276" s="2">
        <v>44579</v>
      </c>
      <c r="B276" s="3" t="s">
        <v>14</v>
      </c>
    </row>
    <row r="277" spans="1:2" ht="15.75" customHeight="1">
      <c r="A277" s="2">
        <v>44580</v>
      </c>
      <c r="B277" s="3" t="s">
        <v>13</v>
      </c>
    </row>
    <row r="278" spans="1:2" ht="15.75" customHeight="1">
      <c r="A278" s="2">
        <v>44581</v>
      </c>
      <c r="B278" s="3" t="s">
        <v>12</v>
      </c>
    </row>
    <row r="279" spans="1:2" ht="15.75" customHeight="1">
      <c r="A279" s="2">
        <v>44582</v>
      </c>
      <c r="B279" s="3" t="s">
        <v>11</v>
      </c>
    </row>
    <row r="280" spans="1:2" ht="15.75" customHeight="1">
      <c r="A280" s="2">
        <v>44583</v>
      </c>
      <c r="B280" s="3" t="s">
        <v>10</v>
      </c>
    </row>
    <row r="281" spans="1:2" ht="15.75" customHeight="1">
      <c r="A281" s="2">
        <v>44584</v>
      </c>
      <c r="B281" s="3" t="s">
        <v>7</v>
      </c>
    </row>
    <row r="282" spans="1:2" ht="15.75" customHeight="1">
      <c r="A282" s="2">
        <v>44585</v>
      </c>
      <c r="B282" s="3" t="s">
        <v>15</v>
      </c>
    </row>
    <row r="283" spans="1:2" ht="15.75" customHeight="1">
      <c r="A283" s="2">
        <v>44586</v>
      </c>
      <c r="B283" s="3" t="s">
        <v>14</v>
      </c>
    </row>
    <row r="284" spans="1:2" ht="15.75" customHeight="1">
      <c r="A284" s="2">
        <v>44587</v>
      </c>
      <c r="B284" s="3" t="s">
        <v>13</v>
      </c>
    </row>
    <row r="285" spans="1:2" ht="15.75" customHeight="1">
      <c r="A285" s="2">
        <v>44588</v>
      </c>
      <c r="B285" s="3" t="s">
        <v>12</v>
      </c>
    </row>
    <row r="286" spans="1:2" ht="15.75" customHeight="1">
      <c r="A286" s="2">
        <v>44589</v>
      </c>
      <c r="B286" s="3" t="s">
        <v>11</v>
      </c>
    </row>
    <row r="287" spans="1:2" ht="15.75" customHeight="1">
      <c r="A287" s="2">
        <v>44590</v>
      </c>
      <c r="B287" s="3" t="s">
        <v>10</v>
      </c>
    </row>
    <row r="288" spans="1:2" ht="15.75" customHeight="1">
      <c r="A288" s="2">
        <v>44591</v>
      </c>
      <c r="B288" s="3" t="s">
        <v>7</v>
      </c>
    </row>
    <row r="289" spans="1:2" ht="15.75" customHeight="1">
      <c r="A289" s="2">
        <v>44592</v>
      </c>
      <c r="B289" s="3" t="s">
        <v>15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06C4A"/>
    <outlinePr summaryBelow="0" summaryRight="0"/>
    <pageSetUpPr fitToPage="1"/>
  </sheetPr>
  <dimension ref="A1:O300"/>
  <sheetViews>
    <sheetView workbookViewId="0">
      <selection activeCell="G4" sqref="G4"/>
    </sheetView>
  </sheetViews>
  <sheetFormatPr defaultColWidth="14.42578125" defaultRowHeight="15.75" customHeight="1"/>
  <cols>
    <col min="1" max="1" width="7.42578125" customWidth="1"/>
    <col min="2" max="2" width="12.140625" customWidth="1"/>
    <col min="3" max="3" width="14.28515625" customWidth="1"/>
    <col min="4" max="4" width="6.42578125" customWidth="1"/>
    <col min="5" max="5" width="9.28515625" customWidth="1"/>
    <col min="6" max="6" width="16.140625" customWidth="1"/>
    <col min="7" max="7" width="29.140625" customWidth="1"/>
    <col min="8" max="8" width="5.5703125" customWidth="1"/>
  </cols>
  <sheetData>
    <row r="1" spans="1:15">
      <c r="A1" s="212" t="s">
        <v>310</v>
      </c>
      <c r="B1" s="213"/>
      <c r="C1" s="213"/>
      <c r="D1" s="213"/>
      <c r="E1" s="213"/>
      <c r="F1" s="213"/>
      <c r="G1" s="214"/>
    </row>
    <row r="2" spans="1:15" ht="30" customHeight="1">
      <c r="A2" s="8" t="s">
        <v>16</v>
      </c>
      <c r="B2" s="8" t="s">
        <v>17</v>
      </c>
      <c r="C2" s="8" t="s">
        <v>0</v>
      </c>
      <c r="D2" s="8" t="s">
        <v>1</v>
      </c>
      <c r="E2" s="8" t="s">
        <v>18</v>
      </c>
      <c r="F2" s="8" t="s">
        <v>19</v>
      </c>
      <c r="G2" s="8" t="s">
        <v>20</v>
      </c>
      <c r="I2" s="215" t="s">
        <v>21</v>
      </c>
      <c r="J2" s="216"/>
      <c r="K2" s="216"/>
      <c r="L2" s="216"/>
      <c r="M2" s="216"/>
      <c r="N2" s="216"/>
      <c r="O2" s="217"/>
    </row>
    <row r="3" spans="1:15" ht="12.75" customHeight="1">
      <c r="A3" s="9">
        <v>1</v>
      </c>
      <c r="B3" s="9" t="b">
        <v>0</v>
      </c>
      <c r="C3" s="10">
        <v>44309</v>
      </c>
      <c r="D3" s="11">
        <f t="shared" ref="D3:D43" si="0">IF(C3&lt;&gt;"",WEEKDAY(C3),"")</f>
        <v>6</v>
      </c>
      <c r="E3" s="12"/>
      <c r="F3" s="9"/>
      <c r="G3" s="206" t="s">
        <v>322</v>
      </c>
    </row>
    <row r="4" spans="1:15" ht="12.75" customHeight="1">
      <c r="A4" s="9">
        <v>2</v>
      </c>
      <c r="B4" s="9" t="b">
        <v>0</v>
      </c>
      <c r="C4" s="10">
        <v>44310</v>
      </c>
      <c r="D4" s="11">
        <f t="shared" si="0"/>
        <v>7</v>
      </c>
      <c r="E4" s="12"/>
      <c r="F4" s="9"/>
      <c r="G4" s="9"/>
    </row>
    <row r="5" spans="1:15" ht="12.75">
      <c r="A5" s="9">
        <v>3</v>
      </c>
      <c r="B5" s="9" t="b">
        <v>0</v>
      </c>
      <c r="C5" s="10">
        <v>44311</v>
      </c>
      <c r="D5" s="11">
        <f t="shared" si="0"/>
        <v>1</v>
      </c>
      <c r="E5" s="12"/>
      <c r="F5" s="9"/>
      <c r="G5" s="9"/>
    </row>
    <row r="6" spans="1:15" ht="12.75">
      <c r="A6" s="9">
        <v>4</v>
      </c>
      <c r="B6" s="9" t="b">
        <v>0</v>
      </c>
      <c r="C6" s="10">
        <v>44312</v>
      </c>
      <c r="D6" s="11">
        <f t="shared" si="0"/>
        <v>2</v>
      </c>
      <c r="E6" s="12"/>
      <c r="F6" s="9"/>
      <c r="G6" s="9"/>
    </row>
    <row r="7" spans="1:15" ht="12.75">
      <c r="A7" s="9">
        <v>5</v>
      </c>
      <c r="B7" s="9" t="b">
        <v>0</v>
      </c>
      <c r="C7" s="10">
        <v>44313</v>
      </c>
      <c r="D7" s="11">
        <f t="shared" si="0"/>
        <v>3</v>
      </c>
      <c r="E7" s="9"/>
      <c r="F7" s="9"/>
      <c r="G7" s="9"/>
    </row>
    <row r="8" spans="1:15" ht="12.75">
      <c r="A8" s="9">
        <v>6</v>
      </c>
      <c r="B8" s="9" t="b">
        <v>0</v>
      </c>
      <c r="C8" s="10">
        <v>44314</v>
      </c>
      <c r="D8" s="11">
        <f t="shared" si="0"/>
        <v>4</v>
      </c>
      <c r="E8" s="9"/>
      <c r="F8" s="9"/>
      <c r="G8" s="9"/>
    </row>
    <row r="9" spans="1:15" ht="12.75">
      <c r="A9" s="9">
        <v>7</v>
      </c>
      <c r="B9" s="9" t="b">
        <v>0</v>
      </c>
      <c r="C9" s="10">
        <v>44315</v>
      </c>
      <c r="D9" s="11">
        <f t="shared" si="0"/>
        <v>5</v>
      </c>
      <c r="E9" s="9"/>
      <c r="F9" s="9"/>
      <c r="G9" s="9"/>
    </row>
    <row r="10" spans="1:15" ht="12.75">
      <c r="A10" s="9">
        <v>8</v>
      </c>
      <c r="B10" s="9" t="b">
        <v>0</v>
      </c>
      <c r="C10" s="10">
        <v>44316</v>
      </c>
      <c r="D10" s="11">
        <f t="shared" si="0"/>
        <v>6</v>
      </c>
      <c r="E10" s="9"/>
      <c r="F10" s="9"/>
      <c r="G10" s="9"/>
    </row>
    <row r="11" spans="1:15" ht="12.75">
      <c r="A11" s="9">
        <v>9</v>
      </c>
      <c r="B11" s="9" t="b">
        <v>0</v>
      </c>
      <c r="C11" s="10">
        <v>44317</v>
      </c>
      <c r="D11" s="11">
        <f t="shared" si="0"/>
        <v>7</v>
      </c>
      <c r="E11" s="9"/>
      <c r="F11" s="9"/>
      <c r="G11" s="9"/>
    </row>
    <row r="12" spans="1:15" ht="12.75">
      <c r="A12" s="9">
        <v>10</v>
      </c>
      <c r="B12" s="9" t="b">
        <v>0</v>
      </c>
      <c r="C12" s="10">
        <v>44318</v>
      </c>
      <c r="D12" s="11">
        <f t="shared" si="0"/>
        <v>1</v>
      </c>
      <c r="E12" s="9"/>
      <c r="F12" s="9"/>
      <c r="G12" s="9"/>
    </row>
    <row r="13" spans="1:15" ht="12.75">
      <c r="A13" s="9">
        <v>11</v>
      </c>
      <c r="B13" s="9" t="b">
        <v>0</v>
      </c>
      <c r="C13" s="10">
        <v>44319</v>
      </c>
      <c r="D13" s="11">
        <f t="shared" si="0"/>
        <v>2</v>
      </c>
      <c r="E13" s="9"/>
      <c r="F13" s="9"/>
      <c r="G13" s="9"/>
    </row>
    <row r="14" spans="1:15" ht="12.75">
      <c r="A14" s="9">
        <v>12</v>
      </c>
      <c r="B14" s="9" t="b">
        <v>0</v>
      </c>
      <c r="C14" s="10">
        <v>44320</v>
      </c>
      <c r="D14" s="11">
        <f t="shared" si="0"/>
        <v>3</v>
      </c>
      <c r="E14" s="9"/>
      <c r="F14" s="9"/>
      <c r="G14" s="9"/>
    </row>
    <row r="15" spans="1:15" ht="12.75">
      <c r="A15" s="9">
        <v>13</v>
      </c>
      <c r="B15" s="9" t="b">
        <v>0</v>
      </c>
      <c r="C15" s="10">
        <v>44321</v>
      </c>
      <c r="D15" s="11">
        <f t="shared" si="0"/>
        <v>4</v>
      </c>
      <c r="E15" s="9"/>
      <c r="F15" s="9"/>
      <c r="G15" s="9"/>
    </row>
    <row r="16" spans="1:15" ht="12.75">
      <c r="A16" s="9">
        <v>14</v>
      </c>
      <c r="B16" s="9" t="b">
        <v>0</v>
      </c>
      <c r="C16" s="10">
        <v>44322</v>
      </c>
      <c r="D16" s="11">
        <f t="shared" si="0"/>
        <v>5</v>
      </c>
      <c r="E16" s="9"/>
      <c r="F16" s="9"/>
      <c r="G16" s="9"/>
    </row>
    <row r="17" spans="1:7" ht="12.75">
      <c r="A17" s="9">
        <v>15</v>
      </c>
      <c r="B17" s="9" t="b">
        <v>0</v>
      </c>
      <c r="C17" s="10">
        <v>44323</v>
      </c>
      <c r="D17" s="11">
        <f t="shared" si="0"/>
        <v>6</v>
      </c>
      <c r="E17" s="9"/>
      <c r="F17" s="9"/>
      <c r="G17" s="9"/>
    </row>
    <row r="18" spans="1:7" ht="12.75">
      <c r="A18" s="9">
        <v>16</v>
      </c>
      <c r="B18" s="9" t="b">
        <v>0</v>
      </c>
      <c r="C18" s="10">
        <v>44324</v>
      </c>
      <c r="D18" s="11">
        <f t="shared" si="0"/>
        <v>7</v>
      </c>
      <c r="E18" s="9"/>
      <c r="F18" s="9"/>
      <c r="G18" s="9"/>
    </row>
    <row r="19" spans="1:7" ht="12.75">
      <c r="A19" s="9">
        <v>17</v>
      </c>
      <c r="B19" s="9" t="b">
        <v>0</v>
      </c>
      <c r="C19" s="10">
        <v>44325</v>
      </c>
      <c r="D19" s="11">
        <f t="shared" si="0"/>
        <v>1</v>
      </c>
      <c r="E19" s="9"/>
      <c r="F19" s="9"/>
      <c r="G19" s="9"/>
    </row>
    <row r="20" spans="1:7" ht="12.75">
      <c r="A20" s="13">
        <v>18</v>
      </c>
      <c r="B20" s="13" t="b">
        <v>0</v>
      </c>
      <c r="C20" s="10">
        <v>44326</v>
      </c>
      <c r="D20" s="14">
        <f t="shared" si="0"/>
        <v>2</v>
      </c>
      <c r="E20" s="13"/>
      <c r="F20" s="13"/>
      <c r="G20" s="13"/>
    </row>
    <row r="21" spans="1:7" ht="12.75">
      <c r="A21" s="13">
        <v>19</v>
      </c>
      <c r="B21" s="13" t="b">
        <v>0</v>
      </c>
      <c r="C21" s="10">
        <v>44327</v>
      </c>
      <c r="D21" s="14">
        <f t="shared" si="0"/>
        <v>3</v>
      </c>
      <c r="E21" s="13"/>
      <c r="F21" s="13"/>
      <c r="G21" s="13"/>
    </row>
    <row r="22" spans="1:7" ht="12.75">
      <c r="A22" s="13">
        <v>20</v>
      </c>
      <c r="B22" s="13" t="b">
        <v>0</v>
      </c>
      <c r="C22" s="10">
        <v>44328</v>
      </c>
      <c r="D22" s="14">
        <f t="shared" si="0"/>
        <v>4</v>
      </c>
      <c r="E22" s="13"/>
      <c r="F22" s="13"/>
      <c r="G22" s="13"/>
    </row>
    <row r="23" spans="1:7" ht="12.75">
      <c r="A23" s="13">
        <v>21</v>
      </c>
      <c r="B23" s="13" t="b">
        <v>0</v>
      </c>
      <c r="C23" s="10">
        <v>44329</v>
      </c>
      <c r="D23" s="14">
        <f t="shared" si="0"/>
        <v>5</v>
      </c>
      <c r="E23" s="13"/>
      <c r="F23" s="13"/>
      <c r="G23" s="13"/>
    </row>
    <row r="24" spans="1:7" ht="12.75">
      <c r="A24" s="13">
        <v>22</v>
      </c>
      <c r="B24" s="13" t="b">
        <v>0</v>
      </c>
      <c r="C24" s="10">
        <v>44330</v>
      </c>
      <c r="D24" s="14">
        <f t="shared" si="0"/>
        <v>6</v>
      </c>
      <c r="E24" s="13"/>
      <c r="F24" s="13"/>
      <c r="G24" s="13"/>
    </row>
    <row r="25" spans="1:7" ht="12.75">
      <c r="A25" s="13">
        <v>23</v>
      </c>
      <c r="B25" s="13" t="b">
        <v>0</v>
      </c>
      <c r="C25" s="10">
        <v>44331</v>
      </c>
      <c r="D25" s="14">
        <f t="shared" si="0"/>
        <v>7</v>
      </c>
      <c r="E25" s="13"/>
      <c r="F25" s="13"/>
      <c r="G25" s="13"/>
    </row>
    <row r="26" spans="1:7" ht="12.75">
      <c r="A26" s="13">
        <v>24</v>
      </c>
      <c r="B26" s="13" t="b">
        <v>0</v>
      </c>
      <c r="C26" s="10">
        <v>44332</v>
      </c>
      <c r="D26" s="14">
        <f t="shared" si="0"/>
        <v>1</v>
      </c>
      <c r="E26" s="13"/>
      <c r="F26" s="13"/>
      <c r="G26" s="13"/>
    </row>
    <row r="27" spans="1:7" ht="12.75">
      <c r="A27" s="13">
        <v>25</v>
      </c>
      <c r="B27" s="13" t="b">
        <v>0</v>
      </c>
      <c r="C27" s="10">
        <v>44333</v>
      </c>
      <c r="D27" s="14">
        <f t="shared" si="0"/>
        <v>2</v>
      </c>
      <c r="E27" s="13"/>
      <c r="F27" s="13"/>
      <c r="G27" s="13"/>
    </row>
    <row r="28" spans="1:7" ht="12.75">
      <c r="A28" s="13">
        <v>26</v>
      </c>
      <c r="B28" s="13" t="b">
        <v>0</v>
      </c>
      <c r="C28" s="10">
        <v>44334</v>
      </c>
      <c r="D28" s="14">
        <f t="shared" si="0"/>
        <v>3</v>
      </c>
      <c r="E28" s="13"/>
      <c r="F28" s="13"/>
      <c r="G28" s="13"/>
    </row>
    <row r="29" spans="1:7" ht="12.75">
      <c r="A29" s="13">
        <v>27</v>
      </c>
      <c r="B29" s="13" t="b">
        <v>0</v>
      </c>
      <c r="C29" s="10">
        <v>44335</v>
      </c>
      <c r="D29" s="14">
        <f t="shared" si="0"/>
        <v>4</v>
      </c>
      <c r="E29" s="13"/>
      <c r="F29" s="13"/>
      <c r="G29" s="13"/>
    </row>
    <row r="30" spans="1:7" ht="12.75">
      <c r="A30" s="13">
        <v>28</v>
      </c>
      <c r="B30" s="13" t="b">
        <v>0</v>
      </c>
      <c r="C30" s="10">
        <v>44336</v>
      </c>
      <c r="D30" s="14">
        <f t="shared" si="0"/>
        <v>5</v>
      </c>
      <c r="E30" s="13"/>
      <c r="F30" s="13"/>
      <c r="G30" s="13"/>
    </row>
    <row r="31" spans="1:7" ht="12.75">
      <c r="A31" s="13">
        <v>29</v>
      </c>
      <c r="B31" s="13" t="b">
        <v>0</v>
      </c>
      <c r="C31" s="10">
        <v>44337</v>
      </c>
      <c r="D31" s="14">
        <f t="shared" si="0"/>
        <v>6</v>
      </c>
      <c r="E31" s="13"/>
      <c r="F31" s="13"/>
      <c r="G31" s="13"/>
    </row>
    <row r="32" spans="1:7" ht="12.75">
      <c r="A32" s="13">
        <v>30</v>
      </c>
      <c r="B32" s="13" t="b">
        <v>0</v>
      </c>
      <c r="C32" s="10">
        <v>44338</v>
      </c>
      <c r="D32" s="14">
        <f t="shared" si="0"/>
        <v>7</v>
      </c>
      <c r="E32" s="13"/>
      <c r="F32" s="13"/>
      <c r="G32" s="13"/>
    </row>
    <row r="33" spans="1:7" ht="12.75">
      <c r="A33" s="13">
        <v>31</v>
      </c>
      <c r="B33" s="13" t="b">
        <v>0</v>
      </c>
      <c r="C33" s="10">
        <v>44339</v>
      </c>
      <c r="D33" s="14">
        <f t="shared" si="0"/>
        <v>1</v>
      </c>
      <c r="E33" s="13"/>
      <c r="F33" s="13"/>
      <c r="G33" s="13"/>
    </row>
    <row r="34" spans="1:7" ht="12.75">
      <c r="A34" s="13">
        <v>32</v>
      </c>
      <c r="B34" s="13" t="b">
        <v>0</v>
      </c>
      <c r="C34" s="10">
        <v>44340</v>
      </c>
      <c r="D34" s="14">
        <f t="shared" si="0"/>
        <v>2</v>
      </c>
      <c r="E34" s="13"/>
      <c r="F34" s="13"/>
      <c r="G34" s="13"/>
    </row>
    <row r="35" spans="1:7" ht="12.75">
      <c r="A35" s="13">
        <v>33</v>
      </c>
      <c r="B35" s="13" t="b">
        <v>0</v>
      </c>
      <c r="C35" s="10">
        <v>44341</v>
      </c>
      <c r="D35" s="14">
        <f t="shared" si="0"/>
        <v>3</v>
      </c>
      <c r="E35" s="13"/>
      <c r="F35" s="13"/>
      <c r="G35" s="13"/>
    </row>
    <row r="36" spans="1:7" ht="12.75">
      <c r="A36" s="13">
        <v>34</v>
      </c>
      <c r="B36" s="13" t="b">
        <v>0</v>
      </c>
      <c r="C36" s="10">
        <v>44342</v>
      </c>
      <c r="D36" s="14">
        <f t="shared" si="0"/>
        <v>4</v>
      </c>
      <c r="E36" s="13"/>
      <c r="F36" s="13"/>
      <c r="G36" s="13"/>
    </row>
    <row r="37" spans="1:7" ht="12.75">
      <c r="A37" s="13">
        <v>35</v>
      </c>
      <c r="B37" s="13" t="b">
        <v>0</v>
      </c>
      <c r="C37" s="10">
        <v>44343</v>
      </c>
      <c r="D37" s="14">
        <f t="shared" si="0"/>
        <v>5</v>
      </c>
      <c r="E37" s="13"/>
      <c r="F37" s="13"/>
      <c r="G37" s="13"/>
    </row>
    <row r="38" spans="1:7" ht="12.75">
      <c r="A38" s="13">
        <v>36</v>
      </c>
      <c r="B38" s="13" t="b">
        <v>0</v>
      </c>
      <c r="C38" s="10">
        <v>44344</v>
      </c>
      <c r="D38" s="14">
        <f t="shared" si="0"/>
        <v>6</v>
      </c>
      <c r="E38" s="13"/>
      <c r="F38" s="13"/>
      <c r="G38" s="13"/>
    </row>
    <row r="39" spans="1:7" ht="12.75">
      <c r="A39" s="13">
        <v>37</v>
      </c>
      <c r="B39" s="13" t="b">
        <v>0</v>
      </c>
      <c r="C39" s="10">
        <v>44345</v>
      </c>
      <c r="D39" s="14">
        <f t="shared" si="0"/>
        <v>7</v>
      </c>
      <c r="E39" s="13"/>
      <c r="F39" s="13"/>
      <c r="G39" s="13"/>
    </row>
    <row r="40" spans="1:7" ht="12.75">
      <c r="A40" s="13">
        <v>38</v>
      </c>
      <c r="B40" s="13" t="b">
        <v>0</v>
      </c>
      <c r="C40" s="10">
        <v>44346</v>
      </c>
      <c r="D40" s="14">
        <f t="shared" si="0"/>
        <v>1</v>
      </c>
      <c r="E40" s="13"/>
      <c r="F40" s="13"/>
      <c r="G40" s="13"/>
    </row>
    <row r="41" spans="1:7" ht="12.75">
      <c r="A41" s="13">
        <v>39</v>
      </c>
      <c r="B41" s="13" t="b">
        <v>0</v>
      </c>
      <c r="C41" s="10">
        <v>44347</v>
      </c>
      <c r="D41" s="14">
        <f t="shared" si="0"/>
        <v>2</v>
      </c>
      <c r="E41" s="13"/>
      <c r="F41" s="13"/>
      <c r="G41" s="13"/>
    </row>
    <row r="42" spans="1:7" ht="12.75">
      <c r="A42" s="13">
        <v>40</v>
      </c>
      <c r="B42" s="13" t="b">
        <v>0</v>
      </c>
      <c r="C42" s="10">
        <v>44348</v>
      </c>
      <c r="D42" s="14">
        <f t="shared" si="0"/>
        <v>3</v>
      </c>
      <c r="E42" s="13"/>
      <c r="F42" s="13"/>
      <c r="G42" s="13"/>
    </row>
    <row r="43" spans="1:7" ht="12.75">
      <c r="A43" s="13">
        <v>41</v>
      </c>
      <c r="B43" s="13" t="b">
        <v>0</v>
      </c>
      <c r="C43" s="10">
        <v>44349</v>
      </c>
      <c r="D43" s="14">
        <f t="shared" si="0"/>
        <v>4</v>
      </c>
      <c r="E43" s="13"/>
      <c r="F43" s="13"/>
      <c r="G43" s="13"/>
    </row>
    <row r="44" spans="1:7" ht="36" customHeight="1">
      <c r="A44" s="13">
        <v>42</v>
      </c>
      <c r="B44" s="13" t="b">
        <v>0</v>
      </c>
      <c r="C44" s="10">
        <v>44350</v>
      </c>
      <c r="D44" s="14">
        <f t="shared" ref="D44:D53" si="1">IF(C44&lt;&gt;"",WEEKDAY(C44),"")</f>
        <v>5</v>
      </c>
      <c r="E44" s="13"/>
      <c r="F44" s="13"/>
      <c r="G44" s="13"/>
    </row>
    <row r="45" spans="1:7" ht="18.75" customHeight="1">
      <c r="A45" s="13">
        <v>43</v>
      </c>
      <c r="B45" s="13" t="b">
        <v>0</v>
      </c>
      <c r="C45" s="10">
        <v>44351</v>
      </c>
      <c r="D45" s="14">
        <f t="shared" si="1"/>
        <v>6</v>
      </c>
      <c r="E45" s="13"/>
      <c r="F45" s="13"/>
      <c r="G45" s="13"/>
    </row>
    <row r="46" spans="1:7" ht="15.75" customHeight="1">
      <c r="A46" s="13">
        <v>44</v>
      </c>
      <c r="B46" s="13" t="b">
        <v>0</v>
      </c>
      <c r="C46" s="10">
        <v>44352</v>
      </c>
      <c r="D46" s="14">
        <f t="shared" si="1"/>
        <v>7</v>
      </c>
      <c r="E46" s="13"/>
      <c r="F46" s="13"/>
      <c r="G46" s="13"/>
    </row>
    <row r="47" spans="1:7" ht="15.75" customHeight="1">
      <c r="A47" s="13">
        <v>45</v>
      </c>
      <c r="B47" s="13" t="b">
        <v>0</v>
      </c>
      <c r="C47" s="10">
        <v>44353</v>
      </c>
      <c r="D47" s="14">
        <f t="shared" si="1"/>
        <v>1</v>
      </c>
      <c r="E47" s="13"/>
      <c r="F47" s="13"/>
      <c r="G47" s="13"/>
    </row>
    <row r="48" spans="1:7" ht="15.75" customHeight="1">
      <c r="A48" s="13">
        <v>46</v>
      </c>
      <c r="B48" s="13" t="b">
        <v>0</v>
      </c>
      <c r="C48" s="10">
        <v>44354</v>
      </c>
      <c r="D48" s="14">
        <f t="shared" si="1"/>
        <v>2</v>
      </c>
      <c r="E48" s="13"/>
      <c r="F48" s="13"/>
      <c r="G48" s="13"/>
    </row>
    <row r="49" spans="1:7" ht="15.75" customHeight="1">
      <c r="A49" s="13">
        <v>47</v>
      </c>
      <c r="B49" s="13" t="b">
        <v>0</v>
      </c>
      <c r="C49" s="10">
        <v>44355</v>
      </c>
      <c r="D49" s="14">
        <f t="shared" si="1"/>
        <v>3</v>
      </c>
      <c r="E49" s="13"/>
      <c r="F49" s="13"/>
      <c r="G49" s="13"/>
    </row>
    <row r="50" spans="1:7" ht="15.75" customHeight="1">
      <c r="A50" s="13">
        <v>48</v>
      </c>
      <c r="B50" s="13" t="b">
        <v>0</v>
      </c>
      <c r="C50" s="10">
        <v>44356</v>
      </c>
      <c r="D50" s="14">
        <f t="shared" si="1"/>
        <v>4</v>
      </c>
      <c r="E50" s="13"/>
      <c r="F50" s="13"/>
      <c r="G50" s="13"/>
    </row>
    <row r="51" spans="1:7" ht="15.75" customHeight="1">
      <c r="A51" s="13">
        <v>49</v>
      </c>
      <c r="B51" s="13" t="b">
        <v>0</v>
      </c>
      <c r="C51" s="10">
        <v>44357</v>
      </c>
      <c r="D51" s="14">
        <f t="shared" si="1"/>
        <v>5</v>
      </c>
      <c r="E51" s="13"/>
      <c r="F51" s="13"/>
      <c r="G51" s="13"/>
    </row>
    <row r="52" spans="1:7" ht="15.75" customHeight="1">
      <c r="A52" s="13">
        <v>50</v>
      </c>
      <c r="B52" s="13" t="b">
        <v>0</v>
      </c>
      <c r="C52" s="10">
        <v>44358</v>
      </c>
      <c r="D52" s="14">
        <f t="shared" si="1"/>
        <v>6</v>
      </c>
      <c r="E52" s="13"/>
      <c r="F52" s="13"/>
      <c r="G52" s="13"/>
    </row>
    <row r="53" spans="1:7" ht="15.75" customHeight="1">
      <c r="A53" s="13">
        <v>51</v>
      </c>
      <c r="B53" s="13" t="b">
        <v>0</v>
      </c>
      <c r="C53" s="10">
        <v>44359</v>
      </c>
      <c r="D53" s="14">
        <f t="shared" si="1"/>
        <v>7</v>
      </c>
      <c r="E53" s="13"/>
      <c r="F53" s="13"/>
      <c r="G53" s="13"/>
    </row>
    <row r="54" spans="1:7" ht="15.75" customHeight="1">
      <c r="A54" s="13">
        <v>52</v>
      </c>
      <c r="B54" s="13" t="b">
        <v>0</v>
      </c>
      <c r="C54" s="10">
        <v>44360</v>
      </c>
      <c r="D54" s="14">
        <f t="shared" ref="D54:D81" si="2">IF(C54&lt;&gt;"",WEEKDAY(C54),"")</f>
        <v>1</v>
      </c>
      <c r="E54" s="13"/>
      <c r="F54" s="13"/>
      <c r="G54" s="13"/>
    </row>
    <row r="55" spans="1:7" ht="15.75" customHeight="1">
      <c r="A55" s="13">
        <v>53</v>
      </c>
      <c r="B55" s="13" t="b">
        <v>0</v>
      </c>
      <c r="C55" s="10">
        <v>44361</v>
      </c>
      <c r="D55" s="14">
        <f t="shared" si="2"/>
        <v>2</v>
      </c>
      <c r="E55" s="13"/>
      <c r="F55" s="13"/>
      <c r="G55" s="13"/>
    </row>
    <row r="56" spans="1:7" ht="15.75" customHeight="1">
      <c r="A56" s="13">
        <v>54</v>
      </c>
      <c r="B56" s="13" t="b">
        <v>0</v>
      </c>
      <c r="C56" s="10">
        <v>44362</v>
      </c>
      <c r="D56" s="14">
        <f t="shared" si="2"/>
        <v>3</v>
      </c>
      <c r="E56" s="13"/>
      <c r="F56" s="13"/>
      <c r="G56" s="13"/>
    </row>
    <row r="57" spans="1:7" ht="15.75" customHeight="1">
      <c r="A57" s="13">
        <v>55</v>
      </c>
      <c r="B57" s="13" t="b">
        <v>0</v>
      </c>
      <c r="C57" s="10">
        <v>44363</v>
      </c>
      <c r="D57" s="14">
        <f t="shared" si="2"/>
        <v>4</v>
      </c>
      <c r="E57" s="13"/>
      <c r="F57" s="13"/>
      <c r="G57" s="13"/>
    </row>
    <row r="58" spans="1:7" ht="15.75" customHeight="1">
      <c r="A58" s="13">
        <v>56</v>
      </c>
      <c r="B58" s="13" t="b">
        <v>0</v>
      </c>
      <c r="C58" s="10">
        <v>44364</v>
      </c>
      <c r="D58" s="14">
        <f t="shared" si="2"/>
        <v>5</v>
      </c>
      <c r="E58" s="13"/>
      <c r="F58" s="13"/>
      <c r="G58" s="13"/>
    </row>
    <row r="59" spans="1:7" ht="15.75" customHeight="1">
      <c r="A59" s="13">
        <v>57</v>
      </c>
      <c r="B59" s="13" t="b">
        <v>0</v>
      </c>
      <c r="C59" s="10">
        <v>44365</v>
      </c>
      <c r="D59" s="14">
        <f t="shared" si="2"/>
        <v>6</v>
      </c>
      <c r="E59" s="13"/>
      <c r="F59" s="13"/>
      <c r="G59" s="13"/>
    </row>
    <row r="60" spans="1:7" ht="15.75" customHeight="1">
      <c r="A60" s="13">
        <v>58</v>
      </c>
      <c r="B60" s="13" t="b">
        <v>0</v>
      </c>
      <c r="C60" s="10">
        <v>44366</v>
      </c>
      <c r="D60" s="14">
        <f t="shared" si="2"/>
        <v>7</v>
      </c>
      <c r="E60" s="13"/>
      <c r="F60" s="13"/>
      <c r="G60" s="13"/>
    </row>
    <row r="61" spans="1:7" ht="15.75" customHeight="1">
      <c r="A61" s="13">
        <v>59</v>
      </c>
      <c r="B61" s="13" t="b">
        <v>0</v>
      </c>
      <c r="C61" s="10">
        <v>44367</v>
      </c>
      <c r="D61" s="14">
        <f t="shared" si="2"/>
        <v>1</v>
      </c>
      <c r="E61" s="13"/>
      <c r="F61" s="13"/>
      <c r="G61" s="13"/>
    </row>
    <row r="62" spans="1:7" ht="15.75" customHeight="1">
      <c r="A62" s="13">
        <v>60</v>
      </c>
      <c r="B62" s="13" t="b">
        <v>0</v>
      </c>
      <c r="C62" s="10">
        <v>44368</v>
      </c>
      <c r="D62" s="14">
        <f t="shared" si="2"/>
        <v>2</v>
      </c>
      <c r="E62" s="13"/>
      <c r="F62" s="13"/>
      <c r="G62" s="13"/>
    </row>
    <row r="63" spans="1:7" ht="15.75" customHeight="1">
      <c r="A63" s="13">
        <v>61</v>
      </c>
      <c r="B63" s="13" t="b">
        <v>0</v>
      </c>
      <c r="C63" s="10">
        <v>44369</v>
      </c>
      <c r="D63" s="14">
        <f t="shared" si="2"/>
        <v>3</v>
      </c>
      <c r="E63" s="13"/>
      <c r="F63" s="13"/>
      <c r="G63" s="13"/>
    </row>
    <row r="64" spans="1:7" ht="15.75" customHeight="1">
      <c r="A64" s="13">
        <v>62</v>
      </c>
      <c r="B64" s="13" t="b">
        <v>0</v>
      </c>
      <c r="C64" s="10">
        <v>44370</v>
      </c>
      <c r="D64" s="14">
        <f t="shared" si="2"/>
        <v>4</v>
      </c>
      <c r="E64" s="13"/>
      <c r="F64" s="13"/>
      <c r="G64" s="13"/>
    </row>
    <row r="65" spans="1:7" ht="15.75" customHeight="1">
      <c r="A65" s="13">
        <v>63</v>
      </c>
      <c r="B65" s="13" t="b">
        <v>0</v>
      </c>
      <c r="C65" s="10">
        <v>44371</v>
      </c>
      <c r="D65" s="14">
        <f t="shared" si="2"/>
        <v>5</v>
      </c>
      <c r="E65" s="13"/>
      <c r="F65" s="13"/>
      <c r="G65" s="13"/>
    </row>
    <row r="66" spans="1:7" ht="15.75" customHeight="1">
      <c r="A66" s="13">
        <v>64</v>
      </c>
      <c r="B66" s="13" t="b">
        <v>0</v>
      </c>
      <c r="C66" s="10">
        <v>44372</v>
      </c>
      <c r="D66" s="14">
        <f t="shared" si="2"/>
        <v>6</v>
      </c>
      <c r="E66" s="13"/>
      <c r="F66" s="13"/>
      <c r="G66" s="13"/>
    </row>
    <row r="67" spans="1:7" ht="15.75" customHeight="1">
      <c r="A67" s="13">
        <v>65</v>
      </c>
      <c r="B67" s="13" t="b">
        <v>0</v>
      </c>
      <c r="C67" s="10">
        <v>44373</v>
      </c>
      <c r="D67" s="14">
        <f t="shared" si="2"/>
        <v>7</v>
      </c>
      <c r="E67" s="13"/>
      <c r="F67" s="13"/>
      <c r="G67" s="13"/>
    </row>
    <row r="68" spans="1:7" ht="15.75" customHeight="1">
      <c r="A68" s="13">
        <v>66</v>
      </c>
      <c r="B68" s="13" t="b">
        <v>0</v>
      </c>
      <c r="C68" s="10">
        <v>44374</v>
      </c>
      <c r="D68" s="14">
        <f t="shared" si="2"/>
        <v>1</v>
      </c>
      <c r="E68" s="13"/>
      <c r="F68" s="13"/>
      <c r="G68" s="13"/>
    </row>
    <row r="69" spans="1:7" ht="15.75" customHeight="1">
      <c r="A69" s="13">
        <v>67</v>
      </c>
      <c r="B69" s="13" t="b">
        <v>0</v>
      </c>
      <c r="C69" s="10">
        <v>44375</v>
      </c>
      <c r="D69" s="14">
        <f t="shared" si="2"/>
        <v>2</v>
      </c>
      <c r="E69" s="13"/>
      <c r="F69" s="13"/>
      <c r="G69" s="13"/>
    </row>
    <row r="70" spans="1:7" ht="15.75" customHeight="1">
      <c r="A70" s="13">
        <v>68</v>
      </c>
      <c r="B70" s="13" t="b">
        <v>0</v>
      </c>
      <c r="C70" s="10">
        <v>44376</v>
      </c>
      <c r="D70" s="14">
        <f t="shared" si="2"/>
        <v>3</v>
      </c>
      <c r="E70" s="13"/>
      <c r="F70" s="13"/>
      <c r="G70" s="13"/>
    </row>
    <row r="71" spans="1:7" ht="15.75" customHeight="1">
      <c r="A71" s="13">
        <v>69</v>
      </c>
      <c r="B71" s="13" t="b">
        <v>0</v>
      </c>
      <c r="C71" s="10">
        <v>44377</v>
      </c>
      <c r="D71" s="14">
        <f t="shared" si="2"/>
        <v>4</v>
      </c>
      <c r="E71" s="13"/>
      <c r="F71" s="13"/>
      <c r="G71" s="13"/>
    </row>
    <row r="72" spans="1:7" ht="15.75" customHeight="1">
      <c r="A72" s="13">
        <v>70</v>
      </c>
      <c r="B72" s="13" t="b">
        <v>0</v>
      </c>
      <c r="C72" s="10">
        <v>44378</v>
      </c>
      <c r="D72" s="14">
        <f t="shared" si="2"/>
        <v>5</v>
      </c>
      <c r="E72" s="13"/>
      <c r="F72" s="13"/>
      <c r="G72" s="13"/>
    </row>
    <row r="73" spans="1:7" ht="15.75" customHeight="1">
      <c r="A73" s="13">
        <v>71</v>
      </c>
      <c r="B73" s="13" t="b">
        <v>0</v>
      </c>
      <c r="C73" s="10">
        <v>44379</v>
      </c>
      <c r="D73" s="14">
        <f t="shared" si="2"/>
        <v>6</v>
      </c>
      <c r="E73" s="13"/>
      <c r="F73" s="13"/>
      <c r="G73" s="13"/>
    </row>
    <row r="74" spans="1:7" ht="15.75" customHeight="1">
      <c r="A74" s="13">
        <v>72</v>
      </c>
      <c r="B74" s="13" t="b">
        <v>0</v>
      </c>
      <c r="C74" s="10">
        <v>44380</v>
      </c>
      <c r="D74" s="14">
        <f t="shared" si="2"/>
        <v>7</v>
      </c>
      <c r="E74" s="13"/>
      <c r="F74" s="13"/>
      <c r="G74" s="13"/>
    </row>
    <row r="75" spans="1:7" ht="15.75" customHeight="1">
      <c r="A75" s="13">
        <v>73</v>
      </c>
      <c r="B75" s="13" t="b">
        <v>0</v>
      </c>
      <c r="C75" s="10">
        <v>44381</v>
      </c>
      <c r="D75" s="14">
        <f t="shared" si="2"/>
        <v>1</v>
      </c>
      <c r="E75" s="13"/>
      <c r="F75" s="13"/>
      <c r="G75" s="13"/>
    </row>
    <row r="76" spans="1:7" ht="15.75" customHeight="1">
      <c r="A76" s="13">
        <v>74</v>
      </c>
      <c r="B76" s="13" t="b">
        <v>0</v>
      </c>
      <c r="C76" s="10">
        <v>44382</v>
      </c>
      <c r="D76" s="14">
        <f t="shared" si="2"/>
        <v>2</v>
      </c>
      <c r="E76" s="13"/>
      <c r="F76" s="13"/>
      <c r="G76" s="13"/>
    </row>
    <row r="77" spans="1:7" ht="15.75" customHeight="1">
      <c r="A77" s="13">
        <v>75</v>
      </c>
      <c r="B77" s="13" t="b">
        <v>0</v>
      </c>
      <c r="C77" s="10">
        <v>44383</v>
      </c>
      <c r="D77" s="14">
        <f t="shared" si="2"/>
        <v>3</v>
      </c>
      <c r="E77" s="13"/>
      <c r="F77" s="13"/>
      <c r="G77" s="13"/>
    </row>
    <row r="78" spans="1:7" ht="15.75" customHeight="1">
      <c r="A78" s="13">
        <v>76</v>
      </c>
      <c r="B78" s="13" t="b">
        <v>0</v>
      </c>
      <c r="C78" s="10">
        <v>44384</v>
      </c>
      <c r="D78" s="14">
        <f t="shared" si="2"/>
        <v>4</v>
      </c>
      <c r="E78" s="13"/>
      <c r="F78" s="13"/>
      <c r="G78" s="13"/>
    </row>
    <row r="79" spans="1:7" ht="15.75" customHeight="1">
      <c r="A79" s="13">
        <v>77</v>
      </c>
      <c r="B79" s="13" t="b">
        <v>0</v>
      </c>
      <c r="C79" s="10">
        <v>44385</v>
      </c>
      <c r="D79" s="14">
        <f t="shared" si="2"/>
        <v>5</v>
      </c>
      <c r="E79" s="13"/>
      <c r="F79" s="13"/>
      <c r="G79" s="13"/>
    </row>
    <row r="80" spans="1:7" ht="15.75" customHeight="1">
      <c r="A80" s="13">
        <v>78</v>
      </c>
      <c r="B80" s="13" t="b">
        <v>0</v>
      </c>
      <c r="C80" s="10">
        <v>44386</v>
      </c>
      <c r="D80" s="14">
        <f t="shared" si="2"/>
        <v>6</v>
      </c>
      <c r="E80" s="13"/>
      <c r="F80" s="13"/>
      <c r="G80" s="13"/>
    </row>
    <row r="81" spans="1:7" ht="15.75" customHeight="1">
      <c r="A81" s="13">
        <v>79</v>
      </c>
      <c r="B81" s="13" t="b">
        <v>0</v>
      </c>
      <c r="C81" s="10">
        <v>44387</v>
      </c>
      <c r="D81" s="14">
        <f t="shared" si="2"/>
        <v>7</v>
      </c>
      <c r="E81" s="13"/>
      <c r="F81" s="13"/>
      <c r="G81" s="13"/>
    </row>
    <row r="82" spans="1:7" ht="15.75" customHeight="1">
      <c r="A82" s="13">
        <v>80</v>
      </c>
      <c r="B82" s="13" t="b">
        <v>0</v>
      </c>
      <c r="C82" s="10">
        <v>44388</v>
      </c>
      <c r="D82" s="14">
        <f t="shared" ref="D82:D145" si="3">IF(C82&lt;&gt;"",WEEKDAY(C82),"")</f>
        <v>1</v>
      </c>
      <c r="E82" s="13"/>
      <c r="F82" s="13"/>
      <c r="G82" s="13"/>
    </row>
    <row r="83" spans="1:7" ht="15.75" customHeight="1">
      <c r="A83" s="13">
        <v>81</v>
      </c>
      <c r="B83" s="13" t="b">
        <v>0</v>
      </c>
      <c r="C83" s="10">
        <v>44389</v>
      </c>
      <c r="D83" s="14">
        <f t="shared" si="3"/>
        <v>2</v>
      </c>
      <c r="E83" s="13"/>
      <c r="F83" s="13"/>
      <c r="G83" s="13"/>
    </row>
    <row r="84" spans="1:7" ht="15.75" customHeight="1">
      <c r="A84" s="13">
        <v>82</v>
      </c>
      <c r="B84" s="13" t="b">
        <v>0</v>
      </c>
      <c r="C84" s="10">
        <v>44390</v>
      </c>
      <c r="D84" s="14">
        <f t="shared" si="3"/>
        <v>3</v>
      </c>
      <c r="E84" s="13"/>
      <c r="F84" s="13"/>
      <c r="G84" s="13"/>
    </row>
    <row r="85" spans="1:7" ht="15.75" customHeight="1">
      <c r="A85" s="13">
        <v>83</v>
      </c>
      <c r="B85" s="13" t="b">
        <v>0</v>
      </c>
      <c r="C85" s="10">
        <v>44391</v>
      </c>
      <c r="D85" s="14">
        <f t="shared" si="3"/>
        <v>4</v>
      </c>
      <c r="E85" s="13"/>
      <c r="F85" s="13"/>
      <c r="G85" s="13"/>
    </row>
    <row r="86" spans="1:7" ht="15.75" customHeight="1">
      <c r="A86" s="13">
        <v>84</v>
      </c>
      <c r="B86" s="13" t="b">
        <v>0</v>
      </c>
      <c r="C86" s="10">
        <v>44392</v>
      </c>
      <c r="D86" s="14">
        <f t="shared" si="3"/>
        <v>5</v>
      </c>
      <c r="E86" s="13"/>
      <c r="F86" s="13"/>
      <c r="G86" s="13"/>
    </row>
    <row r="87" spans="1:7" ht="15.75" customHeight="1">
      <c r="A87" s="13">
        <v>85</v>
      </c>
      <c r="B87" s="13" t="b">
        <v>0</v>
      </c>
      <c r="C87" s="10">
        <v>44393</v>
      </c>
      <c r="D87" s="14">
        <f t="shared" si="3"/>
        <v>6</v>
      </c>
      <c r="E87" s="13"/>
      <c r="F87" s="13"/>
      <c r="G87" s="13"/>
    </row>
    <row r="88" spans="1:7" ht="15.75" customHeight="1">
      <c r="A88" s="13">
        <v>86</v>
      </c>
      <c r="B88" s="13" t="b">
        <v>0</v>
      </c>
      <c r="C88" s="10">
        <v>44394</v>
      </c>
      <c r="D88" s="14">
        <f t="shared" si="3"/>
        <v>7</v>
      </c>
      <c r="E88" s="13"/>
      <c r="F88" s="13"/>
      <c r="G88" s="13"/>
    </row>
    <row r="89" spans="1:7" ht="15.75" customHeight="1">
      <c r="A89" s="13">
        <v>87</v>
      </c>
      <c r="B89" s="13" t="b">
        <v>0</v>
      </c>
      <c r="C89" s="10">
        <v>44395</v>
      </c>
      <c r="D89" s="14">
        <f t="shared" si="3"/>
        <v>1</v>
      </c>
      <c r="E89" s="13"/>
      <c r="F89" s="13"/>
      <c r="G89" s="13"/>
    </row>
    <row r="90" spans="1:7" ht="15.75" customHeight="1">
      <c r="A90" s="13">
        <v>88</v>
      </c>
      <c r="B90" s="13" t="b">
        <v>0</v>
      </c>
      <c r="C90" s="10">
        <v>44396</v>
      </c>
      <c r="D90" s="14">
        <f t="shared" si="3"/>
        <v>2</v>
      </c>
      <c r="E90" s="13"/>
      <c r="F90" s="13"/>
      <c r="G90" s="13"/>
    </row>
    <row r="91" spans="1:7" ht="15.75" customHeight="1">
      <c r="A91" s="13">
        <v>89</v>
      </c>
      <c r="B91" s="13" t="b">
        <v>0</v>
      </c>
      <c r="C91" s="10">
        <v>44397</v>
      </c>
      <c r="D91" s="14">
        <f t="shared" si="3"/>
        <v>3</v>
      </c>
      <c r="E91" s="13"/>
      <c r="F91" s="13"/>
      <c r="G91" s="13"/>
    </row>
    <row r="92" spans="1:7" ht="15.75" customHeight="1">
      <c r="A92" s="13">
        <v>90</v>
      </c>
      <c r="B92" s="13" t="b">
        <v>0</v>
      </c>
      <c r="C92" s="10">
        <v>44398</v>
      </c>
      <c r="D92" s="14">
        <f t="shared" si="3"/>
        <v>4</v>
      </c>
      <c r="E92" s="13"/>
      <c r="F92" s="13"/>
      <c r="G92" s="13"/>
    </row>
    <row r="93" spans="1:7" ht="15.75" customHeight="1">
      <c r="A93" s="13">
        <v>91</v>
      </c>
      <c r="B93" s="13" t="b">
        <v>0</v>
      </c>
      <c r="C93" s="10">
        <v>44399</v>
      </c>
      <c r="D93" s="14">
        <f t="shared" si="3"/>
        <v>5</v>
      </c>
      <c r="E93" s="13"/>
      <c r="F93" s="13"/>
      <c r="G93" s="13"/>
    </row>
    <row r="94" spans="1:7" ht="15.75" customHeight="1">
      <c r="A94" s="13">
        <v>92</v>
      </c>
      <c r="B94" s="13" t="b">
        <v>0</v>
      </c>
      <c r="C94" s="10">
        <v>44400</v>
      </c>
      <c r="D94" s="14">
        <f t="shared" si="3"/>
        <v>6</v>
      </c>
      <c r="E94" s="13"/>
      <c r="F94" s="13"/>
      <c r="G94" s="13"/>
    </row>
    <row r="95" spans="1:7" ht="15.75" customHeight="1">
      <c r="A95" s="13">
        <v>93</v>
      </c>
      <c r="B95" s="13" t="b">
        <v>0</v>
      </c>
      <c r="C95" s="10">
        <v>44401</v>
      </c>
      <c r="D95" s="14">
        <f t="shared" si="3"/>
        <v>7</v>
      </c>
      <c r="E95" s="13"/>
      <c r="F95" s="13"/>
      <c r="G95" s="13"/>
    </row>
    <row r="96" spans="1:7" ht="15.75" customHeight="1">
      <c r="A96" s="13">
        <v>94</v>
      </c>
      <c r="B96" s="13" t="b">
        <v>0</v>
      </c>
      <c r="C96" s="10">
        <v>44402</v>
      </c>
      <c r="D96" s="14">
        <f t="shared" si="3"/>
        <v>1</v>
      </c>
      <c r="E96" s="13"/>
      <c r="F96" s="13"/>
      <c r="G96" s="13"/>
    </row>
    <row r="97" spans="1:7" ht="15.75" customHeight="1">
      <c r="A97" s="13">
        <v>95</v>
      </c>
      <c r="B97" s="13" t="b">
        <v>0</v>
      </c>
      <c r="C97" s="10">
        <v>44403</v>
      </c>
      <c r="D97" s="14">
        <f t="shared" si="3"/>
        <v>2</v>
      </c>
      <c r="E97" s="13"/>
      <c r="F97" s="13"/>
      <c r="G97" s="13"/>
    </row>
    <row r="98" spans="1:7" ht="15.75" customHeight="1">
      <c r="A98" s="13">
        <v>96</v>
      </c>
      <c r="B98" s="13" t="b">
        <v>0</v>
      </c>
      <c r="C98" s="10">
        <v>44404</v>
      </c>
      <c r="D98" s="14">
        <f t="shared" si="3"/>
        <v>3</v>
      </c>
      <c r="E98" s="13"/>
      <c r="F98" s="13"/>
      <c r="G98" s="13"/>
    </row>
    <row r="99" spans="1:7" ht="15.75" customHeight="1">
      <c r="A99" s="13">
        <v>97</v>
      </c>
      <c r="B99" s="13" t="b">
        <v>0</v>
      </c>
      <c r="C99" s="10">
        <v>44405</v>
      </c>
      <c r="D99" s="14">
        <f t="shared" si="3"/>
        <v>4</v>
      </c>
      <c r="E99" s="13"/>
      <c r="F99" s="13"/>
      <c r="G99" s="13"/>
    </row>
    <row r="100" spans="1:7" ht="15.75" customHeight="1">
      <c r="A100" s="13">
        <v>98</v>
      </c>
      <c r="B100" s="13" t="b">
        <v>0</v>
      </c>
      <c r="C100" s="10">
        <v>44406</v>
      </c>
      <c r="D100" s="14">
        <f t="shared" si="3"/>
        <v>5</v>
      </c>
      <c r="E100" s="13"/>
      <c r="F100" s="13"/>
      <c r="G100" s="13"/>
    </row>
    <row r="101" spans="1:7" ht="15.75" customHeight="1">
      <c r="A101" s="13">
        <v>99</v>
      </c>
      <c r="B101" s="13" t="b">
        <v>0</v>
      </c>
      <c r="C101" s="10">
        <v>44407</v>
      </c>
      <c r="D101" s="14">
        <f t="shared" si="3"/>
        <v>6</v>
      </c>
      <c r="E101" s="13"/>
      <c r="F101" s="13"/>
      <c r="G101" s="13"/>
    </row>
    <row r="102" spans="1:7" ht="15.75" customHeight="1">
      <c r="A102" s="13">
        <v>100</v>
      </c>
      <c r="B102" s="13" t="b">
        <v>0</v>
      </c>
      <c r="C102" s="10">
        <v>44408</v>
      </c>
      <c r="D102" s="14">
        <f t="shared" si="3"/>
        <v>7</v>
      </c>
      <c r="E102" s="13"/>
      <c r="F102" s="13"/>
      <c r="G102" s="13"/>
    </row>
    <row r="103" spans="1:7" ht="15.75" customHeight="1">
      <c r="A103" s="13">
        <v>101</v>
      </c>
      <c r="B103" s="13" t="b">
        <v>0</v>
      </c>
      <c r="C103" s="10">
        <v>44409</v>
      </c>
      <c r="D103" s="14">
        <f t="shared" si="3"/>
        <v>1</v>
      </c>
      <c r="E103" s="13"/>
      <c r="F103" s="13"/>
      <c r="G103" s="13"/>
    </row>
    <row r="104" spans="1:7" ht="15.75" customHeight="1">
      <c r="A104" s="13">
        <v>102</v>
      </c>
      <c r="B104" s="13" t="b">
        <v>0</v>
      </c>
      <c r="C104" s="10">
        <v>44410</v>
      </c>
      <c r="D104" s="14">
        <f t="shared" si="3"/>
        <v>2</v>
      </c>
      <c r="E104" s="13"/>
      <c r="F104" s="13"/>
      <c r="G104" s="13"/>
    </row>
    <row r="105" spans="1:7" ht="15.75" customHeight="1">
      <c r="A105" s="13">
        <v>103</v>
      </c>
      <c r="B105" s="13" t="b">
        <v>0</v>
      </c>
      <c r="C105" s="10">
        <v>44411</v>
      </c>
      <c r="D105" s="14">
        <f t="shared" si="3"/>
        <v>3</v>
      </c>
      <c r="E105" s="13"/>
      <c r="F105" s="13"/>
      <c r="G105" s="13"/>
    </row>
    <row r="106" spans="1:7" ht="15.75" customHeight="1">
      <c r="A106" s="13">
        <v>104</v>
      </c>
      <c r="B106" s="13" t="b">
        <v>0</v>
      </c>
      <c r="C106" s="10">
        <v>44412</v>
      </c>
      <c r="D106" s="14">
        <f t="shared" si="3"/>
        <v>4</v>
      </c>
      <c r="E106" s="13"/>
      <c r="F106" s="13"/>
      <c r="G106" s="13"/>
    </row>
    <row r="107" spans="1:7" ht="15.75" customHeight="1">
      <c r="A107" s="13">
        <v>105</v>
      </c>
      <c r="B107" s="13" t="b">
        <v>0</v>
      </c>
      <c r="C107" s="10">
        <v>44413</v>
      </c>
      <c r="D107" s="14">
        <f t="shared" si="3"/>
        <v>5</v>
      </c>
      <c r="E107" s="13"/>
      <c r="F107" s="13"/>
      <c r="G107" s="13"/>
    </row>
    <row r="108" spans="1:7" ht="15.75" customHeight="1">
      <c r="A108" s="13">
        <v>106</v>
      </c>
      <c r="B108" s="13" t="b">
        <v>0</v>
      </c>
      <c r="C108" s="10">
        <v>44414</v>
      </c>
      <c r="D108" s="14">
        <f t="shared" si="3"/>
        <v>6</v>
      </c>
      <c r="E108" s="13"/>
      <c r="F108" s="13"/>
      <c r="G108" s="13"/>
    </row>
    <row r="109" spans="1:7" ht="15.75" customHeight="1">
      <c r="A109" s="13">
        <v>107</v>
      </c>
      <c r="B109" s="13" t="b">
        <v>0</v>
      </c>
      <c r="C109" s="10">
        <v>44415</v>
      </c>
      <c r="D109" s="14">
        <f t="shared" si="3"/>
        <v>7</v>
      </c>
      <c r="E109" s="13"/>
      <c r="F109" s="13"/>
      <c r="G109" s="13"/>
    </row>
    <row r="110" spans="1:7" ht="15.75" customHeight="1">
      <c r="A110" s="13">
        <v>108</v>
      </c>
      <c r="B110" s="13" t="b">
        <v>0</v>
      </c>
      <c r="C110" s="10">
        <v>44416</v>
      </c>
      <c r="D110" s="14">
        <f t="shared" si="3"/>
        <v>1</v>
      </c>
      <c r="E110" s="13"/>
      <c r="F110" s="13"/>
      <c r="G110" s="13"/>
    </row>
    <row r="111" spans="1:7" ht="15.75" customHeight="1">
      <c r="A111" s="13">
        <v>109</v>
      </c>
      <c r="B111" s="13" t="b">
        <v>0</v>
      </c>
      <c r="C111" s="10">
        <v>44417</v>
      </c>
      <c r="D111" s="14">
        <f t="shared" si="3"/>
        <v>2</v>
      </c>
      <c r="E111" s="13"/>
      <c r="F111" s="13"/>
      <c r="G111" s="13"/>
    </row>
    <row r="112" spans="1:7" ht="15.75" customHeight="1">
      <c r="A112" s="13">
        <v>110</v>
      </c>
      <c r="B112" s="13" t="b">
        <v>0</v>
      </c>
      <c r="C112" s="10">
        <v>44418</v>
      </c>
      <c r="D112" s="14">
        <f t="shared" si="3"/>
        <v>3</v>
      </c>
      <c r="E112" s="13"/>
      <c r="F112" s="13"/>
      <c r="G112" s="13"/>
    </row>
    <row r="113" spans="1:7" ht="15.75" customHeight="1">
      <c r="A113" s="13">
        <v>111</v>
      </c>
      <c r="B113" s="13" t="b">
        <v>0</v>
      </c>
      <c r="C113" s="10">
        <v>44419</v>
      </c>
      <c r="D113" s="14">
        <f t="shared" si="3"/>
        <v>4</v>
      </c>
      <c r="E113" s="13"/>
      <c r="F113" s="13"/>
      <c r="G113" s="13"/>
    </row>
    <row r="114" spans="1:7" ht="15.75" customHeight="1">
      <c r="A114" s="13">
        <v>112</v>
      </c>
      <c r="B114" s="13" t="b">
        <v>0</v>
      </c>
      <c r="C114" s="10">
        <v>44420</v>
      </c>
      <c r="D114" s="14">
        <f t="shared" si="3"/>
        <v>5</v>
      </c>
      <c r="E114" s="13"/>
      <c r="F114" s="13"/>
      <c r="G114" s="13"/>
    </row>
    <row r="115" spans="1:7" ht="15.75" customHeight="1">
      <c r="A115" s="13">
        <v>113</v>
      </c>
      <c r="B115" s="13" t="b">
        <v>0</v>
      </c>
      <c r="C115" s="10">
        <v>44421</v>
      </c>
      <c r="D115" s="14">
        <f t="shared" si="3"/>
        <v>6</v>
      </c>
      <c r="E115" s="13"/>
      <c r="F115" s="13"/>
      <c r="G115" s="13"/>
    </row>
    <row r="116" spans="1:7" ht="15.75" customHeight="1">
      <c r="A116" s="13">
        <v>114</v>
      </c>
      <c r="B116" s="13" t="b">
        <v>0</v>
      </c>
      <c r="C116" s="10">
        <v>44422</v>
      </c>
      <c r="D116" s="14">
        <f t="shared" si="3"/>
        <v>7</v>
      </c>
      <c r="E116" s="13"/>
      <c r="F116" s="13"/>
      <c r="G116" s="13"/>
    </row>
    <row r="117" spans="1:7" ht="15.75" customHeight="1">
      <c r="A117" s="13">
        <v>115</v>
      </c>
      <c r="B117" s="13" t="b">
        <v>0</v>
      </c>
      <c r="C117" s="10">
        <v>44423</v>
      </c>
      <c r="D117" s="14">
        <f t="shared" si="3"/>
        <v>1</v>
      </c>
      <c r="E117" s="13"/>
      <c r="F117" s="13"/>
      <c r="G117" s="13"/>
    </row>
    <row r="118" spans="1:7" ht="15.75" customHeight="1">
      <c r="A118" s="13">
        <v>116</v>
      </c>
      <c r="B118" s="13" t="b">
        <v>0</v>
      </c>
      <c r="C118" s="10">
        <v>44424</v>
      </c>
      <c r="D118" s="14">
        <f t="shared" si="3"/>
        <v>2</v>
      </c>
      <c r="E118" s="13"/>
      <c r="F118" s="13"/>
      <c r="G118" s="13"/>
    </row>
    <row r="119" spans="1:7" ht="15.75" customHeight="1">
      <c r="A119" s="13">
        <v>117</v>
      </c>
      <c r="B119" s="13" t="b">
        <v>0</v>
      </c>
      <c r="C119" s="10">
        <v>44425</v>
      </c>
      <c r="D119" s="14">
        <f t="shared" si="3"/>
        <v>3</v>
      </c>
      <c r="E119" s="13"/>
      <c r="F119" s="13"/>
      <c r="G119" s="13"/>
    </row>
    <row r="120" spans="1:7" ht="15.75" customHeight="1">
      <c r="A120" s="13">
        <v>118</v>
      </c>
      <c r="B120" s="13" t="b">
        <v>0</v>
      </c>
      <c r="C120" s="10">
        <v>44426</v>
      </c>
      <c r="D120" s="14">
        <f t="shared" si="3"/>
        <v>4</v>
      </c>
      <c r="E120" s="13"/>
      <c r="F120" s="13"/>
      <c r="G120" s="13"/>
    </row>
    <row r="121" spans="1:7" ht="15.75" customHeight="1">
      <c r="A121" s="13">
        <v>119</v>
      </c>
      <c r="B121" s="13" t="b">
        <v>0</v>
      </c>
      <c r="C121" s="10">
        <v>44427</v>
      </c>
      <c r="D121" s="14">
        <f t="shared" si="3"/>
        <v>5</v>
      </c>
      <c r="E121" s="13"/>
      <c r="F121" s="13"/>
      <c r="G121" s="13"/>
    </row>
    <row r="122" spans="1:7" ht="15.75" customHeight="1">
      <c r="A122" s="13">
        <v>120</v>
      </c>
      <c r="B122" s="13" t="b">
        <v>0</v>
      </c>
      <c r="C122" s="10">
        <v>44428</v>
      </c>
      <c r="D122" s="14">
        <f t="shared" si="3"/>
        <v>6</v>
      </c>
      <c r="E122" s="13"/>
      <c r="F122" s="13"/>
      <c r="G122" s="13"/>
    </row>
    <row r="123" spans="1:7" ht="15.75" customHeight="1">
      <c r="A123" s="13">
        <v>121</v>
      </c>
      <c r="B123" s="13" t="b">
        <v>0</v>
      </c>
      <c r="C123" s="10">
        <v>44429</v>
      </c>
      <c r="D123" s="14">
        <f t="shared" si="3"/>
        <v>7</v>
      </c>
      <c r="E123" s="13"/>
      <c r="F123" s="13"/>
      <c r="G123" s="13"/>
    </row>
    <row r="124" spans="1:7" ht="15.75" customHeight="1">
      <c r="A124" s="13">
        <v>122</v>
      </c>
      <c r="B124" s="13" t="b">
        <v>0</v>
      </c>
      <c r="C124" s="10">
        <v>44430</v>
      </c>
      <c r="D124" s="14">
        <f t="shared" si="3"/>
        <v>1</v>
      </c>
      <c r="E124" s="13"/>
      <c r="F124" s="13"/>
      <c r="G124" s="13"/>
    </row>
    <row r="125" spans="1:7" ht="15.75" customHeight="1">
      <c r="A125" s="13">
        <v>123</v>
      </c>
      <c r="B125" s="13" t="b">
        <v>0</v>
      </c>
      <c r="C125" s="10">
        <v>44431</v>
      </c>
      <c r="D125" s="14">
        <f t="shared" si="3"/>
        <v>2</v>
      </c>
      <c r="E125" s="13"/>
      <c r="F125" s="13"/>
      <c r="G125" s="13"/>
    </row>
    <row r="126" spans="1:7" ht="15.75" customHeight="1">
      <c r="A126" s="13">
        <v>124</v>
      </c>
      <c r="B126" s="13" t="b">
        <v>0</v>
      </c>
      <c r="C126" s="10">
        <v>44432</v>
      </c>
      <c r="D126" s="14">
        <f t="shared" si="3"/>
        <v>3</v>
      </c>
      <c r="E126" s="13"/>
      <c r="F126" s="13"/>
      <c r="G126" s="13"/>
    </row>
    <row r="127" spans="1:7" ht="15.75" customHeight="1">
      <c r="A127" s="13">
        <v>125</v>
      </c>
      <c r="B127" s="13" t="b">
        <v>0</v>
      </c>
      <c r="C127" s="10">
        <v>44433</v>
      </c>
      <c r="D127" s="14">
        <f t="shared" si="3"/>
        <v>4</v>
      </c>
      <c r="E127" s="13"/>
      <c r="F127" s="13"/>
      <c r="G127" s="13"/>
    </row>
    <row r="128" spans="1:7" ht="15.75" customHeight="1">
      <c r="A128" s="13">
        <v>126</v>
      </c>
      <c r="B128" s="13" t="b">
        <v>0</v>
      </c>
      <c r="C128" s="10">
        <v>44434</v>
      </c>
      <c r="D128" s="14">
        <f t="shared" si="3"/>
        <v>5</v>
      </c>
      <c r="E128" s="13"/>
      <c r="F128" s="13"/>
      <c r="G128" s="13"/>
    </row>
    <row r="129" spans="1:7" ht="15.75" customHeight="1">
      <c r="A129" s="13">
        <v>127</v>
      </c>
      <c r="B129" s="13" t="b">
        <v>0</v>
      </c>
      <c r="C129" s="10">
        <v>44435</v>
      </c>
      <c r="D129" s="14">
        <f t="shared" si="3"/>
        <v>6</v>
      </c>
      <c r="E129" s="13"/>
      <c r="F129" s="13"/>
      <c r="G129" s="13"/>
    </row>
    <row r="130" spans="1:7" ht="15.75" customHeight="1">
      <c r="A130" s="13">
        <v>128</v>
      </c>
      <c r="B130" s="13" t="b">
        <v>0</v>
      </c>
      <c r="C130" s="10">
        <v>44436</v>
      </c>
      <c r="D130" s="14">
        <f t="shared" si="3"/>
        <v>7</v>
      </c>
      <c r="E130" s="13"/>
      <c r="F130" s="13"/>
      <c r="G130" s="13"/>
    </row>
    <row r="131" spans="1:7" ht="15.75" customHeight="1">
      <c r="A131" s="13">
        <v>129</v>
      </c>
      <c r="B131" s="13" t="b">
        <v>0</v>
      </c>
      <c r="C131" s="10">
        <v>44437</v>
      </c>
      <c r="D131" s="14">
        <f t="shared" si="3"/>
        <v>1</v>
      </c>
      <c r="E131" s="13"/>
      <c r="F131" s="13"/>
      <c r="G131" s="13"/>
    </row>
    <row r="132" spans="1:7" ht="15.75" customHeight="1">
      <c r="A132" s="13">
        <v>130</v>
      </c>
      <c r="B132" s="13" t="b">
        <v>0</v>
      </c>
      <c r="C132" s="10">
        <v>44438</v>
      </c>
      <c r="D132" s="14">
        <f t="shared" si="3"/>
        <v>2</v>
      </c>
      <c r="E132" s="13"/>
      <c r="F132" s="13"/>
      <c r="G132" s="13"/>
    </row>
    <row r="133" spans="1:7" ht="15.75" customHeight="1">
      <c r="A133" s="13">
        <v>131</v>
      </c>
      <c r="B133" s="13" t="b">
        <v>0</v>
      </c>
      <c r="C133" s="10">
        <v>44439</v>
      </c>
      <c r="D133" s="14">
        <f t="shared" si="3"/>
        <v>3</v>
      </c>
      <c r="E133" s="13"/>
      <c r="F133" s="13"/>
      <c r="G133" s="13"/>
    </row>
    <row r="134" spans="1:7" ht="15.75" customHeight="1">
      <c r="A134" s="13">
        <v>132</v>
      </c>
      <c r="B134" s="13" t="b">
        <v>0</v>
      </c>
      <c r="C134" s="10">
        <v>44440</v>
      </c>
      <c r="D134" s="14">
        <f t="shared" si="3"/>
        <v>4</v>
      </c>
      <c r="E134" s="13"/>
      <c r="F134" s="13"/>
      <c r="G134" s="13"/>
    </row>
    <row r="135" spans="1:7" ht="15.75" customHeight="1">
      <c r="A135" s="13">
        <v>133</v>
      </c>
      <c r="B135" s="13" t="b">
        <v>0</v>
      </c>
      <c r="C135" s="10">
        <v>44441</v>
      </c>
      <c r="D135" s="14">
        <f t="shared" si="3"/>
        <v>5</v>
      </c>
      <c r="E135" s="13"/>
      <c r="F135" s="13"/>
      <c r="G135" s="13"/>
    </row>
    <row r="136" spans="1:7" ht="15.75" customHeight="1">
      <c r="A136" s="13">
        <v>134</v>
      </c>
      <c r="B136" s="13" t="b">
        <v>0</v>
      </c>
      <c r="C136" s="10">
        <v>44442</v>
      </c>
      <c r="D136" s="14">
        <f t="shared" si="3"/>
        <v>6</v>
      </c>
      <c r="E136" s="13"/>
      <c r="F136" s="13"/>
      <c r="G136" s="13"/>
    </row>
    <row r="137" spans="1:7" ht="15.75" customHeight="1">
      <c r="A137" s="13">
        <v>135</v>
      </c>
      <c r="B137" s="13" t="b">
        <v>0</v>
      </c>
      <c r="C137" s="10">
        <v>44443</v>
      </c>
      <c r="D137" s="14">
        <f t="shared" si="3"/>
        <v>7</v>
      </c>
      <c r="E137" s="13"/>
      <c r="F137" s="13"/>
      <c r="G137" s="13"/>
    </row>
    <row r="138" spans="1:7" ht="15.75" customHeight="1">
      <c r="A138" s="13">
        <v>136</v>
      </c>
      <c r="B138" s="13" t="b">
        <v>0</v>
      </c>
      <c r="C138" s="10">
        <v>44444</v>
      </c>
      <c r="D138" s="14">
        <f t="shared" si="3"/>
        <v>1</v>
      </c>
      <c r="E138" s="13"/>
      <c r="F138" s="13"/>
      <c r="G138" s="13"/>
    </row>
    <row r="139" spans="1:7" ht="15.75" customHeight="1">
      <c r="A139" s="13">
        <v>137</v>
      </c>
      <c r="B139" s="13" t="b">
        <v>0</v>
      </c>
      <c r="C139" s="10">
        <v>44445</v>
      </c>
      <c r="D139" s="14">
        <f t="shared" si="3"/>
        <v>2</v>
      </c>
      <c r="E139" s="13"/>
      <c r="F139" s="13"/>
      <c r="G139" s="13"/>
    </row>
    <row r="140" spans="1:7" ht="15.75" customHeight="1">
      <c r="A140" s="13">
        <v>138</v>
      </c>
      <c r="B140" s="13" t="b">
        <v>0</v>
      </c>
      <c r="C140" s="10">
        <v>44446</v>
      </c>
      <c r="D140" s="14">
        <f t="shared" si="3"/>
        <v>3</v>
      </c>
      <c r="E140" s="13"/>
      <c r="F140" s="13"/>
      <c r="G140" s="13"/>
    </row>
    <row r="141" spans="1:7" ht="15.75" customHeight="1">
      <c r="A141" s="13">
        <v>139</v>
      </c>
      <c r="B141" s="13" t="b">
        <v>0</v>
      </c>
      <c r="C141" s="10">
        <v>44447</v>
      </c>
      <c r="D141" s="14">
        <f t="shared" si="3"/>
        <v>4</v>
      </c>
      <c r="E141" s="13"/>
      <c r="F141" s="13"/>
      <c r="G141" s="13"/>
    </row>
    <row r="142" spans="1:7" ht="15.75" customHeight="1">
      <c r="A142" s="13">
        <v>140</v>
      </c>
      <c r="B142" s="13" t="b">
        <v>0</v>
      </c>
      <c r="C142" s="10">
        <v>44448</v>
      </c>
      <c r="D142" s="14">
        <f t="shared" si="3"/>
        <v>5</v>
      </c>
      <c r="E142" s="13"/>
      <c r="F142" s="13"/>
      <c r="G142" s="13"/>
    </row>
    <row r="143" spans="1:7" ht="15.75" customHeight="1">
      <c r="A143" s="13">
        <v>141</v>
      </c>
      <c r="B143" s="13" t="b">
        <v>0</v>
      </c>
      <c r="C143" s="10">
        <v>44449</v>
      </c>
      <c r="D143" s="14">
        <f t="shared" si="3"/>
        <v>6</v>
      </c>
      <c r="E143" s="13"/>
      <c r="F143" s="13"/>
      <c r="G143" s="13"/>
    </row>
    <row r="144" spans="1:7" ht="15.75" customHeight="1">
      <c r="A144" s="13">
        <v>142</v>
      </c>
      <c r="B144" s="13" t="b">
        <v>0</v>
      </c>
      <c r="C144" s="10">
        <v>44450</v>
      </c>
      <c r="D144" s="14">
        <f t="shared" si="3"/>
        <v>7</v>
      </c>
      <c r="E144" s="13"/>
      <c r="F144" s="13"/>
      <c r="G144" s="13"/>
    </row>
    <row r="145" spans="1:7" ht="15.75" customHeight="1">
      <c r="A145" s="13">
        <v>143</v>
      </c>
      <c r="B145" s="13" t="b">
        <v>0</v>
      </c>
      <c r="C145" s="10">
        <v>44451</v>
      </c>
      <c r="D145" s="14">
        <f t="shared" si="3"/>
        <v>1</v>
      </c>
      <c r="E145" s="13"/>
      <c r="F145" s="13"/>
      <c r="G145" s="13"/>
    </row>
    <row r="146" spans="1:7" ht="15.75" customHeight="1">
      <c r="A146" s="13">
        <v>144</v>
      </c>
      <c r="B146" s="13" t="b">
        <v>0</v>
      </c>
      <c r="C146" s="10">
        <v>44452</v>
      </c>
      <c r="D146" s="14">
        <f t="shared" ref="D146:D209" si="4">IF(C146&lt;&gt;"",WEEKDAY(C146),"")</f>
        <v>2</v>
      </c>
      <c r="E146" s="13"/>
      <c r="F146" s="13"/>
      <c r="G146" s="13"/>
    </row>
    <row r="147" spans="1:7" ht="15.75" customHeight="1">
      <c r="A147" s="13">
        <v>145</v>
      </c>
      <c r="B147" s="13" t="b">
        <v>0</v>
      </c>
      <c r="C147" s="10">
        <v>44453</v>
      </c>
      <c r="D147" s="14">
        <f t="shared" si="4"/>
        <v>3</v>
      </c>
      <c r="E147" s="13"/>
      <c r="F147" s="13"/>
      <c r="G147" s="13"/>
    </row>
    <row r="148" spans="1:7" ht="15.75" customHeight="1">
      <c r="A148" s="13">
        <v>146</v>
      </c>
      <c r="B148" s="13" t="b">
        <v>0</v>
      </c>
      <c r="C148" s="10">
        <v>44454</v>
      </c>
      <c r="D148" s="14">
        <f t="shared" si="4"/>
        <v>4</v>
      </c>
      <c r="E148" s="13"/>
      <c r="F148" s="13"/>
      <c r="G148" s="13"/>
    </row>
    <row r="149" spans="1:7" ht="15.75" customHeight="1">
      <c r="A149" s="13">
        <v>147</v>
      </c>
      <c r="B149" s="13" t="b">
        <v>0</v>
      </c>
      <c r="C149" s="10">
        <v>44455</v>
      </c>
      <c r="D149" s="14">
        <f t="shared" si="4"/>
        <v>5</v>
      </c>
      <c r="E149" s="13"/>
      <c r="F149" s="13"/>
      <c r="G149" s="13"/>
    </row>
    <row r="150" spans="1:7" ht="15.75" customHeight="1">
      <c r="A150" s="13">
        <v>148</v>
      </c>
      <c r="B150" s="13" t="b">
        <v>0</v>
      </c>
      <c r="C150" s="10">
        <v>44456</v>
      </c>
      <c r="D150" s="14">
        <f t="shared" si="4"/>
        <v>6</v>
      </c>
      <c r="E150" s="13"/>
      <c r="F150" s="13"/>
      <c r="G150" s="13"/>
    </row>
    <row r="151" spans="1:7" ht="15.75" customHeight="1">
      <c r="A151" s="13">
        <v>149</v>
      </c>
      <c r="B151" s="13" t="b">
        <v>0</v>
      </c>
      <c r="C151" s="10">
        <v>44457</v>
      </c>
      <c r="D151" s="14">
        <f t="shared" si="4"/>
        <v>7</v>
      </c>
      <c r="E151" s="13"/>
      <c r="F151" s="13"/>
      <c r="G151" s="13"/>
    </row>
    <row r="152" spans="1:7" ht="15.75" customHeight="1">
      <c r="A152" s="13">
        <v>150</v>
      </c>
      <c r="B152" s="13" t="b">
        <v>0</v>
      </c>
      <c r="C152" s="10">
        <v>44458</v>
      </c>
      <c r="D152" s="14">
        <f t="shared" si="4"/>
        <v>1</v>
      </c>
      <c r="E152" s="13"/>
      <c r="F152" s="13"/>
      <c r="G152" s="13"/>
    </row>
    <row r="153" spans="1:7" ht="15.75" customHeight="1">
      <c r="A153" s="13">
        <v>151</v>
      </c>
      <c r="B153" s="13" t="b">
        <v>0</v>
      </c>
      <c r="C153" s="10">
        <v>44459</v>
      </c>
      <c r="D153" s="14">
        <f t="shared" si="4"/>
        <v>2</v>
      </c>
      <c r="E153" s="13"/>
      <c r="F153" s="13"/>
      <c r="G153" s="13"/>
    </row>
    <row r="154" spans="1:7" ht="15.75" customHeight="1">
      <c r="A154" s="13">
        <v>152</v>
      </c>
      <c r="B154" s="13" t="b">
        <v>0</v>
      </c>
      <c r="C154" s="10">
        <v>44460</v>
      </c>
      <c r="D154" s="14">
        <f t="shared" si="4"/>
        <v>3</v>
      </c>
      <c r="E154" s="13"/>
      <c r="F154" s="13"/>
      <c r="G154" s="13"/>
    </row>
    <row r="155" spans="1:7" ht="15.75" customHeight="1">
      <c r="A155" s="13">
        <v>153</v>
      </c>
      <c r="B155" s="13" t="b">
        <v>0</v>
      </c>
      <c r="C155" s="10">
        <v>44461</v>
      </c>
      <c r="D155" s="14">
        <f t="shared" si="4"/>
        <v>4</v>
      </c>
      <c r="E155" s="13"/>
      <c r="F155" s="13"/>
      <c r="G155" s="13"/>
    </row>
    <row r="156" spans="1:7" ht="15.75" customHeight="1">
      <c r="A156" s="13">
        <v>154</v>
      </c>
      <c r="B156" s="13" t="b">
        <v>0</v>
      </c>
      <c r="C156" s="10">
        <v>44462</v>
      </c>
      <c r="D156" s="14">
        <f t="shared" si="4"/>
        <v>5</v>
      </c>
      <c r="E156" s="13"/>
      <c r="F156" s="13"/>
      <c r="G156" s="13"/>
    </row>
    <row r="157" spans="1:7" ht="15.75" customHeight="1">
      <c r="A157" s="13">
        <v>155</v>
      </c>
      <c r="B157" s="13" t="b">
        <v>0</v>
      </c>
      <c r="C157" s="10">
        <v>44463</v>
      </c>
      <c r="D157" s="14">
        <f t="shared" si="4"/>
        <v>6</v>
      </c>
      <c r="E157" s="13"/>
      <c r="F157" s="13"/>
      <c r="G157" s="13"/>
    </row>
    <row r="158" spans="1:7" ht="15.75" customHeight="1">
      <c r="A158" s="13">
        <v>156</v>
      </c>
      <c r="B158" s="13" t="b">
        <v>0</v>
      </c>
      <c r="C158" s="10">
        <v>44464</v>
      </c>
      <c r="D158" s="14">
        <f t="shared" si="4"/>
        <v>7</v>
      </c>
      <c r="E158" s="13"/>
      <c r="F158" s="13"/>
      <c r="G158" s="13"/>
    </row>
    <row r="159" spans="1:7" ht="15.75" customHeight="1">
      <c r="A159" s="13">
        <v>157</v>
      </c>
      <c r="B159" s="13" t="b">
        <v>0</v>
      </c>
      <c r="C159" s="10">
        <v>44465</v>
      </c>
      <c r="D159" s="14">
        <f t="shared" si="4"/>
        <v>1</v>
      </c>
      <c r="E159" s="13"/>
      <c r="F159" s="13"/>
      <c r="G159" s="13"/>
    </row>
    <row r="160" spans="1:7" ht="15.75" customHeight="1">
      <c r="A160" s="13">
        <v>158</v>
      </c>
      <c r="B160" s="13" t="b">
        <v>0</v>
      </c>
      <c r="C160" s="10">
        <v>44466</v>
      </c>
      <c r="D160" s="14">
        <f t="shared" si="4"/>
        <v>2</v>
      </c>
      <c r="E160" s="13"/>
      <c r="F160" s="13"/>
      <c r="G160" s="13"/>
    </row>
    <row r="161" spans="1:7" ht="15.75" customHeight="1">
      <c r="A161" s="13">
        <v>159</v>
      </c>
      <c r="B161" s="13" t="b">
        <v>0</v>
      </c>
      <c r="C161" s="10">
        <v>44467</v>
      </c>
      <c r="D161" s="14">
        <f t="shared" si="4"/>
        <v>3</v>
      </c>
      <c r="E161" s="13"/>
      <c r="F161" s="13"/>
      <c r="G161" s="13"/>
    </row>
    <row r="162" spans="1:7" ht="15.75" customHeight="1">
      <c r="A162" s="13">
        <v>160</v>
      </c>
      <c r="B162" s="13" t="b">
        <v>0</v>
      </c>
      <c r="C162" s="10">
        <v>44468</v>
      </c>
      <c r="D162" s="14">
        <f t="shared" si="4"/>
        <v>4</v>
      </c>
      <c r="E162" s="13"/>
      <c r="F162" s="13"/>
      <c r="G162" s="13"/>
    </row>
    <row r="163" spans="1:7" ht="15.75" customHeight="1">
      <c r="A163" s="13">
        <v>161</v>
      </c>
      <c r="B163" s="13" t="b">
        <v>0</v>
      </c>
      <c r="C163" s="10">
        <v>44469</v>
      </c>
      <c r="D163" s="14">
        <f t="shared" si="4"/>
        <v>5</v>
      </c>
      <c r="E163" s="13"/>
      <c r="F163" s="13"/>
      <c r="G163" s="13"/>
    </row>
    <row r="164" spans="1:7" ht="15.75" customHeight="1">
      <c r="A164" s="13">
        <v>162</v>
      </c>
      <c r="B164" s="13" t="b">
        <v>0</v>
      </c>
      <c r="C164" s="10">
        <v>44470</v>
      </c>
      <c r="D164" s="14">
        <f t="shared" si="4"/>
        <v>6</v>
      </c>
      <c r="E164" s="13"/>
      <c r="F164" s="13"/>
      <c r="G164" s="13"/>
    </row>
    <row r="165" spans="1:7" ht="15.75" customHeight="1">
      <c r="A165" s="13">
        <v>163</v>
      </c>
      <c r="B165" s="13" t="b">
        <v>0</v>
      </c>
      <c r="C165" s="10">
        <v>44471</v>
      </c>
      <c r="D165" s="14">
        <f t="shared" si="4"/>
        <v>7</v>
      </c>
      <c r="E165" s="13"/>
      <c r="F165" s="13"/>
      <c r="G165" s="13"/>
    </row>
    <row r="166" spans="1:7" ht="15.75" customHeight="1">
      <c r="A166" s="13">
        <v>164</v>
      </c>
      <c r="B166" s="13" t="b">
        <v>0</v>
      </c>
      <c r="C166" s="10">
        <v>44472</v>
      </c>
      <c r="D166" s="14">
        <f t="shared" si="4"/>
        <v>1</v>
      </c>
      <c r="E166" s="13"/>
      <c r="F166" s="13"/>
      <c r="G166" s="13"/>
    </row>
    <row r="167" spans="1:7" ht="15.75" customHeight="1">
      <c r="A167" s="13">
        <v>165</v>
      </c>
      <c r="B167" s="13" t="b">
        <v>0</v>
      </c>
      <c r="C167" s="10">
        <v>44473</v>
      </c>
      <c r="D167" s="14">
        <f t="shared" si="4"/>
        <v>2</v>
      </c>
      <c r="E167" s="13"/>
      <c r="F167" s="13"/>
      <c r="G167" s="13"/>
    </row>
    <row r="168" spans="1:7" ht="15.75" customHeight="1">
      <c r="A168" s="13">
        <v>166</v>
      </c>
      <c r="B168" s="13" t="b">
        <v>0</v>
      </c>
      <c r="C168" s="10">
        <v>44474</v>
      </c>
      <c r="D168" s="14">
        <f t="shared" si="4"/>
        <v>3</v>
      </c>
      <c r="E168" s="13"/>
      <c r="F168" s="13"/>
      <c r="G168" s="13"/>
    </row>
    <row r="169" spans="1:7" ht="15.75" customHeight="1">
      <c r="A169" s="13">
        <v>167</v>
      </c>
      <c r="B169" s="13" t="b">
        <v>0</v>
      </c>
      <c r="C169" s="10">
        <v>44475</v>
      </c>
      <c r="D169" s="14">
        <f t="shared" si="4"/>
        <v>4</v>
      </c>
      <c r="E169" s="13"/>
      <c r="F169" s="13"/>
      <c r="G169" s="13"/>
    </row>
    <row r="170" spans="1:7" ht="15.75" customHeight="1">
      <c r="A170" s="13">
        <v>168</v>
      </c>
      <c r="B170" s="13" t="b">
        <v>0</v>
      </c>
      <c r="C170" s="10">
        <v>44476</v>
      </c>
      <c r="D170" s="14">
        <f t="shared" si="4"/>
        <v>5</v>
      </c>
      <c r="E170" s="13"/>
      <c r="F170" s="13"/>
      <c r="G170" s="13"/>
    </row>
    <row r="171" spans="1:7" ht="15.75" customHeight="1">
      <c r="A171" s="13">
        <v>169</v>
      </c>
      <c r="B171" s="13" t="b">
        <v>0</v>
      </c>
      <c r="C171" s="10">
        <v>44477</v>
      </c>
      <c r="D171" s="14">
        <f t="shared" si="4"/>
        <v>6</v>
      </c>
      <c r="E171" s="13"/>
      <c r="F171" s="13"/>
      <c r="G171" s="13"/>
    </row>
    <row r="172" spans="1:7" ht="15.75" customHeight="1">
      <c r="A172" s="13">
        <v>170</v>
      </c>
      <c r="B172" s="13" t="b">
        <v>0</v>
      </c>
      <c r="C172" s="10">
        <v>44478</v>
      </c>
      <c r="D172" s="14">
        <f t="shared" si="4"/>
        <v>7</v>
      </c>
      <c r="E172" s="13"/>
      <c r="F172" s="13"/>
      <c r="G172" s="13"/>
    </row>
    <row r="173" spans="1:7" ht="15.75" customHeight="1">
      <c r="A173" s="13">
        <v>171</v>
      </c>
      <c r="B173" s="13" t="b">
        <v>0</v>
      </c>
      <c r="C173" s="10">
        <v>44479</v>
      </c>
      <c r="D173" s="14">
        <f t="shared" si="4"/>
        <v>1</v>
      </c>
      <c r="E173" s="13"/>
      <c r="F173" s="13"/>
      <c r="G173" s="13"/>
    </row>
    <row r="174" spans="1:7" ht="15.75" customHeight="1">
      <c r="A174" s="13">
        <v>172</v>
      </c>
      <c r="B174" s="13" t="b">
        <v>0</v>
      </c>
      <c r="C174" s="10">
        <v>44480</v>
      </c>
      <c r="D174" s="14">
        <f t="shared" si="4"/>
        <v>2</v>
      </c>
      <c r="E174" s="13"/>
      <c r="F174" s="13"/>
      <c r="G174" s="13"/>
    </row>
    <row r="175" spans="1:7" ht="15.75" customHeight="1">
      <c r="A175" s="13">
        <v>173</v>
      </c>
      <c r="B175" s="13" t="b">
        <v>0</v>
      </c>
      <c r="C175" s="10">
        <v>44481</v>
      </c>
      <c r="D175" s="14">
        <f t="shared" si="4"/>
        <v>3</v>
      </c>
      <c r="E175" s="13"/>
      <c r="F175" s="13"/>
      <c r="G175" s="13"/>
    </row>
    <row r="176" spans="1:7" ht="15.75" customHeight="1">
      <c r="A176" s="13">
        <v>174</v>
      </c>
      <c r="B176" s="13" t="b">
        <v>0</v>
      </c>
      <c r="C176" s="10">
        <v>44482</v>
      </c>
      <c r="D176" s="14">
        <f t="shared" si="4"/>
        <v>4</v>
      </c>
      <c r="E176" s="13"/>
      <c r="F176" s="13"/>
      <c r="G176" s="13"/>
    </row>
    <row r="177" spans="1:7" ht="15.75" customHeight="1">
      <c r="A177" s="13">
        <v>175</v>
      </c>
      <c r="B177" s="13" t="b">
        <v>0</v>
      </c>
      <c r="C177" s="10">
        <v>44483</v>
      </c>
      <c r="D177" s="14">
        <f t="shared" si="4"/>
        <v>5</v>
      </c>
      <c r="E177" s="13"/>
      <c r="F177" s="13"/>
      <c r="G177" s="13"/>
    </row>
    <row r="178" spans="1:7" ht="15.75" customHeight="1">
      <c r="A178" s="13">
        <v>176</v>
      </c>
      <c r="B178" s="13" t="b">
        <v>0</v>
      </c>
      <c r="C178" s="10">
        <v>44484</v>
      </c>
      <c r="D178" s="14">
        <f t="shared" si="4"/>
        <v>6</v>
      </c>
      <c r="E178" s="13"/>
      <c r="F178" s="13"/>
      <c r="G178" s="13"/>
    </row>
    <row r="179" spans="1:7" ht="15.75" customHeight="1">
      <c r="A179" s="13">
        <v>177</v>
      </c>
      <c r="B179" s="13" t="b">
        <v>0</v>
      </c>
      <c r="C179" s="10">
        <v>44485</v>
      </c>
      <c r="D179" s="14">
        <f t="shared" si="4"/>
        <v>7</v>
      </c>
      <c r="E179" s="13"/>
      <c r="F179" s="13"/>
      <c r="G179" s="13"/>
    </row>
    <row r="180" spans="1:7" ht="15.75" customHeight="1">
      <c r="A180" s="13">
        <v>178</v>
      </c>
      <c r="B180" s="13" t="b">
        <v>0</v>
      </c>
      <c r="C180" s="10">
        <v>44486</v>
      </c>
      <c r="D180" s="14">
        <f t="shared" si="4"/>
        <v>1</v>
      </c>
      <c r="E180" s="13"/>
      <c r="F180" s="13"/>
      <c r="G180" s="13"/>
    </row>
    <row r="181" spans="1:7" ht="15.75" customHeight="1">
      <c r="A181" s="13">
        <v>179</v>
      </c>
      <c r="B181" s="13" t="b">
        <v>0</v>
      </c>
      <c r="C181" s="10">
        <v>44487</v>
      </c>
      <c r="D181" s="14">
        <f t="shared" si="4"/>
        <v>2</v>
      </c>
      <c r="E181" s="13"/>
      <c r="F181" s="13"/>
      <c r="G181" s="13"/>
    </row>
    <row r="182" spans="1:7" ht="15.75" customHeight="1">
      <c r="A182" s="13">
        <v>180</v>
      </c>
      <c r="B182" s="13" t="b">
        <v>0</v>
      </c>
      <c r="C182" s="10">
        <v>44488</v>
      </c>
      <c r="D182" s="14">
        <f t="shared" si="4"/>
        <v>3</v>
      </c>
      <c r="E182" s="13"/>
      <c r="F182" s="13"/>
      <c r="G182" s="13"/>
    </row>
    <row r="183" spans="1:7" ht="15.75" customHeight="1">
      <c r="A183" s="13">
        <v>181</v>
      </c>
      <c r="B183" s="13" t="b">
        <v>0</v>
      </c>
      <c r="C183" s="10">
        <v>44489</v>
      </c>
      <c r="D183" s="14">
        <f t="shared" si="4"/>
        <v>4</v>
      </c>
      <c r="E183" s="13"/>
      <c r="F183" s="13"/>
      <c r="G183" s="13"/>
    </row>
    <row r="184" spans="1:7" ht="15.75" customHeight="1">
      <c r="A184" s="13">
        <v>182</v>
      </c>
      <c r="B184" s="13" t="b">
        <v>0</v>
      </c>
      <c r="C184" s="10">
        <v>44490</v>
      </c>
      <c r="D184" s="14">
        <f t="shared" si="4"/>
        <v>5</v>
      </c>
      <c r="E184" s="13"/>
      <c r="F184" s="13"/>
      <c r="G184" s="13"/>
    </row>
    <row r="185" spans="1:7" ht="15.75" customHeight="1">
      <c r="A185" s="13">
        <v>183</v>
      </c>
      <c r="B185" s="13" t="b">
        <v>0</v>
      </c>
      <c r="C185" s="10">
        <v>44491</v>
      </c>
      <c r="D185" s="14">
        <f t="shared" si="4"/>
        <v>6</v>
      </c>
      <c r="E185" s="13"/>
      <c r="F185" s="13"/>
      <c r="G185" s="13"/>
    </row>
    <row r="186" spans="1:7" ht="15.75" customHeight="1">
      <c r="A186" s="13">
        <v>184</v>
      </c>
      <c r="B186" s="13" t="b">
        <v>0</v>
      </c>
      <c r="C186" s="10">
        <v>44492</v>
      </c>
      <c r="D186" s="14">
        <f t="shared" si="4"/>
        <v>7</v>
      </c>
      <c r="E186" s="13"/>
      <c r="F186" s="13"/>
      <c r="G186" s="13"/>
    </row>
    <row r="187" spans="1:7" ht="15.75" customHeight="1">
      <c r="A187" s="13">
        <v>185</v>
      </c>
      <c r="B187" s="13" t="b">
        <v>0</v>
      </c>
      <c r="C187" s="10">
        <v>44493</v>
      </c>
      <c r="D187" s="14">
        <f t="shared" si="4"/>
        <v>1</v>
      </c>
      <c r="E187" s="13"/>
      <c r="F187" s="13"/>
      <c r="G187" s="13"/>
    </row>
    <row r="188" spans="1:7" ht="15.75" customHeight="1">
      <c r="A188" s="13">
        <v>186</v>
      </c>
      <c r="B188" s="13" t="b">
        <v>0</v>
      </c>
      <c r="C188" s="10">
        <v>44494</v>
      </c>
      <c r="D188" s="14">
        <f t="shared" si="4"/>
        <v>2</v>
      </c>
      <c r="E188" s="13"/>
      <c r="F188" s="13"/>
      <c r="G188" s="13"/>
    </row>
    <row r="189" spans="1:7" ht="15.75" customHeight="1">
      <c r="A189" s="13">
        <v>187</v>
      </c>
      <c r="B189" s="13" t="b">
        <v>0</v>
      </c>
      <c r="C189" s="10">
        <v>44495</v>
      </c>
      <c r="D189" s="14">
        <f t="shared" si="4"/>
        <v>3</v>
      </c>
      <c r="E189" s="13"/>
      <c r="F189" s="13"/>
      <c r="G189" s="13"/>
    </row>
    <row r="190" spans="1:7" ht="15.75" customHeight="1">
      <c r="A190" s="13">
        <v>188</v>
      </c>
      <c r="B190" s="13" t="b">
        <v>0</v>
      </c>
      <c r="C190" s="10">
        <v>44496</v>
      </c>
      <c r="D190" s="14">
        <f t="shared" si="4"/>
        <v>4</v>
      </c>
      <c r="E190" s="13"/>
      <c r="F190" s="13"/>
      <c r="G190" s="13"/>
    </row>
    <row r="191" spans="1:7" ht="15.75" customHeight="1">
      <c r="A191" s="13">
        <v>189</v>
      </c>
      <c r="B191" s="13" t="b">
        <v>0</v>
      </c>
      <c r="C191" s="10">
        <v>44497</v>
      </c>
      <c r="D191" s="14">
        <f t="shared" si="4"/>
        <v>5</v>
      </c>
      <c r="E191" s="13"/>
      <c r="F191" s="13"/>
      <c r="G191" s="13"/>
    </row>
    <row r="192" spans="1:7" ht="15.75" customHeight="1">
      <c r="A192" s="13">
        <v>190</v>
      </c>
      <c r="B192" s="13" t="b">
        <v>0</v>
      </c>
      <c r="C192" s="10">
        <v>44498</v>
      </c>
      <c r="D192" s="14">
        <f t="shared" si="4"/>
        <v>6</v>
      </c>
      <c r="E192" s="13"/>
      <c r="F192" s="13"/>
      <c r="G192" s="13"/>
    </row>
    <row r="193" spans="1:7" ht="15.75" customHeight="1">
      <c r="A193" s="13">
        <v>191</v>
      </c>
      <c r="B193" s="13" t="b">
        <v>0</v>
      </c>
      <c r="C193" s="10">
        <v>44499</v>
      </c>
      <c r="D193" s="14">
        <f t="shared" si="4"/>
        <v>7</v>
      </c>
      <c r="E193" s="13"/>
      <c r="F193" s="13"/>
      <c r="G193" s="13"/>
    </row>
    <row r="194" spans="1:7" ht="15.75" customHeight="1">
      <c r="A194" s="13">
        <v>192</v>
      </c>
      <c r="B194" s="13" t="b">
        <v>0</v>
      </c>
      <c r="C194" s="10">
        <v>44500</v>
      </c>
      <c r="D194" s="14">
        <f t="shared" si="4"/>
        <v>1</v>
      </c>
      <c r="E194" s="13"/>
      <c r="F194" s="13"/>
      <c r="G194" s="13"/>
    </row>
    <row r="195" spans="1:7" ht="15.75" customHeight="1">
      <c r="A195" s="13">
        <v>193</v>
      </c>
      <c r="B195" s="13" t="b">
        <v>0</v>
      </c>
      <c r="C195" s="10">
        <v>44501</v>
      </c>
      <c r="D195" s="14">
        <f t="shared" si="4"/>
        <v>2</v>
      </c>
      <c r="E195" s="13"/>
      <c r="F195" s="13"/>
      <c r="G195" s="13"/>
    </row>
    <row r="196" spans="1:7" ht="15.75" customHeight="1">
      <c r="A196" s="13">
        <v>194</v>
      </c>
      <c r="B196" s="13" t="b">
        <v>0</v>
      </c>
      <c r="C196" s="10">
        <v>44502</v>
      </c>
      <c r="D196" s="14">
        <f t="shared" si="4"/>
        <v>3</v>
      </c>
      <c r="E196" s="13"/>
      <c r="F196" s="13"/>
      <c r="G196" s="13"/>
    </row>
    <row r="197" spans="1:7" ht="15.75" customHeight="1">
      <c r="A197" s="13">
        <v>195</v>
      </c>
      <c r="B197" s="13" t="b">
        <v>0</v>
      </c>
      <c r="C197" s="10">
        <v>44503</v>
      </c>
      <c r="D197" s="14">
        <f t="shared" si="4"/>
        <v>4</v>
      </c>
      <c r="E197" s="13"/>
      <c r="F197" s="13"/>
      <c r="G197" s="13"/>
    </row>
    <row r="198" spans="1:7" ht="15.75" customHeight="1">
      <c r="A198" s="13">
        <v>196</v>
      </c>
      <c r="B198" s="13" t="b">
        <v>0</v>
      </c>
      <c r="C198" s="10">
        <v>44504</v>
      </c>
      <c r="D198" s="14">
        <f t="shared" si="4"/>
        <v>5</v>
      </c>
      <c r="E198" s="13"/>
      <c r="F198" s="13"/>
      <c r="G198" s="13"/>
    </row>
    <row r="199" spans="1:7" ht="15.75" customHeight="1">
      <c r="A199" s="13">
        <v>197</v>
      </c>
      <c r="B199" s="13" t="b">
        <v>0</v>
      </c>
      <c r="C199" s="10">
        <v>44505</v>
      </c>
      <c r="D199" s="14">
        <f t="shared" si="4"/>
        <v>6</v>
      </c>
      <c r="E199" s="13"/>
      <c r="F199" s="13"/>
      <c r="G199" s="13"/>
    </row>
    <row r="200" spans="1:7" ht="15.75" customHeight="1">
      <c r="A200" s="13">
        <v>198</v>
      </c>
      <c r="B200" s="13" t="b">
        <v>0</v>
      </c>
      <c r="C200" s="10">
        <v>44506</v>
      </c>
      <c r="D200" s="14">
        <f t="shared" si="4"/>
        <v>7</v>
      </c>
      <c r="E200" s="13"/>
      <c r="F200" s="13"/>
      <c r="G200" s="13"/>
    </row>
    <row r="201" spans="1:7" ht="15.75" customHeight="1">
      <c r="A201" s="13">
        <v>199</v>
      </c>
      <c r="B201" s="13" t="b">
        <v>0</v>
      </c>
      <c r="C201" s="10">
        <v>44507</v>
      </c>
      <c r="D201" s="14">
        <f t="shared" si="4"/>
        <v>1</v>
      </c>
      <c r="E201" s="13"/>
      <c r="F201" s="13"/>
      <c r="G201" s="13"/>
    </row>
    <row r="202" spans="1:7" ht="15.75" customHeight="1">
      <c r="A202" s="13">
        <v>200</v>
      </c>
      <c r="B202" s="13" t="b">
        <v>0</v>
      </c>
      <c r="C202" s="10">
        <v>44508</v>
      </c>
      <c r="D202" s="14">
        <f t="shared" si="4"/>
        <v>2</v>
      </c>
      <c r="E202" s="13"/>
      <c r="F202" s="13"/>
      <c r="G202" s="13"/>
    </row>
    <row r="203" spans="1:7" ht="15.75" customHeight="1">
      <c r="A203" s="13">
        <v>201</v>
      </c>
      <c r="B203" s="13" t="b">
        <v>0</v>
      </c>
      <c r="C203" s="10">
        <v>44509</v>
      </c>
      <c r="D203" s="14">
        <f t="shared" si="4"/>
        <v>3</v>
      </c>
      <c r="E203" s="13"/>
      <c r="F203" s="13"/>
      <c r="G203" s="13"/>
    </row>
    <row r="204" spans="1:7" ht="15.75" customHeight="1">
      <c r="A204" s="13">
        <v>202</v>
      </c>
      <c r="B204" s="13" t="b">
        <v>0</v>
      </c>
      <c r="C204" s="10">
        <v>44510</v>
      </c>
      <c r="D204" s="14">
        <f t="shared" si="4"/>
        <v>4</v>
      </c>
      <c r="E204" s="13"/>
      <c r="F204" s="13"/>
      <c r="G204" s="13"/>
    </row>
    <row r="205" spans="1:7" ht="15.75" customHeight="1">
      <c r="A205" s="13">
        <v>203</v>
      </c>
      <c r="B205" s="13" t="b">
        <v>0</v>
      </c>
      <c r="C205" s="10">
        <v>44511</v>
      </c>
      <c r="D205" s="14">
        <f t="shared" si="4"/>
        <v>5</v>
      </c>
      <c r="E205" s="13"/>
      <c r="F205" s="13"/>
      <c r="G205" s="13"/>
    </row>
    <row r="206" spans="1:7" ht="15.75" customHeight="1">
      <c r="A206" s="13">
        <v>204</v>
      </c>
      <c r="B206" s="13" t="b">
        <v>0</v>
      </c>
      <c r="C206" s="10">
        <v>44512</v>
      </c>
      <c r="D206" s="14">
        <f t="shared" si="4"/>
        <v>6</v>
      </c>
      <c r="E206" s="13"/>
      <c r="F206" s="13"/>
      <c r="G206" s="13"/>
    </row>
    <row r="207" spans="1:7" ht="15.75" customHeight="1">
      <c r="A207" s="13">
        <v>205</v>
      </c>
      <c r="B207" s="13" t="b">
        <v>0</v>
      </c>
      <c r="C207" s="10">
        <v>44513</v>
      </c>
      <c r="D207" s="14">
        <f t="shared" si="4"/>
        <v>7</v>
      </c>
      <c r="E207" s="13"/>
      <c r="F207" s="13"/>
      <c r="G207" s="13"/>
    </row>
    <row r="208" spans="1:7" ht="15.75" customHeight="1">
      <c r="A208" s="13">
        <v>206</v>
      </c>
      <c r="B208" s="13" t="b">
        <v>0</v>
      </c>
      <c r="C208" s="10">
        <v>44514</v>
      </c>
      <c r="D208" s="14">
        <f t="shared" si="4"/>
        <v>1</v>
      </c>
      <c r="E208" s="13"/>
      <c r="F208" s="13"/>
      <c r="G208" s="13"/>
    </row>
    <row r="209" spans="1:7" ht="15.75" customHeight="1">
      <c r="A209" s="13">
        <v>207</v>
      </c>
      <c r="B209" s="13" t="b">
        <v>0</v>
      </c>
      <c r="C209" s="10">
        <v>44515</v>
      </c>
      <c r="D209" s="14">
        <f t="shared" si="4"/>
        <v>2</v>
      </c>
      <c r="E209" s="13"/>
      <c r="F209" s="13"/>
      <c r="G209" s="13"/>
    </row>
    <row r="210" spans="1:7" ht="15.75" customHeight="1">
      <c r="A210" s="13">
        <v>208</v>
      </c>
      <c r="B210" s="13" t="b">
        <v>0</v>
      </c>
      <c r="C210" s="10">
        <v>44516</v>
      </c>
      <c r="D210" s="14">
        <f t="shared" ref="D210:D273" si="5">IF(C210&lt;&gt;"",WEEKDAY(C210),"")</f>
        <v>3</v>
      </c>
      <c r="E210" s="13"/>
      <c r="F210" s="13"/>
      <c r="G210" s="13"/>
    </row>
    <row r="211" spans="1:7" ht="15.75" customHeight="1">
      <c r="A211" s="13">
        <v>209</v>
      </c>
      <c r="B211" s="13" t="b">
        <v>0</v>
      </c>
      <c r="C211" s="10">
        <v>44517</v>
      </c>
      <c r="D211" s="14">
        <f t="shared" si="5"/>
        <v>4</v>
      </c>
      <c r="E211" s="13"/>
      <c r="F211" s="13"/>
      <c r="G211" s="13"/>
    </row>
    <row r="212" spans="1:7" ht="15.75" customHeight="1">
      <c r="A212" s="13">
        <v>210</v>
      </c>
      <c r="B212" s="13" t="b">
        <v>0</v>
      </c>
      <c r="C212" s="10">
        <v>44518</v>
      </c>
      <c r="D212" s="14">
        <f t="shared" si="5"/>
        <v>5</v>
      </c>
      <c r="E212" s="13"/>
      <c r="F212" s="13"/>
      <c r="G212" s="13"/>
    </row>
    <row r="213" spans="1:7" ht="15.75" customHeight="1">
      <c r="A213" s="13">
        <v>211</v>
      </c>
      <c r="B213" s="13" t="b">
        <v>0</v>
      </c>
      <c r="C213" s="10">
        <v>44519</v>
      </c>
      <c r="D213" s="14">
        <f t="shared" si="5"/>
        <v>6</v>
      </c>
      <c r="E213" s="13"/>
      <c r="F213" s="13"/>
      <c r="G213" s="13"/>
    </row>
    <row r="214" spans="1:7" ht="15.75" customHeight="1">
      <c r="A214" s="13">
        <v>212</v>
      </c>
      <c r="B214" s="13" t="b">
        <v>0</v>
      </c>
      <c r="C214" s="10">
        <v>44520</v>
      </c>
      <c r="D214" s="14">
        <f t="shared" si="5"/>
        <v>7</v>
      </c>
      <c r="E214" s="13"/>
      <c r="F214" s="13"/>
      <c r="G214" s="13"/>
    </row>
    <row r="215" spans="1:7" ht="15.75" customHeight="1">
      <c r="A215" s="13">
        <v>213</v>
      </c>
      <c r="B215" s="13" t="b">
        <v>0</v>
      </c>
      <c r="C215" s="10">
        <v>44521</v>
      </c>
      <c r="D215" s="14">
        <f t="shared" si="5"/>
        <v>1</v>
      </c>
      <c r="E215" s="13"/>
      <c r="F215" s="13"/>
      <c r="G215" s="13"/>
    </row>
    <row r="216" spans="1:7" ht="15.75" customHeight="1">
      <c r="A216" s="13">
        <v>214</v>
      </c>
      <c r="B216" s="13" t="b">
        <v>0</v>
      </c>
      <c r="C216" s="10">
        <v>44522</v>
      </c>
      <c r="D216" s="14">
        <f t="shared" si="5"/>
        <v>2</v>
      </c>
      <c r="E216" s="13"/>
      <c r="F216" s="13"/>
      <c r="G216" s="13"/>
    </row>
    <row r="217" spans="1:7" ht="15.75" customHeight="1">
      <c r="A217" s="13">
        <v>215</v>
      </c>
      <c r="B217" s="13" t="b">
        <v>0</v>
      </c>
      <c r="C217" s="10">
        <v>44523</v>
      </c>
      <c r="D217" s="14">
        <f t="shared" si="5"/>
        <v>3</v>
      </c>
      <c r="E217" s="13"/>
      <c r="F217" s="13"/>
      <c r="G217" s="13"/>
    </row>
    <row r="218" spans="1:7" ht="15.75" customHeight="1">
      <c r="A218" s="13">
        <v>216</v>
      </c>
      <c r="B218" s="13" t="b">
        <v>0</v>
      </c>
      <c r="C218" s="10">
        <v>44524</v>
      </c>
      <c r="D218" s="14">
        <f t="shared" si="5"/>
        <v>4</v>
      </c>
      <c r="E218" s="13"/>
      <c r="F218" s="13"/>
      <c r="G218" s="13"/>
    </row>
    <row r="219" spans="1:7" ht="15.75" customHeight="1">
      <c r="A219" s="13">
        <v>217</v>
      </c>
      <c r="B219" s="13" t="b">
        <v>0</v>
      </c>
      <c r="C219" s="10">
        <v>44525</v>
      </c>
      <c r="D219" s="14">
        <f t="shared" si="5"/>
        <v>5</v>
      </c>
      <c r="E219" s="13"/>
      <c r="F219" s="13"/>
      <c r="G219" s="13"/>
    </row>
    <row r="220" spans="1:7" ht="15.75" customHeight="1">
      <c r="A220" s="13">
        <v>218</v>
      </c>
      <c r="B220" s="13" t="b">
        <v>0</v>
      </c>
      <c r="C220" s="10">
        <v>44526</v>
      </c>
      <c r="D220" s="14">
        <f t="shared" si="5"/>
        <v>6</v>
      </c>
      <c r="E220" s="13"/>
      <c r="F220" s="13"/>
      <c r="G220" s="13"/>
    </row>
    <row r="221" spans="1:7" ht="15.75" customHeight="1">
      <c r="A221" s="13">
        <v>219</v>
      </c>
      <c r="B221" s="13" t="b">
        <v>0</v>
      </c>
      <c r="C221" s="10">
        <v>44527</v>
      </c>
      <c r="D221" s="14">
        <f t="shared" si="5"/>
        <v>7</v>
      </c>
      <c r="E221" s="13"/>
      <c r="F221" s="13"/>
      <c r="G221" s="13"/>
    </row>
    <row r="222" spans="1:7" ht="15.75" customHeight="1">
      <c r="A222" s="13">
        <v>220</v>
      </c>
      <c r="B222" s="13" t="b">
        <v>0</v>
      </c>
      <c r="C222" s="10">
        <v>44528</v>
      </c>
      <c r="D222" s="14">
        <f t="shared" si="5"/>
        <v>1</v>
      </c>
      <c r="E222" s="13"/>
      <c r="F222" s="13"/>
      <c r="G222" s="13"/>
    </row>
    <row r="223" spans="1:7" ht="15.75" customHeight="1">
      <c r="A223" s="13">
        <v>221</v>
      </c>
      <c r="B223" s="13" t="b">
        <v>0</v>
      </c>
      <c r="C223" s="10">
        <v>44529</v>
      </c>
      <c r="D223" s="14">
        <f t="shared" si="5"/>
        <v>2</v>
      </c>
      <c r="E223" s="13"/>
      <c r="F223" s="13"/>
      <c r="G223" s="13"/>
    </row>
    <row r="224" spans="1:7" ht="15.75" customHeight="1">
      <c r="A224" s="13">
        <v>222</v>
      </c>
      <c r="B224" s="13" t="b">
        <v>0</v>
      </c>
      <c r="C224" s="10">
        <v>44530</v>
      </c>
      <c r="D224" s="14">
        <f t="shared" si="5"/>
        <v>3</v>
      </c>
      <c r="E224" s="13"/>
      <c r="F224" s="13"/>
      <c r="G224" s="13"/>
    </row>
    <row r="225" spans="1:7" ht="15.75" customHeight="1">
      <c r="A225" s="13">
        <v>223</v>
      </c>
      <c r="B225" s="13" t="b">
        <v>0</v>
      </c>
      <c r="C225" s="10">
        <v>44531</v>
      </c>
      <c r="D225" s="14">
        <f t="shared" si="5"/>
        <v>4</v>
      </c>
      <c r="E225" s="13"/>
      <c r="F225" s="13"/>
      <c r="G225" s="13"/>
    </row>
    <row r="226" spans="1:7" ht="15.75" customHeight="1">
      <c r="A226" s="13">
        <v>224</v>
      </c>
      <c r="B226" s="13" t="b">
        <v>0</v>
      </c>
      <c r="C226" s="10">
        <v>44532</v>
      </c>
      <c r="D226" s="14">
        <f t="shared" si="5"/>
        <v>5</v>
      </c>
      <c r="E226" s="13"/>
      <c r="F226" s="13"/>
      <c r="G226" s="13"/>
    </row>
    <row r="227" spans="1:7" ht="15.75" customHeight="1">
      <c r="A227" s="13">
        <v>225</v>
      </c>
      <c r="B227" s="13" t="b">
        <v>0</v>
      </c>
      <c r="C227" s="10">
        <v>44533</v>
      </c>
      <c r="D227" s="14">
        <f t="shared" si="5"/>
        <v>6</v>
      </c>
      <c r="E227" s="13"/>
      <c r="F227" s="13"/>
      <c r="G227" s="13"/>
    </row>
    <row r="228" spans="1:7" ht="15.75" customHeight="1">
      <c r="A228" s="13">
        <v>226</v>
      </c>
      <c r="B228" s="13" t="b">
        <v>0</v>
      </c>
      <c r="C228" s="10">
        <v>44534</v>
      </c>
      <c r="D228" s="14">
        <f t="shared" si="5"/>
        <v>7</v>
      </c>
      <c r="E228" s="13"/>
      <c r="F228" s="13"/>
      <c r="G228" s="13"/>
    </row>
    <row r="229" spans="1:7" ht="15.75" customHeight="1">
      <c r="A229" s="13">
        <v>227</v>
      </c>
      <c r="B229" s="13" t="b">
        <v>0</v>
      </c>
      <c r="C229" s="10">
        <v>44535</v>
      </c>
      <c r="D229" s="14">
        <f t="shared" si="5"/>
        <v>1</v>
      </c>
      <c r="E229" s="13"/>
      <c r="F229" s="13"/>
      <c r="G229" s="13"/>
    </row>
    <row r="230" spans="1:7" ht="15.75" customHeight="1">
      <c r="A230" s="13">
        <v>228</v>
      </c>
      <c r="B230" s="13" t="b">
        <v>0</v>
      </c>
      <c r="C230" s="10">
        <v>44536</v>
      </c>
      <c r="D230" s="14">
        <f t="shared" si="5"/>
        <v>2</v>
      </c>
      <c r="E230" s="13"/>
      <c r="F230" s="13"/>
      <c r="G230" s="13"/>
    </row>
    <row r="231" spans="1:7" ht="15.75" customHeight="1">
      <c r="A231" s="13">
        <v>229</v>
      </c>
      <c r="B231" s="13" t="b">
        <v>0</v>
      </c>
      <c r="C231" s="10">
        <v>44537</v>
      </c>
      <c r="D231" s="14">
        <f t="shared" si="5"/>
        <v>3</v>
      </c>
      <c r="E231" s="13"/>
      <c r="F231" s="13"/>
      <c r="G231" s="13"/>
    </row>
    <row r="232" spans="1:7" ht="15.75" customHeight="1">
      <c r="A232" s="13">
        <v>230</v>
      </c>
      <c r="B232" s="13" t="b">
        <v>0</v>
      </c>
      <c r="C232" s="10">
        <v>44538</v>
      </c>
      <c r="D232" s="14">
        <f t="shared" si="5"/>
        <v>4</v>
      </c>
      <c r="E232" s="13"/>
      <c r="F232" s="13"/>
      <c r="G232" s="13"/>
    </row>
    <row r="233" spans="1:7" ht="15.75" customHeight="1">
      <c r="A233" s="13">
        <v>231</v>
      </c>
      <c r="B233" s="13" t="b">
        <v>0</v>
      </c>
      <c r="C233" s="10">
        <v>44539</v>
      </c>
      <c r="D233" s="14">
        <f t="shared" si="5"/>
        <v>5</v>
      </c>
      <c r="E233" s="13"/>
      <c r="F233" s="13"/>
      <c r="G233" s="13"/>
    </row>
    <row r="234" spans="1:7" ht="15.75" customHeight="1">
      <c r="A234" s="13">
        <v>232</v>
      </c>
      <c r="B234" s="13" t="b">
        <v>0</v>
      </c>
      <c r="C234" s="10">
        <v>44540</v>
      </c>
      <c r="D234" s="14">
        <f t="shared" si="5"/>
        <v>6</v>
      </c>
      <c r="E234" s="13"/>
      <c r="F234" s="13"/>
      <c r="G234" s="13"/>
    </row>
    <row r="235" spans="1:7" ht="15.75" customHeight="1">
      <c r="A235" s="13">
        <v>233</v>
      </c>
      <c r="B235" s="13" t="b">
        <v>0</v>
      </c>
      <c r="C235" s="10">
        <v>44541</v>
      </c>
      <c r="D235" s="14">
        <f t="shared" si="5"/>
        <v>7</v>
      </c>
      <c r="E235" s="13"/>
      <c r="F235" s="13"/>
      <c r="G235" s="13"/>
    </row>
    <row r="236" spans="1:7" ht="15.75" customHeight="1">
      <c r="A236" s="13">
        <v>234</v>
      </c>
      <c r="B236" s="13" t="b">
        <v>0</v>
      </c>
      <c r="C236" s="10">
        <v>44542</v>
      </c>
      <c r="D236" s="14">
        <f t="shared" si="5"/>
        <v>1</v>
      </c>
      <c r="E236" s="13"/>
      <c r="F236" s="13"/>
      <c r="G236" s="13"/>
    </row>
    <row r="237" spans="1:7" ht="15.75" customHeight="1">
      <c r="A237" s="13">
        <v>235</v>
      </c>
      <c r="B237" s="13" t="b">
        <v>0</v>
      </c>
      <c r="C237" s="10">
        <v>44543</v>
      </c>
      <c r="D237" s="14">
        <f t="shared" si="5"/>
        <v>2</v>
      </c>
      <c r="E237" s="13"/>
      <c r="F237" s="13"/>
      <c r="G237" s="13"/>
    </row>
    <row r="238" spans="1:7" ht="15.75" customHeight="1">
      <c r="A238" s="13">
        <v>236</v>
      </c>
      <c r="B238" s="13" t="b">
        <v>0</v>
      </c>
      <c r="C238" s="10">
        <v>44544</v>
      </c>
      <c r="D238" s="14">
        <f t="shared" si="5"/>
        <v>3</v>
      </c>
      <c r="E238" s="13"/>
      <c r="F238" s="13"/>
      <c r="G238" s="13"/>
    </row>
    <row r="239" spans="1:7" ht="15.75" customHeight="1">
      <c r="A239" s="13">
        <v>237</v>
      </c>
      <c r="B239" s="13" t="b">
        <v>0</v>
      </c>
      <c r="C239" s="10">
        <v>44545</v>
      </c>
      <c r="D239" s="14">
        <f t="shared" si="5"/>
        <v>4</v>
      </c>
      <c r="E239" s="13"/>
      <c r="F239" s="13"/>
      <c r="G239" s="13"/>
    </row>
    <row r="240" spans="1:7" ht="15.75" customHeight="1">
      <c r="A240" s="13">
        <v>238</v>
      </c>
      <c r="B240" s="13" t="b">
        <v>0</v>
      </c>
      <c r="C240" s="10">
        <v>44546</v>
      </c>
      <c r="D240" s="14">
        <f t="shared" si="5"/>
        <v>5</v>
      </c>
      <c r="E240" s="13"/>
      <c r="F240" s="13"/>
      <c r="G240" s="13"/>
    </row>
    <row r="241" spans="1:7" ht="15.75" customHeight="1">
      <c r="A241" s="13">
        <v>239</v>
      </c>
      <c r="B241" s="13" t="b">
        <v>0</v>
      </c>
      <c r="C241" s="10">
        <v>44547</v>
      </c>
      <c r="D241" s="14">
        <f t="shared" si="5"/>
        <v>6</v>
      </c>
      <c r="E241" s="13"/>
      <c r="F241" s="13"/>
      <c r="G241" s="13"/>
    </row>
    <row r="242" spans="1:7" ht="15.75" customHeight="1">
      <c r="A242" s="13">
        <v>240</v>
      </c>
      <c r="B242" s="13" t="b">
        <v>0</v>
      </c>
      <c r="C242" s="10">
        <v>44548</v>
      </c>
      <c r="D242" s="14">
        <f t="shared" si="5"/>
        <v>7</v>
      </c>
      <c r="E242" s="13"/>
      <c r="F242" s="13"/>
      <c r="G242" s="13"/>
    </row>
    <row r="243" spans="1:7" ht="15.75" customHeight="1">
      <c r="A243" s="13">
        <v>241</v>
      </c>
      <c r="B243" s="13" t="b">
        <v>0</v>
      </c>
      <c r="C243" s="10">
        <v>44549</v>
      </c>
      <c r="D243" s="14">
        <f t="shared" si="5"/>
        <v>1</v>
      </c>
      <c r="E243" s="13"/>
      <c r="F243" s="13"/>
      <c r="G243" s="13"/>
    </row>
    <row r="244" spans="1:7" ht="15.75" customHeight="1">
      <c r="A244" s="13">
        <v>242</v>
      </c>
      <c r="B244" s="13" t="b">
        <v>0</v>
      </c>
      <c r="C244" s="10">
        <v>44550</v>
      </c>
      <c r="D244" s="14">
        <f t="shared" si="5"/>
        <v>2</v>
      </c>
      <c r="E244" s="13"/>
      <c r="F244" s="13"/>
      <c r="G244" s="13"/>
    </row>
    <row r="245" spans="1:7" ht="15.75" customHeight="1">
      <c r="A245" s="13">
        <v>243</v>
      </c>
      <c r="B245" s="13" t="b">
        <v>0</v>
      </c>
      <c r="C245" s="10">
        <v>44551</v>
      </c>
      <c r="D245" s="14">
        <f t="shared" si="5"/>
        <v>3</v>
      </c>
      <c r="E245" s="13"/>
      <c r="F245" s="13"/>
      <c r="G245" s="13"/>
    </row>
    <row r="246" spans="1:7" ht="15.75" customHeight="1">
      <c r="A246" s="13">
        <v>244</v>
      </c>
      <c r="B246" s="13" t="b">
        <v>0</v>
      </c>
      <c r="C246" s="10">
        <v>44552</v>
      </c>
      <c r="D246" s="14">
        <f t="shared" si="5"/>
        <v>4</v>
      </c>
      <c r="E246" s="13"/>
      <c r="F246" s="13"/>
      <c r="G246" s="13"/>
    </row>
    <row r="247" spans="1:7" ht="15.75" customHeight="1">
      <c r="A247" s="13">
        <v>245</v>
      </c>
      <c r="B247" s="13" t="b">
        <v>0</v>
      </c>
      <c r="C247" s="10">
        <v>44553</v>
      </c>
      <c r="D247" s="14">
        <f t="shared" si="5"/>
        <v>5</v>
      </c>
      <c r="E247" s="13"/>
      <c r="F247" s="13"/>
      <c r="G247" s="13"/>
    </row>
    <row r="248" spans="1:7" ht="15.75" customHeight="1">
      <c r="A248" s="13">
        <v>246</v>
      </c>
      <c r="B248" s="13" t="b">
        <v>0</v>
      </c>
      <c r="C248" s="10">
        <v>44554</v>
      </c>
      <c r="D248" s="14">
        <f t="shared" si="5"/>
        <v>6</v>
      </c>
      <c r="E248" s="13"/>
      <c r="F248" s="13"/>
      <c r="G248" s="13"/>
    </row>
    <row r="249" spans="1:7" ht="15.75" customHeight="1">
      <c r="A249" s="13">
        <v>247</v>
      </c>
      <c r="B249" s="13" t="b">
        <v>0</v>
      </c>
      <c r="C249" s="10">
        <v>44555</v>
      </c>
      <c r="D249" s="14">
        <f t="shared" si="5"/>
        <v>7</v>
      </c>
      <c r="E249" s="13"/>
      <c r="F249" s="13"/>
      <c r="G249" s="13"/>
    </row>
    <row r="250" spans="1:7" ht="15.75" customHeight="1">
      <c r="A250" s="13">
        <v>248</v>
      </c>
      <c r="B250" s="13" t="b">
        <v>0</v>
      </c>
      <c r="C250" s="10">
        <v>44556</v>
      </c>
      <c r="D250" s="14">
        <f t="shared" si="5"/>
        <v>1</v>
      </c>
      <c r="E250" s="13"/>
      <c r="F250" s="13"/>
      <c r="G250" s="13"/>
    </row>
    <row r="251" spans="1:7" ht="15.75" customHeight="1">
      <c r="A251" s="13">
        <v>249</v>
      </c>
      <c r="B251" s="13" t="b">
        <v>0</v>
      </c>
      <c r="C251" s="10">
        <v>44557</v>
      </c>
      <c r="D251" s="14">
        <f t="shared" si="5"/>
        <v>2</v>
      </c>
      <c r="E251" s="13"/>
      <c r="F251" s="13"/>
      <c r="G251" s="13"/>
    </row>
    <row r="252" spans="1:7" ht="15.75" customHeight="1">
      <c r="A252" s="13">
        <v>250</v>
      </c>
      <c r="B252" s="13" t="b">
        <v>0</v>
      </c>
      <c r="C252" s="10">
        <v>44558</v>
      </c>
      <c r="D252" s="14">
        <f t="shared" si="5"/>
        <v>3</v>
      </c>
      <c r="E252" s="13"/>
      <c r="F252" s="13"/>
      <c r="G252" s="13"/>
    </row>
    <row r="253" spans="1:7" ht="15.75" customHeight="1">
      <c r="A253" s="13">
        <v>251</v>
      </c>
      <c r="B253" s="13" t="b">
        <v>0</v>
      </c>
      <c r="C253" s="10">
        <v>44559</v>
      </c>
      <c r="D253" s="14">
        <f t="shared" si="5"/>
        <v>4</v>
      </c>
      <c r="E253" s="13"/>
      <c r="F253" s="13"/>
      <c r="G253" s="13"/>
    </row>
    <row r="254" spans="1:7" ht="15.75" customHeight="1">
      <c r="A254" s="13">
        <v>252</v>
      </c>
      <c r="B254" s="13" t="b">
        <v>0</v>
      </c>
      <c r="C254" s="10">
        <v>44560</v>
      </c>
      <c r="D254" s="14">
        <f t="shared" si="5"/>
        <v>5</v>
      </c>
      <c r="E254" s="13"/>
      <c r="F254" s="13"/>
      <c r="G254" s="13"/>
    </row>
    <row r="255" spans="1:7" ht="15.75" customHeight="1">
      <c r="A255" s="13">
        <v>253</v>
      </c>
      <c r="B255" s="13" t="b">
        <v>0</v>
      </c>
      <c r="C255" s="10">
        <v>44561</v>
      </c>
      <c r="D255" s="14">
        <f t="shared" si="5"/>
        <v>6</v>
      </c>
      <c r="E255" s="13"/>
      <c r="F255" s="13"/>
      <c r="G255" s="13"/>
    </row>
    <row r="256" spans="1:7" ht="15.75" customHeight="1">
      <c r="A256" s="13">
        <v>254</v>
      </c>
      <c r="B256" s="13" t="b">
        <v>0</v>
      </c>
      <c r="C256" s="10">
        <v>44562</v>
      </c>
      <c r="D256" s="14">
        <f t="shared" si="5"/>
        <v>7</v>
      </c>
      <c r="E256" s="13"/>
      <c r="F256" s="13"/>
      <c r="G256" s="13"/>
    </row>
    <row r="257" spans="1:7" ht="15.75" customHeight="1">
      <c r="A257" s="13">
        <v>255</v>
      </c>
      <c r="B257" s="13" t="b">
        <v>0</v>
      </c>
      <c r="C257" s="10">
        <v>44563</v>
      </c>
      <c r="D257" s="14">
        <f t="shared" si="5"/>
        <v>1</v>
      </c>
      <c r="E257" s="13"/>
      <c r="F257" s="13"/>
      <c r="G257" s="13"/>
    </row>
    <row r="258" spans="1:7" ht="15.75" customHeight="1">
      <c r="A258" s="13">
        <v>256</v>
      </c>
      <c r="B258" s="13" t="b">
        <v>0</v>
      </c>
      <c r="C258" s="10">
        <v>44564</v>
      </c>
      <c r="D258" s="14">
        <f t="shared" si="5"/>
        <v>2</v>
      </c>
      <c r="E258" s="13"/>
      <c r="F258" s="13"/>
      <c r="G258" s="13"/>
    </row>
    <row r="259" spans="1:7" ht="15.75" customHeight="1">
      <c r="A259" s="13">
        <v>257</v>
      </c>
      <c r="B259" s="13" t="b">
        <v>0</v>
      </c>
      <c r="C259" s="10">
        <v>44565</v>
      </c>
      <c r="D259" s="14">
        <f t="shared" si="5"/>
        <v>3</v>
      </c>
      <c r="E259" s="13"/>
      <c r="F259" s="13"/>
      <c r="G259" s="13"/>
    </row>
    <row r="260" spans="1:7" ht="15.75" customHeight="1">
      <c r="A260" s="13">
        <v>258</v>
      </c>
      <c r="B260" s="13" t="b">
        <v>0</v>
      </c>
      <c r="C260" s="10">
        <v>44566</v>
      </c>
      <c r="D260" s="14">
        <f t="shared" si="5"/>
        <v>4</v>
      </c>
      <c r="E260" s="13"/>
      <c r="F260" s="13"/>
      <c r="G260" s="13"/>
    </row>
    <row r="261" spans="1:7" ht="15.75" customHeight="1">
      <c r="A261" s="13">
        <v>259</v>
      </c>
      <c r="B261" s="13" t="b">
        <v>0</v>
      </c>
      <c r="C261" s="10">
        <v>44567</v>
      </c>
      <c r="D261" s="14">
        <f t="shared" si="5"/>
        <v>5</v>
      </c>
      <c r="E261" s="13"/>
      <c r="F261" s="13"/>
      <c r="G261" s="13"/>
    </row>
    <row r="262" spans="1:7" ht="15.75" customHeight="1">
      <c r="A262" s="13">
        <v>260</v>
      </c>
      <c r="B262" s="13" t="b">
        <v>0</v>
      </c>
      <c r="C262" s="10">
        <v>44568</v>
      </c>
      <c r="D262" s="14">
        <f t="shared" si="5"/>
        <v>6</v>
      </c>
      <c r="E262" s="13"/>
      <c r="F262" s="13"/>
      <c r="G262" s="13"/>
    </row>
    <row r="263" spans="1:7" ht="15.75" customHeight="1">
      <c r="A263" s="13">
        <v>261</v>
      </c>
      <c r="B263" s="13" t="b">
        <v>0</v>
      </c>
      <c r="C263" s="10">
        <v>44569</v>
      </c>
      <c r="D263" s="14">
        <f t="shared" si="5"/>
        <v>7</v>
      </c>
      <c r="E263" s="13"/>
      <c r="F263" s="13"/>
      <c r="G263" s="13"/>
    </row>
    <row r="264" spans="1:7" ht="15.75" customHeight="1">
      <c r="A264" s="13">
        <v>262</v>
      </c>
      <c r="B264" s="13" t="b">
        <v>0</v>
      </c>
      <c r="C264" s="10">
        <v>44570</v>
      </c>
      <c r="D264" s="14">
        <f t="shared" si="5"/>
        <v>1</v>
      </c>
      <c r="E264" s="13"/>
      <c r="F264" s="13"/>
      <c r="G264" s="13"/>
    </row>
    <row r="265" spans="1:7" ht="15.75" customHeight="1">
      <c r="A265" s="13">
        <v>263</v>
      </c>
      <c r="B265" s="13" t="b">
        <v>0</v>
      </c>
      <c r="C265" s="10">
        <v>44571</v>
      </c>
      <c r="D265" s="14">
        <f t="shared" si="5"/>
        <v>2</v>
      </c>
      <c r="E265" s="13"/>
      <c r="F265" s="13"/>
      <c r="G265" s="13"/>
    </row>
    <row r="266" spans="1:7" ht="15.75" customHeight="1">
      <c r="A266" s="13">
        <v>264</v>
      </c>
      <c r="B266" s="13" t="b">
        <v>0</v>
      </c>
      <c r="C266" s="10">
        <v>44572</v>
      </c>
      <c r="D266" s="14">
        <f t="shared" si="5"/>
        <v>3</v>
      </c>
      <c r="E266" s="13"/>
      <c r="F266" s="13"/>
      <c r="G266" s="13"/>
    </row>
    <row r="267" spans="1:7" ht="15.75" customHeight="1">
      <c r="A267" s="13">
        <v>265</v>
      </c>
      <c r="B267" s="13" t="b">
        <v>0</v>
      </c>
      <c r="C267" s="10">
        <v>44573</v>
      </c>
      <c r="D267" s="14">
        <f t="shared" si="5"/>
        <v>4</v>
      </c>
      <c r="E267" s="13"/>
      <c r="F267" s="13"/>
      <c r="G267" s="13"/>
    </row>
    <row r="268" spans="1:7" ht="15.75" customHeight="1">
      <c r="A268" s="13">
        <v>266</v>
      </c>
      <c r="B268" s="13" t="b">
        <v>0</v>
      </c>
      <c r="C268" s="10">
        <v>44574</v>
      </c>
      <c r="D268" s="14">
        <f t="shared" si="5"/>
        <v>5</v>
      </c>
      <c r="E268" s="13"/>
      <c r="F268" s="13"/>
      <c r="G268" s="13"/>
    </row>
    <row r="269" spans="1:7" ht="15.75" customHeight="1">
      <c r="A269" s="13">
        <v>267</v>
      </c>
      <c r="B269" s="13" t="b">
        <v>0</v>
      </c>
      <c r="C269" s="10">
        <v>44575</v>
      </c>
      <c r="D269" s="14">
        <f t="shared" si="5"/>
        <v>6</v>
      </c>
      <c r="E269" s="13"/>
      <c r="F269" s="13"/>
      <c r="G269" s="13"/>
    </row>
    <row r="270" spans="1:7" ht="15.75" customHeight="1">
      <c r="A270" s="13">
        <v>268</v>
      </c>
      <c r="B270" s="13" t="b">
        <v>0</v>
      </c>
      <c r="C270" s="10">
        <v>44576</v>
      </c>
      <c r="D270" s="14">
        <f t="shared" si="5"/>
        <v>7</v>
      </c>
      <c r="E270" s="13"/>
      <c r="F270" s="13"/>
      <c r="G270" s="13"/>
    </row>
    <row r="271" spans="1:7" ht="15.75" customHeight="1">
      <c r="A271" s="13">
        <v>269</v>
      </c>
      <c r="B271" s="13" t="b">
        <v>0</v>
      </c>
      <c r="C271" s="10">
        <v>44577</v>
      </c>
      <c r="D271" s="14">
        <f t="shared" si="5"/>
        <v>1</v>
      </c>
      <c r="E271" s="13"/>
      <c r="F271" s="13"/>
      <c r="G271" s="13"/>
    </row>
    <row r="272" spans="1:7" ht="15.75" customHeight="1">
      <c r="A272" s="13">
        <v>270</v>
      </c>
      <c r="B272" s="13" t="b">
        <v>0</v>
      </c>
      <c r="C272" s="10">
        <v>44578</v>
      </c>
      <c r="D272" s="14">
        <f t="shared" si="5"/>
        <v>2</v>
      </c>
      <c r="E272" s="13"/>
      <c r="F272" s="13"/>
      <c r="G272" s="13"/>
    </row>
    <row r="273" spans="1:7" ht="15.75" customHeight="1">
      <c r="A273" s="13">
        <v>271</v>
      </c>
      <c r="B273" s="13" t="b">
        <v>0</v>
      </c>
      <c r="C273" s="10">
        <v>44579</v>
      </c>
      <c r="D273" s="14">
        <f t="shared" si="5"/>
        <v>3</v>
      </c>
      <c r="E273" s="13"/>
      <c r="F273" s="13"/>
      <c r="G273" s="13"/>
    </row>
    <row r="274" spans="1:7" ht="15.75" customHeight="1">
      <c r="A274" s="13">
        <v>272</v>
      </c>
      <c r="B274" s="13" t="b">
        <v>0</v>
      </c>
      <c r="C274" s="10">
        <v>44580</v>
      </c>
      <c r="D274" s="14">
        <f t="shared" ref="D274:D300" si="6">IF(C274&lt;&gt;"",WEEKDAY(C274),"")</f>
        <v>4</v>
      </c>
      <c r="E274" s="13"/>
      <c r="F274" s="13"/>
      <c r="G274" s="13"/>
    </row>
    <row r="275" spans="1:7" ht="15.75" customHeight="1">
      <c r="A275" s="13">
        <v>273</v>
      </c>
      <c r="B275" s="13" t="b">
        <v>0</v>
      </c>
      <c r="C275" s="10">
        <v>44581</v>
      </c>
      <c r="D275" s="14">
        <f t="shared" si="6"/>
        <v>5</v>
      </c>
      <c r="E275" s="13"/>
      <c r="F275" s="13"/>
      <c r="G275" s="13"/>
    </row>
    <row r="276" spans="1:7" ht="15.75" customHeight="1">
      <c r="A276" s="13">
        <v>274</v>
      </c>
      <c r="B276" s="13" t="b">
        <v>0</v>
      </c>
      <c r="C276" s="10">
        <v>44582</v>
      </c>
      <c r="D276" s="14">
        <f t="shared" si="6"/>
        <v>6</v>
      </c>
      <c r="E276" s="13"/>
      <c r="F276" s="13"/>
      <c r="G276" s="13"/>
    </row>
    <row r="277" spans="1:7" ht="15.75" customHeight="1">
      <c r="A277" s="13">
        <v>275</v>
      </c>
      <c r="B277" s="13" t="b">
        <v>0</v>
      </c>
      <c r="C277" s="10">
        <v>44583</v>
      </c>
      <c r="D277" s="14">
        <f t="shared" si="6"/>
        <v>7</v>
      </c>
      <c r="E277" s="13"/>
      <c r="F277" s="13"/>
      <c r="G277" s="13"/>
    </row>
    <row r="278" spans="1:7" ht="15.75" customHeight="1">
      <c r="A278" s="13">
        <v>276</v>
      </c>
      <c r="B278" s="13" t="b">
        <v>0</v>
      </c>
      <c r="C278" s="10">
        <v>44584</v>
      </c>
      <c r="D278" s="14">
        <f t="shared" si="6"/>
        <v>1</v>
      </c>
      <c r="E278" s="13"/>
      <c r="F278" s="13"/>
      <c r="G278" s="13"/>
    </row>
    <row r="279" spans="1:7" ht="15.75" customHeight="1">
      <c r="A279" s="13">
        <v>277</v>
      </c>
      <c r="B279" s="13" t="b">
        <v>0</v>
      </c>
      <c r="C279" s="10">
        <v>44585</v>
      </c>
      <c r="D279" s="14">
        <f t="shared" si="6"/>
        <v>2</v>
      </c>
      <c r="E279" s="13"/>
      <c r="F279" s="13"/>
      <c r="G279" s="13"/>
    </row>
    <row r="280" spans="1:7" ht="15.75" customHeight="1">
      <c r="A280" s="13">
        <v>278</v>
      </c>
      <c r="B280" s="13" t="b">
        <v>0</v>
      </c>
      <c r="C280" s="10">
        <v>44586</v>
      </c>
      <c r="D280" s="14">
        <f t="shared" si="6"/>
        <v>3</v>
      </c>
      <c r="E280" s="13"/>
      <c r="F280" s="13"/>
      <c r="G280" s="13"/>
    </row>
    <row r="281" spans="1:7" ht="15.75" customHeight="1">
      <c r="A281" s="13">
        <v>279</v>
      </c>
      <c r="B281" s="13" t="b">
        <v>0</v>
      </c>
      <c r="C281" s="10">
        <v>44587</v>
      </c>
      <c r="D281" s="14">
        <f t="shared" si="6"/>
        <v>4</v>
      </c>
      <c r="E281" s="13"/>
      <c r="F281" s="13"/>
      <c r="G281" s="13"/>
    </row>
    <row r="282" spans="1:7" ht="15.75" customHeight="1">
      <c r="A282" s="13">
        <v>280</v>
      </c>
      <c r="B282" s="13" t="b">
        <v>0</v>
      </c>
      <c r="C282" s="10">
        <v>44588</v>
      </c>
      <c r="D282" s="14">
        <f t="shared" si="6"/>
        <v>5</v>
      </c>
      <c r="E282" s="13"/>
      <c r="F282" s="13"/>
      <c r="G282" s="13"/>
    </row>
    <row r="283" spans="1:7" ht="15.75" customHeight="1">
      <c r="A283" s="13">
        <v>281</v>
      </c>
      <c r="B283" s="13" t="b">
        <v>0</v>
      </c>
      <c r="C283" s="10">
        <v>44589</v>
      </c>
      <c r="D283" s="14">
        <f t="shared" si="6"/>
        <v>6</v>
      </c>
      <c r="E283" s="13"/>
      <c r="F283" s="13"/>
      <c r="G283" s="13"/>
    </row>
    <row r="284" spans="1:7" ht="15.75" customHeight="1">
      <c r="A284" s="13">
        <v>282</v>
      </c>
      <c r="B284" s="13" t="b">
        <v>0</v>
      </c>
      <c r="C284" s="10">
        <v>44590</v>
      </c>
      <c r="D284" s="14">
        <f t="shared" si="6"/>
        <v>7</v>
      </c>
      <c r="E284" s="13"/>
      <c r="F284" s="13"/>
      <c r="G284" s="13"/>
    </row>
    <row r="285" spans="1:7" ht="15.75" customHeight="1">
      <c r="A285" s="13">
        <v>283</v>
      </c>
      <c r="B285" s="13" t="b">
        <v>0</v>
      </c>
      <c r="C285" s="10">
        <v>44591</v>
      </c>
      <c r="D285" s="14">
        <f t="shared" si="6"/>
        <v>1</v>
      </c>
      <c r="E285" s="13"/>
      <c r="F285" s="13"/>
      <c r="G285" s="13"/>
    </row>
    <row r="286" spans="1:7" ht="15.75" customHeight="1">
      <c r="A286" s="13">
        <v>284</v>
      </c>
      <c r="B286" s="13" t="b">
        <v>0</v>
      </c>
      <c r="C286" s="10">
        <v>44592</v>
      </c>
      <c r="D286" s="14">
        <f t="shared" si="6"/>
        <v>2</v>
      </c>
      <c r="E286" s="13"/>
      <c r="F286" s="13"/>
      <c r="G286" s="13"/>
    </row>
    <row r="287" spans="1:7" ht="15.75" customHeight="1">
      <c r="A287" s="13">
        <v>285</v>
      </c>
      <c r="B287" s="13" t="b">
        <v>0</v>
      </c>
      <c r="C287" s="10">
        <v>44593</v>
      </c>
      <c r="D287" s="14">
        <f t="shared" si="6"/>
        <v>3</v>
      </c>
      <c r="E287" s="13"/>
      <c r="F287" s="13"/>
      <c r="G287" s="13"/>
    </row>
    <row r="288" spans="1:7" ht="15.75" customHeight="1">
      <c r="A288" s="13">
        <v>286</v>
      </c>
      <c r="B288" s="13" t="b">
        <v>0</v>
      </c>
      <c r="C288" s="10">
        <v>44594</v>
      </c>
      <c r="D288" s="14">
        <f t="shared" si="6"/>
        <v>4</v>
      </c>
      <c r="E288" s="13"/>
      <c r="F288" s="13"/>
      <c r="G288" s="13"/>
    </row>
    <row r="289" spans="1:7" ht="15.75" customHeight="1">
      <c r="A289" s="13">
        <v>287</v>
      </c>
      <c r="B289" s="13" t="b">
        <v>0</v>
      </c>
      <c r="C289" s="10">
        <v>44595</v>
      </c>
      <c r="D289" s="14">
        <f t="shared" si="6"/>
        <v>5</v>
      </c>
      <c r="E289" s="13"/>
      <c r="F289" s="13"/>
      <c r="G289" s="13"/>
    </row>
    <row r="290" spans="1:7" ht="15.75" customHeight="1">
      <c r="A290" s="13">
        <v>288</v>
      </c>
      <c r="B290" s="13" t="b">
        <v>0</v>
      </c>
      <c r="C290" s="10">
        <v>44596</v>
      </c>
      <c r="D290" s="14">
        <f t="shared" si="6"/>
        <v>6</v>
      </c>
      <c r="E290" s="13"/>
      <c r="F290" s="13"/>
      <c r="G290" s="13"/>
    </row>
    <row r="291" spans="1:7" ht="15.75" customHeight="1">
      <c r="A291" s="13">
        <v>289</v>
      </c>
      <c r="B291" s="13" t="b">
        <v>0</v>
      </c>
      <c r="C291" s="10">
        <v>44597</v>
      </c>
      <c r="D291" s="14">
        <f t="shared" si="6"/>
        <v>7</v>
      </c>
      <c r="E291" s="13"/>
      <c r="F291" s="13"/>
      <c r="G291" s="13"/>
    </row>
    <row r="292" spans="1:7" ht="15.75" customHeight="1">
      <c r="A292" s="13">
        <v>290</v>
      </c>
      <c r="B292" s="13" t="b">
        <v>0</v>
      </c>
      <c r="C292" s="10">
        <v>44598</v>
      </c>
      <c r="D292" s="14">
        <f t="shared" si="6"/>
        <v>1</v>
      </c>
      <c r="E292" s="13"/>
      <c r="F292" s="13"/>
      <c r="G292" s="13"/>
    </row>
    <row r="293" spans="1:7" ht="15.75" customHeight="1">
      <c r="A293" s="13">
        <v>291</v>
      </c>
      <c r="B293" s="13" t="b">
        <v>0</v>
      </c>
      <c r="C293" s="10">
        <v>44599</v>
      </c>
      <c r="D293" s="14">
        <f t="shared" si="6"/>
        <v>2</v>
      </c>
      <c r="E293" s="13"/>
      <c r="F293" s="13"/>
      <c r="G293" s="13"/>
    </row>
    <row r="294" spans="1:7" ht="15.75" customHeight="1">
      <c r="A294" s="13">
        <v>292</v>
      </c>
      <c r="B294" s="13" t="b">
        <v>0</v>
      </c>
      <c r="C294" s="10">
        <v>44600</v>
      </c>
      <c r="D294" s="14">
        <f t="shared" si="6"/>
        <v>3</v>
      </c>
      <c r="E294" s="13"/>
      <c r="F294" s="13"/>
      <c r="G294" s="13"/>
    </row>
    <row r="295" spans="1:7" ht="15.75" customHeight="1">
      <c r="A295" s="13">
        <v>293</v>
      </c>
      <c r="B295" s="13" t="b">
        <v>0</v>
      </c>
      <c r="C295" s="10">
        <v>44601</v>
      </c>
      <c r="D295" s="14">
        <f t="shared" si="6"/>
        <v>4</v>
      </c>
      <c r="E295" s="13"/>
      <c r="F295" s="13"/>
      <c r="G295" s="13"/>
    </row>
    <row r="296" spans="1:7" ht="15.75" customHeight="1">
      <c r="A296" s="13">
        <v>294</v>
      </c>
      <c r="B296" s="13" t="b">
        <v>0</v>
      </c>
      <c r="C296" s="10">
        <v>44602</v>
      </c>
      <c r="D296" s="14">
        <f t="shared" si="6"/>
        <v>5</v>
      </c>
      <c r="E296" s="13"/>
      <c r="F296" s="13"/>
      <c r="G296" s="13"/>
    </row>
    <row r="297" spans="1:7" ht="15.75" customHeight="1">
      <c r="A297" s="13">
        <v>295</v>
      </c>
      <c r="B297" s="13" t="b">
        <v>0</v>
      </c>
      <c r="C297" s="10">
        <v>44603</v>
      </c>
      <c r="D297" s="14">
        <f t="shared" si="6"/>
        <v>6</v>
      </c>
      <c r="E297" s="13"/>
      <c r="F297" s="13"/>
      <c r="G297" s="13"/>
    </row>
    <row r="298" spans="1:7" ht="15.75" customHeight="1">
      <c r="A298" s="13">
        <v>296</v>
      </c>
      <c r="B298" s="13" t="b">
        <v>0</v>
      </c>
      <c r="C298" s="10">
        <v>44604</v>
      </c>
      <c r="D298" s="14">
        <f t="shared" si="6"/>
        <v>7</v>
      </c>
      <c r="E298" s="13"/>
      <c r="F298" s="13"/>
      <c r="G298" s="13"/>
    </row>
    <row r="299" spans="1:7" ht="15.75" customHeight="1">
      <c r="A299" s="13">
        <v>297</v>
      </c>
      <c r="B299" s="13" t="b">
        <v>0</v>
      </c>
      <c r="C299" s="10">
        <v>44605</v>
      </c>
      <c r="D299" s="14">
        <f t="shared" si="6"/>
        <v>1</v>
      </c>
      <c r="E299" s="13"/>
      <c r="F299" s="13"/>
      <c r="G299" s="13"/>
    </row>
    <row r="300" spans="1:7" ht="15.75" customHeight="1">
      <c r="A300" s="13">
        <v>298</v>
      </c>
      <c r="B300" s="13" t="b">
        <v>0</v>
      </c>
      <c r="C300" s="10">
        <v>44606</v>
      </c>
      <c r="D300" s="14">
        <f t="shared" si="6"/>
        <v>2</v>
      </c>
      <c r="E300" s="13"/>
      <c r="F300" s="13"/>
      <c r="G300" s="13"/>
    </row>
  </sheetData>
  <mergeCells count="2">
    <mergeCell ref="A1:G1"/>
    <mergeCell ref="I2:O2"/>
  </mergeCells>
  <printOptions horizontalCentered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  <pageSetUpPr fitToPage="1"/>
  </sheetPr>
  <dimension ref="A1:K112"/>
  <sheetViews>
    <sheetView topLeftCell="A42" workbookViewId="0">
      <selection activeCell="M21" sqref="M21"/>
    </sheetView>
  </sheetViews>
  <sheetFormatPr defaultColWidth="14.42578125" defaultRowHeight="15.75" customHeight="1"/>
  <cols>
    <col min="1" max="1" width="7.7109375" customWidth="1"/>
    <col min="2" max="2" width="23.5703125" customWidth="1"/>
    <col min="3" max="3" width="69.42578125" customWidth="1"/>
    <col min="4" max="4" width="7.42578125" customWidth="1"/>
    <col min="5" max="5" width="7.7109375" customWidth="1"/>
    <col min="6" max="6" width="9" customWidth="1"/>
    <col min="7" max="7" width="12" customWidth="1"/>
    <col min="8" max="8" width="7.140625" customWidth="1"/>
    <col min="9" max="9" width="6.28515625" customWidth="1"/>
    <col min="10" max="10" width="5.7109375" customWidth="1"/>
  </cols>
  <sheetData>
    <row r="1" spans="1:11" ht="12.75">
      <c r="A1" s="221" t="s">
        <v>22</v>
      </c>
      <c r="B1" s="222"/>
      <c r="C1" s="222"/>
      <c r="D1" s="222"/>
      <c r="E1" s="222"/>
      <c r="F1" s="223"/>
      <c r="G1" s="230" t="s">
        <v>23</v>
      </c>
      <c r="H1" s="232" t="s">
        <v>24</v>
      </c>
      <c r="I1" s="233" t="s">
        <v>25</v>
      </c>
      <c r="J1" s="233" t="s">
        <v>26</v>
      </c>
    </row>
    <row r="2" spans="1:11" ht="12.75">
      <c r="A2" s="224"/>
      <c r="B2" s="225"/>
      <c r="C2" s="225"/>
      <c r="D2" s="225"/>
      <c r="E2" s="225"/>
      <c r="F2" s="226"/>
      <c r="G2" s="225"/>
      <c r="H2" s="225"/>
      <c r="I2" s="225"/>
      <c r="J2" s="225"/>
    </row>
    <row r="3" spans="1:11" ht="12.75">
      <c r="A3" s="227"/>
      <c r="B3" s="228"/>
      <c r="C3" s="228"/>
      <c r="D3" s="228"/>
      <c r="E3" s="228"/>
      <c r="F3" s="229"/>
      <c r="G3" s="225"/>
      <c r="H3" s="225"/>
      <c r="I3" s="225"/>
      <c r="J3" s="225"/>
    </row>
    <row r="4" spans="1:11" ht="37.5">
      <c r="A4" s="15" t="s">
        <v>16</v>
      </c>
      <c r="B4" s="15" t="s">
        <v>27</v>
      </c>
      <c r="C4" s="15" t="s">
        <v>28</v>
      </c>
      <c r="D4" s="15" t="s">
        <v>29</v>
      </c>
      <c r="E4" s="15" t="s">
        <v>30</v>
      </c>
      <c r="F4" s="16" t="s">
        <v>31</v>
      </c>
      <c r="G4" s="225"/>
      <c r="H4" s="225"/>
      <c r="I4" s="225"/>
      <c r="J4" s="17" t="e">
        <f ca="1">ROUND(PRODUCT(divide(SUM(J5:J99),COUNT(J5:J99)),100),1)</f>
        <v>#NAME?</v>
      </c>
    </row>
    <row r="5" spans="1:11" ht="30">
      <c r="A5" s="18">
        <v>1</v>
      </c>
      <c r="B5" s="19" t="s">
        <v>32</v>
      </c>
      <c r="C5" s="20" t="s">
        <v>33</v>
      </c>
      <c r="D5" s="21">
        <v>15</v>
      </c>
      <c r="E5" s="21" t="s">
        <v>34</v>
      </c>
      <c r="F5" s="21">
        <v>25</v>
      </c>
      <c r="G5" s="22"/>
      <c r="H5" s="23"/>
      <c r="I5" s="23"/>
      <c r="J5" s="24" t="str">
        <f t="shared" ref="J5:J99" si="0">IF(AND($F5&lt;"", $I5&lt;&gt;""), divide($I5,$F5),"")</f>
        <v/>
      </c>
    </row>
    <row r="6" spans="1:11" ht="26.25" customHeight="1">
      <c r="A6" s="25">
        <v>2</v>
      </c>
      <c r="B6" s="26" t="s">
        <v>35</v>
      </c>
      <c r="C6" s="27" t="s">
        <v>36</v>
      </c>
      <c r="D6" s="28">
        <v>15</v>
      </c>
      <c r="E6" s="28" t="s">
        <v>34</v>
      </c>
      <c r="F6" s="28">
        <v>25</v>
      </c>
      <c r="G6" s="22"/>
      <c r="H6" s="23"/>
      <c r="I6" s="23"/>
      <c r="J6" s="24" t="str">
        <f t="shared" si="0"/>
        <v/>
      </c>
    </row>
    <row r="7" spans="1:11" ht="15">
      <c r="A7" s="25">
        <v>3</v>
      </c>
      <c r="B7" s="26" t="s">
        <v>37</v>
      </c>
      <c r="C7" s="27" t="s">
        <v>38</v>
      </c>
      <c r="D7" s="28">
        <v>15</v>
      </c>
      <c r="E7" s="28" t="s">
        <v>34</v>
      </c>
      <c r="F7" s="28">
        <v>25</v>
      </c>
      <c r="G7" s="22"/>
      <c r="H7" s="23"/>
      <c r="I7" s="23"/>
      <c r="J7" s="24" t="str">
        <f t="shared" si="0"/>
        <v/>
      </c>
    </row>
    <row r="8" spans="1:11" ht="15">
      <c r="A8" s="25">
        <v>4</v>
      </c>
      <c r="B8" s="26" t="s">
        <v>39</v>
      </c>
      <c r="C8" s="27" t="s">
        <v>40</v>
      </c>
      <c r="D8" s="28">
        <v>15</v>
      </c>
      <c r="E8" s="28" t="s">
        <v>34</v>
      </c>
      <c r="F8" s="28">
        <v>25</v>
      </c>
      <c r="G8" s="22"/>
      <c r="H8" s="23"/>
      <c r="I8" s="23"/>
      <c r="J8" s="24" t="str">
        <f t="shared" si="0"/>
        <v/>
      </c>
    </row>
    <row r="9" spans="1:11" ht="15">
      <c r="A9" s="25">
        <v>5</v>
      </c>
      <c r="B9" s="26" t="s">
        <v>41</v>
      </c>
      <c r="C9" s="27" t="s">
        <v>42</v>
      </c>
      <c r="D9" s="28">
        <v>33</v>
      </c>
      <c r="E9" s="28" t="s">
        <v>43</v>
      </c>
      <c r="F9" s="28">
        <v>50</v>
      </c>
      <c r="G9" s="29"/>
      <c r="H9" s="30"/>
      <c r="I9" s="30"/>
      <c r="J9" s="31" t="str">
        <f t="shared" si="0"/>
        <v/>
      </c>
    </row>
    <row r="10" spans="1:11" ht="15">
      <c r="A10" s="32">
        <v>6</v>
      </c>
      <c r="B10" s="33" t="s">
        <v>44</v>
      </c>
      <c r="C10" s="34" t="s">
        <v>45</v>
      </c>
      <c r="D10" s="35">
        <v>15</v>
      </c>
      <c r="E10" s="35" t="s">
        <v>34</v>
      </c>
      <c r="F10" s="35">
        <v>25</v>
      </c>
      <c r="G10" s="22"/>
      <c r="H10" s="23"/>
      <c r="I10" s="23"/>
      <c r="J10" s="24" t="str">
        <f t="shared" si="0"/>
        <v/>
      </c>
    </row>
    <row r="11" spans="1:11" ht="15">
      <c r="A11" s="32">
        <v>7</v>
      </c>
      <c r="B11" s="33" t="s">
        <v>46</v>
      </c>
      <c r="C11" s="34" t="s">
        <v>47</v>
      </c>
      <c r="D11" s="35">
        <v>15</v>
      </c>
      <c r="E11" s="35" t="s">
        <v>34</v>
      </c>
      <c r="F11" s="35">
        <v>25</v>
      </c>
      <c r="G11" s="22"/>
      <c r="H11" s="23"/>
      <c r="I11" s="23"/>
      <c r="J11" s="24" t="str">
        <f t="shared" si="0"/>
        <v/>
      </c>
    </row>
    <row r="12" spans="1:11" ht="15">
      <c r="A12" s="32">
        <v>8</v>
      </c>
      <c r="B12" s="33" t="s">
        <v>48</v>
      </c>
      <c r="C12" s="34" t="s">
        <v>49</v>
      </c>
      <c r="D12" s="35">
        <v>15</v>
      </c>
      <c r="E12" s="35" t="s">
        <v>34</v>
      </c>
      <c r="F12" s="35">
        <v>25</v>
      </c>
      <c r="G12" s="22"/>
      <c r="H12" s="23"/>
      <c r="I12" s="23"/>
      <c r="J12" s="24" t="str">
        <f t="shared" si="0"/>
        <v/>
      </c>
    </row>
    <row r="13" spans="1:11" ht="15">
      <c r="A13" s="32">
        <v>9</v>
      </c>
      <c r="B13" s="33" t="s">
        <v>50</v>
      </c>
      <c r="C13" s="34" t="s">
        <v>51</v>
      </c>
      <c r="D13" s="35">
        <v>15</v>
      </c>
      <c r="E13" s="35" t="s">
        <v>34</v>
      </c>
      <c r="F13" s="35">
        <v>25</v>
      </c>
      <c r="G13" s="22"/>
      <c r="H13" s="23"/>
      <c r="I13" s="23"/>
      <c r="J13" s="24" t="str">
        <f t="shared" si="0"/>
        <v/>
      </c>
    </row>
    <row r="14" spans="1:11" ht="15">
      <c r="A14" s="32">
        <v>10</v>
      </c>
      <c r="B14" s="33" t="s">
        <v>52</v>
      </c>
      <c r="C14" s="34" t="s">
        <v>53</v>
      </c>
      <c r="D14" s="35">
        <v>33</v>
      </c>
      <c r="E14" s="35" t="s">
        <v>43</v>
      </c>
      <c r="F14" s="35">
        <v>50</v>
      </c>
      <c r="G14" s="29"/>
      <c r="H14" s="30"/>
      <c r="I14" s="30"/>
      <c r="J14" s="31" t="str">
        <f t="shared" si="0"/>
        <v/>
      </c>
    </row>
    <row r="15" spans="1:11" ht="15">
      <c r="A15" s="25">
        <v>11</v>
      </c>
      <c r="B15" s="26" t="s">
        <v>54</v>
      </c>
      <c r="C15" s="27" t="s">
        <v>55</v>
      </c>
      <c r="D15" s="28">
        <v>15</v>
      </c>
      <c r="E15" s="28" t="s">
        <v>34</v>
      </c>
      <c r="F15" s="28">
        <v>25</v>
      </c>
      <c r="G15" s="22"/>
      <c r="H15" s="23"/>
      <c r="I15" s="23"/>
      <c r="J15" s="24" t="str">
        <f t="shared" si="0"/>
        <v/>
      </c>
      <c r="K15" t="s">
        <v>320</v>
      </c>
    </row>
    <row r="16" spans="1:11" ht="30">
      <c r="A16" s="25">
        <v>12</v>
      </c>
      <c r="B16" s="26" t="s">
        <v>56</v>
      </c>
      <c r="C16" s="27" t="s">
        <v>57</v>
      </c>
      <c r="D16" s="28">
        <v>15</v>
      </c>
      <c r="E16" s="28" t="s">
        <v>34</v>
      </c>
      <c r="F16" s="28">
        <v>25</v>
      </c>
      <c r="G16" s="22"/>
      <c r="H16" s="23"/>
      <c r="I16" s="23"/>
      <c r="J16" s="24" t="str">
        <f t="shared" si="0"/>
        <v/>
      </c>
    </row>
    <row r="17" spans="1:10" ht="45">
      <c r="A17" s="25">
        <v>13</v>
      </c>
      <c r="B17" s="26" t="s">
        <v>58</v>
      </c>
      <c r="C17" s="27" t="s">
        <v>59</v>
      </c>
      <c r="D17" s="28">
        <v>15</v>
      </c>
      <c r="E17" s="28" t="s">
        <v>34</v>
      </c>
      <c r="F17" s="28">
        <v>25</v>
      </c>
      <c r="G17" s="22"/>
      <c r="H17" s="23"/>
      <c r="I17" s="23"/>
      <c r="J17" s="24" t="str">
        <f t="shared" si="0"/>
        <v/>
      </c>
    </row>
    <row r="18" spans="1:10" ht="30">
      <c r="A18" s="25">
        <v>14</v>
      </c>
      <c r="B18" s="26" t="s">
        <v>60</v>
      </c>
      <c r="C18" s="27" t="s">
        <v>61</v>
      </c>
      <c r="D18" s="28">
        <v>15</v>
      </c>
      <c r="E18" s="28" t="s">
        <v>34</v>
      </c>
      <c r="F18" s="28">
        <v>25</v>
      </c>
      <c r="G18" s="22"/>
      <c r="H18" s="23"/>
      <c r="I18" s="23"/>
      <c r="J18" s="24" t="str">
        <f t="shared" si="0"/>
        <v/>
      </c>
    </row>
    <row r="19" spans="1:10" ht="15">
      <c r="A19" s="25">
        <v>15</v>
      </c>
      <c r="B19" s="26" t="s">
        <v>62</v>
      </c>
      <c r="C19" s="27" t="s">
        <v>63</v>
      </c>
      <c r="D19" s="28">
        <v>33</v>
      </c>
      <c r="E19" s="28" t="s">
        <v>43</v>
      </c>
      <c r="F19" s="28">
        <v>50</v>
      </c>
      <c r="G19" s="29"/>
      <c r="H19" s="30"/>
      <c r="I19" s="30"/>
      <c r="J19" s="31" t="str">
        <f t="shared" si="0"/>
        <v/>
      </c>
    </row>
    <row r="20" spans="1:10" ht="30">
      <c r="A20" s="32">
        <v>16</v>
      </c>
      <c r="B20" s="33" t="s">
        <v>64</v>
      </c>
      <c r="C20" s="34" t="s">
        <v>65</v>
      </c>
      <c r="D20" s="35">
        <v>15</v>
      </c>
      <c r="E20" s="35" t="s">
        <v>34</v>
      </c>
      <c r="F20" s="35">
        <v>25</v>
      </c>
      <c r="G20" s="22"/>
      <c r="H20" s="23"/>
      <c r="I20" s="23"/>
      <c r="J20" s="24" t="str">
        <f t="shared" si="0"/>
        <v/>
      </c>
    </row>
    <row r="21" spans="1:10" ht="15">
      <c r="A21" s="32">
        <v>17</v>
      </c>
      <c r="B21" s="33" t="s">
        <v>66</v>
      </c>
      <c r="C21" s="34" t="s">
        <v>67</v>
      </c>
      <c r="D21" s="35">
        <v>15</v>
      </c>
      <c r="E21" s="35" t="s">
        <v>34</v>
      </c>
      <c r="F21" s="35">
        <v>25</v>
      </c>
      <c r="G21" s="22"/>
      <c r="H21" s="23"/>
      <c r="I21" s="23"/>
      <c r="J21" s="24" t="str">
        <f t="shared" si="0"/>
        <v/>
      </c>
    </row>
    <row r="22" spans="1:10" ht="30">
      <c r="A22" s="32">
        <v>18</v>
      </c>
      <c r="B22" s="33" t="s">
        <v>68</v>
      </c>
      <c r="C22" s="34" t="s">
        <v>69</v>
      </c>
      <c r="D22" s="35">
        <v>15</v>
      </c>
      <c r="E22" s="35" t="s">
        <v>34</v>
      </c>
      <c r="F22" s="35">
        <v>25</v>
      </c>
      <c r="G22" s="22"/>
      <c r="H22" s="23"/>
      <c r="I22" s="23"/>
      <c r="J22" s="24" t="str">
        <f t="shared" si="0"/>
        <v/>
      </c>
    </row>
    <row r="23" spans="1:10" ht="15">
      <c r="A23" s="32">
        <v>19</v>
      </c>
      <c r="B23" s="33" t="s">
        <v>70</v>
      </c>
      <c r="C23" s="34" t="s">
        <v>71</v>
      </c>
      <c r="D23" s="35">
        <v>33</v>
      </c>
      <c r="E23" s="35" t="s">
        <v>43</v>
      </c>
      <c r="F23" s="35">
        <v>50</v>
      </c>
      <c r="G23" s="29"/>
      <c r="H23" s="30"/>
      <c r="I23" s="30"/>
      <c r="J23" s="31" t="str">
        <f t="shared" si="0"/>
        <v/>
      </c>
    </row>
    <row r="24" spans="1:10" ht="45">
      <c r="A24" s="25">
        <v>20</v>
      </c>
      <c r="B24" s="26" t="s">
        <v>72</v>
      </c>
      <c r="C24" s="27" t="s">
        <v>73</v>
      </c>
      <c r="D24" s="28">
        <v>15</v>
      </c>
      <c r="E24" s="28" t="s">
        <v>34</v>
      </c>
      <c r="F24" s="28">
        <v>25</v>
      </c>
      <c r="G24" s="22"/>
      <c r="H24" s="23"/>
      <c r="I24" s="23"/>
      <c r="J24" s="24" t="str">
        <f t="shared" si="0"/>
        <v/>
      </c>
    </row>
    <row r="25" spans="1:10" ht="45">
      <c r="A25" s="25">
        <v>21</v>
      </c>
      <c r="B25" s="26" t="s">
        <v>74</v>
      </c>
      <c r="C25" s="27" t="s">
        <v>75</v>
      </c>
      <c r="D25" s="28">
        <v>15</v>
      </c>
      <c r="E25" s="28" t="s">
        <v>34</v>
      </c>
      <c r="F25" s="28">
        <v>25</v>
      </c>
      <c r="G25" s="22"/>
      <c r="H25" s="23"/>
      <c r="I25" s="23"/>
      <c r="J25" s="24" t="str">
        <f t="shared" si="0"/>
        <v/>
      </c>
    </row>
    <row r="26" spans="1:10" ht="45">
      <c r="A26" s="25">
        <v>22</v>
      </c>
      <c r="B26" s="26" t="s">
        <v>76</v>
      </c>
      <c r="C26" s="27" t="s">
        <v>77</v>
      </c>
      <c r="D26" s="28">
        <v>15</v>
      </c>
      <c r="E26" s="28" t="s">
        <v>34</v>
      </c>
      <c r="F26" s="28">
        <v>25</v>
      </c>
      <c r="G26" s="22"/>
      <c r="H26" s="23"/>
      <c r="I26" s="23"/>
      <c r="J26" s="24" t="str">
        <f t="shared" si="0"/>
        <v/>
      </c>
    </row>
    <row r="27" spans="1:10" ht="30">
      <c r="A27" s="25">
        <v>23</v>
      </c>
      <c r="B27" s="26" t="s">
        <v>78</v>
      </c>
      <c r="C27" s="27" t="s">
        <v>79</v>
      </c>
      <c r="D27" s="28">
        <v>15</v>
      </c>
      <c r="E27" s="28" t="s">
        <v>34</v>
      </c>
      <c r="F27" s="28">
        <v>25</v>
      </c>
      <c r="G27" s="22"/>
      <c r="H27" s="23"/>
      <c r="I27" s="23"/>
      <c r="J27" s="24" t="str">
        <f t="shared" si="0"/>
        <v/>
      </c>
    </row>
    <row r="28" spans="1:10" ht="15">
      <c r="A28" s="25">
        <v>24</v>
      </c>
      <c r="B28" s="26" t="s">
        <v>80</v>
      </c>
      <c r="C28" s="27" t="s">
        <v>81</v>
      </c>
      <c r="D28" s="28">
        <v>33</v>
      </c>
      <c r="E28" s="28" t="s">
        <v>43</v>
      </c>
      <c r="F28" s="28">
        <v>50</v>
      </c>
      <c r="G28" s="29"/>
      <c r="H28" s="30"/>
      <c r="I28" s="30"/>
      <c r="J28" s="31" t="str">
        <f t="shared" si="0"/>
        <v/>
      </c>
    </row>
    <row r="29" spans="1:10" ht="60">
      <c r="A29" s="32">
        <v>25</v>
      </c>
      <c r="B29" s="33" t="s">
        <v>82</v>
      </c>
      <c r="C29" s="34" t="s">
        <v>83</v>
      </c>
      <c r="D29" s="35">
        <v>15</v>
      </c>
      <c r="E29" s="35" t="s">
        <v>34</v>
      </c>
      <c r="F29" s="35">
        <v>25</v>
      </c>
      <c r="G29" s="22"/>
      <c r="H29" s="23"/>
      <c r="I29" s="23"/>
      <c r="J29" s="24" t="str">
        <f t="shared" si="0"/>
        <v/>
      </c>
    </row>
    <row r="30" spans="1:10" ht="45">
      <c r="A30" s="32">
        <v>26</v>
      </c>
      <c r="B30" s="33" t="s">
        <v>84</v>
      </c>
      <c r="C30" s="34" t="s">
        <v>85</v>
      </c>
      <c r="D30" s="35">
        <v>15</v>
      </c>
      <c r="E30" s="35" t="s">
        <v>34</v>
      </c>
      <c r="F30" s="35">
        <v>25</v>
      </c>
      <c r="G30" s="22"/>
      <c r="H30" s="23"/>
      <c r="I30" s="23"/>
      <c r="J30" s="24" t="str">
        <f t="shared" si="0"/>
        <v/>
      </c>
    </row>
    <row r="31" spans="1:10" ht="15">
      <c r="A31" s="32">
        <v>27</v>
      </c>
      <c r="B31" s="33" t="s">
        <v>86</v>
      </c>
      <c r="C31" s="34" t="s">
        <v>87</v>
      </c>
      <c r="D31" s="35">
        <v>15</v>
      </c>
      <c r="E31" s="35" t="s">
        <v>34</v>
      </c>
      <c r="F31" s="35">
        <v>25</v>
      </c>
      <c r="G31" s="22"/>
      <c r="H31" s="23"/>
      <c r="I31" s="23"/>
      <c r="J31" s="24" t="str">
        <f t="shared" si="0"/>
        <v/>
      </c>
    </row>
    <row r="32" spans="1:10" ht="45">
      <c r="A32" s="32">
        <v>28</v>
      </c>
      <c r="B32" s="33" t="s">
        <v>88</v>
      </c>
      <c r="C32" s="34" t="s">
        <v>89</v>
      </c>
      <c r="D32" s="35">
        <v>15</v>
      </c>
      <c r="E32" s="35" t="s">
        <v>34</v>
      </c>
      <c r="F32" s="35">
        <v>25</v>
      </c>
      <c r="G32" s="22"/>
      <c r="H32" s="23"/>
      <c r="I32" s="23"/>
      <c r="J32" s="24" t="str">
        <f t="shared" si="0"/>
        <v/>
      </c>
    </row>
    <row r="33" spans="1:10" ht="15">
      <c r="A33" s="32">
        <v>29</v>
      </c>
      <c r="B33" s="33" t="s">
        <v>90</v>
      </c>
      <c r="C33" s="34" t="s">
        <v>91</v>
      </c>
      <c r="D33" s="35">
        <v>33</v>
      </c>
      <c r="E33" s="35" t="s">
        <v>43</v>
      </c>
      <c r="F33" s="35">
        <v>50</v>
      </c>
      <c r="G33" s="29"/>
      <c r="H33" s="30"/>
      <c r="I33" s="30"/>
      <c r="J33" s="31" t="str">
        <f t="shared" si="0"/>
        <v/>
      </c>
    </row>
    <row r="34" spans="1:10" ht="15">
      <c r="A34" s="25">
        <v>30</v>
      </c>
      <c r="B34" s="26" t="s">
        <v>92</v>
      </c>
      <c r="C34" s="27" t="s">
        <v>93</v>
      </c>
      <c r="D34" s="28">
        <v>15</v>
      </c>
      <c r="E34" s="28" t="s">
        <v>34</v>
      </c>
      <c r="F34" s="28">
        <v>25</v>
      </c>
      <c r="G34" s="22"/>
      <c r="H34" s="23"/>
      <c r="I34" s="23"/>
      <c r="J34" s="24" t="str">
        <f t="shared" si="0"/>
        <v/>
      </c>
    </row>
    <row r="35" spans="1:10" ht="60">
      <c r="A35" s="25">
        <v>31</v>
      </c>
      <c r="B35" s="26" t="s">
        <v>94</v>
      </c>
      <c r="C35" s="27" t="s">
        <v>95</v>
      </c>
      <c r="D35" s="28">
        <v>15</v>
      </c>
      <c r="E35" s="28" t="s">
        <v>34</v>
      </c>
      <c r="F35" s="28">
        <v>25</v>
      </c>
      <c r="G35" s="22"/>
      <c r="H35" s="23"/>
      <c r="I35" s="23"/>
      <c r="J35" s="24" t="str">
        <f t="shared" si="0"/>
        <v/>
      </c>
    </row>
    <row r="36" spans="1:10" ht="30">
      <c r="A36" s="25">
        <v>32</v>
      </c>
      <c r="B36" s="26" t="s">
        <v>96</v>
      </c>
      <c r="C36" s="27" t="s">
        <v>97</v>
      </c>
      <c r="D36" s="28">
        <v>15</v>
      </c>
      <c r="E36" s="28" t="s">
        <v>34</v>
      </c>
      <c r="F36" s="28">
        <v>25</v>
      </c>
      <c r="G36" s="22"/>
      <c r="H36" s="23"/>
      <c r="I36" s="23"/>
      <c r="J36" s="24" t="str">
        <f t="shared" si="0"/>
        <v/>
      </c>
    </row>
    <row r="37" spans="1:10" ht="30">
      <c r="A37" s="25">
        <v>33</v>
      </c>
      <c r="B37" s="26" t="s">
        <v>98</v>
      </c>
      <c r="C37" s="27" t="s">
        <v>99</v>
      </c>
      <c r="D37" s="28">
        <v>15</v>
      </c>
      <c r="E37" s="28" t="s">
        <v>34</v>
      </c>
      <c r="F37" s="28">
        <v>25</v>
      </c>
      <c r="G37" s="22"/>
      <c r="H37" s="23"/>
      <c r="I37" s="23"/>
      <c r="J37" s="24" t="str">
        <f t="shared" si="0"/>
        <v/>
      </c>
    </row>
    <row r="38" spans="1:10" ht="15">
      <c r="A38" s="25">
        <v>34</v>
      </c>
      <c r="B38" s="26" t="s">
        <v>100</v>
      </c>
      <c r="C38" s="27" t="s">
        <v>101</v>
      </c>
      <c r="D38" s="28">
        <v>33</v>
      </c>
      <c r="E38" s="28" t="s">
        <v>43</v>
      </c>
      <c r="F38" s="28">
        <v>50</v>
      </c>
      <c r="G38" s="29"/>
      <c r="H38" s="30"/>
      <c r="I38" s="30"/>
      <c r="J38" s="31" t="str">
        <f t="shared" si="0"/>
        <v/>
      </c>
    </row>
    <row r="39" spans="1:10" ht="30">
      <c r="A39" s="32">
        <v>35</v>
      </c>
      <c r="B39" s="33" t="s">
        <v>102</v>
      </c>
      <c r="C39" s="34" t="s">
        <v>103</v>
      </c>
      <c r="D39" s="35">
        <v>15</v>
      </c>
      <c r="E39" s="35" t="s">
        <v>34</v>
      </c>
      <c r="F39" s="35">
        <v>25</v>
      </c>
      <c r="G39" s="22"/>
      <c r="H39" s="23"/>
      <c r="I39" s="23"/>
      <c r="J39" s="24" t="str">
        <f t="shared" si="0"/>
        <v/>
      </c>
    </row>
    <row r="40" spans="1:10" ht="30">
      <c r="A40" s="32">
        <v>36</v>
      </c>
      <c r="B40" s="33" t="s">
        <v>104</v>
      </c>
      <c r="C40" s="34" t="s">
        <v>105</v>
      </c>
      <c r="D40" s="35">
        <v>15</v>
      </c>
      <c r="E40" s="35" t="s">
        <v>34</v>
      </c>
      <c r="F40" s="35">
        <v>25</v>
      </c>
      <c r="G40" s="22"/>
      <c r="H40" s="23"/>
      <c r="I40" s="23"/>
      <c r="J40" s="24" t="str">
        <f t="shared" si="0"/>
        <v/>
      </c>
    </row>
    <row r="41" spans="1:10" ht="30">
      <c r="A41" s="32">
        <v>37</v>
      </c>
      <c r="B41" s="33" t="s">
        <v>106</v>
      </c>
      <c r="C41" s="34" t="s">
        <v>107</v>
      </c>
      <c r="D41" s="35">
        <v>15</v>
      </c>
      <c r="E41" s="35" t="s">
        <v>34</v>
      </c>
      <c r="F41" s="35">
        <v>25</v>
      </c>
      <c r="G41" s="22"/>
      <c r="H41" s="23"/>
      <c r="I41" s="23"/>
      <c r="J41" s="24" t="str">
        <f t="shared" si="0"/>
        <v/>
      </c>
    </row>
    <row r="42" spans="1:10" ht="30">
      <c r="A42" s="32">
        <v>38</v>
      </c>
      <c r="B42" s="33" t="s">
        <v>108</v>
      </c>
      <c r="C42" s="34" t="s">
        <v>109</v>
      </c>
      <c r="D42" s="35">
        <v>15</v>
      </c>
      <c r="E42" s="35" t="s">
        <v>34</v>
      </c>
      <c r="F42" s="35">
        <v>25</v>
      </c>
      <c r="G42" s="22"/>
      <c r="H42" s="23"/>
      <c r="I42" s="23"/>
      <c r="J42" s="24" t="str">
        <f t="shared" si="0"/>
        <v/>
      </c>
    </row>
    <row r="43" spans="1:10" ht="45">
      <c r="A43" s="32">
        <v>39</v>
      </c>
      <c r="B43" s="33" t="s">
        <v>110</v>
      </c>
      <c r="C43" s="34" t="s">
        <v>111</v>
      </c>
      <c r="D43" s="35">
        <v>15</v>
      </c>
      <c r="E43" s="35" t="s">
        <v>34</v>
      </c>
      <c r="F43" s="35">
        <v>25</v>
      </c>
      <c r="G43" s="22"/>
      <c r="H43" s="23"/>
      <c r="I43" s="23"/>
      <c r="J43" s="24" t="str">
        <f t="shared" si="0"/>
        <v/>
      </c>
    </row>
    <row r="44" spans="1:10" ht="15">
      <c r="A44" s="32">
        <v>40</v>
      </c>
      <c r="B44" s="33" t="s">
        <v>112</v>
      </c>
      <c r="C44" s="34" t="s">
        <v>113</v>
      </c>
      <c r="D44" s="35">
        <v>33</v>
      </c>
      <c r="E44" s="35" t="s">
        <v>43</v>
      </c>
      <c r="F44" s="35">
        <v>50</v>
      </c>
      <c r="G44" s="29"/>
      <c r="H44" s="30"/>
      <c r="I44" s="30"/>
      <c r="J44" s="31" t="str">
        <f t="shared" si="0"/>
        <v/>
      </c>
    </row>
    <row r="45" spans="1:10" ht="15">
      <c r="A45" s="25">
        <v>41</v>
      </c>
      <c r="B45" s="26" t="s">
        <v>114</v>
      </c>
      <c r="C45" s="27" t="s">
        <v>115</v>
      </c>
      <c r="D45" s="28">
        <v>15</v>
      </c>
      <c r="E45" s="28" t="s">
        <v>34</v>
      </c>
      <c r="F45" s="28">
        <v>25</v>
      </c>
      <c r="G45" s="22"/>
      <c r="H45" s="23"/>
      <c r="I45" s="23"/>
      <c r="J45" s="24" t="str">
        <f t="shared" si="0"/>
        <v/>
      </c>
    </row>
    <row r="46" spans="1:10" ht="15">
      <c r="A46" s="25">
        <v>42</v>
      </c>
      <c r="B46" s="26" t="s">
        <v>116</v>
      </c>
      <c r="C46" s="27" t="s">
        <v>117</v>
      </c>
      <c r="D46" s="28">
        <v>15</v>
      </c>
      <c r="E46" s="28" t="s">
        <v>34</v>
      </c>
      <c r="F46" s="28">
        <v>25</v>
      </c>
      <c r="G46" s="22"/>
      <c r="H46" s="23"/>
      <c r="I46" s="23"/>
      <c r="J46" s="24" t="str">
        <f t="shared" si="0"/>
        <v/>
      </c>
    </row>
    <row r="47" spans="1:10" ht="15">
      <c r="A47" s="25">
        <v>43</v>
      </c>
      <c r="B47" s="26" t="s">
        <v>118</v>
      </c>
      <c r="C47" s="27" t="s">
        <v>119</v>
      </c>
      <c r="D47" s="28">
        <v>15</v>
      </c>
      <c r="E47" s="28" t="s">
        <v>34</v>
      </c>
      <c r="F47" s="28">
        <v>25</v>
      </c>
      <c r="G47" s="22"/>
      <c r="H47" s="23"/>
      <c r="I47" s="23"/>
      <c r="J47" s="24" t="str">
        <f t="shared" si="0"/>
        <v/>
      </c>
    </row>
    <row r="48" spans="1:10" ht="15">
      <c r="A48" s="25">
        <v>44</v>
      </c>
      <c r="B48" s="26" t="s">
        <v>120</v>
      </c>
      <c r="C48" s="27" t="s">
        <v>121</v>
      </c>
      <c r="D48" s="28">
        <v>33</v>
      </c>
      <c r="E48" s="28" t="s">
        <v>43</v>
      </c>
      <c r="F48" s="28">
        <v>50</v>
      </c>
      <c r="G48" s="29"/>
      <c r="H48" s="30"/>
      <c r="I48" s="30"/>
      <c r="J48" s="31" t="str">
        <f t="shared" si="0"/>
        <v/>
      </c>
    </row>
    <row r="49" spans="1:10" ht="45">
      <c r="A49" s="32">
        <v>45</v>
      </c>
      <c r="B49" s="33" t="s">
        <v>122</v>
      </c>
      <c r="C49" s="34" t="s">
        <v>123</v>
      </c>
      <c r="D49" s="35">
        <v>15</v>
      </c>
      <c r="E49" s="35" t="s">
        <v>34</v>
      </c>
      <c r="F49" s="35">
        <v>25</v>
      </c>
      <c r="G49" s="22"/>
      <c r="H49" s="23"/>
      <c r="I49" s="23"/>
      <c r="J49" s="24" t="str">
        <f t="shared" si="0"/>
        <v/>
      </c>
    </row>
    <row r="50" spans="1:10" ht="45">
      <c r="A50" s="32">
        <v>46</v>
      </c>
      <c r="B50" s="33" t="s">
        <v>124</v>
      </c>
      <c r="C50" s="34" t="s">
        <v>125</v>
      </c>
      <c r="D50" s="36">
        <v>15</v>
      </c>
      <c r="E50" s="35" t="s">
        <v>34</v>
      </c>
      <c r="F50" s="35">
        <v>25</v>
      </c>
      <c r="G50" s="22"/>
      <c r="H50" s="23"/>
      <c r="I50" s="23"/>
      <c r="J50" s="24" t="str">
        <f t="shared" si="0"/>
        <v/>
      </c>
    </row>
    <row r="51" spans="1:10" ht="15">
      <c r="A51" s="32">
        <v>47</v>
      </c>
      <c r="B51" s="33" t="s">
        <v>126</v>
      </c>
      <c r="C51" s="34" t="s">
        <v>127</v>
      </c>
      <c r="D51" s="35">
        <v>15</v>
      </c>
      <c r="E51" s="35" t="s">
        <v>34</v>
      </c>
      <c r="F51" s="35">
        <v>25</v>
      </c>
      <c r="G51" s="22"/>
      <c r="H51" s="23"/>
      <c r="I51" s="23"/>
      <c r="J51" s="24" t="str">
        <f t="shared" si="0"/>
        <v/>
      </c>
    </row>
    <row r="52" spans="1:10" ht="15">
      <c r="A52" s="32">
        <v>48</v>
      </c>
      <c r="B52" s="33" t="s">
        <v>128</v>
      </c>
      <c r="C52" s="34" t="s">
        <v>129</v>
      </c>
      <c r="D52" s="35">
        <v>33</v>
      </c>
      <c r="E52" s="35" t="s">
        <v>43</v>
      </c>
      <c r="F52" s="35">
        <v>48</v>
      </c>
      <c r="G52" s="29"/>
      <c r="H52" s="30"/>
      <c r="I52" s="30"/>
      <c r="J52" s="31" t="str">
        <f t="shared" si="0"/>
        <v/>
      </c>
    </row>
    <row r="53" spans="1:10" ht="15">
      <c r="A53" s="25">
        <v>49</v>
      </c>
      <c r="B53" s="234" t="s">
        <v>130</v>
      </c>
      <c r="C53" s="27" t="s">
        <v>131</v>
      </c>
      <c r="D53" s="28">
        <v>15</v>
      </c>
      <c r="E53" s="28" t="s">
        <v>34</v>
      </c>
      <c r="F53" s="28">
        <v>25</v>
      </c>
      <c r="G53" s="22"/>
      <c r="H53" s="23"/>
      <c r="I53" s="23"/>
      <c r="J53" s="24" t="str">
        <f t="shared" si="0"/>
        <v/>
      </c>
    </row>
    <row r="54" spans="1:10" ht="15">
      <c r="A54" s="25">
        <v>50</v>
      </c>
      <c r="B54" s="219"/>
      <c r="C54" s="27" t="s">
        <v>132</v>
      </c>
      <c r="D54" s="28">
        <v>15</v>
      </c>
      <c r="E54" s="28" t="s">
        <v>34</v>
      </c>
      <c r="F54" s="28">
        <v>25</v>
      </c>
      <c r="G54" s="22"/>
      <c r="H54" s="23"/>
      <c r="I54" s="23"/>
      <c r="J54" s="24" t="str">
        <f t="shared" si="0"/>
        <v/>
      </c>
    </row>
    <row r="55" spans="1:10" ht="15">
      <c r="A55" s="25">
        <v>51</v>
      </c>
      <c r="B55" s="219"/>
      <c r="C55" s="27" t="s">
        <v>133</v>
      </c>
      <c r="D55" s="28">
        <v>15</v>
      </c>
      <c r="E55" s="28" t="s">
        <v>34</v>
      </c>
      <c r="F55" s="28">
        <v>25</v>
      </c>
      <c r="G55" s="22"/>
      <c r="H55" s="23"/>
      <c r="I55" s="23"/>
      <c r="J55" s="24" t="str">
        <f t="shared" si="0"/>
        <v/>
      </c>
    </row>
    <row r="56" spans="1:10" ht="15">
      <c r="A56" s="25">
        <v>52</v>
      </c>
      <c r="B56" s="219"/>
      <c r="C56" s="27" t="s">
        <v>134</v>
      </c>
      <c r="D56" s="28">
        <v>15</v>
      </c>
      <c r="E56" s="28" t="s">
        <v>34</v>
      </c>
      <c r="F56" s="28">
        <v>25</v>
      </c>
      <c r="G56" s="22"/>
      <c r="H56" s="23"/>
      <c r="I56" s="23"/>
      <c r="J56" s="24" t="str">
        <f t="shared" si="0"/>
        <v/>
      </c>
    </row>
    <row r="57" spans="1:10" ht="15">
      <c r="A57" s="25">
        <v>53</v>
      </c>
      <c r="B57" s="219"/>
      <c r="C57" s="27" t="s">
        <v>135</v>
      </c>
      <c r="D57" s="28">
        <v>15</v>
      </c>
      <c r="E57" s="28" t="s">
        <v>34</v>
      </c>
      <c r="F57" s="28">
        <v>25</v>
      </c>
      <c r="G57" s="37"/>
      <c r="H57" s="38"/>
      <c r="I57" s="38"/>
      <c r="J57" s="24" t="str">
        <f t="shared" si="0"/>
        <v/>
      </c>
    </row>
    <row r="58" spans="1:10" ht="15">
      <c r="A58" s="25">
        <v>54</v>
      </c>
      <c r="B58" s="219"/>
      <c r="C58" s="27" t="s">
        <v>136</v>
      </c>
      <c r="D58" s="28">
        <v>15</v>
      </c>
      <c r="E58" s="28" t="s">
        <v>34</v>
      </c>
      <c r="F58" s="28">
        <v>25</v>
      </c>
      <c r="G58" s="37"/>
      <c r="H58" s="38"/>
      <c r="I58" s="38"/>
      <c r="J58" s="24" t="str">
        <f t="shared" si="0"/>
        <v/>
      </c>
    </row>
    <row r="59" spans="1:10" ht="15">
      <c r="A59" s="25">
        <v>55</v>
      </c>
      <c r="B59" s="220"/>
      <c r="C59" s="27" t="s">
        <v>137</v>
      </c>
      <c r="D59" s="28">
        <v>33</v>
      </c>
      <c r="E59" s="28" t="s">
        <v>43</v>
      </c>
      <c r="F59" s="28">
        <v>50</v>
      </c>
      <c r="G59" s="39"/>
      <c r="H59" s="40"/>
      <c r="I59" s="40"/>
      <c r="J59" s="31" t="str">
        <f t="shared" si="0"/>
        <v/>
      </c>
    </row>
    <row r="60" spans="1:10" ht="15">
      <c r="A60" s="41"/>
      <c r="B60" s="42"/>
      <c r="C60" s="43"/>
      <c r="D60" s="44"/>
      <c r="E60" s="44"/>
      <c r="F60" s="44"/>
      <c r="G60" s="37"/>
      <c r="H60" s="38"/>
      <c r="I60" s="38"/>
      <c r="J60" s="24" t="str">
        <f t="shared" si="0"/>
        <v/>
      </c>
    </row>
    <row r="61" spans="1:10" ht="15">
      <c r="A61" s="231" t="s">
        <v>138</v>
      </c>
      <c r="B61" s="222"/>
      <c r="C61" s="222"/>
      <c r="D61" s="222"/>
      <c r="E61" s="222"/>
      <c r="F61" s="223"/>
      <c r="G61" s="37"/>
      <c r="H61" s="38"/>
      <c r="I61" s="38"/>
      <c r="J61" s="24" t="str">
        <f t="shared" si="0"/>
        <v/>
      </c>
    </row>
    <row r="62" spans="1:10" ht="15">
      <c r="A62" s="224"/>
      <c r="B62" s="225"/>
      <c r="C62" s="225"/>
      <c r="D62" s="225"/>
      <c r="E62" s="225"/>
      <c r="F62" s="226"/>
      <c r="G62" s="37"/>
      <c r="H62" s="38"/>
      <c r="I62" s="38"/>
      <c r="J62" s="24" t="str">
        <f t="shared" si="0"/>
        <v/>
      </c>
    </row>
    <row r="63" spans="1:10" ht="15">
      <c r="A63" s="227"/>
      <c r="B63" s="228"/>
      <c r="C63" s="228"/>
      <c r="D63" s="228"/>
      <c r="E63" s="228"/>
      <c r="F63" s="229"/>
      <c r="G63" s="37"/>
      <c r="H63" s="38"/>
      <c r="I63" s="38"/>
      <c r="J63" s="24" t="str">
        <f t="shared" si="0"/>
        <v/>
      </c>
    </row>
    <row r="64" spans="1:10" ht="37.5">
      <c r="A64" s="15" t="s">
        <v>16</v>
      </c>
      <c r="B64" s="15" t="s">
        <v>27</v>
      </c>
      <c r="C64" s="45" t="s">
        <v>28</v>
      </c>
      <c r="D64" s="15" t="s">
        <v>29</v>
      </c>
      <c r="E64" s="15" t="s">
        <v>30</v>
      </c>
      <c r="F64" s="16" t="s">
        <v>31</v>
      </c>
      <c r="G64" s="46"/>
      <c r="H64" s="47"/>
      <c r="I64" s="47"/>
      <c r="J64" s="24" t="str">
        <f t="shared" si="0"/>
        <v/>
      </c>
    </row>
    <row r="65" spans="1:10" ht="15">
      <c r="A65" s="48">
        <v>56</v>
      </c>
      <c r="B65" s="49" t="s">
        <v>139</v>
      </c>
      <c r="C65" s="50" t="s">
        <v>140</v>
      </c>
      <c r="D65" s="51">
        <v>33</v>
      </c>
      <c r="E65" s="51" t="s">
        <v>43</v>
      </c>
      <c r="F65" s="51">
        <v>50</v>
      </c>
      <c r="G65" s="52"/>
      <c r="H65" s="53"/>
      <c r="I65" s="53"/>
      <c r="J65" s="54" t="str">
        <f t="shared" si="0"/>
        <v/>
      </c>
    </row>
    <row r="66" spans="1:10" ht="15">
      <c r="A66" s="25">
        <v>57</v>
      </c>
      <c r="B66" s="25" t="s">
        <v>141</v>
      </c>
      <c r="C66" s="27" t="s">
        <v>142</v>
      </c>
      <c r="D66" s="28">
        <v>33</v>
      </c>
      <c r="E66" s="28" t="s">
        <v>43</v>
      </c>
      <c r="F66" s="28">
        <v>50</v>
      </c>
      <c r="G66" s="55"/>
      <c r="H66" s="56"/>
      <c r="I66" s="56"/>
      <c r="J66" s="54" t="str">
        <f t="shared" si="0"/>
        <v/>
      </c>
    </row>
    <row r="67" spans="1:10" ht="15">
      <c r="A67" s="48">
        <v>58</v>
      </c>
      <c r="B67" s="32" t="s">
        <v>143</v>
      </c>
      <c r="C67" s="34" t="s">
        <v>144</v>
      </c>
      <c r="D67" s="35">
        <v>33</v>
      </c>
      <c r="E67" s="35" t="s">
        <v>43</v>
      </c>
      <c r="F67" s="35">
        <v>50</v>
      </c>
      <c r="G67" s="52"/>
      <c r="H67" s="53"/>
      <c r="I67" s="53"/>
      <c r="J67" s="54" t="str">
        <f t="shared" si="0"/>
        <v/>
      </c>
    </row>
    <row r="68" spans="1:10" ht="15">
      <c r="A68" s="25">
        <v>59</v>
      </c>
      <c r="B68" s="25" t="s">
        <v>145</v>
      </c>
      <c r="C68" s="27" t="s">
        <v>146</v>
      </c>
      <c r="D68" s="28">
        <v>33</v>
      </c>
      <c r="E68" s="28" t="s">
        <v>43</v>
      </c>
      <c r="F68" s="28">
        <v>50</v>
      </c>
      <c r="G68" s="52"/>
      <c r="H68" s="53"/>
      <c r="I68" s="53"/>
      <c r="J68" s="54" t="str">
        <f t="shared" si="0"/>
        <v/>
      </c>
    </row>
    <row r="69" spans="1:10" ht="15">
      <c r="A69" s="48">
        <v>60</v>
      </c>
      <c r="B69" s="32" t="s">
        <v>147</v>
      </c>
      <c r="C69" s="34" t="s">
        <v>148</v>
      </c>
      <c r="D69" s="35">
        <v>33</v>
      </c>
      <c r="E69" s="35" t="s">
        <v>43</v>
      </c>
      <c r="F69" s="35">
        <v>50</v>
      </c>
      <c r="G69" s="52"/>
      <c r="H69" s="53"/>
      <c r="I69" s="53"/>
      <c r="J69" s="54" t="str">
        <f t="shared" si="0"/>
        <v/>
      </c>
    </row>
    <row r="70" spans="1:10" ht="15">
      <c r="A70" s="25">
        <v>61</v>
      </c>
      <c r="B70" s="25" t="s">
        <v>149</v>
      </c>
      <c r="C70" s="27" t="s">
        <v>150</v>
      </c>
      <c r="D70" s="28">
        <v>25</v>
      </c>
      <c r="E70" s="28" t="s">
        <v>43</v>
      </c>
      <c r="F70" s="28">
        <v>36</v>
      </c>
      <c r="G70" s="57"/>
      <c r="H70" s="58"/>
      <c r="I70" s="58"/>
      <c r="J70" s="59" t="str">
        <f t="shared" si="0"/>
        <v/>
      </c>
    </row>
    <row r="71" spans="1:10" ht="15">
      <c r="A71" s="48">
        <v>62</v>
      </c>
      <c r="B71" s="32" t="s">
        <v>151</v>
      </c>
      <c r="C71" s="34" t="s">
        <v>152</v>
      </c>
      <c r="D71" s="35">
        <v>33</v>
      </c>
      <c r="E71" s="35" t="s">
        <v>43</v>
      </c>
      <c r="F71" s="35">
        <v>50</v>
      </c>
      <c r="G71" s="57"/>
      <c r="H71" s="58"/>
      <c r="I71" s="58"/>
      <c r="J71" s="59" t="str">
        <f t="shared" si="0"/>
        <v/>
      </c>
    </row>
    <row r="72" spans="1:10" ht="15">
      <c r="A72" s="25">
        <v>63</v>
      </c>
      <c r="B72" s="25" t="s">
        <v>153</v>
      </c>
      <c r="C72" s="27" t="s">
        <v>154</v>
      </c>
      <c r="D72" s="28">
        <v>33</v>
      </c>
      <c r="E72" s="28" t="s">
        <v>43</v>
      </c>
      <c r="F72" s="28">
        <v>50</v>
      </c>
      <c r="G72" s="57"/>
      <c r="H72" s="58"/>
      <c r="I72" s="58"/>
      <c r="J72" s="59" t="str">
        <f t="shared" si="0"/>
        <v/>
      </c>
    </row>
    <row r="73" spans="1:10" ht="30">
      <c r="A73" s="48">
        <v>64</v>
      </c>
      <c r="B73" s="32" t="s">
        <v>155</v>
      </c>
      <c r="C73" s="34" t="s">
        <v>156</v>
      </c>
      <c r="D73" s="35">
        <v>29</v>
      </c>
      <c r="E73" s="35" t="s">
        <v>43</v>
      </c>
      <c r="F73" s="35">
        <v>44</v>
      </c>
      <c r="G73" s="60"/>
      <c r="H73" s="61"/>
      <c r="I73" s="61"/>
      <c r="J73" s="62" t="str">
        <f t="shared" si="0"/>
        <v/>
      </c>
    </row>
    <row r="74" spans="1:10" ht="30">
      <c r="A74" s="25">
        <v>65</v>
      </c>
      <c r="B74" s="25" t="s">
        <v>157</v>
      </c>
      <c r="C74" s="27" t="s">
        <v>158</v>
      </c>
      <c r="D74" s="28">
        <v>33</v>
      </c>
      <c r="E74" s="28" t="s">
        <v>43</v>
      </c>
      <c r="F74" s="28">
        <v>50</v>
      </c>
      <c r="G74" s="60"/>
      <c r="H74" s="61"/>
      <c r="I74" s="61"/>
      <c r="J74" s="62" t="str">
        <f t="shared" si="0"/>
        <v/>
      </c>
    </row>
    <row r="75" spans="1:10" ht="15">
      <c r="A75" s="41"/>
      <c r="B75" s="42"/>
      <c r="C75" s="43"/>
      <c r="D75" s="44"/>
      <c r="E75" s="44"/>
      <c r="F75" s="44"/>
      <c r="G75" s="37"/>
      <c r="H75" s="38"/>
      <c r="I75" s="38"/>
      <c r="J75" s="24" t="str">
        <f t="shared" si="0"/>
        <v/>
      </c>
    </row>
    <row r="76" spans="1:10" ht="15">
      <c r="A76" s="231" t="s">
        <v>159</v>
      </c>
      <c r="B76" s="222"/>
      <c r="C76" s="222"/>
      <c r="D76" s="222"/>
      <c r="E76" s="222"/>
      <c r="F76" s="223"/>
      <c r="G76" s="37"/>
      <c r="H76" s="38"/>
      <c r="I76" s="38"/>
      <c r="J76" s="24" t="str">
        <f t="shared" si="0"/>
        <v/>
      </c>
    </row>
    <row r="77" spans="1:10" ht="15">
      <c r="A77" s="224"/>
      <c r="B77" s="225"/>
      <c r="C77" s="225"/>
      <c r="D77" s="225"/>
      <c r="E77" s="225"/>
      <c r="F77" s="226"/>
      <c r="G77" s="37"/>
      <c r="H77" s="38"/>
      <c r="I77" s="38"/>
      <c r="J77" s="24" t="str">
        <f t="shared" si="0"/>
        <v/>
      </c>
    </row>
    <row r="78" spans="1:10" ht="15">
      <c r="A78" s="227"/>
      <c r="B78" s="228"/>
      <c r="C78" s="228"/>
      <c r="D78" s="228"/>
      <c r="E78" s="228"/>
      <c r="F78" s="229"/>
      <c r="G78" s="37"/>
      <c r="H78" s="38"/>
      <c r="I78" s="38"/>
      <c r="J78" s="24" t="str">
        <f t="shared" si="0"/>
        <v/>
      </c>
    </row>
    <row r="79" spans="1:10" ht="37.5">
      <c r="A79" s="15" t="s">
        <v>16</v>
      </c>
      <c r="B79" s="15" t="s">
        <v>27</v>
      </c>
      <c r="C79" s="45" t="s">
        <v>28</v>
      </c>
      <c r="D79" s="15" t="s">
        <v>29</v>
      </c>
      <c r="E79" s="15" t="s">
        <v>30</v>
      </c>
      <c r="F79" s="16" t="s">
        <v>31</v>
      </c>
      <c r="G79" s="37"/>
      <c r="H79" s="38"/>
      <c r="I79" s="38"/>
      <c r="J79" s="24" t="str">
        <f t="shared" si="0"/>
        <v/>
      </c>
    </row>
    <row r="80" spans="1:10" ht="15">
      <c r="A80" s="48">
        <v>66</v>
      </c>
      <c r="B80" s="218" t="s">
        <v>160</v>
      </c>
      <c r="C80" s="50" t="s">
        <v>161</v>
      </c>
      <c r="D80" s="51">
        <v>60</v>
      </c>
      <c r="E80" s="51" t="s">
        <v>162</v>
      </c>
      <c r="F80" s="51">
        <v>93</v>
      </c>
      <c r="G80" s="63"/>
      <c r="H80" s="64"/>
      <c r="I80" s="64"/>
      <c r="J80" s="65" t="str">
        <f t="shared" si="0"/>
        <v/>
      </c>
    </row>
    <row r="81" spans="1:10" ht="15">
      <c r="A81" s="25">
        <v>67</v>
      </c>
      <c r="B81" s="219"/>
      <c r="C81" s="27" t="s">
        <v>163</v>
      </c>
      <c r="D81" s="28">
        <v>61</v>
      </c>
      <c r="E81" s="28" t="s">
        <v>162</v>
      </c>
      <c r="F81" s="28">
        <v>94</v>
      </c>
      <c r="G81" s="63"/>
      <c r="H81" s="64"/>
      <c r="I81" s="64"/>
      <c r="J81" s="65" t="str">
        <f t="shared" si="0"/>
        <v/>
      </c>
    </row>
    <row r="82" spans="1:10" ht="15">
      <c r="A82" s="48">
        <v>68</v>
      </c>
      <c r="B82" s="219"/>
      <c r="C82" s="50" t="s">
        <v>164</v>
      </c>
      <c r="D82" s="35">
        <v>61</v>
      </c>
      <c r="E82" s="35" t="s">
        <v>162</v>
      </c>
      <c r="F82" s="35">
        <v>94</v>
      </c>
      <c r="G82" s="63"/>
      <c r="H82" s="64"/>
      <c r="I82" s="64"/>
      <c r="J82" s="65" t="str">
        <f t="shared" si="0"/>
        <v/>
      </c>
    </row>
    <row r="83" spans="1:10" ht="15">
      <c r="A83" s="25">
        <v>69</v>
      </c>
      <c r="B83" s="219"/>
      <c r="C83" s="27" t="s">
        <v>165</v>
      </c>
      <c r="D83" s="28">
        <v>60</v>
      </c>
      <c r="E83" s="28" t="s">
        <v>162</v>
      </c>
      <c r="F83" s="28">
        <v>92</v>
      </c>
      <c r="G83" s="63"/>
      <c r="H83" s="64"/>
      <c r="I83" s="64"/>
      <c r="J83" s="65" t="str">
        <f t="shared" si="0"/>
        <v/>
      </c>
    </row>
    <row r="84" spans="1:10" ht="15">
      <c r="A84" s="48">
        <v>70</v>
      </c>
      <c r="B84" s="219"/>
      <c r="C84" s="50" t="s">
        <v>166</v>
      </c>
      <c r="D84" s="35">
        <v>60</v>
      </c>
      <c r="E84" s="35" t="s">
        <v>162</v>
      </c>
      <c r="F84" s="35">
        <v>92</v>
      </c>
      <c r="G84" s="63"/>
      <c r="H84" s="64"/>
      <c r="I84" s="64"/>
      <c r="J84" s="65" t="str">
        <f t="shared" si="0"/>
        <v/>
      </c>
    </row>
    <row r="85" spans="1:10" ht="15">
      <c r="A85" s="25">
        <v>71</v>
      </c>
      <c r="B85" s="219"/>
      <c r="C85" s="27" t="s">
        <v>167</v>
      </c>
      <c r="D85" s="28">
        <v>60</v>
      </c>
      <c r="E85" s="28" t="s">
        <v>162</v>
      </c>
      <c r="F85" s="28">
        <v>92</v>
      </c>
      <c r="G85" s="63"/>
      <c r="H85" s="64"/>
      <c r="I85" s="64"/>
      <c r="J85" s="65" t="str">
        <f t="shared" si="0"/>
        <v/>
      </c>
    </row>
    <row r="86" spans="1:10" ht="15">
      <c r="A86" s="48">
        <v>72</v>
      </c>
      <c r="B86" s="219"/>
      <c r="C86" s="50" t="s">
        <v>168</v>
      </c>
      <c r="D86" s="35">
        <v>61</v>
      </c>
      <c r="E86" s="35" t="s">
        <v>162</v>
      </c>
      <c r="F86" s="35">
        <v>93</v>
      </c>
      <c r="G86" s="63"/>
      <c r="H86" s="64"/>
      <c r="I86" s="64"/>
      <c r="J86" s="65" t="str">
        <f t="shared" si="0"/>
        <v/>
      </c>
    </row>
    <row r="87" spans="1:10" ht="15">
      <c r="A87" s="25">
        <v>73</v>
      </c>
      <c r="B87" s="219"/>
      <c r="C87" s="27" t="s">
        <v>169</v>
      </c>
      <c r="D87" s="28">
        <v>61</v>
      </c>
      <c r="E87" s="28" t="s">
        <v>162</v>
      </c>
      <c r="F87" s="28">
        <v>94</v>
      </c>
      <c r="G87" s="63"/>
      <c r="H87" s="64"/>
      <c r="I87" s="64"/>
      <c r="J87" s="65" t="str">
        <f t="shared" si="0"/>
        <v/>
      </c>
    </row>
    <row r="88" spans="1:10" ht="15">
      <c r="A88" s="48">
        <v>74</v>
      </c>
      <c r="B88" s="219"/>
      <c r="C88" s="50" t="s">
        <v>170</v>
      </c>
      <c r="D88" s="35">
        <v>59</v>
      </c>
      <c r="E88" s="35" t="s">
        <v>162</v>
      </c>
      <c r="F88" s="35">
        <v>90</v>
      </c>
      <c r="G88" s="63"/>
      <c r="H88" s="64"/>
      <c r="I88" s="64"/>
      <c r="J88" s="65" t="str">
        <f t="shared" si="0"/>
        <v/>
      </c>
    </row>
    <row r="89" spans="1:10" ht="15">
      <c r="A89" s="25">
        <v>75</v>
      </c>
      <c r="B89" s="220"/>
      <c r="C89" s="27" t="s">
        <v>171</v>
      </c>
      <c r="D89" s="28">
        <v>59</v>
      </c>
      <c r="E89" s="28" t="s">
        <v>162</v>
      </c>
      <c r="F89" s="28">
        <v>90</v>
      </c>
      <c r="G89" s="63"/>
      <c r="H89" s="64"/>
      <c r="I89" s="64"/>
      <c r="J89" s="65" t="str">
        <f t="shared" si="0"/>
        <v/>
      </c>
    </row>
    <row r="90" spans="1:10" ht="15">
      <c r="A90" s="41"/>
      <c r="B90" s="42"/>
      <c r="C90" s="43"/>
      <c r="D90" s="44"/>
      <c r="E90" s="44"/>
      <c r="F90" s="44"/>
      <c r="G90" s="37"/>
      <c r="H90" s="38"/>
      <c r="I90" s="38"/>
      <c r="J90" s="24" t="str">
        <f t="shared" si="0"/>
        <v/>
      </c>
    </row>
    <row r="91" spans="1:10" ht="15">
      <c r="A91" s="231" t="s">
        <v>172</v>
      </c>
      <c r="B91" s="222"/>
      <c r="C91" s="222"/>
      <c r="D91" s="222"/>
      <c r="E91" s="222"/>
      <c r="F91" s="223"/>
      <c r="G91" s="37"/>
      <c r="H91" s="38"/>
      <c r="I91" s="38"/>
      <c r="J91" s="24" t="str">
        <f t="shared" si="0"/>
        <v/>
      </c>
    </row>
    <row r="92" spans="1:10" ht="15">
      <c r="A92" s="224"/>
      <c r="B92" s="225"/>
      <c r="C92" s="225"/>
      <c r="D92" s="225"/>
      <c r="E92" s="225"/>
      <c r="F92" s="226"/>
      <c r="G92" s="37"/>
      <c r="H92" s="38"/>
      <c r="I92" s="38"/>
      <c r="J92" s="24" t="str">
        <f t="shared" si="0"/>
        <v/>
      </c>
    </row>
    <row r="93" spans="1:10" ht="15">
      <c r="A93" s="227"/>
      <c r="B93" s="228"/>
      <c r="C93" s="228"/>
      <c r="D93" s="228"/>
      <c r="E93" s="228"/>
      <c r="F93" s="229"/>
      <c r="G93" s="37"/>
      <c r="H93" s="38"/>
      <c r="I93" s="38"/>
      <c r="J93" s="24" t="str">
        <f t="shared" si="0"/>
        <v/>
      </c>
    </row>
    <row r="94" spans="1:10" ht="37.5">
      <c r="A94" s="15" t="s">
        <v>16</v>
      </c>
      <c r="B94" s="15" t="s">
        <v>27</v>
      </c>
      <c r="C94" s="45" t="s">
        <v>28</v>
      </c>
      <c r="D94" s="15" t="s">
        <v>29</v>
      </c>
      <c r="E94" s="15" t="s">
        <v>30</v>
      </c>
      <c r="F94" s="16" t="s">
        <v>31</v>
      </c>
      <c r="G94" s="37"/>
      <c r="H94" s="38"/>
      <c r="I94" s="38"/>
      <c r="J94" s="24" t="str">
        <f t="shared" si="0"/>
        <v/>
      </c>
    </row>
    <row r="95" spans="1:10" ht="15">
      <c r="A95" s="48">
        <v>76</v>
      </c>
      <c r="B95" s="218" t="s">
        <v>173</v>
      </c>
      <c r="C95" s="50" t="s">
        <v>174</v>
      </c>
      <c r="D95" s="51">
        <v>60</v>
      </c>
      <c r="E95" s="51" t="s">
        <v>162</v>
      </c>
      <c r="F95" s="51">
        <v>94</v>
      </c>
      <c r="G95" s="66"/>
      <c r="H95" s="67"/>
      <c r="I95" s="67"/>
      <c r="J95" s="68" t="str">
        <f t="shared" si="0"/>
        <v/>
      </c>
    </row>
    <row r="96" spans="1:10" ht="15">
      <c r="A96" s="25">
        <v>77</v>
      </c>
      <c r="B96" s="219"/>
      <c r="C96" s="27" t="s">
        <v>175</v>
      </c>
      <c r="D96" s="28">
        <v>60</v>
      </c>
      <c r="E96" s="28" t="s">
        <v>162</v>
      </c>
      <c r="F96" s="28">
        <v>93</v>
      </c>
      <c r="G96" s="66"/>
      <c r="H96" s="67"/>
      <c r="I96" s="67"/>
      <c r="J96" s="68" t="str">
        <f t="shared" si="0"/>
        <v/>
      </c>
    </row>
    <row r="97" spans="1:10" ht="15">
      <c r="A97" s="48">
        <v>78</v>
      </c>
      <c r="B97" s="219"/>
      <c r="C97" s="34" t="s">
        <v>176</v>
      </c>
      <c r="D97" s="35">
        <v>60</v>
      </c>
      <c r="E97" s="35" t="s">
        <v>162</v>
      </c>
      <c r="F97" s="35">
        <v>94</v>
      </c>
      <c r="G97" s="66"/>
      <c r="H97" s="67"/>
      <c r="I97" s="67"/>
      <c r="J97" s="68" t="str">
        <f t="shared" si="0"/>
        <v/>
      </c>
    </row>
    <row r="98" spans="1:10" ht="15">
      <c r="A98" s="25">
        <v>79</v>
      </c>
      <c r="B98" s="219"/>
      <c r="C98" s="27" t="s">
        <v>177</v>
      </c>
      <c r="D98" s="28">
        <v>59</v>
      </c>
      <c r="E98" s="28" t="s">
        <v>162</v>
      </c>
      <c r="F98" s="28">
        <v>92</v>
      </c>
      <c r="G98" s="66"/>
      <c r="H98" s="67"/>
      <c r="I98" s="67"/>
      <c r="J98" s="68" t="str">
        <f t="shared" si="0"/>
        <v/>
      </c>
    </row>
    <row r="99" spans="1:10" ht="15">
      <c r="A99" s="48">
        <v>80</v>
      </c>
      <c r="B99" s="220"/>
      <c r="C99" s="34" t="s">
        <v>178</v>
      </c>
      <c r="D99" s="35">
        <v>65</v>
      </c>
      <c r="E99" s="35" t="s">
        <v>162</v>
      </c>
      <c r="F99" s="35">
        <v>100</v>
      </c>
      <c r="G99" s="69"/>
      <c r="H99" s="70"/>
      <c r="I99" s="67"/>
      <c r="J99" s="68" t="str">
        <f t="shared" si="0"/>
        <v/>
      </c>
    </row>
    <row r="100" spans="1:10" ht="18" customHeight="1">
      <c r="A100" s="41"/>
      <c r="B100" s="71"/>
      <c r="C100" s="43"/>
      <c r="D100" s="44"/>
      <c r="E100" s="44"/>
      <c r="F100" s="44"/>
      <c r="G100" s="72"/>
      <c r="H100" s="41"/>
      <c r="I100" s="41"/>
      <c r="J100" s="41"/>
    </row>
    <row r="101" spans="1:10" ht="1.5" hidden="1" customHeight="1">
      <c r="A101" s="41"/>
      <c r="B101" s="71"/>
      <c r="C101" s="73" t="s">
        <v>179</v>
      </c>
      <c r="D101" s="44"/>
      <c r="E101" s="44"/>
      <c r="F101" s="44"/>
      <c r="G101" s="72"/>
      <c r="H101" s="41"/>
      <c r="I101" s="41"/>
      <c r="J101" s="41"/>
    </row>
    <row r="102" spans="1:10" ht="1.5" hidden="1" customHeight="1">
      <c r="A102" s="41"/>
      <c r="B102" s="71"/>
      <c r="C102" s="74" t="s">
        <v>180</v>
      </c>
      <c r="D102" s="44"/>
      <c r="E102" s="44"/>
      <c r="F102" s="44"/>
      <c r="G102" s="72"/>
      <c r="H102" s="41"/>
      <c r="I102" s="41"/>
      <c r="J102" s="41"/>
    </row>
    <row r="103" spans="1:10" ht="1.5" hidden="1" customHeight="1">
      <c r="A103" s="41"/>
      <c r="B103" s="71"/>
      <c r="C103" s="74" t="s">
        <v>181</v>
      </c>
      <c r="D103" s="44"/>
      <c r="E103" s="44"/>
      <c r="F103" s="44"/>
      <c r="G103" s="72"/>
      <c r="H103" s="41"/>
      <c r="I103" s="41"/>
      <c r="J103" s="41"/>
    </row>
    <row r="104" spans="1:10" ht="1.5" hidden="1" customHeight="1">
      <c r="A104" s="41"/>
      <c r="B104" s="71"/>
      <c r="C104" s="74" t="s">
        <v>182</v>
      </c>
      <c r="D104" s="44"/>
      <c r="E104" s="44"/>
      <c r="F104" s="44"/>
      <c r="G104" s="72"/>
      <c r="H104" s="41"/>
      <c r="I104" s="41"/>
      <c r="J104" s="41"/>
    </row>
    <row r="105" spans="1:10" ht="1.5" hidden="1" customHeight="1">
      <c r="A105" s="41"/>
      <c r="B105" s="71"/>
      <c r="C105" s="74" t="s">
        <v>183</v>
      </c>
      <c r="D105" s="44"/>
      <c r="E105" s="44"/>
      <c r="F105" s="44"/>
      <c r="G105" s="72"/>
      <c r="H105" s="41"/>
      <c r="I105" s="41"/>
      <c r="J105" s="41"/>
    </row>
    <row r="106" spans="1:10" ht="1.5" hidden="1" customHeight="1">
      <c r="A106" s="41"/>
      <c r="B106" s="71"/>
      <c r="C106" s="74" t="s">
        <v>184</v>
      </c>
      <c r="D106" s="44"/>
      <c r="E106" s="44"/>
      <c r="F106" s="44"/>
      <c r="G106" s="72"/>
      <c r="H106" s="41"/>
      <c r="I106" s="41"/>
      <c r="J106" s="41"/>
    </row>
    <row r="107" spans="1:10" ht="1.5" hidden="1" customHeight="1">
      <c r="A107" s="41"/>
      <c r="B107" s="71"/>
      <c r="C107" s="74" t="s">
        <v>185</v>
      </c>
      <c r="D107" s="44"/>
      <c r="E107" s="44"/>
      <c r="F107" s="44"/>
      <c r="G107" s="72"/>
      <c r="H107" s="41"/>
      <c r="I107" s="41"/>
      <c r="J107" s="41"/>
    </row>
    <row r="108" spans="1:10" ht="1.5" hidden="1" customHeight="1">
      <c r="A108" s="41"/>
      <c r="B108" s="71"/>
      <c r="C108" s="74" t="s">
        <v>186</v>
      </c>
      <c r="D108" s="44"/>
      <c r="E108" s="44"/>
      <c r="F108" s="44"/>
      <c r="G108" s="72"/>
      <c r="H108" s="41"/>
      <c r="I108" s="41"/>
      <c r="J108" s="41"/>
    </row>
    <row r="109" spans="1:10" ht="1.5" hidden="1" customHeight="1">
      <c r="A109" s="41"/>
      <c r="B109" s="71"/>
      <c r="C109" s="74" t="s">
        <v>187</v>
      </c>
      <c r="D109" s="44"/>
      <c r="E109" s="44"/>
      <c r="F109" s="44"/>
      <c r="G109" s="72"/>
      <c r="H109" s="41"/>
      <c r="I109" s="41"/>
      <c r="J109" s="41"/>
    </row>
    <row r="110" spans="1:10" ht="1.5" hidden="1" customHeight="1">
      <c r="A110" s="41"/>
      <c r="B110" s="71"/>
      <c r="C110" s="74" t="s">
        <v>188</v>
      </c>
      <c r="D110" s="44"/>
      <c r="E110" s="44"/>
      <c r="F110" s="44"/>
      <c r="G110" s="72"/>
      <c r="H110" s="41"/>
      <c r="I110" s="41"/>
      <c r="J110" s="41"/>
    </row>
    <row r="111" spans="1:10" ht="1.5" hidden="1" customHeight="1">
      <c r="A111" s="41"/>
      <c r="B111" s="71"/>
      <c r="C111" s="74" t="s">
        <v>189</v>
      </c>
      <c r="D111" s="44"/>
      <c r="E111" s="44"/>
      <c r="F111" s="44"/>
      <c r="G111" s="72"/>
      <c r="H111" s="41"/>
      <c r="I111" s="41"/>
      <c r="J111" s="41"/>
    </row>
    <row r="112" spans="1:10" ht="1.5" hidden="1" customHeight="1">
      <c r="A112" s="41"/>
      <c r="B112" s="71"/>
      <c r="C112" s="74" t="s">
        <v>190</v>
      </c>
      <c r="D112" s="44"/>
      <c r="E112" s="44"/>
      <c r="F112" s="44"/>
      <c r="G112" s="72"/>
      <c r="H112" s="41"/>
      <c r="I112" s="41"/>
      <c r="J112" s="41"/>
    </row>
  </sheetData>
  <mergeCells count="11">
    <mergeCell ref="H1:H4"/>
    <mergeCell ref="I1:I4"/>
    <mergeCell ref="J1:J3"/>
    <mergeCell ref="A61:F63"/>
    <mergeCell ref="A76:F78"/>
    <mergeCell ref="B53:B59"/>
    <mergeCell ref="B80:B89"/>
    <mergeCell ref="B95:B99"/>
    <mergeCell ref="A1:F3"/>
    <mergeCell ref="G1:G4"/>
    <mergeCell ref="A91:F93"/>
  </mergeCells>
  <conditionalFormatting sqref="J4">
    <cfRule type="cellIs" dxfId="9" priority="1" operator="greaterThan">
      <formula>64</formula>
    </cfRule>
  </conditionalFormatting>
  <conditionalFormatting sqref="J4">
    <cfRule type="cellIs" dxfId="8" priority="2" operator="greaterThan">
      <formula>64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  <pageSetUpPr fitToPage="1"/>
  </sheetPr>
  <dimension ref="A1:M112"/>
  <sheetViews>
    <sheetView topLeftCell="A73" workbookViewId="0">
      <selection activeCell="O12" sqref="O12"/>
    </sheetView>
  </sheetViews>
  <sheetFormatPr defaultColWidth="14.42578125" defaultRowHeight="15.75" customHeight="1"/>
  <cols>
    <col min="1" max="1" width="7" customWidth="1"/>
    <col min="2" max="2" width="22.140625" customWidth="1"/>
    <col min="3" max="3" width="54.85546875" customWidth="1"/>
    <col min="4" max="4" width="7.42578125" customWidth="1"/>
    <col min="5" max="5" width="7.7109375" customWidth="1"/>
    <col min="6" max="6" width="9" customWidth="1"/>
    <col min="7" max="7" width="12" customWidth="1"/>
    <col min="8" max="8" width="7.140625" customWidth="1"/>
    <col min="9" max="9" width="6.28515625" customWidth="1"/>
    <col min="10" max="10" width="10.42578125" customWidth="1"/>
    <col min="11" max="11" width="14.7109375" customWidth="1"/>
    <col min="12" max="12" width="7.7109375" customWidth="1"/>
    <col min="13" max="13" width="12" customWidth="1"/>
  </cols>
  <sheetData>
    <row r="1" spans="1:13" ht="12.75">
      <c r="A1" s="221" t="s">
        <v>22</v>
      </c>
      <c r="B1" s="222"/>
      <c r="C1" s="222"/>
      <c r="D1" s="222"/>
      <c r="E1" s="222"/>
      <c r="F1" s="223"/>
      <c r="G1" s="230" t="s">
        <v>23</v>
      </c>
      <c r="H1" s="232" t="s">
        <v>24</v>
      </c>
      <c r="I1" s="233" t="s">
        <v>25</v>
      </c>
      <c r="J1" s="233" t="s">
        <v>26</v>
      </c>
      <c r="K1" s="235" t="s">
        <v>191</v>
      </c>
      <c r="L1" s="233" t="s">
        <v>192</v>
      </c>
      <c r="M1" s="233" t="s">
        <v>193</v>
      </c>
    </row>
    <row r="2" spans="1:13" ht="12.75">
      <c r="A2" s="224"/>
      <c r="B2" s="225"/>
      <c r="C2" s="225"/>
      <c r="D2" s="225"/>
      <c r="E2" s="225"/>
      <c r="F2" s="226"/>
      <c r="G2" s="225"/>
      <c r="H2" s="225"/>
      <c r="I2" s="225"/>
      <c r="J2" s="225"/>
      <c r="K2" s="225"/>
      <c r="L2" s="225"/>
      <c r="M2" s="225"/>
    </row>
    <row r="3" spans="1:13" ht="15">
      <c r="A3" s="227"/>
      <c r="B3" s="228"/>
      <c r="C3" s="228"/>
      <c r="D3" s="228"/>
      <c r="E3" s="228"/>
      <c r="F3" s="229"/>
      <c r="G3" s="225"/>
      <c r="H3" s="225"/>
      <c r="I3" s="225"/>
      <c r="J3" s="225"/>
      <c r="K3" s="75">
        <f>COUNTIF(K5:K100,"&lt;=10")</f>
        <v>33</v>
      </c>
      <c r="L3" s="225"/>
      <c r="M3" s="225"/>
    </row>
    <row r="4" spans="1:13" ht="37.5">
      <c r="A4" s="76" t="s">
        <v>16</v>
      </c>
      <c r="B4" s="76" t="s">
        <v>27</v>
      </c>
      <c r="C4" s="76" t="s">
        <v>28</v>
      </c>
      <c r="D4" s="76" t="s">
        <v>29</v>
      </c>
      <c r="E4" s="76" t="s">
        <v>30</v>
      </c>
      <c r="F4" s="77" t="s">
        <v>31</v>
      </c>
      <c r="G4" s="225"/>
      <c r="H4" s="225"/>
      <c r="I4" s="225"/>
      <c r="J4" s="78" t="e">
        <f ca="1">ROUND(PRODUCT(divide(SUM(J5:J99),COUNT(J5:J99)),100),1)</f>
        <v>#NAME?</v>
      </c>
      <c r="K4" s="75">
        <f>COUNT(K5:K100)</f>
        <v>78</v>
      </c>
      <c r="L4" s="225"/>
      <c r="M4" s="225"/>
    </row>
    <row r="5" spans="1:13" ht="45">
      <c r="A5" s="79">
        <v>81</v>
      </c>
      <c r="B5" s="80" t="s">
        <v>194</v>
      </c>
      <c r="C5" s="81" t="s">
        <v>33</v>
      </c>
      <c r="D5" s="82">
        <v>15</v>
      </c>
      <c r="E5" s="82" t="s">
        <v>34</v>
      </c>
      <c r="F5" s="82">
        <v>25</v>
      </c>
      <c r="G5" s="83"/>
      <c r="H5" s="84">
        <v>12</v>
      </c>
      <c r="I5" s="84">
        <v>20</v>
      </c>
      <c r="J5" s="85" t="e">
        <f t="shared" ref="J5:J99" ca="1" si="0">IF(AND($F5&lt;"", $I5&lt;&gt;""), divide($I5,$F5),"")</f>
        <v>#NAME?</v>
      </c>
      <c r="K5" s="86">
        <v>43</v>
      </c>
      <c r="L5" s="87">
        <v>1677</v>
      </c>
      <c r="M5" s="83">
        <v>43481</v>
      </c>
    </row>
    <row r="6" spans="1:13" ht="26.25" customHeight="1">
      <c r="A6" s="79">
        <v>82</v>
      </c>
      <c r="B6" s="88" t="s">
        <v>195</v>
      </c>
      <c r="C6" s="89" t="s">
        <v>36</v>
      </c>
      <c r="D6" s="90">
        <v>15</v>
      </c>
      <c r="E6" s="90" t="s">
        <v>34</v>
      </c>
      <c r="F6" s="90">
        <v>25</v>
      </c>
      <c r="G6" s="83"/>
      <c r="H6" s="84">
        <v>13</v>
      </c>
      <c r="I6" s="84">
        <v>21.34</v>
      </c>
      <c r="J6" s="85" t="e">
        <f t="shared" ca="1" si="0"/>
        <v>#NAME?</v>
      </c>
      <c r="K6" s="86">
        <v>22</v>
      </c>
      <c r="L6" s="87">
        <v>1263</v>
      </c>
      <c r="M6" s="83">
        <v>43485</v>
      </c>
    </row>
    <row r="7" spans="1:13" ht="15">
      <c r="A7" s="79">
        <v>83</v>
      </c>
      <c r="B7" s="88" t="s">
        <v>196</v>
      </c>
      <c r="C7" s="89" t="s">
        <v>38</v>
      </c>
      <c r="D7" s="90">
        <v>15</v>
      </c>
      <c r="E7" s="90" t="s">
        <v>34</v>
      </c>
      <c r="F7" s="90">
        <v>28</v>
      </c>
      <c r="G7" s="83"/>
      <c r="H7" s="84">
        <v>13</v>
      </c>
      <c r="I7" s="84">
        <v>23.34</v>
      </c>
      <c r="J7" s="85" t="e">
        <f t="shared" ca="1" si="0"/>
        <v>#NAME?</v>
      </c>
      <c r="K7" s="86">
        <v>13</v>
      </c>
      <c r="L7" s="87">
        <v>1049</v>
      </c>
      <c r="M7" s="83">
        <v>43485</v>
      </c>
    </row>
    <row r="8" spans="1:13" ht="15">
      <c r="A8" s="79">
        <v>84</v>
      </c>
      <c r="B8" s="88" t="s">
        <v>197</v>
      </c>
      <c r="C8" s="89" t="s">
        <v>40</v>
      </c>
      <c r="D8" s="90">
        <v>15</v>
      </c>
      <c r="E8" s="90" t="s">
        <v>34</v>
      </c>
      <c r="F8" s="90">
        <v>25</v>
      </c>
      <c r="G8" s="83"/>
      <c r="H8" s="84">
        <v>11</v>
      </c>
      <c r="I8" s="84">
        <v>14.36</v>
      </c>
      <c r="J8" s="85" t="e">
        <f t="shared" ca="1" si="0"/>
        <v>#NAME?</v>
      </c>
      <c r="K8" s="86">
        <v>191</v>
      </c>
      <c r="L8" s="87">
        <v>886</v>
      </c>
      <c r="M8" s="83">
        <v>43481</v>
      </c>
    </row>
    <row r="9" spans="1:13" ht="15">
      <c r="A9" s="79">
        <v>85</v>
      </c>
      <c r="B9" s="88" t="s">
        <v>41</v>
      </c>
      <c r="C9" s="89" t="s">
        <v>42</v>
      </c>
      <c r="D9" s="90">
        <v>33</v>
      </c>
      <c r="E9" s="90" t="s">
        <v>43</v>
      </c>
      <c r="F9" s="90">
        <v>50</v>
      </c>
      <c r="G9" s="91"/>
      <c r="H9" s="92">
        <v>27</v>
      </c>
      <c r="I9" s="92">
        <v>38.35</v>
      </c>
      <c r="J9" s="93" t="e">
        <f t="shared" ca="1" si="0"/>
        <v>#NAME?</v>
      </c>
      <c r="K9" s="86">
        <v>22</v>
      </c>
      <c r="L9" s="94">
        <v>600</v>
      </c>
      <c r="M9" s="95">
        <v>43485</v>
      </c>
    </row>
    <row r="10" spans="1:13" ht="30">
      <c r="A10" s="96">
        <v>86</v>
      </c>
      <c r="B10" s="97" t="s">
        <v>44</v>
      </c>
      <c r="C10" s="98" t="s">
        <v>45</v>
      </c>
      <c r="D10" s="99">
        <v>15</v>
      </c>
      <c r="E10" s="99" t="s">
        <v>34</v>
      </c>
      <c r="F10" s="99">
        <v>25</v>
      </c>
      <c r="G10" s="83"/>
      <c r="H10" s="84">
        <v>9</v>
      </c>
      <c r="I10" s="84">
        <v>13.35</v>
      </c>
      <c r="J10" s="85" t="e">
        <f t="shared" ca="1" si="0"/>
        <v>#NAME?</v>
      </c>
      <c r="K10" s="86">
        <v>97</v>
      </c>
      <c r="L10" s="87">
        <v>1177</v>
      </c>
      <c r="M10" s="83">
        <v>43481</v>
      </c>
    </row>
    <row r="11" spans="1:13" ht="30">
      <c r="A11" s="96">
        <v>87</v>
      </c>
      <c r="B11" s="97" t="s">
        <v>46</v>
      </c>
      <c r="C11" s="98" t="s">
        <v>47</v>
      </c>
      <c r="D11" s="99">
        <v>15</v>
      </c>
      <c r="E11" s="99" t="s">
        <v>34</v>
      </c>
      <c r="F11" s="99">
        <v>25</v>
      </c>
      <c r="G11" s="83"/>
      <c r="H11" s="84">
        <v>12</v>
      </c>
      <c r="I11" s="84">
        <v>19.010000000000002</v>
      </c>
      <c r="J11" s="85" t="e">
        <f t="shared" ca="1" si="0"/>
        <v>#NAME?</v>
      </c>
      <c r="K11" s="86">
        <v>3</v>
      </c>
      <c r="L11" s="87">
        <v>846</v>
      </c>
      <c r="M11" s="83">
        <v>43481</v>
      </c>
    </row>
    <row r="12" spans="1:13" ht="30">
      <c r="A12" s="96">
        <v>88</v>
      </c>
      <c r="B12" s="97" t="s">
        <v>48</v>
      </c>
      <c r="C12" s="98" t="s">
        <v>49</v>
      </c>
      <c r="D12" s="99">
        <v>15</v>
      </c>
      <c r="E12" s="99" t="s">
        <v>34</v>
      </c>
      <c r="F12" s="99">
        <v>25</v>
      </c>
      <c r="G12" s="83"/>
      <c r="H12" s="84">
        <v>11</v>
      </c>
      <c r="I12" s="84">
        <v>18</v>
      </c>
      <c r="J12" s="85" t="e">
        <f t="shared" ca="1" si="0"/>
        <v>#NAME?</v>
      </c>
      <c r="K12" s="86">
        <v>4</v>
      </c>
      <c r="L12" s="87">
        <v>730</v>
      </c>
      <c r="M12" s="83">
        <v>43477</v>
      </c>
    </row>
    <row r="13" spans="1:13" ht="30">
      <c r="A13" s="96">
        <v>89</v>
      </c>
      <c r="B13" s="97" t="s">
        <v>50</v>
      </c>
      <c r="C13" s="98" t="s">
        <v>51</v>
      </c>
      <c r="D13" s="99">
        <v>15</v>
      </c>
      <c r="E13" s="99" t="s">
        <v>198</v>
      </c>
      <c r="F13" s="99">
        <v>25</v>
      </c>
      <c r="G13" s="83"/>
      <c r="H13" s="84">
        <v>9</v>
      </c>
      <c r="I13" s="84">
        <v>13.68</v>
      </c>
      <c r="J13" s="85" t="e">
        <f t="shared" ca="1" si="0"/>
        <v>#NAME?</v>
      </c>
      <c r="K13" s="86">
        <v>80</v>
      </c>
      <c r="L13" s="87">
        <v>582</v>
      </c>
      <c r="M13" s="83">
        <v>43481</v>
      </c>
    </row>
    <row r="14" spans="1:13" ht="30">
      <c r="A14" s="96">
        <v>90</v>
      </c>
      <c r="B14" s="97" t="s">
        <v>52</v>
      </c>
      <c r="C14" s="98" t="s">
        <v>53</v>
      </c>
      <c r="D14" s="99">
        <v>33</v>
      </c>
      <c r="E14" s="99" t="s">
        <v>43</v>
      </c>
      <c r="F14" s="99">
        <v>50</v>
      </c>
      <c r="G14" s="91"/>
      <c r="H14" s="92">
        <v>20</v>
      </c>
      <c r="I14" s="92">
        <v>26.03</v>
      </c>
      <c r="J14" s="93" t="e">
        <f t="shared" ca="1" si="0"/>
        <v>#NAME?</v>
      </c>
      <c r="K14" s="86">
        <v>25</v>
      </c>
      <c r="L14" s="94">
        <v>446</v>
      </c>
      <c r="M14" s="95">
        <v>43485</v>
      </c>
    </row>
    <row r="15" spans="1:13" ht="30">
      <c r="A15" s="79">
        <v>91</v>
      </c>
      <c r="B15" s="88" t="s">
        <v>54</v>
      </c>
      <c r="C15" s="89" t="s">
        <v>55</v>
      </c>
      <c r="D15" s="90">
        <v>15</v>
      </c>
      <c r="E15" s="90" t="s">
        <v>34</v>
      </c>
      <c r="F15" s="90">
        <v>25</v>
      </c>
      <c r="G15" s="83"/>
      <c r="H15" s="84">
        <v>11</v>
      </c>
      <c r="I15" s="84">
        <v>14.36</v>
      </c>
      <c r="J15" s="85" t="e">
        <f t="shared" ca="1" si="0"/>
        <v>#NAME?</v>
      </c>
      <c r="K15" s="86">
        <v>130</v>
      </c>
      <c r="L15" s="87">
        <v>1327</v>
      </c>
      <c r="M15" s="83">
        <v>43481</v>
      </c>
    </row>
    <row r="16" spans="1:13" ht="30">
      <c r="A16" s="79">
        <v>92</v>
      </c>
      <c r="B16" s="88" t="s">
        <v>56</v>
      </c>
      <c r="C16" s="89" t="s">
        <v>57</v>
      </c>
      <c r="D16" s="90">
        <v>15</v>
      </c>
      <c r="E16" s="90" t="s">
        <v>34</v>
      </c>
      <c r="F16" s="90">
        <v>25</v>
      </c>
      <c r="G16" s="83"/>
      <c r="H16" s="84">
        <v>13</v>
      </c>
      <c r="I16" s="84">
        <v>19.68</v>
      </c>
      <c r="J16" s="85" t="e">
        <f t="shared" ca="1" si="0"/>
        <v>#NAME?</v>
      </c>
      <c r="K16" s="86">
        <v>50</v>
      </c>
      <c r="L16" s="87">
        <v>1037</v>
      </c>
      <c r="M16" s="83">
        <v>43481</v>
      </c>
    </row>
    <row r="17" spans="1:13" ht="45">
      <c r="A17" s="79">
        <v>93</v>
      </c>
      <c r="B17" s="88" t="s">
        <v>58</v>
      </c>
      <c r="C17" s="89" t="s">
        <v>59</v>
      </c>
      <c r="D17" s="90">
        <v>15</v>
      </c>
      <c r="E17" s="90" t="s">
        <v>34</v>
      </c>
      <c r="F17" s="90">
        <v>25</v>
      </c>
      <c r="G17" s="83"/>
      <c r="H17" s="84">
        <v>14</v>
      </c>
      <c r="I17" s="84">
        <v>23</v>
      </c>
      <c r="J17" s="85" t="e">
        <f t="shared" ca="1" si="0"/>
        <v>#NAME?</v>
      </c>
      <c r="K17" s="86">
        <v>5</v>
      </c>
      <c r="L17" s="87">
        <v>783</v>
      </c>
      <c r="M17" s="83">
        <v>43477</v>
      </c>
    </row>
    <row r="18" spans="1:13" ht="30">
      <c r="A18" s="79">
        <v>94</v>
      </c>
      <c r="B18" s="88" t="s">
        <v>60</v>
      </c>
      <c r="C18" s="89" t="s">
        <v>61</v>
      </c>
      <c r="D18" s="90">
        <v>15</v>
      </c>
      <c r="E18" s="90" t="s">
        <v>34</v>
      </c>
      <c r="F18" s="90">
        <v>25</v>
      </c>
      <c r="G18" s="83"/>
      <c r="H18" s="84">
        <v>12</v>
      </c>
      <c r="I18" s="84">
        <v>18.68</v>
      </c>
      <c r="J18" s="85" t="e">
        <f t="shared" ca="1" si="0"/>
        <v>#NAME?</v>
      </c>
      <c r="K18" s="86">
        <v>27</v>
      </c>
      <c r="L18" s="87">
        <v>795</v>
      </c>
      <c r="M18" s="83">
        <v>43485</v>
      </c>
    </row>
    <row r="19" spans="1:13" ht="15">
      <c r="A19" s="79">
        <v>95</v>
      </c>
      <c r="B19" s="88" t="s">
        <v>62</v>
      </c>
      <c r="C19" s="89" t="s">
        <v>63</v>
      </c>
      <c r="D19" s="90">
        <v>33</v>
      </c>
      <c r="E19" s="90" t="s">
        <v>43</v>
      </c>
      <c r="F19" s="90">
        <v>50</v>
      </c>
      <c r="G19" s="91"/>
      <c r="H19" s="92">
        <v>23</v>
      </c>
      <c r="I19" s="92">
        <v>31.71</v>
      </c>
      <c r="J19" s="93" t="e">
        <f t="shared" ca="1" si="0"/>
        <v>#NAME?</v>
      </c>
      <c r="K19" s="86">
        <v>34</v>
      </c>
      <c r="L19" s="94">
        <v>583</v>
      </c>
      <c r="M19" s="95">
        <v>43485</v>
      </c>
    </row>
    <row r="20" spans="1:13" ht="30">
      <c r="A20" s="96">
        <v>96</v>
      </c>
      <c r="B20" s="97" t="s">
        <v>64</v>
      </c>
      <c r="C20" s="98" t="s">
        <v>65</v>
      </c>
      <c r="D20" s="99">
        <v>15</v>
      </c>
      <c r="E20" s="99" t="s">
        <v>34</v>
      </c>
      <c r="F20" s="99">
        <v>25</v>
      </c>
      <c r="G20" s="83"/>
      <c r="H20" s="84">
        <v>13</v>
      </c>
      <c r="I20" s="84">
        <v>19.68</v>
      </c>
      <c r="J20" s="85" t="e">
        <f t="shared" ca="1" si="0"/>
        <v>#NAME?</v>
      </c>
      <c r="K20" s="86">
        <v>12</v>
      </c>
      <c r="L20" s="87">
        <v>965</v>
      </c>
      <c r="M20" s="83">
        <v>43485</v>
      </c>
    </row>
    <row r="21" spans="1:13" ht="15">
      <c r="A21" s="96">
        <v>97</v>
      </c>
      <c r="B21" s="97" t="s">
        <v>66</v>
      </c>
      <c r="C21" s="98" t="s">
        <v>67</v>
      </c>
      <c r="D21" s="99">
        <v>15</v>
      </c>
      <c r="E21" s="99" t="s">
        <v>34</v>
      </c>
      <c r="F21" s="99">
        <v>25</v>
      </c>
      <c r="G21" s="83"/>
      <c r="H21" s="84">
        <v>12</v>
      </c>
      <c r="I21" s="84">
        <v>17.68</v>
      </c>
      <c r="J21" s="85" t="e">
        <f t="shared" ca="1" si="0"/>
        <v>#NAME?</v>
      </c>
      <c r="K21" s="86">
        <v>61</v>
      </c>
      <c r="L21" s="87">
        <v>805</v>
      </c>
      <c r="M21" s="83">
        <v>43484</v>
      </c>
    </row>
    <row r="22" spans="1:13" ht="30">
      <c r="A22" s="96">
        <v>98</v>
      </c>
      <c r="B22" s="97" t="s">
        <v>68</v>
      </c>
      <c r="C22" s="98" t="s">
        <v>69</v>
      </c>
      <c r="D22" s="99">
        <v>15</v>
      </c>
      <c r="E22" s="99" t="s">
        <v>34</v>
      </c>
      <c r="F22" s="99">
        <v>25</v>
      </c>
      <c r="G22" s="83"/>
      <c r="H22" s="84">
        <v>10</v>
      </c>
      <c r="I22" s="84">
        <v>13.69</v>
      </c>
      <c r="J22" s="85" t="e">
        <f t="shared" ca="1" si="0"/>
        <v>#NAME?</v>
      </c>
      <c r="K22" s="86">
        <v>212</v>
      </c>
      <c r="L22" s="87">
        <v>642</v>
      </c>
      <c r="M22" s="83">
        <v>43484</v>
      </c>
    </row>
    <row r="23" spans="1:13" ht="15">
      <c r="A23" s="96">
        <v>99</v>
      </c>
      <c r="B23" s="97" t="s">
        <v>70</v>
      </c>
      <c r="C23" s="98" t="s">
        <v>71</v>
      </c>
      <c r="D23" s="99">
        <v>33</v>
      </c>
      <c r="E23" s="99" t="s">
        <v>43</v>
      </c>
      <c r="F23" s="99">
        <v>50</v>
      </c>
      <c r="G23" s="91"/>
      <c r="H23" s="92">
        <v>22</v>
      </c>
      <c r="I23" s="92">
        <v>30.04</v>
      </c>
      <c r="J23" s="93" t="e">
        <f t="shared" ca="1" si="0"/>
        <v>#NAME?</v>
      </c>
      <c r="K23" s="86">
        <v>63</v>
      </c>
      <c r="L23" s="94">
        <v>256</v>
      </c>
      <c r="M23" s="95">
        <v>43452</v>
      </c>
    </row>
    <row r="24" spans="1:13" ht="75">
      <c r="A24" s="79">
        <v>100</v>
      </c>
      <c r="B24" s="88" t="s">
        <v>82</v>
      </c>
      <c r="C24" s="89" t="s">
        <v>199</v>
      </c>
      <c r="D24" s="90">
        <v>15</v>
      </c>
      <c r="E24" s="90" t="s">
        <v>34</v>
      </c>
      <c r="F24" s="90">
        <v>25</v>
      </c>
      <c r="G24" s="83"/>
      <c r="H24" s="84">
        <v>15</v>
      </c>
      <c r="I24" s="84">
        <v>25</v>
      </c>
      <c r="J24" s="85" t="e">
        <f t="shared" ca="1" si="0"/>
        <v>#NAME?</v>
      </c>
      <c r="K24" s="86">
        <v>1</v>
      </c>
      <c r="L24" s="87">
        <v>1013</v>
      </c>
      <c r="M24" s="83">
        <v>43477</v>
      </c>
    </row>
    <row r="25" spans="1:13" ht="45">
      <c r="A25" s="79">
        <v>101</v>
      </c>
      <c r="B25" s="88" t="s">
        <v>84</v>
      </c>
      <c r="C25" s="89" t="s">
        <v>85</v>
      </c>
      <c r="D25" s="90">
        <v>15</v>
      </c>
      <c r="E25" s="90" t="s">
        <v>34</v>
      </c>
      <c r="F25" s="90">
        <v>25</v>
      </c>
      <c r="G25" s="83"/>
      <c r="H25" s="84">
        <v>13</v>
      </c>
      <c r="I25" s="84">
        <v>21</v>
      </c>
      <c r="J25" s="85" t="e">
        <f t="shared" ca="1" si="0"/>
        <v>#NAME?</v>
      </c>
      <c r="K25" s="86">
        <v>34</v>
      </c>
      <c r="L25" s="87">
        <v>505</v>
      </c>
      <c r="M25" s="83">
        <v>43446</v>
      </c>
    </row>
    <row r="26" spans="1:13" ht="15">
      <c r="A26" s="79">
        <v>102</v>
      </c>
      <c r="B26" s="88" t="s">
        <v>86</v>
      </c>
      <c r="C26" s="89" t="s">
        <v>87</v>
      </c>
      <c r="D26" s="90">
        <v>15</v>
      </c>
      <c r="E26" s="90" t="s">
        <v>34</v>
      </c>
      <c r="F26" s="90">
        <v>25</v>
      </c>
      <c r="G26" s="83"/>
      <c r="H26" s="84">
        <v>10</v>
      </c>
      <c r="I26" s="84">
        <v>14.36</v>
      </c>
      <c r="J26" s="85" t="e">
        <f t="shared" ca="1" si="0"/>
        <v>#NAME?</v>
      </c>
      <c r="K26" s="86">
        <v>73</v>
      </c>
      <c r="L26" s="87">
        <v>200</v>
      </c>
      <c r="M26" s="83">
        <v>43385</v>
      </c>
    </row>
    <row r="27" spans="1:13" ht="45">
      <c r="A27" s="79">
        <v>103</v>
      </c>
      <c r="B27" s="88" t="s">
        <v>88</v>
      </c>
      <c r="C27" s="89" t="s">
        <v>89</v>
      </c>
      <c r="D27" s="90">
        <v>15</v>
      </c>
      <c r="E27" s="90" t="s">
        <v>34</v>
      </c>
      <c r="F27" s="90">
        <v>25</v>
      </c>
      <c r="G27" s="83"/>
      <c r="H27" s="84">
        <v>11</v>
      </c>
      <c r="I27" s="84">
        <v>18.670000000000002</v>
      </c>
      <c r="J27" s="85" t="e">
        <f t="shared" ca="1" si="0"/>
        <v>#NAME?</v>
      </c>
      <c r="K27" s="86">
        <v>43</v>
      </c>
      <c r="L27" s="87">
        <v>400</v>
      </c>
      <c r="M27" s="83">
        <v>43446</v>
      </c>
    </row>
    <row r="28" spans="1:13" ht="15">
      <c r="A28" s="79">
        <v>104</v>
      </c>
      <c r="B28" s="88" t="s">
        <v>90</v>
      </c>
      <c r="C28" s="89" t="s">
        <v>91</v>
      </c>
      <c r="D28" s="90">
        <v>33</v>
      </c>
      <c r="E28" s="90" t="s">
        <v>43</v>
      </c>
      <c r="F28" s="90">
        <v>50</v>
      </c>
      <c r="G28" s="91"/>
      <c r="H28" s="92">
        <v>28</v>
      </c>
      <c r="I28" s="92">
        <v>41.02</v>
      </c>
      <c r="J28" s="93" t="e">
        <f t="shared" ca="1" si="0"/>
        <v>#NAME?</v>
      </c>
      <c r="K28" s="86">
        <v>54</v>
      </c>
      <c r="L28" s="94">
        <v>425</v>
      </c>
      <c r="M28" s="95">
        <v>43480</v>
      </c>
    </row>
    <row r="29" spans="1:13" ht="60">
      <c r="A29" s="96">
        <v>105</v>
      </c>
      <c r="B29" s="97" t="s">
        <v>72</v>
      </c>
      <c r="C29" s="98" t="s">
        <v>73</v>
      </c>
      <c r="D29" s="99">
        <v>15</v>
      </c>
      <c r="E29" s="99" t="s">
        <v>34</v>
      </c>
      <c r="F29" s="99">
        <v>25</v>
      </c>
      <c r="G29" s="83"/>
      <c r="H29" s="84">
        <v>14</v>
      </c>
      <c r="I29" s="84">
        <v>22.34</v>
      </c>
      <c r="J29" s="85" t="e">
        <f t="shared" ca="1" si="0"/>
        <v>#NAME?</v>
      </c>
      <c r="K29" s="86">
        <v>1</v>
      </c>
      <c r="L29" s="87">
        <v>671</v>
      </c>
      <c r="M29" s="83">
        <v>43440</v>
      </c>
    </row>
    <row r="30" spans="1:13" ht="45">
      <c r="A30" s="96">
        <v>106</v>
      </c>
      <c r="B30" s="97" t="s">
        <v>74</v>
      </c>
      <c r="C30" s="98" t="s">
        <v>75</v>
      </c>
      <c r="D30" s="99">
        <v>15</v>
      </c>
      <c r="E30" s="99" t="s">
        <v>34</v>
      </c>
      <c r="F30" s="99">
        <v>25</v>
      </c>
      <c r="G30" s="83"/>
      <c r="H30" s="84">
        <v>11</v>
      </c>
      <c r="I30" s="84">
        <v>16.68</v>
      </c>
      <c r="J30" s="85" t="e">
        <f t="shared" ca="1" si="0"/>
        <v>#NAME?</v>
      </c>
      <c r="K30" s="86">
        <v>10</v>
      </c>
      <c r="L30" s="87">
        <v>813</v>
      </c>
      <c r="M30" s="83">
        <v>43485</v>
      </c>
    </row>
    <row r="31" spans="1:13" ht="60">
      <c r="A31" s="96">
        <v>107</v>
      </c>
      <c r="B31" s="97" t="s">
        <v>76</v>
      </c>
      <c r="C31" s="98" t="s">
        <v>77</v>
      </c>
      <c r="D31" s="99">
        <v>15</v>
      </c>
      <c r="E31" s="99" t="s">
        <v>34</v>
      </c>
      <c r="F31" s="99">
        <v>25</v>
      </c>
      <c r="G31" s="83"/>
      <c r="H31" s="84">
        <v>12</v>
      </c>
      <c r="I31" s="84">
        <v>18.34</v>
      </c>
      <c r="J31" s="85" t="e">
        <f t="shared" ca="1" si="0"/>
        <v>#NAME?</v>
      </c>
      <c r="K31" s="86">
        <v>2</v>
      </c>
      <c r="L31" s="87">
        <v>347</v>
      </c>
      <c r="M31" s="83">
        <v>43440</v>
      </c>
    </row>
    <row r="32" spans="1:13" ht="30">
      <c r="A32" s="96">
        <v>108</v>
      </c>
      <c r="B32" s="97" t="s">
        <v>78</v>
      </c>
      <c r="C32" s="98" t="s">
        <v>79</v>
      </c>
      <c r="D32" s="99">
        <v>15</v>
      </c>
      <c r="E32" s="99" t="s">
        <v>34</v>
      </c>
      <c r="F32" s="99">
        <v>25</v>
      </c>
      <c r="G32" s="83"/>
      <c r="H32" s="84">
        <v>12</v>
      </c>
      <c r="I32" s="84">
        <v>18.34</v>
      </c>
      <c r="J32" s="85" t="e">
        <f t="shared" ca="1" si="0"/>
        <v>#NAME?</v>
      </c>
      <c r="K32" s="86">
        <v>3</v>
      </c>
      <c r="L32" s="87">
        <v>273</v>
      </c>
      <c r="M32" s="83">
        <v>43440</v>
      </c>
    </row>
    <row r="33" spans="1:13" ht="15">
      <c r="A33" s="96">
        <v>109</v>
      </c>
      <c r="B33" s="97" t="s">
        <v>80</v>
      </c>
      <c r="C33" s="98" t="s">
        <v>81</v>
      </c>
      <c r="D33" s="99">
        <v>33</v>
      </c>
      <c r="E33" s="99" t="s">
        <v>43</v>
      </c>
      <c r="F33" s="99">
        <v>50</v>
      </c>
      <c r="G33" s="91"/>
      <c r="H33" s="92">
        <v>26</v>
      </c>
      <c r="I33" s="92">
        <v>37.340000000000003</v>
      </c>
      <c r="J33" s="93" t="e">
        <f t="shared" ca="1" si="0"/>
        <v>#NAME?</v>
      </c>
      <c r="K33" s="86">
        <v>13</v>
      </c>
      <c r="L33" s="94">
        <v>399</v>
      </c>
      <c r="M33" s="95">
        <v>43485</v>
      </c>
    </row>
    <row r="34" spans="1:13" ht="15">
      <c r="A34" s="79">
        <v>110</v>
      </c>
      <c r="B34" s="88" t="s">
        <v>92</v>
      </c>
      <c r="C34" s="89" t="s">
        <v>93</v>
      </c>
      <c r="D34" s="90">
        <v>15</v>
      </c>
      <c r="E34" s="90" t="s">
        <v>34</v>
      </c>
      <c r="F34" s="90">
        <v>25</v>
      </c>
      <c r="G34" s="83"/>
      <c r="H34" s="84">
        <v>14</v>
      </c>
      <c r="I34" s="84">
        <v>22.34</v>
      </c>
      <c r="J34" s="85" t="e">
        <f t="shared" ca="1" si="0"/>
        <v>#NAME?</v>
      </c>
      <c r="K34" s="86">
        <v>4</v>
      </c>
      <c r="L34" s="87">
        <v>644</v>
      </c>
      <c r="M34" s="83">
        <v>43455</v>
      </c>
    </row>
    <row r="35" spans="1:13" ht="75">
      <c r="A35" s="79">
        <v>111</v>
      </c>
      <c r="B35" s="88" t="s">
        <v>94</v>
      </c>
      <c r="C35" s="89" t="s">
        <v>95</v>
      </c>
      <c r="D35" s="90">
        <v>15</v>
      </c>
      <c r="E35" s="90" t="s">
        <v>34</v>
      </c>
      <c r="F35" s="90">
        <v>25</v>
      </c>
      <c r="G35" s="83"/>
      <c r="H35" s="84">
        <v>14</v>
      </c>
      <c r="I35" s="84">
        <v>22.34</v>
      </c>
      <c r="J35" s="85" t="e">
        <f t="shared" ca="1" si="0"/>
        <v>#NAME?</v>
      </c>
      <c r="K35" s="86">
        <v>3</v>
      </c>
      <c r="L35" s="87">
        <v>407</v>
      </c>
      <c r="M35" s="83">
        <v>43440</v>
      </c>
    </row>
    <row r="36" spans="1:13" ht="45">
      <c r="A36" s="79">
        <v>112</v>
      </c>
      <c r="B36" s="88" t="s">
        <v>96</v>
      </c>
      <c r="C36" s="89" t="s">
        <v>97</v>
      </c>
      <c r="D36" s="90">
        <v>15</v>
      </c>
      <c r="E36" s="90" t="s">
        <v>34</v>
      </c>
      <c r="F36" s="90">
        <v>25</v>
      </c>
      <c r="G36" s="83"/>
      <c r="H36" s="84">
        <v>14</v>
      </c>
      <c r="I36" s="84">
        <v>24</v>
      </c>
      <c r="J36" s="85" t="e">
        <f t="shared" ca="1" si="0"/>
        <v>#NAME?</v>
      </c>
      <c r="K36" s="86">
        <v>3</v>
      </c>
      <c r="L36" s="87">
        <v>299</v>
      </c>
      <c r="M36" s="83">
        <v>43440</v>
      </c>
    </row>
    <row r="37" spans="1:13" ht="30">
      <c r="A37" s="79">
        <v>113</v>
      </c>
      <c r="B37" s="88" t="s">
        <v>98</v>
      </c>
      <c r="C37" s="89" t="s">
        <v>99</v>
      </c>
      <c r="D37" s="90">
        <v>15</v>
      </c>
      <c r="E37" s="90" t="s">
        <v>34</v>
      </c>
      <c r="F37" s="90">
        <v>25</v>
      </c>
      <c r="G37" s="83"/>
      <c r="H37" s="84">
        <v>13</v>
      </c>
      <c r="I37" s="84">
        <v>21.67</v>
      </c>
      <c r="J37" s="85" t="e">
        <f t="shared" ca="1" si="0"/>
        <v>#NAME?</v>
      </c>
      <c r="K37" s="86">
        <v>23</v>
      </c>
      <c r="L37" s="87">
        <v>472</v>
      </c>
      <c r="M37" s="83">
        <v>43485</v>
      </c>
    </row>
    <row r="38" spans="1:13" ht="15">
      <c r="A38" s="79">
        <v>114</v>
      </c>
      <c r="B38" s="88" t="s">
        <v>100</v>
      </c>
      <c r="C38" s="89" t="s">
        <v>101</v>
      </c>
      <c r="D38" s="90">
        <v>33</v>
      </c>
      <c r="E38" s="90" t="s">
        <v>43</v>
      </c>
      <c r="F38" s="90">
        <v>50</v>
      </c>
      <c r="G38" s="91"/>
      <c r="H38" s="92">
        <v>26</v>
      </c>
      <c r="I38" s="92">
        <v>38.03</v>
      </c>
      <c r="J38" s="93" t="e">
        <f t="shared" ca="1" si="0"/>
        <v>#NAME?</v>
      </c>
      <c r="K38" s="86">
        <v>101</v>
      </c>
      <c r="L38" s="94">
        <v>335</v>
      </c>
      <c r="M38" s="95">
        <v>43480</v>
      </c>
    </row>
    <row r="39" spans="1:13" ht="30">
      <c r="A39" s="96">
        <v>115</v>
      </c>
      <c r="B39" s="97" t="s">
        <v>102</v>
      </c>
      <c r="C39" s="98" t="s">
        <v>200</v>
      </c>
      <c r="D39" s="99">
        <v>15</v>
      </c>
      <c r="E39" s="99" t="s">
        <v>34</v>
      </c>
      <c r="F39" s="99">
        <v>25</v>
      </c>
      <c r="G39" s="83"/>
      <c r="H39" s="84">
        <v>14</v>
      </c>
      <c r="I39" s="84">
        <v>23.67</v>
      </c>
      <c r="J39" s="85" t="e">
        <f t="shared" ca="1" si="0"/>
        <v>#NAME?</v>
      </c>
      <c r="K39" s="86">
        <v>17</v>
      </c>
      <c r="L39" s="87">
        <v>515</v>
      </c>
      <c r="M39" s="83">
        <v>43485</v>
      </c>
    </row>
    <row r="40" spans="1:13" ht="30">
      <c r="A40" s="96">
        <v>116</v>
      </c>
      <c r="B40" s="97" t="s">
        <v>104</v>
      </c>
      <c r="C40" s="98" t="s">
        <v>201</v>
      </c>
      <c r="D40" s="99">
        <v>15</v>
      </c>
      <c r="E40" s="99" t="s">
        <v>34</v>
      </c>
      <c r="F40" s="99">
        <v>25</v>
      </c>
      <c r="G40" s="83"/>
      <c r="H40" s="84">
        <v>9</v>
      </c>
      <c r="I40" s="84">
        <v>12.69</v>
      </c>
      <c r="J40" s="85" t="e">
        <f t="shared" ca="1" si="0"/>
        <v>#NAME?</v>
      </c>
      <c r="K40" s="86">
        <v>115</v>
      </c>
      <c r="L40" s="87">
        <v>365</v>
      </c>
      <c r="M40" s="83">
        <v>43480</v>
      </c>
    </row>
    <row r="41" spans="1:13" ht="45">
      <c r="A41" s="96">
        <v>117</v>
      </c>
      <c r="B41" s="97" t="s">
        <v>106</v>
      </c>
      <c r="C41" s="98" t="s">
        <v>107</v>
      </c>
      <c r="D41" s="99">
        <v>15</v>
      </c>
      <c r="E41" s="99" t="s">
        <v>34</v>
      </c>
      <c r="F41" s="99">
        <v>25</v>
      </c>
      <c r="G41" s="83"/>
      <c r="H41" s="84">
        <v>11</v>
      </c>
      <c r="I41" s="84">
        <v>15.02</v>
      </c>
      <c r="J41" s="85" t="e">
        <f t="shared" ca="1" si="0"/>
        <v>#NAME?</v>
      </c>
      <c r="K41" s="86">
        <v>108</v>
      </c>
      <c r="L41" s="87">
        <v>416</v>
      </c>
      <c r="M41" s="83">
        <v>43480</v>
      </c>
    </row>
    <row r="42" spans="1:13" ht="30">
      <c r="A42" s="96">
        <v>118</v>
      </c>
      <c r="B42" s="97" t="s">
        <v>108</v>
      </c>
      <c r="C42" s="98" t="s">
        <v>109</v>
      </c>
      <c r="D42" s="99">
        <v>15</v>
      </c>
      <c r="E42" s="99" t="s">
        <v>34</v>
      </c>
      <c r="F42" s="99">
        <v>25</v>
      </c>
      <c r="G42" s="83"/>
      <c r="H42" s="84">
        <v>10</v>
      </c>
      <c r="I42" s="84">
        <v>14.02</v>
      </c>
      <c r="J42" s="85" t="e">
        <f t="shared" ca="1" si="0"/>
        <v>#NAME?</v>
      </c>
      <c r="K42" s="86">
        <v>110</v>
      </c>
      <c r="L42" s="87">
        <v>309</v>
      </c>
      <c r="M42" s="83">
        <v>43480</v>
      </c>
    </row>
    <row r="43" spans="1:13" ht="60">
      <c r="A43" s="96">
        <v>119</v>
      </c>
      <c r="B43" s="97" t="s">
        <v>110</v>
      </c>
      <c r="C43" s="98" t="s">
        <v>111</v>
      </c>
      <c r="D43" s="99">
        <v>15</v>
      </c>
      <c r="E43" s="99" t="s">
        <v>34</v>
      </c>
      <c r="F43" s="99">
        <v>25</v>
      </c>
      <c r="G43" s="83"/>
      <c r="H43" s="84">
        <v>12</v>
      </c>
      <c r="I43" s="84">
        <v>19</v>
      </c>
      <c r="J43" s="85" t="e">
        <f t="shared" ca="1" si="0"/>
        <v>#NAME?</v>
      </c>
      <c r="K43" s="86">
        <v>8</v>
      </c>
      <c r="L43" s="87">
        <v>346</v>
      </c>
      <c r="M43" s="83">
        <v>43485</v>
      </c>
    </row>
    <row r="44" spans="1:13" ht="15">
      <c r="A44" s="96">
        <v>120</v>
      </c>
      <c r="B44" s="97" t="s">
        <v>112</v>
      </c>
      <c r="C44" s="98" t="s">
        <v>113</v>
      </c>
      <c r="D44" s="99">
        <v>33</v>
      </c>
      <c r="E44" s="99" t="s">
        <v>43</v>
      </c>
      <c r="F44" s="99">
        <v>50</v>
      </c>
      <c r="G44" s="91"/>
      <c r="H44" s="92">
        <v>23</v>
      </c>
      <c r="I44" s="92">
        <v>31.37</v>
      </c>
      <c r="J44" s="93" t="e">
        <f t="shared" ca="1" si="0"/>
        <v>#NAME?</v>
      </c>
      <c r="K44" s="86">
        <v>27</v>
      </c>
      <c r="L44" s="94">
        <v>169</v>
      </c>
      <c r="M44" s="95">
        <v>43485</v>
      </c>
    </row>
    <row r="45" spans="1:13" ht="15">
      <c r="A45" s="79">
        <v>121</v>
      </c>
      <c r="B45" s="88" t="s">
        <v>114</v>
      </c>
      <c r="C45" s="89" t="s">
        <v>115</v>
      </c>
      <c r="D45" s="90">
        <v>15</v>
      </c>
      <c r="E45" s="90" t="s">
        <v>34</v>
      </c>
      <c r="F45" s="90">
        <v>25</v>
      </c>
      <c r="G45" s="83"/>
      <c r="H45" s="84">
        <v>15</v>
      </c>
      <c r="I45" s="84">
        <v>25</v>
      </c>
      <c r="J45" s="85" t="e">
        <f t="shared" ca="1" si="0"/>
        <v>#NAME?</v>
      </c>
      <c r="K45" s="86">
        <v>33</v>
      </c>
      <c r="L45" s="87">
        <v>851</v>
      </c>
      <c r="M45" s="83">
        <v>43480</v>
      </c>
    </row>
    <row r="46" spans="1:13" ht="15">
      <c r="A46" s="79">
        <v>122</v>
      </c>
      <c r="B46" s="88" t="s">
        <v>116</v>
      </c>
      <c r="C46" s="89" t="s">
        <v>117</v>
      </c>
      <c r="D46" s="90">
        <v>15</v>
      </c>
      <c r="E46" s="90" t="s">
        <v>34</v>
      </c>
      <c r="F46" s="90">
        <v>25</v>
      </c>
      <c r="G46" s="83"/>
      <c r="H46" s="84">
        <v>13</v>
      </c>
      <c r="I46" s="84">
        <v>21.34</v>
      </c>
      <c r="J46" s="85" t="e">
        <f t="shared" ca="1" si="0"/>
        <v>#NAME?</v>
      </c>
      <c r="K46" s="86">
        <v>52</v>
      </c>
      <c r="L46" s="87">
        <v>663</v>
      </c>
      <c r="M46" s="83">
        <v>43480</v>
      </c>
    </row>
    <row r="47" spans="1:13" ht="15">
      <c r="A47" s="79">
        <v>123</v>
      </c>
      <c r="B47" s="88" t="s">
        <v>118</v>
      </c>
      <c r="C47" s="89" t="s">
        <v>119</v>
      </c>
      <c r="D47" s="90">
        <v>15</v>
      </c>
      <c r="E47" s="90" t="s">
        <v>34</v>
      </c>
      <c r="F47" s="90">
        <v>25</v>
      </c>
      <c r="G47" s="83"/>
      <c r="H47" s="84">
        <v>14</v>
      </c>
      <c r="I47" s="84">
        <v>22.34</v>
      </c>
      <c r="J47" s="85" t="e">
        <f t="shared" ca="1" si="0"/>
        <v>#NAME?</v>
      </c>
      <c r="K47" s="86">
        <v>18</v>
      </c>
      <c r="L47" s="87">
        <v>594</v>
      </c>
      <c r="M47" s="83">
        <v>43485</v>
      </c>
    </row>
    <row r="48" spans="1:13" ht="15">
      <c r="A48" s="79">
        <v>124</v>
      </c>
      <c r="B48" s="88" t="s">
        <v>120</v>
      </c>
      <c r="C48" s="89" t="s">
        <v>121</v>
      </c>
      <c r="D48" s="90">
        <v>33</v>
      </c>
      <c r="E48" s="90" t="s">
        <v>43</v>
      </c>
      <c r="F48" s="90">
        <v>50</v>
      </c>
      <c r="G48" s="91"/>
      <c r="H48" s="92">
        <v>25</v>
      </c>
      <c r="I48" s="92">
        <v>35.700000000000003</v>
      </c>
      <c r="J48" s="93" t="e">
        <f t="shared" ca="1" si="0"/>
        <v>#NAME?</v>
      </c>
      <c r="K48" s="86">
        <v>74</v>
      </c>
      <c r="L48" s="94">
        <v>372</v>
      </c>
      <c r="M48" s="95">
        <v>43480</v>
      </c>
    </row>
    <row r="49" spans="1:13" ht="45">
      <c r="A49" s="96">
        <v>125</v>
      </c>
      <c r="B49" s="97" t="s">
        <v>122</v>
      </c>
      <c r="C49" s="98" t="s">
        <v>123</v>
      </c>
      <c r="D49" s="99">
        <v>15</v>
      </c>
      <c r="E49" s="99" t="s">
        <v>34</v>
      </c>
      <c r="F49" s="99">
        <v>25</v>
      </c>
      <c r="G49" s="83"/>
      <c r="H49" s="84">
        <v>14</v>
      </c>
      <c r="I49" s="84">
        <v>23</v>
      </c>
      <c r="J49" s="85" t="e">
        <f t="shared" ca="1" si="0"/>
        <v>#NAME?</v>
      </c>
      <c r="K49" s="86">
        <v>4</v>
      </c>
      <c r="L49" s="87">
        <v>454</v>
      </c>
      <c r="M49" s="83">
        <v>43455</v>
      </c>
    </row>
    <row r="50" spans="1:13" ht="60">
      <c r="A50" s="96">
        <v>126</v>
      </c>
      <c r="B50" s="97" t="s">
        <v>124</v>
      </c>
      <c r="C50" s="98" t="s">
        <v>125</v>
      </c>
      <c r="D50" s="100">
        <v>15</v>
      </c>
      <c r="E50" s="99" t="s">
        <v>34</v>
      </c>
      <c r="F50" s="99">
        <v>25</v>
      </c>
      <c r="G50" s="83"/>
      <c r="H50" s="84">
        <v>15</v>
      </c>
      <c r="I50" s="84">
        <v>25</v>
      </c>
      <c r="J50" s="85" t="e">
        <f t="shared" ca="1" si="0"/>
        <v>#NAME?</v>
      </c>
      <c r="K50" s="86">
        <v>1</v>
      </c>
      <c r="L50" s="87">
        <v>221</v>
      </c>
      <c r="M50" s="83">
        <v>43448</v>
      </c>
    </row>
    <row r="51" spans="1:13" ht="15">
      <c r="A51" s="96">
        <v>127</v>
      </c>
      <c r="B51" s="97" t="s">
        <v>126</v>
      </c>
      <c r="C51" s="98" t="s">
        <v>127</v>
      </c>
      <c r="D51" s="99">
        <v>15</v>
      </c>
      <c r="E51" s="99" t="s">
        <v>34</v>
      </c>
      <c r="F51" s="99">
        <v>25</v>
      </c>
      <c r="G51" s="83"/>
      <c r="H51" s="84">
        <v>14</v>
      </c>
      <c r="I51" s="84">
        <v>24</v>
      </c>
      <c r="J51" s="85" t="e">
        <f t="shared" ca="1" si="0"/>
        <v>#NAME?</v>
      </c>
      <c r="K51" s="86">
        <v>2</v>
      </c>
      <c r="L51" s="87">
        <v>190</v>
      </c>
      <c r="M51" s="83">
        <v>43448</v>
      </c>
    </row>
    <row r="52" spans="1:13" ht="15">
      <c r="A52" s="96">
        <v>128</v>
      </c>
      <c r="B52" s="97" t="s">
        <v>128</v>
      </c>
      <c r="C52" s="98" t="s">
        <v>129</v>
      </c>
      <c r="D52" s="99">
        <v>33</v>
      </c>
      <c r="E52" s="99" t="s">
        <v>43</v>
      </c>
      <c r="F52" s="99">
        <v>50</v>
      </c>
      <c r="G52" s="91"/>
      <c r="H52" s="92">
        <v>25</v>
      </c>
      <c r="I52" s="92">
        <v>36.35</v>
      </c>
      <c r="J52" s="93" t="e">
        <f t="shared" ca="1" si="0"/>
        <v>#NAME?</v>
      </c>
      <c r="K52" s="86">
        <v>20</v>
      </c>
      <c r="L52" s="94">
        <v>261</v>
      </c>
      <c r="M52" s="91">
        <v>43487</v>
      </c>
    </row>
    <row r="53" spans="1:13" ht="15">
      <c r="A53" s="79">
        <v>129</v>
      </c>
      <c r="B53" s="234" t="s">
        <v>130</v>
      </c>
      <c r="C53" s="89" t="s">
        <v>131</v>
      </c>
      <c r="D53" s="90">
        <v>15</v>
      </c>
      <c r="E53" s="90" t="s">
        <v>34</v>
      </c>
      <c r="F53" s="90">
        <v>25</v>
      </c>
      <c r="G53" s="83"/>
      <c r="H53" s="84">
        <v>14</v>
      </c>
      <c r="I53" s="84">
        <v>22.34</v>
      </c>
      <c r="J53" s="85" t="e">
        <f t="shared" ca="1" si="0"/>
        <v>#NAME?</v>
      </c>
      <c r="K53" s="86">
        <v>34</v>
      </c>
      <c r="L53" s="87">
        <v>640</v>
      </c>
      <c r="M53" s="83">
        <v>43485</v>
      </c>
    </row>
    <row r="54" spans="1:13" ht="15">
      <c r="A54" s="79">
        <v>130</v>
      </c>
      <c r="B54" s="219"/>
      <c r="C54" s="89" t="s">
        <v>132</v>
      </c>
      <c r="D54" s="90">
        <v>15</v>
      </c>
      <c r="E54" s="90" t="s">
        <v>34</v>
      </c>
      <c r="F54" s="90">
        <v>25</v>
      </c>
      <c r="G54" s="83"/>
      <c r="H54" s="84">
        <v>13</v>
      </c>
      <c r="I54" s="84">
        <v>20.34</v>
      </c>
      <c r="J54" s="85" t="e">
        <f t="shared" ca="1" si="0"/>
        <v>#NAME?</v>
      </c>
      <c r="K54" s="86">
        <v>23</v>
      </c>
      <c r="L54" s="87">
        <v>403</v>
      </c>
      <c r="M54" s="83">
        <v>43485</v>
      </c>
    </row>
    <row r="55" spans="1:13" ht="15">
      <c r="A55" s="79">
        <v>131</v>
      </c>
      <c r="B55" s="219"/>
      <c r="C55" s="89" t="s">
        <v>133</v>
      </c>
      <c r="D55" s="90">
        <v>15</v>
      </c>
      <c r="E55" s="90" t="s">
        <v>34</v>
      </c>
      <c r="F55" s="90">
        <v>25</v>
      </c>
      <c r="G55" s="83"/>
      <c r="H55" s="84">
        <v>14</v>
      </c>
      <c r="I55" s="84">
        <v>22.34</v>
      </c>
      <c r="J55" s="85" t="e">
        <f t="shared" ca="1" si="0"/>
        <v>#NAME?</v>
      </c>
      <c r="K55" s="86">
        <v>38</v>
      </c>
      <c r="L55" s="87">
        <v>276</v>
      </c>
      <c r="M55" s="83">
        <v>43480</v>
      </c>
    </row>
    <row r="56" spans="1:13" ht="15">
      <c r="A56" s="79">
        <v>132</v>
      </c>
      <c r="B56" s="219"/>
      <c r="C56" s="89" t="s">
        <v>134</v>
      </c>
      <c r="D56" s="90">
        <v>15</v>
      </c>
      <c r="E56" s="90" t="s">
        <v>34</v>
      </c>
      <c r="F56" s="90">
        <v>25</v>
      </c>
      <c r="G56" s="83"/>
      <c r="H56" s="84">
        <v>13</v>
      </c>
      <c r="I56" s="84">
        <v>21</v>
      </c>
      <c r="J56" s="85" t="e">
        <f t="shared" ca="1" si="0"/>
        <v>#NAME?</v>
      </c>
      <c r="K56" s="86">
        <v>54</v>
      </c>
      <c r="L56" s="87">
        <v>227</v>
      </c>
      <c r="M56" s="83">
        <v>43480</v>
      </c>
    </row>
    <row r="57" spans="1:13" ht="15">
      <c r="A57" s="79">
        <v>133</v>
      </c>
      <c r="B57" s="219"/>
      <c r="C57" s="89" t="s">
        <v>135</v>
      </c>
      <c r="D57" s="90">
        <v>15</v>
      </c>
      <c r="E57" s="90" t="s">
        <v>34</v>
      </c>
      <c r="F57" s="90">
        <v>25</v>
      </c>
      <c r="G57" s="83"/>
      <c r="H57" s="84">
        <v>13</v>
      </c>
      <c r="I57" s="84">
        <v>19.68</v>
      </c>
      <c r="J57" s="85" t="e">
        <f t="shared" ca="1" si="0"/>
        <v>#NAME?</v>
      </c>
      <c r="K57" s="86">
        <v>23</v>
      </c>
      <c r="L57" s="87">
        <v>212</v>
      </c>
      <c r="M57" s="83">
        <v>43485</v>
      </c>
    </row>
    <row r="58" spans="1:13" ht="15">
      <c r="A58" s="79">
        <v>134</v>
      </c>
      <c r="B58" s="219"/>
      <c r="C58" s="89" t="s">
        <v>136</v>
      </c>
      <c r="D58" s="90">
        <v>15</v>
      </c>
      <c r="E58" s="90" t="s">
        <v>34</v>
      </c>
      <c r="F58" s="90">
        <v>25</v>
      </c>
      <c r="G58" s="83"/>
      <c r="H58" s="84">
        <v>15</v>
      </c>
      <c r="I58" s="84">
        <v>25</v>
      </c>
      <c r="J58" s="85" t="e">
        <f t="shared" ca="1" si="0"/>
        <v>#NAME?</v>
      </c>
      <c r="K58" s="86">
        <v>7</v>
      </c>
      <c r="L58" s="87">
        <v>186</v>
      </c>
      <c r="M58" s="83">
        <v>43485</v>
      </c>
    </row>
    <row r="59" spans="1:13" ht="15">
      <c r="A59" s="79">
        <v>135</v>
      </c>
      <c r="B59" s="220"/>
      <c r="C59" s="89" t="s">
        <v>137</v>
      </c>
      <c r="D59" s="90">
        <v>33</v>
      </c>
      <c r="E59" s="90" t="s">
        <v>43</v>
      </c>
      <c r="F59" s="90">
        <v>50</v>
      </c>
      <c r="G59" s="91"/>
      <c r="H59" s="92">
        <v>30</v>
      </c>
      <c r="I59" s="92">
        <v>46.67</v>
      </c>
      <c r="J59" s="93" t="e">
        <f t="shared" ca="1" si="0"/>
        <v>#NAME?</v>
      </c>
      <c r="K59" s="86">
        <v>7</v>
      </c>
      <c r="L59" s="94">
        <v>135</v>
      </c>
      <c r="M59" s="91">
        <v>43485</v>
      </c>
    </row>
    <row r="60" spans="1:13" ht="15">
      <c r="A60" s="101"/>
      <c r="B60" s="102"/>
      <c r="C60" s="103"/>
      <c r="D60" s="104"/>
      <c r="E60" s="104"/>
      <c r="F60" s="104"/>
      <c r="G60" s="105"/>
      <c r="H60" s="106"/>
      <c r="I60" s="106"/>
      <c r="J60" s="85" t="str">
        <f t="shared" si="0"/>
        <v/>
      </c>
      <c r="K60" s="86"/>
      <c r="L60" s="87"/>
      <c r="M60" s="105"/>
    </row>
    <row r="61" spans="1:13" ht="15">
      <c r="A61" s="231" t="s">
        <v>138</v>
      </c>
      <c r="B61" s="222"/>
      <c r="C61" s="222"/>
      <c r="D61" s="222"/>
      <c r="E61" s="222"/>
      <c r="F61" s="223"/>
      <c r="G61" s="105"/>
      <c r="H61" s="106"/>
      <c r="I61" s="106"/>
      <c r="J61" s="85" t="str">
        <f t="shared" si="0"/>
        <v/>
      </c>
      <c r="K61" s="86"/>
      <c r="L61" s="87"/>
      <c r="M61" s="105"/>
    </row>
    <row r="62" spans="1:13" ht="15">
      <c r="A62" s="224"/>
      <c r="B62" s="225"/>
      <c r="C62" s="225"/>
      <c r="D62" s="225"/>
      <c r="E62" s="225"/>
      <c r="F62" s="226"/>
      <c r="G62" s="105"/>
      <c r="H62" s="106"/>
      <c r="I62" s="106"/>
      <c r="J62" s="85" t="str">
        <f t="shared" si="0"/>
        <v/>
      </c>
      <c r="K62" s="86"/>
      <c r="L62" s="87"/>
      <c r="M62" s="105"/>
    </row>
    <row r="63" spans="1:13" ht="15">
      <c r="A63" s="227"/>
      <c r="B63" s="228"/>
      <c r="C63" s="228"/>
      <c r="D63" s="228"/>
      <c r="E63" s="228"/>
      <c r="F63" s="229"/>
      <c r="G63" s="105"/>
      <c r="H63" s="106"/>
      <c r="I63" s="106"/>
      <c r="J63" s="85" t="str">
        <f t="shared" si="0"/>
        <v/>
      </c>
      <c r="K63" s="86"/>
      <c r="L63" s="87"/>
      <c r="M63" s="105"/>
    </row>
    <row r="64" spans="1:13" ht="37.5">
      <c r="A64" s="76" t="s">
        <v>16</v>
      </c>
      <c r="B64" s="76" t="s">
        <v>27</v>
      </c>
      <c r="C64" s="76" t="s">
        <v>28</v>
      </c>
      <c r="D64" s="76" t="s">
        <v>29</v>
      </c>
      <c r="E64" s="76" t="s">
        <v>30</v>
      </c>
      <c r="F64" s="77" t="s">
        <v>31</v>
      </c>
      <c r="G64" s="107"/>
      <c r="H64" s="108"/>
      <c r="I64" s="108"/>
      <c r="J64" s="85" t="str">
        <f t="shared" si="0"/>
        <v/>
      </c>
      <c r="K64" s="86"/>
      <c r="L64" s="87"/>
      <c r="M64" s="107"/>
    </row>
    <row r="65" spans="1:13" ht="15">
      <c r="A65" s="109">
        <v>136</v>
      </c>
      <c r="B65" s="110" t="s">
        <v>139</v>
      </c>
      <c r="C65" s="111" t="s">
        <v>140</v>
      </c>
      <c r="D65" s="112">
        <v>33</v>
      </c>
      <c r="E65" s="112" t="s">
        <v>43</v>
      </c>
      <c r="F65" s="112">
        <v>50</v>
      </c>
      <c r="G65" s="113"/>
      <c r="H65" s="114">
        <v>25</v>
      </c>
      <c r="I65" s="114">
        <v>35.020000000000003</v>
      </c>
      <c r="J65" s="115" t="e">
        <f t="shared" ca="1" si="0"/>
        <v>#NAME?</v>
      </c>
      <c r="K65" s="86">
        <v>2</v>
      </c>
      <c r="L65" s="114">
        <v>351</v>
      </c>
      <c r="M65" s="113">
        <v>43485</v>
      </c>
    </row>
    <row r="66" spans="1:13" ht="15">
      <c r="A66" s="79">
        <v>137</v>
      </c>
      <c r="B66" s="79" t="s">
        <v>141</v>
      </c>
      <c r="C66" s="89" t="s">
        <v>202</v>
      </c>
      <c r="D66" s="90">
        <v>33</v>
      </c>
      <c r="E66" s="90" t="s">
        <v>43</v>
      </c>
      <c r="F66" s="90">
        <v>50</v>
      </c>
      <c r="G66" s="113"/>
      <c r="H66" s="114">
        <v>28</v>
      </c>
      <c r="I66" s="114">
        <v>41.35</v>
      </c>
      <c r="J66" s="115" t="e">
        <f t="shared" ca="1" si="0"/>
        <v>#NAME?</v>
      </c>
      <c r="K66" s="86">
        <v>1</v>
      </c>
      <c r="L66" s="114">
        <v>245</v>
      </c>
      <c r="M66" s="113">
        <v>43485</v>
      </c>
    </row>
    <row r="67" spans="1:13" ht="15">
      <c r="A67" s="109">
        <v>138</v>
      </c>
      <c r="B67" s="116" t="s">
        <v>143</v>
      </c>
      <c r="C67" s="98" t="s">
        <v>144</v>
      </c>
      <c r="D67" s="99">
        <v>33</v>
      </c>
      <c r="E67" s="99" t="s">
        <v>43</v>
      </c>
      <c r="F67" s="99">
        <v>50</v>
      </c>
      <c r="G67" s="113"/>
      <c r="H67" s="114">
        <v>21</v>
      </c>
      <c r="I67" s="114">
        <v>26.71</v>
      </c>
      <c r="J67" s="115" t="e">
        <f t="shared" ca="1" si="0"/>
        <v>#NAME?</v>
      </c>
      <c r="K67" s="86">
        <v>27</v>
      </c>
      <c r="L67" s="114">
        <v>224</v>
      </c>
      <c r="M67" s="113">
        <v>43485</v>
      </c>
    </row>
    <row r="68" spans="1:13" ht="15">
      <c r="A68" s="79">
        <v>139</v>
      </c>
      <c r="B68" s="79" t="s">
        <v>145</v>
      </c>
      <c r="C68" s="89" t="s">
        <v>146</v>
      </c>
      <c r="D68" s="90">
        <v>33</v>
      </c>
      <c r="E68" s="90" t="s">
        <v>43</v>
      </c>
      <c r="F68" s="90">
        <v>50</v>
      </c>
      <c r="G68" s="113"/>
      <c r="H68" s="114">
        <v>28</v>
      </c>
      <c r="I68" s="114">
        <v>40.01</v>
      </c>
      <c r="J68" s="115" t="e">
        <f t="shared" ca="1" si="0"/>
        <v>#NAME?</v>
      </c>
      <c r="K68" s="86">
        <v>5</v>
      </c>
      <c r="L68" s="114">
        <v>167</v>
      </c>
      <c r="M68" s="113">
        <v>43485</v>
      </c>
    </row>
    <row r="69" spans="1:13" ht="15">
      <c r="A69" s="109">
        <v>140</v>
      </c>
      <c r="B69" s="116" t="s">
        <v>147</v>
      </c>
      <c r="C69" s="98" t="s">
        <v>148</v>
      </c>
      <c r="D69" s="99">
        <v>33</v>
      </c>
      <c r="E69" s="99" t="s">
        <v>43</v>
      </c>
      <c r="F69" s="99">
        <v>50</v>
      </c>
      <c r="G69" s="113"/>
      <c r="H69" s="114">
        <v>23</v>
      </c>
      <c r="I69" s="114">
        <v>33.020000000000003</v>
      </c>
      <c r="J69" s="115" t="e">
        <f t="shared" ca="1" si="0"/>
        <v>#NAME?</v>
      </c>
      <c r="K69" s="86">
        <v>1</v>
      </c>
      <c r="L69" s="114">
        <v>152</v>
      </c>
      <c r="M69" s="113">
        <v>43485</v>
      </c>
    </row>
    <row r="70" spans="1:13" ht="30">
      <c r="A70" s="79">
        <v>141</v>
      </c>
      <c r="B70" s="79" t="s">
        <v>149</v>
      </c>
      <c r="C70" s="89" t="s">
        <v>203</v>
      </c>
      <c r="D70" s="90">
        <v>33</v>
      </c>
      <c r="E70" s="90" t="s">
        <v>43</v>
      </c>
      <c r="F70" s="90">
        <v>50</v>
      </c>
      <c r="G70" s="117"/>
      <c r="H70" s="118">
        <v>26</v>
      </c>
      <c r="I70" s="118">
        <v>37.35</v>
      </c>
      <c r="J70" s="119" t="e">
        <f t="shared" ca="1" si="0"/>
        <v>#NAME?</v>
      </c>
      <c r="K70" s="86">
        <v>1</v>
      </c>
      <c r="L70" s="118">
        <v>136</v>
      </c>
      <c r="M70" s="117">
        <v>43485</v>
      </c>
    </row>
    <row r="71" spans="1:13" ht="15">
      <c r="A71" s="109">
        <v>142</v>
      </c>
      <c r="B71" s="116" t="s">
        <v>151</v>
      </c>
      <c r="C71" s="98" t="s">
        <v>152</v>
      </c>
      <c r="D71" s="99">
        <v>33</v>
      </c>
      <c r="E71" s="99" t="s">
        <v>43</v>
      </c>
      <c r="F71" s="99">
        <v>50</v>
      </c>
      <c r="G71" s="117"/>
      <c r="H71" s="118">
        <v>22</v>
      </c>
      <c r="I71" s="118">
        <v>31.68</v>
      </c>
      <c r="J71" s="119" t="e">
        <f t="shared" ca="1" si="0"/>
        <v>#NAME?</v>
      </c>
      <c r="K71" s="86">
        <v>21</v>
      </c>
      <c r="L71" s="118">
        <v>121</v>
      </c>
      <c r="M71" s="117">
        <v>43485</v>
      </c>
    </row>
    <row r="72" spans="1:13" ht="30">
      <c r="A72" s="79">
        <v>143</v>
      </c>
      <c r="B72" s="79" t="s">
        <v>153</v>
      </c>
      <c r="C72" s="89" t="s">
        <v>154</v>
      </c>
      <c r="D72" s="90">
        <v>33</v>
      </c>
      <c r="E72" s="90" t="s">
        <v>43</v>
      </c>
      <c r="F72" s="90">
        <v>50</v>
      </c>
      <c r="G72" s="117"/>
      <c r="H72" s="118">
        <v>27</v>
      </c>
      <c r="I72" s="118">
        <v>39.69</v>
      </c>
      <c r="J72" s="119" t="e">
        <f t="shared" ca="1" si="0"/>
        <v>#NAME?</v>
      </c>
      <c r="K72" s="86">
        <v>1</v>
      </c>
      <c r="L72" s="118">
        <v>103</v>
      </c>
      <c r="M72" s="117">
        <v>43485</v>
      </c>
    </row>
    <row r="73" spans="1:13" ht="45">
      <c r="A73" s="109">
        <v>144</v>
      </c>
      <c r="B73" s="116" t="s">
        <v>155</v>
      </c>
      <c r="C73" s="98" t="s">
        <v>204</v>
      </c>
      <c r="D73" s="99">
        <v>33</v>
      </c>
      <c r="E73" s="99" t="s">
        <v>43</v>
      </c>
      <c r="F73" s="99">
        <v>50</v>
      </c>
      <c r="G73" s="120"/>
      <c r="H73" s="121">
        <v>27</v>
      </c>
      <c r="I73" s="121">
        <v>41.68</v>
      </c>
      <c r="J73" s="122" t="e">
        <f t="shared" ca="1" si="0"/>
        <v>#NAME?</v>
      </c>
      <c r="K73" s="86">
        <v>1</v>
      </c>
      <c r="L73" s="121">
        <v>105</v>
      </c>
      <c r="M73" s="120">
        <v>43485</v>
      </c>
    </row>
    <row r="74" spans="1:13" ht="30">
      <c r="A74" s="79">
        <v>145</v>
      </c>
      <c r="B74" s="79" t="s">
        <v>157</v>
      </c>
      <c r="C74" s="89" t="s">
        <v>158</v>
      </c>
      <c r="D74" s="90">
        <v>33</v>
      </c>
      <c r="E74" s="90" t="s">
        <v>43</v>
      </c>
      <c r="F74" s="90">
        <v>50</v>
      </c>
      <c r="G74" s="120"/>
      <c r="H74" s="121">
        <v>31</v>
      </c>
      <c r="I74" s="121">
        <v>45.68</v>
      </c>
      <c r="J74" s="122" t="e">
        <f t="shared" ca="1" si="0"/>
        <v>#NAME?</v>
      </c>
      <c r="K74" s="86">
        <v>2</v>
      </c>
      <c r="L74" s="121">
        <v>105</v>
      </c>
      <c r="M74" s="120">
        <v>43485</v>
      </c>
    </row>
    <row r="75" spans="1:13" ht="15">
      <c r="A75" s="101"/>
      <c r="B75" s="102"/>
      <c r="C75" s="103"/>
      <c r="D75" s="104"/>
      <c r="E75" s="104"/>
      <c r="F75" s="104"/>
      <c r="G75" s="105"/>
      <c r="H75" s="106"/>
      <c r="I75" s="106"/>
      <c r="J75" s="85" t="str">
        <f t="shared" si="0"/>
        <v/>
      </c>
      <c r="K75" s="86"/>
      <c r="L75" s="87"/>
      <c r="M75" s="105"/>
    </row>
    <row r="76" spans="1:13" ht="15">
      <c r="A76" s="231" t="s">
        <v>159</v>
      </c>
      <c r="B76" s="222"/>
      <c r="C76" s="222"/>
      <c r="D76" s="222"/>
      <c r="E76" s="222"/>
      <c r="F76" s="223"/>
      <c r="G76" s="105"/>
      <c r="H76" s="106"/>
      <c r="I76" s="106"/>
      <c r="J76" s="85" t="str">
        <f t="shared" si="0"/>
        <v/>
      </c>
      <c r="K76" s="86"/>
      <c r="L76" s="87"/>
      <c r="M76" s="105"/>
    </row>
    <row r="77" spans="1:13" ht="15">
      <c r="A77" s="224"/>
      <c r="B77" s="225"/>
      <c r="C77" s="225"/>
      <c r="D77" s="225"/>
      <c r="E77" s="225"/>
      <c r="F77" s="226"/>
      <c r="G77" s="105"/>
      <c r="H77" s="106"/>
      <c r="I77" s="106"/>
      <c r="J77" s="85" t="str">
        <f t="shared" si="0"/>
        <v/>
      </c>
      <c r="K77" s="86"/>
      <c r="L77" s="87"/>
      <c r="M77" s="105"/>
    </row>
    <row r="78" spans="1:13" ht="15">
      <c r="A78" s="227"/>
      <c r="B78" s="228"/>
      <c r="C78" s="228"/>
      <c r="D78" s="228"/>
      <c r="E78" s="228"/>
      <c r="F78" s="229"/>
      <c r="G78" s="105"/>
      <c r="H78" s="106"/>
      <c r="I78" s="106"/>
      <c r="J78" s="85" t="str">
        <f t="shared" si="0"/>
        <v/>
      </c>
      <c r="K78" s="86"/>
      <c r="L78" s="87"/>
      <c r="M78" s="105"/>
    </row>
    <row r="79" spans="1:13" ht="37.5">
      <c r="A79" s="76" t="s">
        <v>16</v>
      </c>
      <c r="B79" s="76" t="s">
        <v>27</v>
      </c>
      <c r="C79" s="76" t="s">
        <v>28</v>
      </c>
      <c r="D79" s="76" t="s">
        <v>29</v>
      </c>
      <c r="E79" s="76" t="s">
        <v>30</v>
      </c>
      <c r="F79" s="77" t="s">
        <v>31</v>
      </c>
      <c r="G79" s="105"/>
      <c r="H79" s="106"/>
      <c r="I79" s="106"/>
      <c r="J79" s="85" t="str">
        <f t="shared" si="0"/>
        <v/>
      </c>
      <c r="K79" s="86"/>
      <c r="L79" s="87"/>
      <c r="M79" s="105"/>
    </row>
    <row r="80" spans="1:13" ht="15">
      <c r="A80" s="109">
        <v>146</v>
      </c>
      <c r="B80" s="218" t="s">
        <v>160</v>
      </c>
      <c r="C80" s="111" t="s">
        <v>205</v>
      </c>
      <c r="D80" s="112">
        <v>65</v>
      </c>
      <c r="E80" s="112" t="s">
        <v>162</v>
      </c>
      <c r="F80" s="112">
        <v>100</v>
      </c>
      <c r="G80" s="123"/>
      <c r="H80" s="124">
        <v>51</v>
      </c>
      <c r="I80" s="124">
        <v>75.599999999999994</v>
      </c>
      <c r="J80" s="125" t="e">
        <f t="shared" ca="1" si="0"/>
        <v>#NAME?</v>
      </c>
      <c r="K80" s="86">
        <v>8</v>
      </c>
      <c r="L80" s="124">
        <v>1073</v>
      </c>
      <c r="M80" s="123">
        <v>43498</v>
      </c>
    </row>
    <row r="81" spans="1:13" ht="15">
      <c r="A81" s="79">
        <v>147</v>
      </c>
      <c r="B81" s="219"/>
      <c r="C81" s="89" t="s">
        <v>206</v>
      </c>
      <c r="D81" s="90">
        <v>65</v>
      </c>
      <c r="E81" s="90" t="s">
        <v>162</v>
      </c>
      <c r="F81" s="90">
        <v>100</v>
      </c>
      <c r="G81" s="123"/>
      <c r="H81" s="124">
        <v>47</v>
      </c>
      <c r="I81" s="124">
        <v>64.72</v>
      </c>
      <c r="J81" s="125" t="e">
        <f t="shared" ca="1" si="0"/>
        <v>#NAME?</v>
      </c>
      <c r="K81" s="86">
        <v>61</v>
      </c>
      <c r="L81" s="124">
        <v>752</v>
      </c>
      <c r="M81" s="123">
        <v>43498</v>
      </c>
    </row>
    <row r="82" spans="1:13" ht="15">
      <c r="A82" s="109">
        <v>148</v>
      </c>
      <c r="B82" s="219"/>
      <c r="C82" s="111" t="s">
        <v>207</v>
      </c>
      <c r="D82" s="99">
        <v>65</v>
      </c>
      <c r="E82" s="99" t="s">
        <v>162</v>
      </c>
      <c r="F82" s="99">
        <v>100</v>
      </c>
      <c r="G82" s="123"/>
      <c r="H82" s="124">
        <v>52</v>
      </c>
      <c r="I82" s="124">
        <v>77.37</v>
      </c>
      <c r="J82" s="125" t="e">
        <f t="shared" ca="1" si="0"/>
        <v>#NAME?</v>
      </c>
      <c r="K82" s="86">
        <v>2</v>
      </c>
      <c r="L82" s="124">
        <v>607</v>
      </c>
      <c r="M82" s="123">
        <v>43498</v>
      </c>
    </row>
    <row r="83" spans="1:13" ht="15">
      <c r="A83" s="79">
        <v>149</v>
      </c>
      <c r="B83" s="219"/>
      <c r="C83" s="89" t="s">
        <v>208</v>
      </c>
      <c r="D83" s="90">
        <v>65</v>
      </c>
      <c r="E83" s="90" t="s">
        <v>162</v>
      </c>
      <c r="F83" s="90">
        <v>100</v>
      </c>
      <c r="G83" s="123"/>
      <c r="H83" s="124">
        <v>54</v>
      </c>
      <c r="I83" s="124">
        <v>77.7</v>
      </c>
      <c r="J83" s="125" t="e">
        <f t="shared" ca="1" si="0"/>
        <v>#NAME?</v>
      </c>
      <c r="K83" s="86">
        <v>4</v>
      </c>
      <c r="L83" s="124">
        <v>502</v>
      </c>
      <c r="M83" s="123">
        <v>43498</v>
      </c>
    </row>
    <row r="84" spans="1:13" ht="15">
      <c r="A84" s="109">
        <v>150</v>
      </c>
      <c r="B84" s="219"/>
      <c r="C84" s="111" t="s">
        <v>209</v>
      </c>
      <c r="D84" s="99">
        <v>65</v>
      </c>
      <c r="E84" s="99" t="s">
        <v>162</v>
      </c>
      <c r="F84" s="99">
        <v>100</v>
      </c>
      <c r="G84" s="123"/>
      <c r="H84" s="124">
        <v>52</v>
      </c>
      <c r="I84" s="124">
        <v>75.709999999999994</v>
      </c>
      <c r="J84" s="125" t="e">
        <f t="shared" ca="1" si="0"/>
        <v>#NAME?</v>
      </c>
      <c r="K84" s="86">
        <v>8</v>
      </c>
      <c r="L84" s="124">
        <v>451</v>
      </c>
      <c r="M84" s="123">
        <v>43498</v>
      </c>
    </row>
    <row r="85" spans="1:13" ht="15">
      <c r="A85" s="79">
        <v>151</v>
      </c>
      <c r="B85" s="219"/>
      <c r="C85" s="89" t="s">
        <v>210</v>
      </c>
      <c r="D85" s="90">
        <v>65</v>
      </c>
      <c r="E85" s="90" t="s">
        <v>162</v>
      </c>
      <c r="F85" s="90">
        <v>100</v>
      </c>
      <c r="G85" s="123"/>
      <c r="H85" s="124">
        <v>51</v>
      </c>
      <c r="I85" s="124">
        <v>74.7</v>
      </c>
      <c r="J85" s="125" t="e">
        <f t="shared" ca="1" si="0"/>
        <v>#NAME?</v>
      </c>
      <c r="K85" s="86">
        <v>2</v>
      </c>
      <c r="L85" s="124">
        <v>381</v>
      </c>
      <c r="M85" s="123">
        <v>43498</v>
      </c>
    </row>
    <row r="86" spans="1:13" ht="15">
      <c r="A86" s="109">
        <v>152</v>
      </c>
      <c r="B86" s="219"/>
      <c r="C86" s="111" t="s">
        <v>211</v>
      </c>
      <c r="D86" s="99">
        <v>65</v>
      </c>
      <c r="E86" s="99" t="s">
        <v>162</v>
      </c>
      <c r="F86" s="99">
        <v>100</v>
      </c>
      <c r="G86" s="123"/>
      <c r="H86" s="124">
        <v>53</v>
      </c>
      <c r="I86" s="124">
        <v>77.37</v>
      </c>
      <c r="J86" s="125" t="e">
        <f t="shared" ca="1" si="0"/>
        <v>#NAME?</v>
      </c>
      <c r="K86" s="86">
        <v>5</v>
      </c>
      <c r="L86" s="124">
        <v>325</v>
      </c>
      <c r="M86" s="123">
        <v>43498</v>
      </c>
    </row>
    <row r="87" spans="1:13" ht="15">
      <c r="A87" s="79">
        <v>153</v>
      </c>
      <c r="B87" s="219"/>
      <c r="C87" s="89" t="s">
        <v>212</v>
      </c>
      <c r="D87" s="90">
        <v>65</v>
      </c>
      <c r="E87" s="90" t="s">
        <v>162</v>
      </c>
      <c r="F87" s="90">
        <v>100</v>
      </c>
      <c r="G87" s="123"/>
      <c r="H87" s="124">
        <v>50</v>
      </c>
      <c r="I87" s="124">
        <v>69.599999999999994</v>
      </c>
      <c r="J87" s="125" t="e">
        <f t="shared" ca="1" si="0"/>
        <v>#NAME?</v>
      </c>
      <c r="K87" s="86">
        <v>7</v>
      </c>
      <c r="L87" s="124">
        <v>277</v>
      </c>
      <c r="M87" s="123">
        <v>43498</v>
      </c>
    </row>
    <row r="88" spans="1:13" ht="15">
      <c r="A88" s="109">
        <v>154</v>
      </c>
      <c r="B88" s="219"/>
      <c r="C88" s="111" t="s">
        <v>213</v>
      </c>
      <c r="D88" s="99">
        <v>65</v>
      </c>
      <c r="E88" s="99" t="s">
        <v>162</v>
      </c>
      <c r="F88" s="99">
        <v>100</v>
      </c>
      <c r="G88" s="123"/>
      <c r="H88" s="124">
        <v>44</v>
      </c>
      <c r="I88" s="124">
        <v>57.4</v>
      </c>
      <c r="J88" s="125" t="e">
        <f t="shared" ca="1" si="0"/>
        <v>#NAME?</v>
      </c>
      <c r="K88" s="86">
        <v>26</v>
      </c>
      <c r="L88" s="124">
        <v>240</v>
      </c>
      <c r="M88" s="123">
        <v>43498</v>
      </c>
    </row>
    <row r="89" spans="1:13" ht="15">
      <c r="A89" s="79">
        <v>155</v>
      </c>
      <c r="B89" s="220"/>
      <c r="C89" s="89" t="s">
        <v>214</v>
      </c>
      <c r="D89" s="90">
        <v>65</v>
      </c>
      <c r="E89" s="90" t="s">
        <v>162</v>
      </c>
      <c r="F89" s="90">
        <v>100</v>
      </c>
      <c r="G89" s="123"/>
      <c r="H89" s="124">
        <v>55</v>
      </c>
      <c r="I89" s="124">
        <v>81.69</v>
      </c>
      <c r="J89" s="125" t="e">
        <f t="shared" ca="1" si="0"/>
        <v>#NAME?</v>
      </c>
      <c r="K89" s="86">
        <v>2</v>
      </c>
      <c r="L89" s="124">
        <v>251</v>
      </c>
      <c r="M89" s="123">
        <v>43498</v>
      </c>
    </row>
    <row r="90" spans="1:13" ht="15">
      <c r="A90" s="101"/>
      <c r="B90" s="102"/>
      <c r="C90" s="103"/>
      <c r="D90" s="104"/>
      <c r="E90" s="104"/>
      <c r="F90" s="104"/>
      <c r="G90" s="105"/>
      <c r="H90" s="106"/>
      <c r="I90" s="106"/>
      <c r="J90" s="85" t="str">
        <f t="shared" si="0"/>
        <v/>
      </c>
      <c r="K90" s="86"/>
      <c r="L90" s="87"/>
      <c r="M90" s="105"/>
    </row>
    <row r="91" spans="1:13" ht="15">
      <c r="A91" s="231" t="s">
        <v>172</v>
      </c>
      <c r="B91" s="222"/>
      <c r="C91" s="222"/>
      <c r="D91" s="222"/>
      <c r="E91" s="222"/>
      <c r="F91" s="223"/>
      <c r="G91" s="105"/>
      <c r="H91" s="106"/>
      <c r="I91" s="106"/>
      <c r="J91" s="85" t="str">
        <f t="shared" si="0"/>
        <v/>
      </c>
      <c r="K91" s="86"/>
      <c r="L91" s="87"/>
      <c r="M91" s="105"/>
    </row>
    <row r="92" spans="1:13" ht="15">
      <c r="A92" s="224"/>
      <c r="B92" s="225"/>
      <c r="C92" s="225"/>
      <c r="D92" s="225"/>
      <c r="E92" s="225"/>
      <c r="F92" s="226"/>
      <c r="G92" s="105"/>
      <c r="H92" s="106"/>
      <c r="I92" s="106"/>
      <c r="J92" s="85" t="str">
        <f t="shared" si="0"/>
        <v/>
      </c>
      <c r="K92" s="86"/>
      <c r="L92" s="87"/>
      <c r="M92" s="105"/>
    </row>
    <row r="93" spans="1:13" ht="15">
      <c r="A93" s="227"/>
      <c r="B93" s="228"/>
      <c r="C93" s="228"/>
      <c r="D93" s="228"/>
      <c r="E93" s="228"/>
      <c r="F93" s="229"/>
      <c r="G93" s="105"/>
      <c r="H93" s="106"/>
      <c r="I93" s="106"/>
      <c r="J93" s="85" t="str">
        <f t="shared" si="0"/>
        <v/>
      </c>
      <c r="K93" s="86"/>
      <c r="L93" s="87"/>
      <c r="M93" s="105"/>
    </row>
    <row r="94" spans="1:13" ht="37.5">
      <c r="A94" s="76" t="s">
        <v>16</v>
      </c>
      <c r="B94" s="76" t="s">
        <v>27</v>
      </c>
      <c r="C94" s="76" t="s">
        <v>28</v>
      </c>
      <c r="D94" s="76" t="s">
        <v>29</v>
      </c>
      <c r="E94" s="76" t="s">
        <v>30</v>
      </c>
      <c r="F94" s="77" t="s">
        <v>31</v>
      </c>
      <c r="G94" s="105"/>
      <c r="H94" s="106"/>
      <c r="I94" s="106"/>
      <c r="J94" s="85" t="str">
        <f t="shared" si="0"/>
        <v/>
      </c>
      <c r="K94" s="86"/>
      <c r="L94" s="87"/>
      <c r="M94" s="105"/>
    </row>
    <row r="95" spans="1:13" ht="16.5" customHeight="1">
      <c r="A95" s="109">
        <v>156</v>
      </c>
      <c r="B95" s="218" t="s">
        <v>173</v>
      </c>
      <c r="C95" s="111" t="s">
        <v>215</v>
      </c>
      <c r="D95" s="112">
        <v>65</v>
      </c>
      <c r="E95" s="112" t="s">
        <v>162</v>
      </c>
      <c r="F95" s="112">
        <v>100</v>
      </c>
      <c r="G95" s="117"/>
      <c r="H95" s="118">
        <v>53</v>
      </c>
      <c r="I95" s="118">
        <v>81.680000000000007</v>
      </c>
      <c r="J95" s="119" t="e">
        <f t="shared" ca="1" si="0"/>
        <v>#NAME?</v>
      </c>
      <c r="K95" s="86">
        <v>11</v>
      </c>
      <c r="L95" s="118">
        <v>823</v>
      </c>
      <c r="M95" s="117">
        <v>43498</v>
      </c>
    </row>
    <row r="96" spans="1:13" ht="15">
      <c r="A96" s="79">
        <v>157</v>
      </c>
      <c r="B96" s="219"/>
      <c r="C96" s="89" t="s">
        <v>216</v>
      </c>
      <c r="D96" s="90">
        <v>65</v>
      </c>
      <c r="E96" s="90" t="s">
        <v>162</v>
      </c>
      <c r="F96" s="90">
        <v>100</v>
      </c>
      <c r="G96" s="117"/>
      <c r="H96" s="118">
        <v>52</v>
      </c>
      <c r="I96" s="118">
        <v>74.05</v>
      </c>
      <c r="J96" s="119" t="e">
        <f t="shared" ca="1" si="0"/>
        <v>#NAME?</v>
      </c>
      <c r="K96" s="86">
        <v>13</v>
      </c>
      <c r="L96" s="118">
        <v>493</v>
      </c>
      <c r="M96" s="117">
        <v>43498</v>
      </c>
    </row>
    <row r="97" spans="1:13" ht="15">
      <c r="A97" s="109">
        <v>158</v>
      </c>
      <c r="B97" s="219"/>
      <c r="C97" s="98" t="s">
        <v>217</v>
      </c>
      <c r="D97" s="99">
        <v>65</v>
      </c>
      <c r="E97" s="99" t="s">
        <v>162</v>
      </c>
      <c r="F97" s="99">
        <v>100</v>
      </c>
      <c r="G97" s="117"/>
      <c r="H97" s="118">
        <v>50</v>
      </c>
      <c r="I97" s="118">
        <v>72.069999999999993</v>
      </c>
      <c r="J97" s="119" t="e">
        <f t="shared" ca="1" si="0"/>
        <v>#NAME?</v>
      </c>
      <c r="K97" s="86">
        <v>13</v>
      </c>
      <c r="L97" s="118">
        <v>348</v>
      </c>
      <c r="M97" s="117">
        <v>43498</v>
      </c>
    </row>
    <row r="98" spans="1:13" ht="15">
      <c r="A98" s="79">
        <v>159</v>
      </c>
      <c r="B98" s="219"/>
      <c r="C98" s="89" t="s">
        <v>218</v>
      </c>
      <c r="D98" s="90">
        <v>65</v>
      </c>
      <c r="E98" s="90" t="s">
        <v>162</v>
      </c>
      <c r="F98" s="90">
        <v>100</v>
      </c>
      <c r="G98" s="117"/>
      <c r="H98" s="118"/>
      <c r="I98" s="118"/>
      <c r="J98" s="119" t="str">
        <f t="shared" si="0"/>
        <v/>
      </c>
      <c r="K98" s="86"/>
      <c r="L98" s="118"/>
      <c r="M98" s="117"/>
    </row>
    <row r="99" spans="1:13" ht="15">
      <c r="A99" s="109">
        <v>160</v>
      </c>
      <c r="B99" s="220"/>
      <c r="C99" s="98" t="s">
        <v>219</v>
      </c>
      <c r="D99" s="99">
        <v>65</v>
      </c>
      <c r="E99" s="99" t="s">
        <v>162</v>
      </c>
      <c r="F99" s="99">
        <v>100</v>
      </c>
      <c r="G99" s="117"/>
      <c r="H99" s="118"/>
      <c r="I99" s="118"/>
      <c r="J99" s="119" t="str">
        <f t="shared" si="0"/>
        <v/>
      </c>
      <c r="K99" s="86"/>
      <c r="L99" s="118"/>
      <c r="M99" s="117"/>
    </row>
    <row r="100" spans="1:13" ht="17.25" customHeight="1">
      <c r="A100" s="41"/>
      <c r="B100" s="71"/>
      <c r="C100" s="43"/>
      <c r="D100" s="44"/>
      <c r="E100" s="44"/>
      <c r="F100" s="44"/>
      <c r="G100" s="72"/>
      <c r="H100" s="41"/>
      <c r="I100" s="126"/>
      <c r="J100" s="41"/>
      <c r="K100" s="127"/>
      <c r="L100" s="127"/>
      <c r="M100" s="128"/>
    </row>
    <row r="101" spans="1:13" ht="1.5" hidden="1" customHeight="1">
      <c r="A101" s="41"/>
      <c r="B101" s="71"/>
      <c r="C101" s="73" t="s">
        <v>179</v>
      </c>
      <c r="D101" s="44"/>
      <c r="E101" s="44"/>
      <c r="F101" s="44"/>
      <c r="G101" s="72"/>
      <c r="H101" s="41"/>
      <c r="I101" s="126"/>
      <c r="J101" s="41"/>
      <c r="K101" s="127"/>
      <c r="L101" s="127"/>
      <c r="M101" s="128"/>
    </row>
    <row r="102" spans="1:13" ht="1.5" hidden="1" customHeight="1">
      <c r="A102" s="41"/>
      <c r="B102" s="71"/>
      <c r="C102" s="74" t="s">
        <v>180</v>
      </c>
      <c r="D102" s="44"/>
      <c r="E102" s="44"/>
      <c r="F102" s="44"/>
      <c r="G102" s="72"/>
      <c r="H102" s="41"/>
      <c r="I102" s="126"/>
      <c r="J102" s="41"/>
      <c r="K102" s="129">
        <f>COUNTIF(K5:K100,"&lt;=20")</f>
        <v>42</v>
      </c>
      <c r="L102" s="127"/>
      <c r="M102" s="128"/>
    </row>
    <row r="103" spans="1:13" ht="1.5" hidden="1" customHeight="1">
      <c r="A103" s="41"/>
      <c r="B103" s="71"/>
      <c r="C103" s="74" t="s">
        <v>181</v>
      </c>
      <c r="D103" s="44"/>
      <c r="E103" s="44"/>
      <c r="F103" s="44"/>
      <c r="G103" s="72"/>
      <c r="H103" s="41"/>
      <c r="I103" s="41"/>
      <c r="J103" s="41"/>
      <c r="K103" s="127"/>
      <c r="L103" s="127"/>
      <c r="M103" s="72"/>
    </row>
    <row r="104" spans="1:13" ht="1.5" hidden="1" customHeight="1">
      <c r="A104" s="41"/>
      <c r="B104" s="71"/>
      <c r="C104" s="74" t="s">
        <v>182</v>
      </c>
      <c r="D104" s="44"/>
      <c r="E104" s="44"/>
      <c r="F104" s="44"/>
      <c r="G104" s="72"/>
      <c r="H104" s="41"/>
      <c r="I104" s="41"/>
      <c r="J104" s="41"/>
      <c r="K104" s="129">
        <f>COUNTIF(K80:K100,"&lt;=20")</f>
        <v>11</v>
      </c>
      <c r="L104" s="127"/>
      <c r="M104" s="72"/>
    </row>
    <row r="105" spans="1:13" ht="1.5" hidden="1" customHeight="1">
      <c r="A105" s="41"/>
      <c r="B105" s="71"/>
      <c r="C105" s="74" t="s">
        <v>183</v>
      </c>
      <c r="D105" s="44"/>
      <c r="E105" s="44"/>
      <c r="F105" s="44"/>
      <c r="G105" s="72"/>
      <c r="H105" s="41"/>
      <c r="I105" s="41"/>
      <c r="J105" s="41"/>
      <c r="K105" s="129">
        <f>COUNTIF(K80:K100,"&lt;=10")</f>
        <v>8</v>
      </c>
      <c r="L105" s="127"/>
      <c r="M105" s="72"/>
    </row>
    <row r="106" spans="1:13" ht="1.5" hidden="1" customHeight="1">
      <c r="A106" s="41"/>
      <c r="B106" s="71"/>
      <c r="C106" s="74" t="s">
        <v>184</v>
      </c>
      <c r="E106" s="44"/>
      <c r="F106" s="44"/>
      <c r="G106" s="72"/>
      <c r="H106" s="41"/>
      <c r="I106" s="41"/>
      <c r="J106" s="41"/>
      <c r="K106" s="129">
        <f>COUNT(K80:K100)</f>
        <v>13</v>
      </c>
      <c r="L106" s="127"/>
      <c r="M106" s="72"/>
    </row>
    <row r="107" spans="1:13" ht="1.5" hidden="1" customHeight="1">
      <c r="A107" s="41"/>
      <c r="B107" s="71"/>
      <c r="C107" s="74" t="s">
        <v>185</v>
      </c>
      <c r="D107" s="44"/>
      <c r="E107" s="44"/>
      <c r="F107" s="44"/>
      <c r="G107" s="72"/>
      <c r="H107" s="41"/>
      <c r="I107" s="41"/>
      <c r="J107" s="41"/>
      <c r="K107" s="129" t="e">
        <f ca="1">ROUND(PRODUCT(divide(SUM(J80:J100),COUNT(J80:J100)),100),2)</f>
        <v>#NAME?</v>
      </c>
      <c r="L107" s="127"/>
      <c r="M107" s="72"/>
    </row>
    <row r="108" spans="1:13" ht="1.5" hidden="1" customHeight="1">
      <c r="A108" s="41"/>
      <c r="B108" s="71"/>
      <c r="C108" s="74" t="s">
        <v>186</v>
      </c>
      <c r="D108" s="44"/>
      <c r="E108" s="44"/>
      <c r="F108" s="44"/>
      <c r="G108" s="72"/>
      <c r="H108" s="41"/>
      <c r="I108" s="41"/>
      <c r="J108" s="41"/>
      <c r="K108" s="127" t="e">
        <f ca="1">IF(K106&lt;&gt;0,K107,"")</f>
        <v>#NAME?</v>
      </c>
      <c r="L108" s="127"/>
      <c r="M108" s="72"/>
    </row>
    <row r="109" spans="1:13" ht="1.5" hidden="1" customHeight="1">
      <c r="A109" s="41"/>
      <c r="B109" s="71"/>
      <c r="C109" s="74" t="s">
        <v>187</v>
      </c>
      <c r="D109" s="44"/>
      <c r="E109" s="44"/>
      <c r="F109" s="44"/>
      <c r="G109" s="72"/>
      <c r="H109" s="41"/>
      <c r="I109" s="41"/>
      <c r="J109" s="41"/>
      <c r="K109" s="127"/>
      <c r="L109" s="127"/>
      <c r="M109" s="72"/>
    </row>
    <row r="110" spans="1:13" ht="1.5" hidden="1" customHeight="1">
      <c r="A110" s="41"/>
      <c r="B110" s="71"/>
      <c r="C110" s="74" t="s">
        <v>188</v>
      </c>
      <c r="D110" s="44"/>
      <c r="E110" s="44"/>
      <c r="F110" s="44"/>
      <c r="G110" s="72"/>
      <c r="H110" s="41"/>
      <c r="I110" s="41"/>
      <c r="J110" s="41"/>
      <c r="K110" s="127"/>
      <c r="L110" s="127"/>
      <c r="M110" s="72"/>
    </row>
    <row r="111" spans="1:13" ht="1.5" hidden="1" customHeight="1">
      <c r="A111" s="41"/>
      <c r="B111" s="71"/>
      <c r="C111" s="74" t="s">
        <v>189</v>
      </c>
      <c r="D111" s="44"/>
      <c r="E111" s="44"/>
      <c r="F111" s="44"/>
      <c r="G111" s="72"/>
      <c r="H111" s="41"/>
      <c r="I111" s="41"/>
      <c r="J111" s="41"/>
      <c r="K111" s="127"/>
      <c r="L111" s="127"/>
      <c r="M111" s="72"/>
    </row>
    <row r="112" spans="1:13" ht="1.5" hidden="1" customHeight="1">
      <c r="A112" s="41"/>
      <c r="B112" s="71"/>
      <c r="C112" s="74" t="s">
        <v>190</v>
      </c>
      <c r="D112" s="44"/>
      <c r="E112" s="44"/>
      <c r="F112" s="44"/>
      <c r="G112" s="72"/>
      <c r="H112" s="41"/>
      <c r="I112" s="41"/>
      <c r="J112" s="41"/>
      <c r="K112" s="127"/>
      <c r="L112" s="127"/>
      <c r="M112" s="72"/>
    </row>
  </sheetData>
  <mergeCells count="14">
    <mergeCell ref="J1:J3"/>
    <mergeCell ref="K1:K2"/>
    <mergeCell ref="L1:L4"/>
    <mergeCell ref="M1:M4"/>
    <mergeCell ref="A91:F93"/>
    <mergeCell ref="B95:B99"/>
    <mergeCell ref="G1:G4"/>
    <mergeCell ref="H1:H4"/>
    <mergeCell ref="I1:I4"/>
    <mergeCell ref="A1:F3"/>
    <mergeCell ref="B53:B59"/>
    <mergeCell ref="A61:F63"/>
    <mergeCell ref="A76:F78"/>
    <mergeCell ref="B80:B89"/>
  </mergeCells>
  <conditionalFormatting sqref="J4">
    <cfRule type="cellIs" dxfId="7" priority="1" operator="greaterThan">
      <formula>64</formula>
    </cfRule>
  </conditionalFormatting>
  <conditionalFormatting sqref="J4">
    <cfRule type="cellIs" dxfId="6" priority="2" operator="greaterThan">
      <formula>64</formula>
    </cfRule>
  </conditionalFormatting>
  <conditionalFormatting sqref="K5:K99">
    <cfRule type="cellIs" dxfId="5" priority="3" operator="lessThanOrEqual">
      <formula>10</formula>
    </cfRule>
  </conditionalFormatting>
  <conditionalFormatting sqref="K5:K99">
    <cfRule type="cellIs" dxfId="4" priority="4" operator="lessThanOrEqual">
      <formula>20</formula>
    </cfRule>
  </conditionalFormatting>
  <printOptions horizontalCentered="1" gridLines="1"/>
  <pageMargins left="0.25" right="0.25" top="0.22368421052631576" bottom="0.22368421052631576" header="0" footer="0"/>
  <pageSetup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N59"/>
  <sheetViews>
    <sheetView workbookViewId="0">
      <selection activeCell="P36" sqref="P36"/>
    </sheetView>
  </sheetViews>
  <sheetFormatPr defaultColWidth="14.42578125" defaultRowHeight="15.75" customHeight="1"/>
  <cols>
    <col min="1" max="1" width="8.140625" customWidth="1"/>
    <col min="2" max="2" width="42.42578125" customWidth="1"/>
    <col min="3" max="3" width="10.7109375" customWidth="1"/>
    <col min="4" max="4" width="10.42578125" customWidth="1"/>
    <col min="5" max="5" width="11.7109375" customWidth="1"/>
    <col min="6" max="6" width="13.28515625" customWidth="1"/>
    <col min="7" max="7" width="8.42578125" customWidth="1"/>
    <col min="8" max="8" width="10.5703125" customWidth="1"/>
    <col min="9" max="9" width="11.140625" customWidth="1"/>
    <col min="10" max="10" width="8.28515625" customWidth="1"/>
    <col min="11" max="11" width="11" customWidth="1"/>
    <col min="12" max="12" width="13.28515625" customWidth="1"/>
  </cols>
  <sheetData>
    <row r="1" spans="1:14" ht="23.25">
      <c r="A1" s="240" t="s">
        <v>220</v>
      </c>
      <c r="B1" s="213"/>
      <c r="C1" s="213"/>
      <c r="D1" s="213"/>
      <c r="E1" s="214"/>
      <c r="F1" s="241" t="s">
        <v>23</v>
      </c>
      <c r="G1" s="242" t="s">
        <v>24</v>
      </c>
      <c r="H1" s="243" t="s">
        <v>25</v>
      </c>
      <c r="I1" s="130" t="s">
        <v>26</v>
      </c>
      <c r="J1" s="236" t="s">
        <v>191</v>
      </c>
      <c r="K1" s="237" t="s">
        <v>221</v>
      </c>
      <c r="L1" s="237" t="s">
        <v>193</v>
      </c>
    </row>
    <row r="2" spans="1:14" ht="18.75">
      <c r="A2" s="131" t="s">
        <v>16</v>
      </c>
      <c r="B2" s="132" t="s">
        <v>222</v>
      </c>
      <c r="C2" s="131" t="s">
        <v>223</v>
      </c>
      <c r="D2" s="131" t="s">
        <v>25</v>
      </c>
      <c r="E2" s="131" t="s">
        <v>224</v>
      </c>
      <c r="F2" s="225"/>
      <c r="G2" s="225"/>
      <c r="H2" s="225"/>
      <c r="I2" s="133" t="e">
        <f ca="1">ROUND(PRODUCT(divide(SUM(I3:I44),COUNT(I3:I44)),100),2)</f>
        <v>#NAME?</v>
      </c>
      <c r="J2" s="225"/>
      <c r="K2" s="225"/>
      <c r="L2" s="225"/>
    </row>
    <row r="3" spans="1:14">
      <c r="A3" s="134">
        <v>161</v>
      </c>
      <c r="B3" s="135" t="s">
        <v>63</v>
      </c>
      <c r="C3" s="136">
        <v>33</v>
      </c>
      <c r="D3" s="136">
        <v>50</v>
      </c>
      <c r="E3" s="136" t="s">
        <v>225</v>
      </c>
      <c r="F3" s="137"/>
      <c r="G3" s="138"/>
      <c r="H3" s="139"/>
      <c r="I3" s="139"/>
      <c r="J3" s="139"/>
      <c r="K3" s="139"/>
      <c r="L3" s="139"/>
      <c r="M3" s="139"/>
      <c r="N3" s="139"/>
    </row>
    <row r="4" spans="1:14">
      <c r="A4" s="134">
        <v>162</v>
      </c>
      <c r="B4" s="135" t="s">
        <v>226</v>
      </c>
      <c r="C4" s="136">
        <v>33</v>
      </c>
      <c r="D4" s="136">
        <v>50</v>
      </c>
      <c r="E4" s="136" t="s">
        <v>225</v>
      </c>
      <c r="F4" s="137"/>
      <c r="G4" s="139"/>
      <c r="H4" s="139"/>
      <c r="I4" s="139"/>
      <c r="J4" s="139"/>
      <c r="K4" s="139"/>
      <c r="L4" s="139"/>
      <c r="M4" s="139"/>
      <c r="N4" s="139"/>
    </row>
    <row r="5" spans="1:14">
      <c r="A5" s="134">
        <v>163</v>
      </c>
      <c r="B5" s="135" t="s">
        <v>227</v>
      </c>
      <c r="C5" s="136">
        <v>33</v>
      </c>
      <c r="D5" s="136">
        <v>50</v>
      </c>
      <c r="E5" s="136" t="s">
        <v>225</v>
      </c>
      <c r="F5" s="137"/>
      <c r="G5" s="139"/>
      <c r="H5" s="139"/>
      <c r="I5" s="139"/>
      <c r="J5" s="139"/>
      <c r="K5" s="139"/>
      <c r="L5" s="139"/>
      <c r="M5" s="139"/>
      <c r="N5" s="139"/>
    </row>
    <row r="6" spans="1:14">
      <c r="A6" s="134">
        <v>164</v>
      </c>
      <c r="B6" s="135" t="s">
        <v>228</v>
      </c>
      <c r="C6" s="136">
        <v>33</v>
      </c>
      <c r="D6" s="136">
        <v>50</v>
      </c>
      <c r="E6" s="136" t="s">
        <v>225</v>
      </c>
      <c r="F6" s="137"/>
      <c r="G6" s="139"/>
      <c r="H6" s="139"/>
      <c r="I6" s="139"/>
      <c r="J6" s="139"/>
      <c r="K6" s="139"/>
      <c r="L6" s="139"/>
      <c r="M6" s="139"/>
      <c r="N6" s="139"/>
    </row>
    <row r="7" spans="1:14">
      <c r="A7" s="134">
        <v>165</v>
      </c>
      <c r="B7" s="135" t="s">
        <v>229</v>
      </c>
      <c r="C7" s="136">
        <v>33</v>
      </c>
      <c r="D7" s="136">
        <v>50</v>
      </c>
      <c r="E7" s="136" t="s">
        <v>225</v>
      </c>
      <c r="F7" s="137"/>
      <c r="G7" s="139"/>
      <c r="H7" s="139"/>
      <c r="I7" s="139"/>
      <c r="J7" s="139"/>
      <c r="K7" s="139"/>
      <c r="L7" s="139"/>
      <c r="M7" s="139"/>
      <c r="N7" s="139"/>
    </row>
    <row r="8" spans="1:14">
      <c r="A8" s="134">
        <v>166</v>
      </c>
      <c r="B8" s="135" t="s">
        <v>230</v>
      </c>
      <c r="C8" s="136">
        <v>33</v>
      </c>
      <c r="D8" s="136">
        <v>50</v>
      </c>
      <c r="E8" s="136" t="s">
        <v>225</v>
      </c>
      <c r="F8" s="137"/>
      <c r="G8" s="139"/>
      <c r="H8" s="139"/>
      <c r="I8" s="139"/>
      <c r="J8" s="139"/>
      <c r="K8" s="139"/>
      <c r="L8" s="139"/>
      <c r="M8" s="139"/>
      <c r="N8" s="139"/>
    </row>
    <row r="9" spans="1:14">
      <c r="A9" s="134">
        <v>167</v>
      </c>
      <c r="B9" s="135" t="s">
        <v>231</v>
      </c>
      <c r="C9" s="136">
        <v>33</v>
      </c>
      <c r="D9" s="136">
        <v>50</v>
      </c>
      <c r="E9" s="136" t="s">
        <v>225</v>
      </c>
      <c r="F9" s="137"/>
      <c r="G9" s="139"/>
      <c r="H9" s="139"/>
      <c r="I9" s="139"/>
      <c r="J9" s="139"/>
      <c r="K9" s="139"/>
      <c r="L9" s="139"/>
      <c r="M9" s="139"/>
      <c r="N9" s="139"/>
    </row>
    <row r="10" spans="1:14">
      <c r="A10" s="134">
        <v>168</v>
      </c>
      <c r="B10" s="135" t="s">
        <v>232</v>
      </c>
      <c r="C10" s="136">
        <v>33</v>
      </c>
      <c r="D10" s="136">
        <v>50</v>
      </c>
      <c r="E10" s="136" t="s">
        <v>225</v>
      </c>
      <c r="F10" s="137"/>
      <c r="G10" s="139"/>
      <c r="H10" s="139"/>
      <c r="I10" s="139"/>
      <c r="J10" s="139"/>
      <c r="K10" s="139"/>
      <c r="L10" s="139"/>
      <c r="M10" s="139"/>
      <c r="N10" s="139"/>
    </row>
    <row r="11" spans="1:14">
      <c r="A11" s="134">
        <v>169</v>
      </c>
      <c r="B11" s="135" t="s">
        <v>233</v>
      </c>
      <c r="C11" s="136">
        <v>33</v>
      </c>
      <c r="D11" s="136">
        <v>50</v>
      </c>
      <c r="E11" s="136" t="s">
        <v>225</v>
      </c>
      <c r="F11" s="137"/>
      <c r="G11" s="139"/>
      <c r="H11" s="139"/>
      <c r="I11" s="139"/>
      <c r="J11" s="139"/>
      <c r="K11" s="139"/>
      <c r="L11" s="139"/>
      <c r="M11" s="139"/>
      <c r="N11" s="139"/>
    </row>
    <row r="12" spans="1:14">
      <c r="A12" s="134">
        <v>170</v>
      </c>
      <c r="B12" s="135" t="s">
        <v>234</v>
      </c>
      <c r="C12" s="136">
        <v>33</v>
      </c>
      <c r="D12" s="136">
        <v>50</v>
      </c>
      <c r="E12" s="136" t="s">
        <v>225</v>
      </c>
      <c r="F12" s="137"/>
      <c r="G12" s="139"/>
      <c r="H12" s="139"/>
      <c r="I12" s="139"/>
      <c r="J12" s="139"/>
      <c r="K12" s="139"/>
      <c r="L12" s="139"/>
      <c r="M12" s="139"/>
      <c r="N12" s="139"/>
    </row>
    <row r="13" spans="1:14">
      <c r="A13" s="134">
        <v>171</v>
      </c>
      <c r="B13" s="135" t="s">
        <v>71</v>
      </c>
      <c r="C13" s="136">
        <v>33</v>
      </c>
      <c r="D13" s="136">
        <v>50</v>
      </c>
      <c r="E13" s="136" t="s">
        <v>225</v>
      </c>
      <c r="F13" s="137"/>
      <c r="G13" s="139"/>
      <c r="H13" s="139"/>
      <c r="I13" s="139"/>
      <c r="J13" s="139"/>
      <c r="K13" s="139"/>
      <c r="L13" s="139"/>
      <c r="M13" s="139"/>
      <c r="N13" s="139"/>
    </row>
    <row r="14" spans="1:14">
      <c r="A14" s="134">
        <v>172</v>
      </c>
      <c r="B14" s="135" t="s">
        <v>235</v>
      </c>
      <c r="C14" s="136">
        <v>33</v>
      </c>
      <c r="D14" s="136">
        <v>50</v>
      </c>
      <c r="E14" s="136" t="s">
        <v>225</v>
      </c>
      <c r="F14" s="137"/>
      <c r="G14" s="139"/>
      <c r="H14" s="139"/>
      <c r="I14" s="139"/>
      <c r="J14" s="139"/>
      <c r="K14" s="139"/>
      <c r="L14" s="139"/>
      <c r="M14" s="139"/>
      <c r="N14" s="139"/>
    </row>
    <row r="15" spans="1:14">
      <c r="A15" s="134">
        <v>173</v>
      </c>
      <c r="B15" s="135" t="s">
        <v>236</v>
      </c>
      <c r="C15" s="136">
        <v>65</v>
      </c>
      <c r="D15" s="136">
        <v>100</v>
      </c>
      <c r="E15" s="136" t="s">
        <v>237</v>
      </c>
      <c r="F15" s="140"/>
      <c r="G15" s="139"/>
      <c r="H15" s="139"/>
      <c r="I15" s="139"/>
      <c r="J15" s="139"/>
      <c r="K15" s="139"/>
      <c r="L15" s="139"/>
      <c r="M15" s="139"/>
      <c r="N15" s="139"/>
    </row>
    <row r="16" spans="1:14">
      <c r="A16" s="134">
        <v>174</v>
      </c>
      <c r="B16" s="135" t="s">
        <v>238</v>
      </c>
      <c r="C16" s="136">
        <v>65</v>
      </c>
      <c r="D16" s="136">
        <v>100</v>
      </c>
      <c r="E16" s="136" t="s">
        <v>237</v>
      </c>
      <c r="F16" s="140"/>
      <c r="G16" s="139"/>
      <c r="H16" s="139"/>
      <c r="I16" s="139"/>
      <c r="J16" s="139"/>
      <c r="K16" s="139"/>
      <c r="L16" s="139"/>
      <c r="M16" s="139"/>
      <c r="N16" s="139"/>
    </row>
    <row r="17" spans="1:14">
      <c r="A17" s="134">
        <v>175</v>
      </c>
      <c r="B17" s="135" t="s">
        <v>239</v>
      </c>
      <c r="C17" s="136">
        <v>65</v>
      </c>
      <c r="D17" s="136">
        <v>100</v>
      </c>
      <c r="E17" s="136" t="s">
        <v>237</v>
      </c>
      <c r="F17" s="140"/>
      <c r="G17" s="139"/>
      <c r="H17" s="139"/>
      <c r="I17" s="139"/>
      <c r="J17" s="139"/>
      <c r="K17" s="139"/>
      <c r="L17" s="139"/>
      <c r="M17" s="139"/>
      <c r="N17" s="139"/>
    </row>
    <row r="18" spans="1:14">
      <c r="A18" s="134">
        <v>176</v>
      </c>
      <c r="B18" s="135" t="s">
        <v>240</v>
      </c>
      <c r="C18" s="136">
        <v>65</v>
      </c>
      <c r="D18" s="136">
        <v>100</v>
      </c>
      <c r="E18" s="136" t="s">
        <v>237</v>
      </c>
      <c r="F18" s="140"/>
      <c r="G18" s="139"/>
      <c r="H18" s="139"/>
      <c r="I18" s="139"/>
      <c r="J18" s="139"/>
      <c r="K18" s="139"/>
      <c r="L18" s="139"/>
      <c r="M18" s="139"/>
      <c r="N18" s="139"/>
    </row>
    <row r="19" spans="1:14" ht="18.75">
      <c r="A19" s="141"/>
      <c r="B19" s="142"/>
      <c r="C19" s="141"/>
      <c r="D19" s="141"/>
      <c r="E19" s="141"/>
      <c r="F19" s="143"/>
      <c r="G19" s="139"/>
      <c r="H19" s="139"/>
      <c r="I19" s="139"/>
      <c r="J19" s="139"/>
      <c r="K19" s="139"/>
      <c r="L19" s="139"/>
      <c r="M19" s="139"/>
      <c r="N19" s="139"/>
    </row>
    <row r="20" spans="1:14" ht="23.25">
      <c r="A20" s="238" t="s">
        <v>241</v>
      </c>
      <c r="B20" s="213"/>
      <c r="C20" s="213"/>
      <c r="D20" s="213"/>
      <c r="E20" s="214"/>
      <c r="F20" s="143"/>
      <c r="G20" s="139"/>
      <c r="H20" s="139"/>
      <c r="I20" s="139"/>
      <c r="J20" s="139"/>
      <c r="K20" s="139"/>
      <c r="L20" s="139"/>
      <c r="M20" s="139"/>
      <c r="N20" s="139"/>
    </row>
    <row r="21" spans="1:14">
      <c r="A21" s="131" t="s">
        <v>16</v>
      </c>
      <c r="B21" s="132" t="s">
        <v>222</v>
      </c>
      <c r="C21" s="131" t="s">
        <v>223</v>
      </c>
      <c r="D21" s="131" t="s">
        <v>25</v>
      </c>
      <c r="E21" s="131" t="s">
        <v>224</v>
      </c>
      <c r="F21" s="143"/>
      <c r="G21" s="139"/>
      <c r="H21" s="139"/>
      <c r="I21" s="139"/>
      <c r="J21" s="139"/>
      <c r="K21" s="139"/>
      <c r="L21" s="139"/>
      <c r="M21" s="139"/>
      <c r="N21" s="139"/>
    </row>
    <row r="22" spans="1:14">
      <c r="A22" s="134">
        <v>177</v>
      </c>
      <c r="B22" s="145" t="s">
        <v>63</v>
      </c>
      <c r="C22" s="146">
        <v>33</v>
      </c>
      <c r="D22" s="146">
        <v>50</v>
      </c>
      <c r="E22" s="146" t="s">
        <v>225</v>
      </c>
      <c r="F22" s="147"/>
      <c r="G22" s="139"/>
      <c r="H22" s="139"/>
      <c r="I22" s="139"/>
      <c r="J22" s="139"/>
      <c r="K22" s="139"/>
      <c r="L22" s="139"/>
      <c r="M22" s="139"/>
      <c r="N22" s="139"/>
    </row>
    <row r="23" spans="1:14">
      <c r="A23" s="134">
        <v>178</v>
      </c>
      <c r="B23" s="145" t="s">
        <v>226</v>
      </c>
      <c r="C23" s="146">
        <v>33</v>
      </c>
      <c r="D23" s="146">
        <v>50</v>
      </c>
      <c r="E23" s="146" t="s">
        <v>225</v>
      </c>
      <c r="F23" s="147"/>
      <c r="G23" s="139"/>
      <c r="H23" s="139"/>
      <c r="I23" s="139"/>
      <c r="J23" s="139"/>
      <c r="K23" s="139"/>
      <c r="L23" s="139"/>
      <c r="M23" s="139"/>
      <c r="N23" s="139"/>
    </row>
    <row r="24" spans="1:14">
      <c r="A24" s="134">
        <v>179</v>
      </c>
      <c r="B24" s="145" t="s">
        <v>227</v>
      </c>
      <c r="C24" s="146">
        <v>33</v>
      </c>
      <c r="D24" s="146">
        <v>50</v>
      </c>
      <c r="E24" s="146" t="s">
        <v>225</v>
      </c>
      <c r="F24" s="147"/>
      <c r="G24" s="139"/>
      <c r="H24" s="139"/>
      <c r="I24" s="139"/>
      <c r="J24" s="139"/>
      <c r="K24" s="139"/>
      <c r="L24" s="139"/>
      <c r="M24" s="139"/>
      <c r="N24" s="139"/>
    </row>
    <row r="25" spans="1:14">
      <c r="A25" s="134">
        <v>180</v>
      </c>
      <c r="B25" s="145" t="s">
        <v>228</v>
      </c>
      <c r="C25" s="146">
        <v>33</v>
      </c>
      <c r="D25" s="146">
        <v>50</v>
      </c>
      <c r="E25" s="146" t="s">
        <v>225</v>
      </c>
      <c r="F25" s="147"/>
      <c r="G25" s="139"/>
      <c r="H25" s="139"/>
      <c r="I25" s="139"/>
      <c r="J25" s="139"/>
      <c r="K25" s="139"/>
      <c r="L25" s="139"/>
      <c r="M25" s="139"/>
      <c r="N25" s="139"/>
    </row>
    <row r="26" spans="1:14">
      <c r="A26" s="134">
        <v>181</v>
      </c>
      <c r="B26" s="145" t="s">
        <v>229</v>
      </c>
      <c r="C26" s="146">
        <v>33</v>
      </c>
      <c r="D26" s="146">
        <v>50</v>
      </c>
      <c r="E26" s="146" t="s">
        <v>225</v>
      </c>
      <c r="F26" s="147"/>
      <c r="G26" s="139"/>
      <c r="H26" s="139"/>
      <c r="I26" s="139"/>
      <c r="J26" s="139"/>
      <c r="K26" s="139"/>
      <c r="L26" s="139"/>
      <c r="M26" s="139"/>
      <c r="N26" s="139"/>
    </row>
    <row r="27" spans="1:14">
      <c r="A27" s="134">
        <v>182</v>
      </c>
      <c r="B27" s="145" t="s">
        <v>230</v>
      </c>
      <c r="C27" s="146">
        <v>33</v>
      </c>
      <c r="D27" s="146">
        <v>50</v>
      </c>
      <c r="E27" s="146" t="s">
        <v>225</v>
      </c>
      <c r="F27" s="147"/>
      <c r="G27" s="139"/>
      <c r="H27" s="139"/>
      <c r="I27" s="139"/>
      <c r="J27" s="139"/>
      <c r="K27" s="139"/>
      <c r="L27" s="139"/>
      <c r="M27" s="139"/>
      <c r="N27" s="139"/>
    </row>
    <row r="28" spans="1:14">
      <c r="A28" s="134">
        <v>183</v>
      </c>
      <c r="B28" s="145" t="s">
        <v>231</v>
      </c>
      <c r="C28" s="146">
        <v>33</v>
      </c>
      <c r="D28" s="146">
        <v>50</v>
      </c>
      <c r="E28" s="146" t="s">
        <v>225</v>
      </c>
      <c r="F28" s="147"/>
      <c r="G28" s="139"/>
      <c r="H28" s="139"/>
      <c r="I28" s="139"/>
      <c r="J28" s="139"/>
      <c r="K28" s="139"/>
      <c r="L28" s="139"/>
      <c r="M28" s="139"/>
      <c r="N28" s="139"/>
    </row>
    <row r="29" spans="1:14">
      <c r="A29" s="134">
        <v>184</v>
      </c>
      <c r="B29" s="145" t="s">
        <v>232</v>
      </c>
      <c r="C29" s="146">
        <v>33</v>
      </c>
      <c r="D29" s="146">
        <v>50</v>
      </c>
      <c r="E29" s="146" t="s">
        <v>225</v>
      </c>
      <c r="F29" s="147"/>
      <c r="G29" s="139"/>
      <c r="H29" s="139"/>
      <c r="I29" s="139"/>
      <c r="J29" s="139"/>
      <c r="K29" s="139"/>
      <c r="L29" s="139"/>
      <c r="M29" s="139"/>
      <c r="N29" s="139"/>
    </row>
    <row r="30" spans="1:14">
      <c r="A30" s="134">
        <v>185</v>
      </c>
      <c r="B30" s="145" t="s">
        <v>233</v>
      </c>
      <c r="C30" s="146">
        <v>33</v>
      </c>
      <c r="D30" s="146">
        <v>50</v>
      </c>
      <c r="E30" s="146" t="s">
        <v>225</v>
      </c>
      <c r="F30" s="147"/>
      <c r="G30" s="139"/>
      <c r="H30" s="139"/>
      <c r="I30" s="139"/>
      <c r="J30" s="139"/>
      <c r="K30" s="139"/>
      <c r="L30" s="139"/>
      <c r="M30" s="139"/>
      <c r="N30" s="139"/>
    </row>
    <row r="31" spans="1:14">
      <c r="A31" s="134">
        <v>186</v>
      </c>
      <c r="B31" s="145" t="s">
        <v>234</v>
      </c>
      <c r="C31" s="146">
        <v>33</v>
      </c>
      <c r="D31" s="146">
        <v>50</v>
      </c>
      <c r="E31" s="146" t="s">
        <v>225</v>
      </c>
      <c r="F31" s="147"/>
      <c r="G31" s="139"/>
      <c r="H31" s="139"/>
      <c r="I31" s="139"/>
      <c r="J31" s="139"/>
      <c r="K31" s="139"/>
      <c r="L31" s="139"/>
      <c r="M31" s="139"/>
      <c r="N31" s="139"/>
    </row>
    <row r="32" spans="1:14">
      <c r="A32" s="134">
        <v>187</v>
      </c>
      <c r="B32" s="145" t="s">
        <v>71</v>
      </c>
      <c r="C32" s="146">
        <v>33</v>
      </c>
      <c r="D32" s="146">
        <v>50</v>
      </c>
      <c r="E32" s="146" t="s">
        <v>225</v>
      </c>
      <c r="F32" s="147"/>
      <c r="G32" s="139"/>
      <c r="H32" s="139"/>
      <c r="I32" s="139"/>
      <c r="J32" s="139"/>
      <c r="K32" s="139"/>
      <c r="L32" s="139"/>
      <c r="M32" s="139"/>
      <c r="N32" s="139"/>
    </row>
    <row r="33" spans="1:14">
      <c r="A33" s="134">
        <v>188</v>
      </c>
      <c r="B33" s="145" t="s">
        <v>235</v>
      </c>
      <c r="C33" s="146">
        <v>33</v>
      </c>
      <c r="D33" s="146">
        <v>50</v>
      </c>
      <c r="E33" s="146" t="s">
        <v>225</v>
      </c>
      <c r="F33" s="147"/>
      <c r="G33" s="139"/>
      <c r="H33" s="139"/>
      <c r="I33" s="139"/>
      <c r="J33" s="139"/>
      <c r="K33" s="139"/>
      <c r="L33" s="139"/>
      <c r="M33" s="139"/>
      <c r="N33" s="139"/>
    </row>
    <row r="34" spans="1:14">
      <c r="A34" s="134">
        <v>189</v>
      </c>
      <c r="B34" s="145" t="s">
        <v>242</v>
      </c>
      <c r="C34" s="146">
        <v>65</v>
      </c>
      <c r="D34" s="146">
        <v>100</v>
      </c>
      <c r="E34" s="146" t="s">
        <v>237</v>
      </c>
      <c r="F34" s="148"/>
      <c r="G34" s="139"/>
      <c r="H34" s="139"/>
      <c r="I34" s="139"/>
      <c r="J34" s="139"/>
      <c r="K34" s="139"/>
      <c r="L34" s="139"/>
      <c r="M34" s="139"/>
      <c r="N34" s="139"/>
    </row>
    <row r="35" spans="1:14">
      <c r="A35" s="134">
        <v>190</v>
      </c>
      <c r="B35" s="145" t="s">
        <v>243</v>
      </c>
      <c r="C35" s="146">
        <v>65</v>
      </c>
      <c r="D35" s="146">
        <v>100</v>
      </c>
      <c r="E35" s="146" t="s">
        <v>237</v>
      </c>
      <c r="F35" s="148"/>
      <c r="G35" s="139"/>
      <c r="H35" s="139"/>
      <c r="I35" s="139"/>
      <c r="J35" s="139"/>
      <c r="K35" s="139"/>
      <c r="L35" s="139"/>
      <c r="M35" s="139"/>
      <c r="N35" s="139"/>
    </row>
    <row r="36" spans="1:14">
      <c r="A36" s="134">
        <v>191</v>
      </c>
      <c r="B36" s="145" t="s">
        <v>244</v>
      </c>
      <c r="C36" s="146">
        <v>65</v>
      </c>
      <c r="D36" s="146">
        <v>100</v>
      </c>
      <c r="E36" s="146" t="s">
        <v>237</v>
      </c>
      <c r="F36" s="148"/>
      <c r="G36" s="139"/>
      <c r="H36" s="139"/>
      <c r="I36" s="139"/>
      <c r="J36" s="139"/>
      <c r="K36" s="139"/>
      <c r="L36" s="139"/>
      <c r="M36" s="139"/>
      <c r="N36" s="139"/>
    </row>
    <row r="37" spans="1:14">
      <c r="A37" s="134">
        <v>192</v>
      </c>
      <c r="B37" s="145" t="s">
        <v>245</v>
      </c>
      <c r="C37" s="146">
        <v>65</v>
      </c>
      <c r="D37" s="146">
        <v>100</v>
      </c>
      <c r="E37" s="146" t="s">
        <v>237</v>
      </c>
      <c r="F37" s="148"/>
      <c r="G37" s="139"/>
      <c r="H37" s="139"/>
      <c r="I37" s="139"/>
      <c r="J37" s="139"/>
      <c r="K37" s="139"/>
      <c r="L37" s="139"/>
      <c r="M37" s="139"/>
      <c r="N37" s="139"/>
    </row>
    <row r="38" spans="1:14">
      <c r="A38" s="149"/>
      <c r="B38" s="150"/>
      <c r="C38" s="151"/>
      <c r="D38" s="151"/>
      <c r="E38" s="151"/>
      <c r="F38" s="143"/>
      <c r="G38" s="139"/>
      <c r="H38" s="139"/>
      <c r="I38" s="139"/>
      <c r="J38" s="139"/>
      <c r="K38" s="139"/>
      <c r="L38" s="139"/>
      <c r="M38" s="139"/>
      <c r="N38" s="139"/>
    </row>
    <row r="39" spans="1:14" ht="23.25">
      <c r="A39" s="239" t="s">
        <v>246</v>
      </c>
      <c r="B39" s="213"/>
      <c r="C39" s="213"/>
      <c r="D39" s="213"/>
      <c r="E39" s="214"/>
      <c r="F39" s="143"/>
      <c r="G39" s="139"/>
      <c r="H39" s="139"/>
      <c r="I39" s="139"/>
      <c r="J39" s="139"/>
      <c r="K39" s="139"/>
      <c r="L39" s="139"/>
      <c r="M39" s="139"/>
      <c r="N39" s="139"/>
    </row>
    <row r="40" spans="1:14">
      <c r="A40" s="131" t="s">
        <v>16</v>
      </c>
      <c r="B40" s="132" t="s">
        <v>222</v>
      </c>
      <c r="C40" s="131" t="s">
        <v>223</v>
      </c>
      <c r="D40" s="131" t="s">
        <v>25</v>
      </c>
      <c r="E40" s="131" t="s">
        <v>224</v>
      </c>
      <c r="F40" s="143"/>
      <c r="G40" s="139"/>
      <c r="H40" s="139"/>
      <c r="I40" s="139"/>
      <c r="J40" s="139"/>
      <c r="K40" s="139"/>
      <c r="L40" s="139"/>
      <c r="M40" s="139"/>
      <c r="N40" s="139"/>
    </row>
    <row r="41" spans="1:14">
      <c r="A41" s="134">
        <v>193</v>
      </c>
      <c r="B41" s="152" t="s">
        <v>247</v>
      </c>
      <c r="C41" s="153">
        <v>65</v>
      </c>
      <c r="D41" s="153">
        <v>100</v>
      </c>
      <c r="E41" s="153" t="s">
        <v>237</v>
      </c>
      <c r="F41" s="154"/>
      <c r="G41" s="139"/>
      <c r="H41" s="139"/>
      <c r="I41" s="139"/>
      <c r="J41" s="139"/>
      <c r="K41" s="139"/>
      <c r="L41" s="139"/>
      <c r="M41" s="139"/>
      <c r="N41" s="139"/>
    </row>
    <row r="42" spans="1:14">
      <c r="A42" s="134">
        <v>194</v>
      </c>
      <c r="B42" s="152" t="s">
        <v>248</v>
      </c>
      <c r="C42" s="153">
        <v>65</v>
      </c>
      <c r="D42" s="153">
        <v>100</v>
      </c>
      <c r="E42" s="153" t="s">
        <v>237</v>
      </c>
      <c r="F42" s="154"/>
      <c r="G42" s="139"/>
      <c r="H42" s="139"/>
      <c r="I42" s="139"/>
      <c r="J42" s="139"/>
      <c r="K42" s="139"/>
      <c r="L42" s="139"/>
      <c r="M42" s="139"/>
      <c r="N42" s="139"/>
    </row>
    <row r="43" spans="1:14">
      <c r="A43" s="134">
        <v>195</v>
      </c>
      <c r="B43" s="152" t="s">
        <v>249</v>
      </c>
      <c r="C43" s="153">
        <v>65</v>
      </c>
      <c r="D43" s="153">
        <v>100</v>
      </c>
      <c r="E43" s="153" t="s">
        <v>237</v>
      </c>
      <c r="F43" s="154"/>
      <c r="G43" s="139"/>
      <c r="H43" s="139"/>
      <c r="I43" s="139"/>
      <c r="J43" s="139"/>
      <c r="K43" s="139"/>
      <c r="L43" s="139"/>
      <c r="M43" s="139"/>
      <c r="N43" s="139"/>
    </row>
    <row r="44" spans="1:14">
      <c r="A44" s="134">
        <v>196</v>
      </c>
      <c r="B44" s="152" t="s">
        <v>250</v>
      </c>
      <c r="C44" s="153">
        <v>65</v>
      </c>
      <c r="D44" s="153">
        <v>100</v>
      </c>
      <c r="E44" s="153" t="s">
        <v>237</v>
      </c>
      <c r="F44" s="154"/>
      <c r="G44" s="139"/>
      <c r="H44" s="139"/>
      <c r="I44" s="139"/>
      <c r="J44" s="139"/>
      <c r="K44" s="139"/>
      <c r="L44" s="139"/>
      <c r="M44" s="139"/>
      <c r="N44" s="139"/>
    </row>
    <row r="45" spans="1:14" ht="21" customHeight="1">
      <c r="A45" s="155"/>
      <c r="B45" s="156"/>
      <c r="C45" s="157"/>
      <c r="D45" s="157"/>
      <c r="E45" s="157"/>
      <c r="F45" s="158"/>
      <c r="G45" s="139"/>
      <c r="H45" s="139"/>
      <c r="I45" s="139"/>
      <c r="J45" s="139"/>
      <c r="K45" s="139"/>
      <c r="L45" s="139"/>
      <c r="M45" s="139"/>
      <c r="N45" s="139"/>
    </row>
    <row r="46" spans="1:14" ht="1.5" hidden="1" customHeight="1">
      <c r="A46" s="155"/>
      <c r="B46" s="156"/>
      <c r="C46" s="157"/>
      <c r="D46" s="157"/>
      <c r="E46" s="157"/>
      <c r="F46" s="158"/>
      <c r="G46" s="158"/>
      <c r="H46" s="158"/>
      <c r="I46" s="158" t="e">
        <f ca="1">ROUND(PRODUCT(divide(SUM(I15:I18,I34:I37,I41:I44),COUNT(I15:I18,I34:I37,I41:I44)),100),2)</f>
        <v>#NAME?</v>
      </c>
      <c r="J46" s="159">
        <f>COUNTIF(J3:J44,"&lt;=10")</f>
        <v>0</v>
      </c>
      <c r="K46" s="160"/>
      <c r="L46" s="160"/>
    </row>
    <row r="47" spans="1:14" ht="1.5" hidden="1" customHeight="1">
      <c r="A47" s="155"/>
      <c r="B47" s="156"/>
      <c r="C47" s="157"/>
      <c r="D47" s="157"/>
      <c r="E47" s="157"/>
      <c r="F47" s="158"/>
      <c r="G47" s="158"/>
      <c r="H47" s="158"/>
      <c r="I47" s="158"/>
      <c r="J47" s="159">
        <f>COUNT(J3:J44)</f>
        <v>0</v>
      </c>
      <c r="K47" s="160"/>
      <c r="L47" s="160"/>
    </row>
    <row r="48" spans="1:14" ht="1.5" hidden="1" customHeight="1">
      <c r="A48" s="155"/>
      <c r="B48" s="156"/>
      <c r="C48" s="157"/>
      <c r="D48" s="157"/>
      <c r="E48" s="157"/>
      <c r="F48" s="158"/>
      <c r="G48" s="158"/>
      <c r="H48" s="158"/>
      <c r="I48" s="158"/>
      <c r="J48" s="159">
        <f>COUNTIF(J3:J44,"&lt;=20")</f>
        <v>0</v>
      </c>
      <c r="K48" s="160"/>
      <c r="L48" s="160"/>
    </row>
    <row r="49" spans="1:12" ht="1.5" hidden="1" customHeight="1">
      <c r="A49" s="155"/>
      <c r="B49" s="156"/>
      <c r="C49" s="157"/>
      <c r="D49" s="157"/>
      <c r="E49" s="157"/>
      <c r="F49" s="158"/>
      <c r="G49" s="158"/>
      <c r="H49" s="158"/>
      <c r="I49" s="158"/>
      <c r="J49" s="159">
        <f>COUNTIF(J15:J18,"&lt;=10")</f>
        <v>0</v>
      </c>
      <c r="K49" s="160"/>
      <c r="L49" s="160"/>
    </row>
    <row r="50" spans="1:12" ht="1.5" hidden="1" customHeight="1">
      <c r="A50" s="155"/>
      <c r="B50" s="156"/>
      <c r="C50" s="157"/>
      <c r="D50" s="157"/>
      <c r="E50" s="157"/>
      <c r="F50" s="158"/>
      <c r="G50" s="158"/>
      <c r="H50" s="158"/>
      <c r="I50" s="158"/>
      <c r="J50" s="159">
        <f>COUNTIF(J15:J18,"&lt;=20")</f>
        <v>0</v>
      </c>
      <c r="K50" s="160"/>
      <c r="L50" s="160"/>
    </row>
    <row r="51" spans="1:12" ht="1.5" hidden="1" customHeight="1">
      <c r="A51" s="155"/>
      <c r="B51" s="156"/>
      <c r="C51" s="157"/>
      <c r="D51" s="157"/>
      <c r="E51" s="157"/>
      <c r="F51" s="158"/>
      <c r="G51" s="158"/>
      <c r="H51" s="158"/>
      <c r="I51" s="158"/>
      <c r="J51" s="159">
        <f>COUNTIF(J34:J44,"&lt;=10")</f>
        <v>0</v>
      </c>
      <c r="K51" s="160"/>
      <c r="L51" s="160"/>
    </row>
    <row r="52" spans="1:12" ht="1.5" hidden="1" customHeight="1">
      <c r="A52" s="155"/>
      <c r="B52" s="156"/>
      <c r="C52" s="157"/>
      <c r="D52" s="157"/>
      <c r="E52" s="157"/>
      <c r="F52" s="158"/>
      <c r="G52" s="158"/>
      <c r="H52" s="158"/>
      <c r="I52" s="158"/>
      <c r="J52" s="159">
        <f>COUNTIF(J34:J44,"&lt;=20")</f>
        <v>0</v>
      </c>
      <c r="K52" s="160"/>
      <c r="L52" s="160"/>
    </row>
    <row r="53" spans="1:12" ht="1.5" hidden="1" customHeight="1">
      <c r="A53" s="155"/>
      <c r="B53" s="156"/>
      <c r="C53" s="157"/>
      <c r="D53" s="157"/>
      <c r="E53" s="157"/>
      <c r="F53" s="158"/>
      <c r="G53" s="158"/>
      <c r="H53" s="158"/>
      <c r="I53" s="158"/>
      <c r="J53" s="159">
        <f>COUNT(J15:J18)</f>
        <v>0</v>
      </c>
      <c r="K53" s="160"/>
      <c r="L53" s="160"/>
    </row>
    <row r="54" spans="1:12" ht="1.5" hidden="1" customHeight="1">
      <c r="A54" s="155"/>
      <c r="B54" s="156"/>
      <c r="C54" s="157"/>
      <c r="D54" s="157"/>
      <c r="E54" s="157"/>
      <c r="F54" s="158"/>
      <c r="G54" s="158"/>
      <c r="H54" s="158"/>
      <c r="I54" s="158"/>
      <c r="J54" s="159">
        <f>COUNT(J34:J44)</f>
        <v>0</v>
      </c>
      <c r="K54" s="160"/>
      <c r="L54" s="160"/>
    </row>
    <row r="55" spans="1:12" ht="1.5" hidden="1" customHeight="1">
      <c r="A55" s="155"/>
      <c r="B55" s="156"/>
      <c r="C55" s="157"/>
      <c r="D55" s="157"/>
      <c r="E55" s="157"/>
      <c r="F55" s="158"/>
      <c r="G55" s="158"/>
      <c r="H55" s="158"/>
      <c r="I55" s="158"/>
      <c r="J55" s="159">
        <f t="shared" ref="J55:J56" si="0">SUM(J49,J51)</f>
        <v>0</v>
      </c>
      <c r="K55" s="160"/>
      <c r="L55" s="160"/>
    </row>
    <row r="56" spans="1:12" ht="1.5" hidden="1" customHeight="1">
      <c r="A56" s="155"/>
      <c r="B56" s="156"/>
      <c r="C56" s="157"/>
      <c r="D56" s="157"/>
      <c r="E56" s="157"/>
      <c r="F56" s="158"/>
      <c r="G56" s="158"/>
      <c r="H56" s="158"/>
      <c r="I56" s="158"/>
      <c r="J56" s="159">
        <f t="shared" si="0"/>
        <v>0</v>
      </c>
      <c r="K56" s="160"/>
      <c r="L56" s="160"/>
    </row>
    <row r="57" spans="1:12" ht="1.5" hidden="1" customHeight="1">
      <c r="A57" s="155"/>
      <c r="B57" s="156"/>
      <c r="C57" s="157"/>
      <c r="D57" s="157"/>
      <c r="E57" s="157"/>
      <c r="F57" s="158"/>
      <c r="G57" s="158"/>
      <c r="H57" s="158"/>
      <c r="I57" s="158"/>
      <c r="J57" s="159">
        <f>SUM(J54,J53)</f>
        <v>0</v>
      </c>
      <c r="K57" s="160"/>
      <c r="L57" s="160"/>
    </row>
    <row r="58" spans="1:12" ht="1.5" hidden="1" customHeight="1">
      <c r="A58" s="155"/>
      <c r="B58" s="156"/>
      <c r="C58" s="157"/>
      <c r="D58" s="157"/>
      <c r="E58" s="157"/>
      <c r="F58" s="158"/>
      <c r="G58" s="158"/>
      <c r="H58" s="158"/>
      <c r="I58" s="158"/>
      <c r="J58" s="159"/>
      <c r="K58" s="160"/>
      <c r="L58" s="160"/>
    </row>
    <row r="59" spans="1:12" ht="1.5" hidden="1" customHeight="1">
      <c r="A59" s="155"/>
      <c r="B59" s="156"/>
      <c r="C59" s="157"/>
      <c r="D59" s="157"/>
      <c r="E59" s="157"/>
      <c r="F59" s="158"/>
      <c r="G59" s="158"/>
      <c r="H59" s="158"/>
      <c r="I59" s="158"/>
      <c r="J59" s="159"/>
      <c r="K59" s="160"/>
      <c r="L59" s="160"/>
    </row>
  </sheetData>
  <mergeCells count="9">
    <mergeCell ref="J1:J2"/>
    <mergeCell ref="K1:K2"/>
    <mergeCell ref="L1:L2"/>
    <mergeCell ref="A20:E20"/>
    <mergeCell ref="A39:E39"/>
    <mergeCell ref="A1:E1"/>
    <mergeCell ref="F1:F2"/>
    <mergeCell ref="G1:G2"/>
    <mergeCell ref="H1:H2"/>
  </mergeCells>
  <conditionalFormatting sqref="J1:J2">
    <cfRule type="cellIs" dxfId="3" priority="1" operator="lessThanOrEqual">
      <formula>10</formula>
    </cfRule>
  </conditionalFormatting>
  <conditionalFormatting sqref="J1:J2">
    <cfRule type="cellIs" dxfId="2" priority="2" operator="lessThanOrEqual">
      <formula>20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41B47"/>
    <outlinePr summaryBelow="0" summaryRight="0"/>
  </sheetPr>
  <dimension ref="A1:L127"/>
  <sheetViews>
    <sheetView workbookViewId="0">
      <selection activeCell="G8" sqref="G8"/>
    </sheetView>
  </sheetViews>
  <sheetFormatPr defaultColWidth="14.42578125" defaultRowHeight="15.75" customHeight="1"/>
  <cols>
    <col min="1" max="1" width="7.140625" customWidth="1"/>
    <col min="2" max="2" width="67" customWidth="1"/>
    <col min="3" max="3" width="7.28515625" customWidth="1"/>
    <col min="4" max="4" width="8" customWidth="1"/>
    <col min="5" max="5" width="8.7109375" customWidth="1"/>
    <col min="6" max="6" width="12.5703125" customWidth="1"/>
    <col min="7" max="7" width="15" customWidth="1"/>
    <col min="8" max="8" width="15.5703125" customWidth="1"/>
    <col min="9" max="9" width="24.42578125" customWidth="1"/>
    <col min="10" max="10" width="14.42578125" customWidth="1"/>
    <col min="11" max="11" width="16.42578125" customWidth="1"/>
    <col min="12" max="12" width="17.140625" customWidth="1"/>
  </cols>
  <sheetData>
    <row r="1" spans="1:12" ht="23.25">
      <c r="A1" s="244" t="s">
        <v>321</v>
      </c>
      <c r="B1" s="213"/>
      <c r="C1" s="213"/>
      <c r="D1" s="213"/>
      <c r="E1" s="214"/>
      <c r="F1" s="241" t="s">
        <v>23</v>
      </c>
      <c r="G1" s="243" t="s">
        <v>251</v>
      </c>
      <c r="H1" s="243" t="s">
        <v>25</v>
      </c>
      <c r="I1" s="130" t="s">
        <v>26</v>
      </c>
      <c r="J1" s="236" t="s">
        <v>191</v>
      </c>
      <c r="K1" s="237" t="s">
        <v>252</v>
      </c>
      <c r="L1" s="237" t="s">
        <v>193</v>
      </c>
    </row>
    <row r="2" spans="1:12" ht="18.75">
      <c r="A2" s="161" t="s">
        <v>16</v>
      </c>
      <c r="B2" s="161" t="s">
        <v>222</v>
      </c>
      <c r="C2" s="161" t="s">
        <v>223</v>
      </c>
      <c r="D2" s="161" t="s">
        <v>25</v>
      </c>
      <c r="E2" s="161" t="s">
        <v>253</v>
      </c>
      <c r="F2" s="225"/>
      <c r="G2" s="225"/>
      <c r="H2" s="225"/>
      <c r="I2" s="133" t="e">
        <f ca="1">ROUND(PRODUCT(divide(SUM(I3:I68),COUNT(I3:I68)),100),2)</f>
        <v>#NAME?</v>
      </c>
      <c r="J2" s="225"/>
      <c r="K2" s="225"/>
      <c r="L2" s="225"/>
    </row>
    <row r="3" spans="1:12" ht="30">
      <c r="A3" s="162">
        <v>197</v>
      </c>
      <c r="B3" s="163" t="s">
        <v>254</v>
      </c>
      <c r="C3" s="164">
        <v>17</v>
      </c>
      <c r="D3" s="164">
        <v>25</v>
      </c>
      <c r="E3" s="164" t="s">
        <v>255</v>
      </c>
      <c r="F3" s="165"/>
      <c r="G3" s="165"/>
      <c r="H3" s="165"/>
      <c r="I3" s="165"/>
      <c r="J3" s="165"/>
      <c r="K3" s="165"/>
      <c r="L3" s="165"/>
    </row>
    <row r="4" spans="1:12" ht="30">
      <c r="A4" s="162">
        <v>198</v>
      </c>
      <c r="B4" s="163" t="s">
        <v>256</v>
      </c>
      <c r="C4" s="164">
        <v>17</v>
      </c>
      <c r="D4" s="164">
        <v>25</v>
      </c>
      <c r="E4" s="164" t="s">
        <v>255</v>
      </c>
      <c r="F4" s="165"/>
      <c r="G4" s="165"/>
      <c r="H4" s="165"/>
      <c r="I4" s="165"/>
      <c r="J4" s="165"/>
      <c r="K4" s="165"/>
      <c r="L4" s="165"/>
    </row>
    <row r="5" spans="1:12" ht="45">
      <c r="A5" s="162">
        <v>199</v>
      </c>
      <c r="B5" s="166" t="s">
        <v>257</v>
      </c>
      <c r="C5" s="167">
        <v>17</v>
      </c>
      <c r="D5" s="167">
        <v>25</v>
      </c>
      <c r="E5" s="167" t="s">
        <v>255</v>
      </c>
      <c r="F5" s="165"/>
      <c r="G5" s="165"/>
      <c r="H5" s="165"/>
      <c r="I5" s="165"/>
      <c r="J5" s="165"/>
      <c r="K5" s="165"/>
      <c r="L5" s="165"/>
    </row>
    <row r="6" spans="1:12" ht="30">
      <c r="A6" s="162">
        <v>200</v>
      </c>
      <c r="B6" s="166" t="s">
        <v>258</v>
      </c>
      <c r="C6" s="167">
        <v>17</v>
      </c>
      <c r="D6" s="167">
        <v>25</v>
      </c>
      <c r="E6" s="167" t="s">
        <v>255</v>
      </c>
      <c r="F6" s="165"/>
      <c r="G6" s="165"/>
      <c r="H6" s="165"/>
      <c r="I6" s="165"/>
      <c r="J6" s="165"/>
      <c r="K6" s="165"/>
      <c r="L6" s="165"/>
    </row>
    <row r="7" spans="1:12" ht="30">
      <c r="A7" s="162">
        <v>201</v>
      </c>
      <c r="B7" s="168" t="s">
        <v>259</v>
      </c>
      <c r="C7" s="169">
        <v>17</v>
      </c>
      <c r="D7" s="169">
        <v>25</v>
      </c>
      <c r="E7" s="169" t="s">
        <v>255</v>
      </c>
      <c r="F7" s="165"/>
      <c r="G7" s="165"/>
      <c r="H7" s="165"/>
      <c r="I7" s="165"/>
      <c r="J7" s="165"/>
      <c r="K7" s="165"/>
      <c r="L7" s="165"/>
    </row>
    <row r="8" spans="1:12" ht="45">
      <c r="A8" s="162">
        <v>202</v>
      </c>
      <c r="B8" s="168" t="s">
        <v>260</v>
      </c>
      <c r="C8" s="169">
        <v>17</v>
      </c>
      <c r="D8" s="169">
        <v>25</v>
      </c>
      <c r="E8" s="169" t="s">
        <v>255</v>
      </c>
      <c r="F8" s="165"/>
      <c r="G8" s="165"/>
      <c r="H8" s="165"/>
      <c r="I8" s="165"/>
      <c r="J8" s="165"/>
      <c r="K8" s="165"/>
      <c r="L8" s="165"/>
    </row>
    <row r="9" spans="1:12" ht="30">
      <c r="A9" s="162">
        <v>203</v>
      </c>
      <c r="B9" s="163" t="s">
        <v>261</v>
      </c>
      <c r="C9" s="164">
        <v>17</v>
      </c>
      <c r="D9" s="164">
        <v>25</v>
      </c>
      <c r="E9" s="164" t="s">
        <v>255</v>
      </c>
      <c r="F9" s="165"/>
      <c r="G9" s="165"/>
      <c r="H9" s="165"/>
      <c r="I9" s="165"/>
      <c r="J9" s="165"/>
      <c r="K9" s="165"/>
      <c r="L9" s="165"/>
    </row>
    <row r="10" spans="1:12" ht="30">
      <c r="A10" s="162">
        <v>204</v>
      </c>
      <c r="B10" s="163" t="s">
        <v>262</v>
      </c>
      <c r="C10" s="164">
        <v>17</v>
      </c>
      <c r="D10" s="164">
        <v>25</v>
      </c>
      <c r="E10" s="164" t="s">
        <v>255</v>
      </c>
      <c r="F10" s="165"/>
      <c r="G10" s="165"/>
      <c r="H10" s="165"/>
      <c r="I10" s="165"/>
      <c r="J10" s="165"/>
      <c r="K10" s="165"/>
      <c r="L10" s="165"/>
    </row>
    <row r="11" spans="1:12" ht="60">
      <c r="A11" s="162">
        <v>205</v>
      </c>
      <c r="B11" s="166" t="s">
        <v>263</v>
      </c>
      <c r="C11" s="167">
        <v>17</v>
      </c>
      <c r="D11" s="167">
        <v>25</v>
      </c>
      <c r="E11" s="167" t="s">
        <v>255</v>
      </c>
      <c r="F11" s="165"/>
      <c r="G11" s="165"/>
      <c r="H11" s="165"/>
      <c r="I11" s="165"/>
      <c r="J11" s="165"/>
      <c r="K11" s="165"/>
      <c r="L11" s="165"/>
    </row>
    <row r="12" spans="1:12" ht="60">
      <c r="A12" s="162">
        <v>206</v>
      </c>
      <c r="B12" s="166" t="s">
        <v>264</v>
      </c>
      <c r="C12" s="167">
        <v>17</v>
      </c>
      <c r="D12" s="167">
        <v>25</v>
      </c>
      <c r="E12" s="167" t="s">
        <v>255</v>
      </c>
      <c r="F12" s="165"/>
      <c r="G12" s="165"/>
      <c r="H12" s="165"/>
      <c r="I12" s="165"/>
      <c r="J12" s="165"/>
      <c r="K12" s="165"/>
      <c r="L12" s="165"/>
    </row>
    <row r="13" spans="1:12" ht="45">
      <c r="A13" s="162">
        <v>207</v>
      </c>
      <c r="B13" s="168" t="s">
        <v>265</v>
      </c>
      <c r="C13" s="169">
        <v>17</v>
      </c>
      <c r="D13" s="169">
        <v>25</v>
      </c>
      <c r="E13" s="169" t="s">
        <v>255</v>
      </c>
      <c r="F13" s="165"/>
      <c r="G13" s="165"/>
      <c r="H13" s="165"/>
      <c r="I13" s="165"/>
      <c r="J13" s="165"/>
      <c r="K13" s="165"/>
      <c r="L13" s="165"/>
    </row>
    <row r="14" spans="1:12" ht="45">
      <c r="A14" s="162">
        <v>208</v>
      </c>
      <c r="B14" s="168" t="s">
        <v>266</v>
      </c>
      <c r="C14" s="169">
        <v>17</v>
      </c>
      <c r="D14" s="169">
        <v>25</v>
      </c>
      <c r="E14" s="169" t="s">
        <v>255</v>
      </c>
      <c r="F14" s="165"/>
      <c r="G14" s="165"/>
      <c r="H14" s="165"/>
      <c r="I14" s="165"/>
      <c r="J14" s="165"/>
      <c r="K14" s="165"/>
      <c r="L14" s="165"/>
    </row>
    <row r="15" spans="1:12" ht="30">
      <c r="A15" s="162">
        <v>209</v>
      </c>
      <c r="B15" s="163" t="s">
        <v>267</v>
      </c>
      <c r="C15" s="164">
        <v>17</v>
      </c>
      <c r="D15" s="164">
        <v>25</v>
      </c>
      <c r="E15" s="164" t="s">
        <v>255</v>
      </c>
      <c r="F15" s="165"/>
      <c r="G15" s="165"/>
      <c r="H15" s="165"/>
      <c r="I15" s="165"/>
      <c r="J15" s="165"/>
      <c r="K15" s="165"/>
      <c r="L15" s="165"/>
    </row>
    <row r="16" spans="1:12" ht="45">
      <c r="A16" s="162">
        <v>210</v>
      </c>
      <c r="B16" s="163" t="s">
        <v>268</v>
      </c>
      <c r="C16" s="164">
        <v>17</v>
      </c>
      <c r="D16" s="164">
        <v>25</v>
      </c>
      <c r="E16" s="164" t="s">
        <v>255</v>
      </c>
      <c r="F16" s="165"/>
      <c r="G16" s="165"/>
      <c r="H16" s="165"/>
      <c r="I16" s="165"/>
      <c r="J16" s="165"/>
      <c r="K16" s="165"/>
      <c r="L16" s="165"/>
    </row>
    <row r="17" spans="1:12" ht="30">
      <c r="A17" s="162">
        <v>211</v>
      </c>
      <c r="B17" s="166" t="s">
        <v>269</v>
      </c>
      <c r="C17" s="167">
        <v>17</v>
      </c>
      <c r="D17" s="167">
        <v>25</v>
      </c>
      <c r="E17" s="167" t="s">
        <v>255</v>
      </c>
      <c r="F17" s="165"/>
      <c r="G17" s="165"/>
      <c r="H17" s="165"/>
      <c r="I17" s="165"/>
      <c r="J17" s="165"/>
      <c r="K17" s="165"/>
      <c r="L17" s="165"/>
    </row>
    <row r="18" spans="1:12" ht="30">
      <c r="A18" s="162">
        <v>212</v>
      </c>
      <c r="B18" s="166" t="s">
        <v>270</v>
      </c>
      <c r="C18" s="167">
        <v>17</v>
      </c>
      <c r="D18" s="167">
        <v>25</v>
      </c>
      <c r="E18" s="167" t="s">
        <v>255</v>
      </c>
      <c r="F18" s="165"/>
      <c r="G18" s="165"/>
      <c r="H18" s="165"/>
      <c r="I18" s="165"/>
      <c r="J18" s="165"/>
      <c r="K18" s="165"/>
      <c r="L18" s="165"/>
    </row>
    <row r="19" spans="1:12" ht="60">
      <c r="A19" s="162">
        <v>213</v>
      </c>
      <c r="B19" s="168" t="s">
        <v>271</v>
      </c>
      <c r="C19" s="169">
        <v>17</v>
      </c>
      <c r="D19" s="169">
        <v>25</v>
      </c>
      <c r="E19" s="169" t="s">
        <v>255</v>
      </c>
      <c r="F19" s="165"/>
      <c r="G19" s="165"/>
      <c r="H19" s="165"/>
      <c r="I19" s="165"/>
      <c r="J19" s="165"/>
      <c r="K19" s="165"/>
      <c r="L19" s="165"/>
    </row>
    <row r="20" spans="1:12" ht="60">
      <c r="A20" s="162">
        <v>214</v>
      </c>
      <c r="B20" s="168" t="s">
        <v>272</v>
      </c>
      <c r="C20" s="169">
        <v>17</v>
      </c>
      <c r="D20" s="169">
        <v>25</v>
      </c>
      <c r="E20" s="169" t="s">
        <v>255</v>
      </c>
      <c r="F20" s="165"/>
      <c r="G20" s="165"/>
      <c r="H20" s="165"/>
      <c r="I20" s="165"/>
      <c r="J20" s="165"/>
      <c r="K20" s="165"/>
      <c r="L20" s="165"/>
    </row>
    <row r="21" spans="1:12" ht="30">
      <c r="A21" s="162">
        <v>215</v>
      </c>
      <c r="B21" s="163" t="s">
        <v>273</v>
      </c>
      <c r="C21" s="164">
        <v>17</v>
      </c>
      <c r="D21" s="164">
        <v>25</v>
      </c>
      <c r="E21" s="164" t="s">
        <v>255</v>
      </c>
      <c r="F21" s="165"/>
      <c r="G21" s="165"/>
      <c r="H21" s="165"/>
      <c r="I21" s="165"/>
      <c r="J21" s="165"/>
      <c r="K21" s="165"/>
      <c r="L21" s="165"/>
    </row>
    <row r="22" spans="1:12" ht="30">
      <c r="A22" s="162">
        <v>216</v>
      </c>
      <c r="B22" s="163" t="s">
        <v>274</v>
      </c>
      <c r="C22" s="164">
        <v>17</v>
      </c>
      <c r="D22" s="164">
        <v>25</v>
      </c>
      <c r="E22" s="164" t="s">
        <v>255</v>
      </c>
      <c r="F22" s="165"/>
      <c r="G22" s="165"/>
      <c r="H22" s="165"/>
      <c r="I22" s="165"/>
      <c r="J22" s="165"/>
      <c r="K22" s="165"/>
      <c r="L22" s="165"/>
    </row>
    <row r="23" spans="1:12" ht="30">
      <c r="A23" s="162">
        <v>217</v>
      </c>
      <c r="B23" s="166" t="s">
        <v>275</v>
      </c>
      <c r="C23" s="167">
        <v>17</v>
      </c>
      <c r="D23" s="167">
        <v>25</v>
      </c>
      <c r="E23" s="167" t="s">
        <v>255</v>
      </c>
      <c r="F23" s="165"/>
      <c r="G23" s="165"/>
      <c r="H23" s="165"/>
      <c r="I23" s="165"/>
      <c r="J23" s="165"/>
      <c r="K23" s="165"/>
      <c r="L23" s="165"/>
    </row>
    <row r="24" spans="1:12" ht="45">
      <c r="A24" s="162">
        <v>218</v>
      </c>
      <c r="B24" s="166" t="s">
        <v>276</v>
      </c>
      <c r="C24" s="167">
        <v>17</v>
      </c>
      <c r="D24" s="167">
        <v>25</v>
      </c>
      <c r="E24" s="167" t="s">
        <v>255</v>
      </c>
      <c r="F24" s="165"/>
      <c r="G24" s="165"/>
      <c r="H24" s="165"/>
      <c r="I24" s="165"/>
      <c r="J24" s="165"/>
      <c r="K24" s="165"/>
      <c r="L24" s="165"/>
    </row>
    <row r="25" spans="1:12" ht="30">
      <c r="A25" s="162">
        <v>219</v>
      </c>
      <c r="B25" s="168" t="s">
        <v>277</v>
      </c>
      <c r="C25" s="169">
        <v>17</v>
      </c>
      <c r="D25" s="169">
        <v>25</v>
      </c>
      <c r="E25" s="169" t="s">
        <v>255</v>
      </c>
      <c r="F25" s="165"/>
      <c r="G25" s="165"/>
      <c r="H25" s="165"/>
      <c r="I25" s="165"/>
      <c r="J25" s="165"/>
      <c r="K25" s="165"/>
      <c r="L25" s="165"/>
    </row>
    <row r="26" spans="1:12" ht="30">
      <c r="A26" s="162">
        <v>220</v>
      </c>
      <c r="B26" s="168" t="s">
        <v>278</v>
      </c>
      <c r="C26" s="169">
        <v>17</v>
      </c>
      <c r="D26" s="169">
        <v>25</v>
      </c>
      <c r="E26" s="169" t="s">
        <v>255</v>
      </c>
      <c r="F26" s="165"/>
      <c r="G26" s="165"/>
      <c r="H26" s="165"/>
      <c r="I26" s="165"/>
      <c r="J26" s="165"/>
      <c r="K26" s="165"/>
      <c r="L26" s="165"/>
    </row>
    <row r="27" spans="1:12">
      <c r="A27" s="170"/>
      <c r="B27" s="171"/>
      <c r="C27" s="172"/>
      <c r="D27" s="172"/>
      <c r="E27" s="172"/>
      <c r="F27" s="165"/>
      <c r="G27" s="165"/>
      <c r="H27" s="165"/>
      <c r="I27" s="165"/>
      <c r="J27" s="165"/>
      <c r="K27" s="165"/>
      <c r="L27" s="165"/>
    </row>
    <row r="28" spans="1:12" ht="23.25">
      <c r="A28" s="244" t="s">
        <v>279</v>
      </c>
      <c r="B28" s="213"/>
      <c r="C28" s="213"/>
      <c r="D28" s="213"/>
      <c r="E28" s="214"/>
      <c r="F28" s="165"/>
      <c r="G28" s="165"/>
      <c r="H28" s="165"/>
      <c r="I28" s="165"/>
      <c r="J28" s="165"/>
      <c r="K28" s="165"/>
      <c r="L28" s="165"/>
    </row>
    <row r="29" spans="1:12">
      <c r="A29" s="173" t="s">
        <v>16</v>
      </c>
      <c r="B29" s="173" t="s">
        <v>222</v>
      </c>
      <c r="C29" s="173" t="s">
        <v>223</v>
      </c>
      <c r="D29" s="173" t="s">
        <v>25</v>
      </c>
      <c r="E29" s="173" t="s">
        <v>253</v>
      </c>
      <c r="F29" s="165"/>
      <c r="G29" s="165"/>
      <c r="H29" s="165"/>
      <c r="I29" s="165"/>
      <c r="J29" s="165"/>
      <c r="K29" s="165"/>
      <c r="L29" s="165"/>
    </row>
    <row r="30" spans="1:12">
      <c r="A30" s="174">
        <v>221</v>
      </c>
      <c r="B30" s="175" t="s">
        <v>63</v>
      </c>
      <c r="C30" s="176">
        <v>33</v>
      </c>
      <c r="D30" s="176">
        <v>50</v>
      </c>
      <c r="E30" s="176" t="s">
        <v>225</v>
      </c>
      <c r="F30" s="165"/>
      <c r="G30" s="165"/>
      <c r="H30" s="165"/>
      <c r="I30" s="165"/>
      <c r="J30" s="165"/>
      <c r="K30" s="165"/>
      <c r="L30" s="165"/>
    </row>
    <row r="31" spans="1:12">
      <c r="A31" s="174">
        <v>222</v>
      </c>
      <c r="B31" s="175" t="s">
        <v>226</v>
      </c>
      <c r="C31" s="176">
        <v>33</v>
      </c>
      <c r="D31" s="176">
        <v>50</v>
      </c>
      <c r="E31" s="176" t="s">
        <v>225</v>
      </c>
      <c r="F31" s="165"/>
      <c r="G31" s="165"/>
      <c r="H31" s="165"/>
      <c r="I31" s="165"/>
      <c r="J31" s="165"/>
      <c r="K31" s="165"/>
      <c r="L31" s="165"/>
    </row>
    <row r="32" spans="1:12">
      <c r="A32" s="174">
        <v>223</v>
      </c>
      <c r="B32" s="175" t="s">
        <v>227</v>
      </c>
      <c r="C32" s="176">
        <v>33</v>
      </c>
      <c r="D32" s="176">
        <v>50</v>
      </c>
      <c r="E32" s="176" t="s">
        <v>225</v>
      </c>
      <c r="F32" s="165"/>
      <c r="G32" s="165"/>
      <c r="H32" s="165"/>
      <c r="I32" s="165"/>
      <c r="J32" s="165"/>
      <c r="K32" s="165"/>
      <c r="L32" s="165"/>
    </row>
    <row r="33" spans="1:12">
      <c r="A33" s="174">
        <v>224</v>
      </c>
      <c r="B33" s="175" t="s">
        <v>229</v>
      </c>
      <c r="C33" s="176">
        <v>33</v>
      </c>
      <c r="D33" s="176">
        <v>50</v>
      </c>
      <c r="E33" s="176" t="s">
        <v>225</v>
      </c>
      <c r="F33" s="165"/>
      <c r="G33" s="165"/>
      <c r="H33" s="165"/>
      <c r="I33" s="165"/>
      <c r="J33" s="165"/>
      <c r="K33" s="165"/>
      <c r="L33" s="165"/>
    </row>
    <row r="34" spans="1:12">
      <c r="A34" s="174">
        <v>225</v>
      </c>
      <c r="B34" s="175" t="s">
        <v>228</v>
      </c>
      <c r="C34" s="176">
        <v>33</v>
      </c>
      <c r="D34" s="176">
        <v>50</v>
      </c>
      <c r="E34" s="176" t="s">
        <v>225</v>
      </c>
      <c r="F34" s="165"/>
      <c r="G34" s="165"/>
      <c r="H34" s="165"/>
      <c r="I34" s="165"/>
      <c r="J34" s="165"/>
      <c r="K34" s="165"/>
      <c r="L34" s="165"/>
    </row>
    <row r="35" spans="1:12">
      <c r="A35" s="174">
        <v>226</v>
      </c>
      <c r="B35" s="175" t="s">
        <v>230</v>
      </c>
      <c r="C35" s="176">
        <v>33</v>
      </c>
      <c r="D35" s="176">
        <v>50</v>
      </c>
      <c r="E35" s="176" t="s">
        <v>225</v>
      </c>
      <c r="F35" s="165"/>
      <c r="G35" s="165"/>
      <c r="H35" s="165"/>
      <c r="I35" s="165"/>
      <c r="J35" s="165"/>
      <c r="K35" s="165"/>
      <c r="L35" s="165"/>
    </row>
    <row r="36" spans="1:12">
      <c r="A36" s="174">
        <v>227</v>
      </c>
      <c r="B36" s="175" t="s">
        <v>280</v>
      </c>
      <c r="C36" s="176">
        <v>33</v>
      </c>
      <c r="D36" s="176">
        <v>50</v>
      </c>
      <c r="E36" s="176" t="s">
        <v>225</v>
      </c>
      <c r="F36" s="165"/>
      <c r="G36" s="165"/>
      <c r="H36" s="165"/>
      <c r="I36" s="165"/>
      <c r="J36" s="165"/>
      <c r="K36" s="165"/>
      <c r="L36" s="165"/>
    </row>
    <row r="37" spans="1:12">
      <c r="A37" s="174">
        <v>228</v>
      </c>
      <c r="B37" s="175" t="s">
        <v>232</v>
      </c>
      <c r="C37" s="176">
        <v>33</v>
      </c>
      <c r="D37" s="176">
        <v>50</v>
      </c>
      <c r="E37" s="176" t="s">
        <v>225</v>
      </c>
      <c r="F37" s="165"/>
      <c r="G37" s="165"/>
      <c r="H37" s="165"/>
      <c r="I37" s="165"/>
      <c r="J37" s="165"/>
      <c r="K37" s="165"/>
      <c r="L37" s="165"/>
    </row>
    <row r="38" spans="1:12">
      <c r="A38" s="174">
        <v>229</v>
      </c>
      <c r="B38" s="175" t="s">
        <v>233</v>
      </c>
      <c r="C38" s="176">
        <v>33</v>
      </c>
      <c r="D38" s="176">
        <v>50</v>
      </c>
      <c r="E38" s="176" t="s">
        <v>225</v>
      </c>
      <c r="F38" s="165"/>
      <c r="G38" s="165"/>
      <c r="H38" s="165"/>
      <c r="I38" s="165"/>
      <c r="J38" s="165"/>
      <c r="K38" s="165"/>
      <c r="L38" s="165"/>
    </row>
    <row r="39" spans="1:12">
      <c r="A39" s="174">
        <v>230</v>
      </c>
      <c r="B39" s="175" t="s">
        <v>234</v>
      </c>
      <c r="C39" s="176">
        <v>33</v>
      </c>
      <c r="D39" s="176">
        <v>50</v>
      </c>
      <c r="E39" s="176" t="s">
        <v>225</v>
      </c>
      <c r="F39" s="165"/>
      <c r="G39" s="165"/>
      <c r="H39" s="165"/>
      <c r="I39" s="165"/>
      <c r="J39" s="165"/>
      <c r="K39" s="165"/>
      <c r="L39" s="165"/>
    </row>
    <row r="40" spans="1:12">
      <c r="A40" s="174">
        <v>231</v>
      </c>
      <c r="B40" s="175" t="s">
        <v>71</v>
      </c>
      <c r="C40" s="176">
        <v>33</v>
      </c>
      <c r="D40" s="176">
        <v>50</v>
      </c>
      <c r="E40" s="176" t="s">
        <v>225</v>
      </c>
      <c r="F40" s="165"/>
      <c r="G40" s="165"/>
      <c r="H40" s="165"/>
      <c r="I40" s="165"/>
      <c r="J40" s="165"/>
      <c r="K40" s="165"/>
      <c r="L40" s="165"/>
    </row>
    <row r="41" spans="1:12">
      <c r="A41" s="174">
        <v>232</v>
      </c>
      <c r="B41" s="175" t="s">
        <v>235</v>
      </c>
      <c r="C41" s="176">
        <v>33</v>
      </c>
      <c r="D41" s="176">
        <v>50</v>
      </c>
      <c r="E41" s="176" t="s">
        <v>225</v>
      </c>
      <c r="F41" s="165"/>
      <c r="G41" s="165"/>
      <c r="H41" s="165"/>
      <c r="I41" s="165"/>
      <c r="J41" s="165"/>
      <c r="K41" s="165"/>
      <c r="L41" s="165"/>
    </row>
    <row r="42" spans="1:12">
      <c r="A42" s="170"/>
      <c r="B42" s="171"/>
      <c r="C42" s="172"/>
      <c r="D42" s="172"/>
      <c r="E42" s="172"/>
      <c r="F42" s="165"/>
      <c r="G42" s="165"/>
      <c r="H42" s="165"/>
      <c r="I42" s="165"/>
      <c r="J42" s="165"/>
      <c r="K42" s="165"/>
      <c r="L42" s="165"/>
    </row>
    <row r="43" spans="1:12" ht="23.25">
      <c r="A43" s="244" t="s">
        <v>138</v>
      </c>
      <c r="B43" s="213"/>
      <c r="C43" s="213"/>
      <c r="D43" s="213"/>
      <c r="E43" s="214"/>
      <c r="F43" s="165"/>
      <c r="G43" s="165"/>
      <c r="H43" s="165"/>
      <c r="I43" s="165"/>
      <c r="J43" s="165"/>
      <c r="K43" s="165"/>
      <c r="L43" s="165"/>
    </row>
    <row r="44" spans="1:12">
      <c r="A44" s="173" t="s">
        <v>16</v>
      </c>
      <c r="B44" s="173" t="s">
        <v>222</v>
      </c>
      <c r="C44" s="173" t="s">
        <v>223</v>
      </c>
      <c r="D44" s="173" t="s">
        <v>25</v>
      </c>
      <c r="E44" s="173" t="s">
        <v>253</v>
      </c>
      <c r="F44" s="165"/>
      <c r="G44" s="165"/>
      <c r="H44" s="165"/>
      <c r="I44" s="165"/>
      <c r="J44" s="165"/>
      <c r="K44" s="165"/>
      <c r="L44" s="165"/>
    </row>
    <row r="45" spans="1:12">
      <c r="A45" s="174">
        <v>233</v>
      </c>
      <c r="B45" s="177" t="s">
        <v>281</v>
      </c>
      <c r="C45" s="178">
        <v>33</v>
      </c>
      <c r="D45" s="178">
        <v>50</v>
      </c>
      <c r="E45" s="178" t="s">
        <v>225</v>
      </c>
      <c r="F45" s="165"/>
      <c r="G45" s="165"/>
      <c r="H45" s="165"/>
      <c r="I45" s="165"/>
      <c r="J45" s="165"/>
      <c r="K45" s="165"/>
      <c r="L45" s="165"/>
    </row>
    <row r="46" spans="1:12">
      <c r="A46" s="174">
        <v>234</v>
      </c>
      <c r="B46" s="177" t="s">
        <v>282</v>
      </c>
      <c r="C46" s="178">
        <v>33</v>
      </c>
      <c r="D46" s="178">
        <v>50</v>
      </c>
      <c r="E46" s="178" t="s">
        <v>225</v>
      </c>
      <c r="F46" s="165"/>
      <c r="G46" s="165"/>
      <c r="H46" s="165"/>
      <c r="I46" s="165"/>
      <c r="J46" s="165"/>
      <c r="K46" s="165"/>
      <c r="L46" s="165"/>
    </row>
    <row r="47" spans="1:12">
      <c r="A47" s="174">
        <v>235</v>
      </c>
      <c r="B47" s="177" t="s">
        <v>283</v>
      </c>
      <c r="C47" s="178">
        <v>33</v>
      </c>
      <c r="D47" s="178">
        <v>50</v>
      </c>
      <c r="E47" s="178" t="s">
        <v>225</v>
      </c>
      <c r="F47" s="165"/>
      <c r="G47" s="165"/>
      <c r="H47" s="165"/>
      <c r="I47" s="165"/>
      <c r="J47" s="165"/>
      <c r="K47" s="165"/>
      <c r="L47" s="165"/>
    </row>
    <row r="48" spans="1:12">
      <c r="A48" s="174">
        <v>236</v>
      </c>
      <c r="B48" s="177" t="s">
        <v>284</v>
      </c>
      <c r="C48" s="178">
        <v>33</v>
      </c>
      <c r="D48" s="178">
        <v>50</v>
      </c>
      <c r="E48" s="178" t="s">
        <v>225</v>
      </c>
      <c r="F48" s="165"/>
      <c r="G48" s="165"/>
      <c r="H48" s="165"/>
      <c r="I48" s="165"/>
      <c r="J48" s="165"/>
      <c r="K48" s="165"/>
      <c r="L48" s="165"/>
    </row>
    <row r="49" spans="1:12">
      <c r="A49" s="174">
        <v>237</v>
      </c>
      <c r="B49" s="177" t="s">
        <v>285</v>
      </c>
      <c r="C49" s="178">
        <v>33</v>
      </c>
      <c r="D49" s="178">
        <v>50</v>
      </c>
      <c r="E49" s="178" t="s">
        <v>225</v>
      </c>
      <c r="F49" s="165"/>
      <c r="G49" s="165"/>
      <c r="H49" s="165"/>
      <c r="I49" s="165"/>
      <c r="J49" s="165"/>
      <c r="K49" s="165"/>
      <c r="L49" s="165"/>
    </row>
    <row r="50" spans="1:12">
      <c r="A50" s="174">
        <v>238</v>
      </c>
      <c r="B50" s="177" t="s">
        <v>286</v>
      </c>
      <c r="C50" s="178">
        <v>33</v>
      </c>
      <c r="D50" s="178">
        <v>50</v>
      </c>
      <c r="E50" s="178" t="s">
        <v>225</v>
      </c>
      <c r="F50" s="165"/>
      <c r="G50" s="165"/>
      <c r="H50" s="165"/>
      <c r="I50" s="165"/>
      <c r="J50" s="165"/>
      <c r="K50" s="165"/>
      <c r="L50" s="165"/>
    </row>
    <row r="51" spans="1:12">
      <c r="A51" s="170"/>
      <c r="B51" s="171"/>
      <c r="C51" s="172"/>
      <c r="D51" s="172"/>
      <c r="E51" s="172"/>
      <c r="F51" s="165"/>
      <c r="G51" s="165"/>
      <c r="H51" s="165"/>
      <c r="I51" s="165"/>
      <c r="J51" s="165"/>
      <c r="K51" s="165"/>
      <c r="L51" s="165"/>
    </row>
    <row r="52" spans="1:12" ht="23.25">
      <c r="A52" s="244" t="s">
        <v>159</v>
      </c>
      <c r="B52" s="213"/>
      <c r="C52" s="213"/>
      <c r="D52" s="213"/>
      <c r="E52" s="214"/>
      <c r="F52" s="165"/>
      <c r="G52" s="165"/>
      <c r="H52" s="165"/>
      <c r="I52" s="165"/>
      <c r="J52" s="165"/>
      <c r="K52" s="165"/>
      <c r="L52" s="165"/>
    </row>
    <row r="53" spans="1:12">
      <c r="A53" s="173" t="s">
        <v>16</v>
      </c>
      <c r="B53" s="173" t="s">
        <v>222</v>
      </c>
      <c r="C53" s="173" t="s">
        <v>223</v>
      </c>
      <c r="D53" s="173" t="s">
        <v>25</v>
      </c>
      <c r="E53" s="173" t="s">
        <v>253</v>
      </c>
      <c r="F53" s="165"/>
      <c r="G53" s="165"/>
      <c r="H53" s="165"/>
      <c r="I53" s="165"/>
      <c r="J53" s="165"/>
      <c r="K53" s="165"/>
      <c r="L53" s="165"/>
    </row>
    <row r="54" spans="1:12">
      <c r="A54" s="174">
        <v>239</v>
      </c>
      <c r="B54" s="179" t="s">
        <v>287</v>
      </c>
      <c r="C54" s="180">
        <v>65</v>
      </c>
      <c r="D54" s="180">
        <v>100</v>
      </c>
      <c r="E54" s="180" t="s">
        <v>237</v>
      </c>
      <c r="F54" s="165"/>
      <c r="G54" s="165"/>
      <c r="H54" s="165"/>
      <c r="I54" s="165"/>
      <c r="J54" s="165"/>
      <c r="K54" s="165"/>
      <c r="L54" s="165"/>
    </row>
    <row r="55" spans="1:12">
      <c r="A55" s="174">
        <v>240</v>
      </c>
      <c r="B55" s="179" t="s">
        <v>288</v>
      </c>
      <c r="C55" s="180">
        <v>65</v>
      </c>
      <c r="D55" s="180">
        <v>100</v>
      </c>
      <c r="E55" s="180" t="s">
        <v>237</v>
      </c>
      <c r="F55" s="165"/>
      <c r="G55" s="165"/>
      <c r="H55" s="165"/>
      <c r="I55" s="165"/>
      <c r="J55" s="165"/>
      <c r="K55" s="165"/>
      <c r="L55" s="165"/>
    </row>
    <row r="56" spans="1:12">
      <c r="A56" s="174">
        <v>241</v>
      </c>
      <c r="B56" s="179" t="s">
        <v>289</v>
      </c>
      <c r="C56" s="180">
        <v>65</v>
      </c>
      <c r="D56" s="180">
        <v>100</v>
      </c>
      <c r="E56" s="180" t="s">
        <v>237</v>
      </c>
      <c r="F56" s="165"/>
      <c r="G56" s="165"/>
      <c r="H56" s="165"/>
      <c r="I56" s="165"/>
      <c r="J56" s="165"/>
      <c r="K56" s="165"/>
      <c r="L56" s="165"/>
    </row>
    <row r="57" spans="1:12">
      <c r="A57" s="174">
        <v>242</v>
      </c>
      <c r="B57" s="179" t="s">
        <v>290</v>
      </c>
      <c r="C57" s="180">
        <v>65</v>
      </c>
      <c r="D57" s="180">
        <v>100</v>
      </c>
      <c r="E57" s="180" t="s">
        <v>237</v>
      </c>
      <c r="F57" s="165"/>
      <c r="G57" s="165"/>
      <c r="H57" s="165"/>
      <c r="I57" s="165"/>
      <c r="J57" s="165"/>
      <c r="K57" s="165"/>
      <c r="L57" s="165"/>
    </row>
    <row r="58" spans="1:12">
      <c r="A58" s="174">
        <v>243</v>
      </c>
      <c r="B58" s="179" t="s">
        <v>291</v>
      </c>
      <c r="C58" s="180">
        <v>65</v>
      </c>
      <c r="D58" s="180">
        <v>100</v>
      </c>
      <c r="E58" s="180" t="s">
        <v>237</v>
      </c>
      <c r="F58" s="165"/>
      <c r="G58" s="165"/>
      <c r="H58" s="165"/>
      <c r="I58" s="165"/>
      <c r="J58" s="165"/>
      <c r="K58" s="165"/>
      <c r="L58" s="165"/>
    </row>
    <row r="59" spans="1:12">
      <c r="A59" s="174">
        <v>244</v>
      </c>
      <c r="B59" s="179" t="s">
        <v>292</v>
      </c>
      <c r="C59" s="180">
        <v>65</v>
      </c>
      <c r="D59" s="180">
        <v>100</v>
      </c>
      <c r="E59" s="180" t="s">
        <v>237</v>
      </c>
      <c r="F59" s="165"/>
      <c r="G59" s="165"/>
      <c r="H59" s="165"/>
      <c r="I59" s="165"/>
      <c r="J59" s="165"/>
      <c r="K59" s="165"/>
      <c r="L59" s="165"/>
    </row>
    <row r="60" spans="1:12">
      <c r="A60" s="174">
        <v>245</v>
      </c>
      <c r="B60" s="179" t="s">
        <v>293</v>
      </c>
      <c r="C60" s="180">
        <v>65</v>
      </c>
      <c r="D60" s="180">
        <v>100</v>
      </c>
      <c r="E60" s="180" t="s">
        <v>237</v>
      </c>
      <c r="F60" s="165"/>
      <c r="G60" s="165"/>
      <c r="H60" s="165"/>
      <c r="I60" s="165"/>
      <c r="J60" s="165"/>
      <c r="K60" s="165"/>
      <c r="L60" s="165"/>
    </row>
    <row r="61" spans="1:12">
      <c r="A61" s="174">
        <v>246</v>
      </c>
      <c r="B61" s="179" t="s">
        <v>294</v>
      </c>
      <c r="C61" s="180">
        <v>65</v>
      </c>
      <c r="D61" s="180">
        <v>100</v>
      </c>
      <c r="E61" s="180" t="s">
        <v>237</v>
      </c>
      <c r="F61" s="165"/>
      <c r="G61" s="165"/>
      <c r="H61" s="165"/>
      <c r="I61" s="165"/>
      <c r="J61" s="165"/>
      <c r="K61" s="165"/>
      <c r="L61" s="165"/>
    </row>
    <row r="62" spans="1:12">
      <c r="A62" s="170"/>
      <c r="B62" s="171"/>
      <c r="C62" s="172"/>
      <c r="D62" s="172"/>
      <c r="E62" s="172"/>
      <c r="F62" s="165"/>
      <c r="G62" s="165"/>
      <c r="H62" s="165"/>
      <c r="I62" s="165"/>
      <c r="J62" s="165"/>
      <c r="K62" s="165"/>
      <c r="L62" s="165"/>
    </row>
    <row r="63" spans="1:12" ht="23.25">
      <c r="A63" s="244" t="s">
        <v>246</v>
      </c>
      <c r="B63" s="213"/>
      <c r="C63" s="213"/>
      <c r="D63" s="213"/>
      <c r="E63" s="214"/>
      <c r="F63" s="165"/>
      <c r="G63" s="165"/>
      <c r="H63" s="165"/>
      <c r="I63" s="165"/>
      <c r="J63" s="165"/>
      <c r="K63" s="165"/>
      <c r="L63" s="165"/>
    </row>
    <row r="64" spans="1:12">
      <c r="A64" s="173" t="s">
        <v>16</v>
      </c>
      <c r="B64" s="173" t="s">
        <v>222</v>
      </c>
      <c r="C64" s="173" t="s">
        <v>223</v>
      </c>
      <c r="D64" s="173" t="s">
        <v>25</v>
      </c>
      <c r="E64" s="173" t="s">
        <v>253</v>
      </c>
      <c r="F64" s="165"/>
      <c r="G64" s="165"/>
      <c r="H64" s="165"/>
      <c r="I64" s="165"/>
      <c r="J64" s="165"/>
      <c r="K64" s="165"/>
      <c r="L64" s="165"/>
    </row>
    <row r="65" spans="1:12" ht="19.5" customHeight="1">
      <c r="A65" s="174">
        <v>247</v>
      </c>
      <c r="B65" s="175" t="s">
        <v>247</v>
      </c>
      <c r="C65" s="176">
        <v>65</v>
      </c>
      <c r="D65" s="176">
        <v>100</v>
      </c>
      <c r="E65" s="176" t="s">
        <v>237</v>
      </c>
      <c r="F65" s="165"/>
      <c r="G65" s="165"/>
      <c r="H65" s="165"/>
      <c r="I65" s="165"/>
      <c r="J65" s="165"/>
      <c r="K65" s="165"/>
      <c r="L65" s="165"/>
    </row>
    <row r="66" spans="1:12" ht="19.5" customHeight="1">
      <c r="A66" s="174">
        <v>248</v>
      </c>
      <c r="B66" s="175" t="s">
        <v>248</v>
      </c>
      <c r="C66" s="176">
        <v>65</v>
      </c>
      <c r="D66" s="176">
        <v>100</v>
      </c>
      <c r="E66" s="176" t="s">
        <v>237</v>
      </c>
      <c r="F66" s="165"/>
      <c r="G66" s="165"/>
      <c r="H66" s="165"/>
      <c r="I66" s="165"/>
      <c r="J66" s="165"/>
      <c r="K66" s="165"/>
      <c r="L66" s="165"/>
    </row>
    <row r="67" spans="1:12" ht="19.5" customHeight="1">
      <c r="A67" s="174">
        <v>249</v>
      </c>
      <c r="B67" s="175" t="s">
        <v>249</v>
      </c>
      <c r="C67" s="176">
        <v>65</v>
      </c>
      <c r="D67" s="176">
        <v>100</v>
      </c>
      <c r="E67" s="176" t="s">
        <v>237</v>
      </c>
      <c r="F67" s="165"/>
      <c r="G67" s="165"/>
      <c r="H67" s="165"/>
      <c r="I67" s="165"/>
      <c r="J67" s="165"/>
      <c r="K67" s="165"/>
      <c r="L67" s="165"/>
    </row>
    <row r="68" spans="1:12" ht="18.75" customHeight="1">
      <c r="A68" s="174">
        <v>250</v>
      </c>
      <c r="B68" s="175" t="s">
        <v>250</v>
      </c>
      <c r="C68" s="176">
        <v>65</v>
      </c>
      <c r="D68" s="176">
        <v>100</v>
      </c>
      <c r="E68" s="176" t="s">
        <v>237</v>
      </c>
      <c r="F68" s="165"/>
      <c r="G68" s="165"/>
      <c r="H68" s="165"/>
      <c r="I68" s="165"/>
      <c r="J68" s="165"/>
      <c r="K68" s="165"/>
      <c r="L68" s="165"/>
    </row>
    <row r="69" spans="1:12" ht="20.25" customHeight="1">
      <c r="A69" s="181"/>
      <c r="B69" s="182"/>
      <c r="C69" s="144"/>
      <c r="D69" s="144"/>
      <c r="E69" s="144"/>
      <c r="F69" s="165"/>
      <c r="G69" s="165"/>
      <c r="H69" s="165"/>
      <c r="I69" s="165"/>
      <c r="J69" s="165"/>
      <c r="K69" s="165"/>
      <c r="L69" s="165"/>
    </row>
    <row r="70" spans="1:12" ht="1.5" hidden="1" customHeight="1">
      <c r="A70" s="181"/>
      <c r="B70" s="182"/>
      <c r="C70" s="144"/>
      <c r="D70" s="144"/>
      <c r="E70" s="144"/>
      <c r="F70" s="165"/>
      <c r="G70" s="165"/>
      <c r="H70" s="165"/>
      <c r="I70" s="165"/>
      <c r="J70" s="165"/>
      <c r="K70" s="165"/>
      <c r="L70" s="165"/>
    </row>
    <row r="71" spans="1:12" ht="1.5" hidden="1" customHeight="1">
      <c r="A71" s="181"/>
      <c r="B71" s="182"/>
      <c r="C71" s="144"/>
      <c r="D71" s="144"/>
      <c r="E71" s="144"/>
      <c r="F71" s="165"/>
      <c r="G71" s="165"/>
      <c r="H71" s="165"/>
      <c r="I71" s="165"/>
      <c r="J71" s="165"/>
      <c r="K71" s="165"/>
      <c r="L71" s="165"/>
    </row>
    <row r="72" spans="1:12" ht="1.5" hidden="1" customHeight="1">
      <c r="A72" s="181"/>
      <c r="B72" s="182"/>
      <c r="C72" s="144"/>
      <c r="D72" s="144"/>
      <c r="E72" s="144"/>
      <c r="F72" s="165"/>
      <c r="G72" s="165"/>
      <c r="H72" s="165"/>
      <c r="I72" s="165"/>
      <c r="J72" s="165"/>
      <c r="K72" s="165"/>
      <c r="L72" s="165"/>
    </row>
    <row r="73" spans="1:12" ht="1.5" hidden="1" customHeight="1">
      <c r="A73" s="181"/>
      <c r="B73" s="182"/>
      <c r="C73" s="144"/>
      <c r="D73" s="144"/>
      <c r="E73" s="144"/>
      <c r="F73" s="165"/>
      <c r="G73" s="165"/>
      <c r="H73" s="165"/>
      <c r="I73" s="165"/>
      <c r="J73" s="165"/>
      <c r="K73" s="165"/>
      <c r="L73" s="165"/>
    </row>
    <row r="74" spans="1:12" ht="1.5" hidden="1" customHeight="1">
      <c r="A74" s="181"/>
      <c r="B74" s="182"/>
      <c r="C74" s="144"/>
      <c r="D74" s="144"/>
      <c r="E74" s="144"/>
      <c r="F74" s="165"/>
      <c r="G74" s="165"/>
      <c r="H74" s="165"/>
      <c r="I74" s="165"/>
      <c r="J74" s="165"/>
      <c r="K74" s="165"/>
      <c r="L74" s="165"/>
    </row>
    <row r="75" spans="1:12" ht="1.5" hidden="1" customHeight="1">
      <c r="A75" s="181"/>
      <c r="B75" s="182"/>
      <c r="C75" s="144"/>
      <c r="D75" s="144"/>
      <c r="E75" s="144"/>
      <c r="F75" s="165"/>
      <c r="G75" s="165"/>
      <c r="H75" s="165"/>
      <c r="I75" s="165"/>
      <c r="J75" s="165"/>
      <c r="K75" s="165"/>
      <c r="L75" s="165"/>
    </row>
    <row r="76" spans="1:12" ht="1.5" hidden="1" customHeight="1">
      <c r="A76" s="181"/>
      <c r="B76" s="182"/>
      <c r="C76" s="144"/>
      <c r="D76" s="144"/>
      <c r="E76" s="144"/>
      <c r="F76" s="165"/>
      <c r="G76" s="165"/>
      <c r="H76" s="165"/>
      <c r="I76" s="165"/>
      <c r="J76" s="165"/>
      <c r="K76" s="165"/>
      <c r="L76" s="165"/>
    </row>
    <row r="77" spans="1:12" ht="15.75" customHeight="1">
      <c r="F77" s="165"/>
      <c r="G77" s="165"/>
      <c r="H77" s="165"/>
      <c r="I77" s="165"/>
      <c r="J77" s="165"/>
      <c r="K77" s="165"/>
      <c r="L77" s="165"/>
    </row>
    <row r="78" spans="1:12" ht="15.75" customHeight="1">
      <c r="F78" s="165"/>
      <c r="G78" s="165"/>
      <c r="H78" s="165"/>
      <c r="I78" s="165"/>
      <c r="J78" s="165"/>
      <c r="K78" s="165"/>
      <c r="L78" s="165"/>
    </row>
    <row r="79" spans="1:12" ht="15.75" customHeight="1">
      <c r="F79" s="165"/>
      <c r="G79" s="165"/>
      <c r="H79" s="165"/>
      <c r="I79" s="165"/>
      <c r="J79" s="165"/>
      <c r="K79" s="165"/>
      <c r="L79" s="165"/>
    </row>
    <row r="80" spans="1:12" ht="15.75" customHeight="1">
      <c r="F80" s="165"/>
      <c r="G80" s="165"/>
      <c r="H80" s="165"/>
      <c r="I80" s="165"/>
      <c r="J80" s="165"/>
      <c r="K80" s="165"/>
      <c r="L80" s="165"/>
    </row>
    <row r="81" spans="6:12" ht="15.75" customHeight="1">
      <c r="F81" s="165"/>
      <c r="G81" s="165"/>
      <c r="H81" s="165"/>
      <c r="I81" s="165"/>
      <c r="J81" s="165"/>
      <c r="K81" s="165"/>
      <c r="L81" s="165"/>
    </row>
    <row r="82" spans="6:12" ht="15.75" customHeight="1">
      <c r="F82" s="165"/>
      <c r="G82" s="165"/>
      <c r="H82" s="165"/>
      <c r="I82" s="165"/>
      <c r="J82" s="165"/>
      <c r="K82" s="165"/>
      <c r="L82" s="165"/>
    </row>
    <row r="83" spans="6:12" ht="15.75" customHeight="1">
      <c r="F83" s="165"/>
      <c r="G83" s="165"/>
      <c r="H83" s="165"/>
      <c r="I83" s="165"/>
      <c r="J83" s="165"/>
      <c r="K83" s="165"/>
      <c r="L83" s="165"/>
    </row>
    <row r="84" spans="6:12" ht="15.75" customHeight="1">
      <c r="F84" s="165"/>
      <c r="G84" s="165"/>
      <c r="H84" s="165"/>
      <c r="I84" s="165"/>
      <c r="J84" s="165"/>
      <c r="K84" s="165"/>
      <c r="L84" s="165"/>
    </row>
    <row r="85" spans="6:12" ht="15.75" customHeight="1">
      <c r="F85" s="165"/>
      <c r="G85" s="165"/>
      <c r="H85" s="165"/>
      <c r="I85" s="165"/>
      <c r="J85" s="165"/>
      <c r="K85" s="165"/>
      <c r="L85" s="165"/>
    </row>
    <row r="86" spans="6:12" ht="15.75" customHeight="1">
      <c r="F86" s="165"/>
      <c r="G86" s="165"/>
      <c r="H86" s="165"/>
      <c r="I86" s="165"/>
      <c r="J86" s="165"/>
      <c r="K86" s="165"/>
      <c r="L86" s="165"/>
    </row>
    <row r="87" spans="6:12" ht="15.75" customHeight="1">
      <c r="F87" s="165"/>
      <c r="G87" s="165"/>
      <c r="H87" s="165"/>
      <c r="I87" s="165"/>
      <c r="J87" s="165"/>
      <c r="K87" s="165"/>
      <c r="L87" s="165"/>
    </row>
    <row r="88" spans="6:12" ht="15.75" customHeight="1">
      <c r="F88" s="165"/>
      <c r="G88" s="165"/>
      <c r="H88" s="165"/>
      <c r="I88" s="165"/>
      <c r="J88" s="165"/>
      <c r="K88" s="165"/>
      <c r="L88" s="165"/>
    </row>
    <row r="89" spans="6:12" ht="15.75" customHeight="1">
      <c r="F89" s="165"/>
      <c r="G89" s="165"/>
      <c r="H89" s="165"/>
      <c r="I89" s="165"/>
      <c r="J89" s="165"/>
      <c r="K89" s="165"/>
      <c r="L89" s="165"/>
    </row>
    <row r="90" spans="6:12" ht="15.75" customHeight="1">
      <c r="F90" s="165"/>
      <c r="G90" s="165"/>
      <c r="H90" s="165"/>
      <c r="I90" s="165"/>
      <c r="J90" s="165"/>
      <c r="K90" s="165"/>
      <c r="L90" s="165"/>
    </row>
    <row r="91" spans="6:12" ht="15.75" customHeight="1">
      <c r="F91" s="165"/>
      <c r="G91" s="165"/>
      <c r="H91" s="165"/>
      <c r="I91" s="165"/>
      <c r="J91" s="165"/>
      <c r="K91" s="165"/>
      <c r="L91" s="165"/>
    </row>
    <row r="92" spans="6:12" ht="15.75" customHeight="1">
      <c r="F92" s="165"/>
      <c r="G92" s="165"/>
      <c r="H92" s="165"/>
      <c r="I92" s="165"/>
      <c r="J92" s="165"/>
      <c r="K92" s="165"/>
      <c r="L92" s="165"/>
    </row>
    <row r="93" spans="6:12" ht="15.75" customHeight="1">
      <c r="F93" s="165"/>
      <c r="G93" s="165"/>
      <c r="H93" s="165"/>
      <c r="I93" s="165"/>
      <c r="J93" s="165"/>
      <c r="K93" s="165"/>
      <c r="L93" s="165"/>
    </row>
    <row r="94" spans="6:12" ht="15.75" customHeight="1">
      <c r="F94" s="165"/>
      <c r="G94" s="165"/>
      <c r="H94" s="165"/>
      <c r="I94" s="165"/>
      <c r="J94" s="165"/>
      <c r="K94" s="165"/>
      <c r="L94" s="165"/>
    </row>
    <row r="95" spans="6:12" ht="15.75" customHeight="1">
      <c r="F95" s="165"/>
      <c r="G95" s="165"/>
      <c r="H95" s="165"/>
      <c r="I95" s="165"/>
      <c r="J95" s="165"/>
      <c r="K95" s="165"/>
      <c r="L95" s="165"/>
    </row>
    <row r="96" spans="6:12" ht="15.75" customHeight="1">
      <c r="F96" s="165"/>
      <c r="G96" s="165"/>
      <c r="H96" s="165"/>
      <c r="I96" s="165"/>
      <c r="J96" s="165"/>
      <c r="K96" s="165"/>
      <c r="L96" s="165"/>
    </row>
    <row r="97" spans="6:12" ht="15.75" customHeight="1">
      <c r="F97" s="165"/>
      <c r="G97" s="165"/>
      <c r="H97" s="165"/>
      <c r="I97" s="165"/>
      <c r="J97" s="165"/>
      <c r="K97" s="165"/>
      <c r="L97" s="165"/>
    </row>
    <row r="98" spans="6:12" ht="15.75" customHeight="1">
      <c r="F98" s="165"/>
      <c r="G98" s="165"/>
      <c r="H98" s="165"/>
      <c r="I98" s="165"/>
      <c r="J98" s="165"/>
      <c r="K98" s="165"/>
      <c r="L98" s="165"/>
    </row>
    <row r="99" spans="6:12" ht="15.75" customHeight="1">
      <c r="F99" s="165"/>
      <c r="G99" s="165"/>
      <c r="H99" s="165"/>
      <c r="I99" s="165"/>
      <c r="J99" s="165"/>
      <c r="K99" s="165"/>
      <c r="L99" s="165"/>
    </row>
    <row r="100" spans="6:12" ht="15.75" customHeight="1">
      <c r="F100" s="165"/>
      <c r="G100" s="165"/>
      <c r="H100" s="165"/>
      <c r="I100" s="165"/>
      <c r="J100" s="165"/>
      <c r="K100" s="165"/>
      <c r="L100" s="165"/>
    </row>
    <row r="101" spans="6:12" ht="15.75" customHeight="1">
      <c r="F101" s="165"/>
      <c r="G101" s="165"/>
      <c r="H101" s="165"/>
      <c r="I101" s="165"/>
      <c r="J101" s="165"/>
      <c r="K101" s="165"/>
      <c r="L101" s="165"/>
    </row>
    <row r="102" spans="6:12" ht="15.75" customHeight="1">
      <c r="F102" s="165"/>
      <c r="G102" s="165"/>
      <c r="H102" s="165"/>
      <c r="I102" s="165"/>
      <c r="J102" s="165"/>
      <c r="K102" s="165"/>
      <c r="L102" s="165"/>
    </row>
    <row r="103" spans="6:12" ht="15.75" customHeight="1">
      <c r="F103" s="165"/>
      <c r="G103" s="165"/>
      <c r="H103" s="165"/>
      <c r="I103" s="165"/>
      <c r="J103" s="165"/>
      <c r="K103" s="165"/>
      <c r="L103" s="165"/>
    </row>
    <row r="104" spans="6:12" ht="15.75" customHeight="1">
      <c r="F104" s="165"/>
      <c r="G104" s="165"/>
      <c r="H104" s="165"/>
      <c r="I104" s="165"/>
      <c r="J104" s="165"/>
      <c r="K104" s="165"/>
      <c r="L104" s="165"/>
    </row>
    <row r="105" spans="6:12" ht="15.75" customHeight="1">
      <c r="F105" s="165"/>
      <c r="G105" s="165"/>
      <c r="H105" s="165"/>
      <c r="I105" s="165"/>
      <c r="J105" s="165"/>
      <c r="K105" s="165"/>
      <c r="L105" s="165"/>
    </row>
    <row r="106" spans="6:12" ht="15.75" customHeight="1">
      <c r="F106" s="165"/>
      <c r="G106" s="165"/>
      <c r="H106" s="165"/>
      <c r="I106" s="165"/>
      <c r="J106" s="165"/>
      <c r="K106" s="165"/>
      <c r="L106" s="165"/>
    </row>
    <row r="107" spans="6:12" ht="15.75" customHeight="1">
      <c r="F107" s="165"/>
      <c r="G107" s="165"/>
      <c r="H107" s="165"/>
      <c r="I107" s="165"/>
      <c r="J107" s="165"/>
      <c r="K107" s="165"/>
      <c r="L107" s="165"/>
    </row>
    <row r="108" spans="6:12" ht="15.75" customHeight="1">
      <c r="F108" s="165"/>
      <c r="G108" s="165"/>
      <c r="H108" s="165"/>
      <c r="I108" s="165"/>
      <c r="J108" s="165"/>
      <c r="K108" s="165"/>
      <c r="L108" s="165"/>
    </row>
    <row r="109" spans="6:12" ht="15.75" customHeight="1">
      <c r="F109" s="165"/>
      <c r="G109" s="165"/>
      <c r="H109" s="165"/>
      <c r="I109" s="165"/>
      <c r="J109" s="165"/>
      <c r="K109" s="165"/>
      <c r="L109" s="165"/>
    </row>
    <row r="110" spans="6:12" ht="15.75" customHeight="1">
      <c r="F110" s="165"/>
      <c r="G110" s="165"/>
      <c r="H110" s="165"/>
      <c r="I110" s="165"/>
      <c r="J110" s="165"/>
      <c r="K110" s="165"/>
      <c r="L110" s="165"/>
    </row>
    <row r="111" spans="6:12" ht="15.75" customHeight="1">
      <c r="F111" s="165"/>
      <c r="G111" s="165"/>
      <c r="H111" s="165"/>
      <c r="I111" s="165"/>
      <c r="J111" s="165"/>
      <c r="K111" s="165"/>
      <c r="L111" s="165"/>
    </row>
    <row r="112" spans="6:12" ht="15.75" customHeight="1">
      <c r="F112" s="165"/>
      <c r="G112" s="165"/>
      <c r="H112" s="165"/>
      <c r="I112" s="165"/>
      <c r="J112" s="165"/>
      <c r="K112" s="165"/>
      <c r="L112" s="165"/>
    </row>
    <row r="113" spans="6:12" ht="15.75" customHeight="1">
      <c r="F113" s="165"/>
      <c r="G113" s="165"/>
      <c r="H113" s="165"/>
      <c r="I113" s="165"/>
      <c r="J113" s="165"/>
      <c r="K113" s="165"/>
      <c r="L113" s="165"/>
    </row>
    <row r="114" spans="6:12" ht="15.75" customHeight="1">
      <c r="F114" s="165"/>
      <c r="G114" s="165"/>
      <c r="H114" s="165"/>
      <c r="I114" s="165"/>
      <c r="J114" s="165"/>
      <c r="K114" s="165"/>
      <c r="L114" s="165"/>
    </row>
    <row r="115" spans="6:12" ht="15.75" customHeight="1">
      <c r="F115" s="165"/>
      <c r="G115" s="165"/>
      <c r="H115" s="165"/>
      <c r="I115" s="165"/>
      <c r="J115" s="165"/>
      <c r="K115" s="165"/>
      <c r="L115" s="165"/>
    </row>
    <row r="116" spans="6:12" ht="15.75" customHeight="1">
      <c r="F116" s="165"/>
      <c r="G116" s="165"/>
      <c r="H116" s="165"/>
      <c r="I116" s="165"/>
      <c r="J116" s="165"/>
      <c r="K116" s="165"/>
      <c r="L116" s="165"/>
    </row>
    <row r="117" spans="6:12" ht="15.75" customHeight="1">
      <c r="F117" s="165"/>
      <c r="G117" s="165"/>
      <c r="H117" s="165"/>
      <c r="I117" s="165"/>
      <c r="J117" s="165"/>
      <c r="K117" s="165"/>
      <c r="L117" s="165"/>
    </row>
    <row r="118" spans="6:12" ht="15.75" customHeight="1">
      <c r="F118" s="165"/>
      <c r="G118" s="165"/>
      <c r="H118" s="165"/>
      <c r="I118" s="165"/>
      <c r="J118" s="165"/>
      <c r="K118" s="165"/>
      <c r="L118" s="165"/>
    </row>
    <row r="119" spans="6:12" ht="15.75" customHeight="1">
      <c r="F119" s="165"/>
      <c r="G119" s="165"/>
      <c r="H119" s="165"/>
      <c r="I119" s="165"/>
      <c r="J119" s="165"/>
      <c r="K119" s="165"/>
      <c r="L119" s="165"/>
    </row>
    <row r="120" spans="6:12" ht="15.75" customHeight="1">
      <c r="F120" s="165"/>
      <c r="G120" s="165"/>
      <c r="H120" s="165"/>
      <c r="I120" s="165"/>
      <c r="J120" s="165"/>
      <c r="K120" s="165"/>
      <c r="L120" s="165"/>
    </row>
    <row r="121" spans="6:12" ht="15.75" customHeight="1">
      <c r="F121" s="165"/>
      <c r="G121" s="165"/>
      <c r="H121" s="165"/>
      <c r="I121" s="165"/>
      <c r="J121" s="165"/>
      <c r="K121" s="165"/>
      <c r="L121" s="165"/>
    </row>
    <row r="122" spans="6:12" ht="15.75" customHeight="1">
      <c r="F122" s="165"/>
      <c r="G122" s="165"/>
      <c r="H122" s="165"/>
      <c r="I122" s="165"/>
      <c r="J122" s="165"/>
      <c r="K122" s="165"/>
      <c r="L122" s="165"/>
    </row>
    <row r="123" spans="6:12" ht="15.75" customHeight="1">
      <c r="F123" s="165"/>
      <c r="G123" s="165"/>
      <c r="H123" s="165"/>
      <c r="I123" s="165"/>
      <c r="J123" s="165"/>
      <c r="K123" s="165"/>
      <c r="L123" s="165"/>
    </row>
    <row r="124" spans="6:12" ht="15.75" customHeight="1">
      <c r="F124" s="165"/>
      <c r="G124" s="165"/>
      <c r="H124" s="165"/>
      <c r="I124" s="165"/>
      <c r="J124" s="165"/>
      <c r="K124" s="165"/>
      <c r="L124" s="165"/>
    </row>
    <row r="125" spans="6:12" ht="15.75" customHeight="1">
      <c r="F125" s="165"/>
      <c r="G125" s="165"/>
      <c r="H125" s="165"/>
      <c r="I125" s="165"/>
      <c r="J125" s="165"/>
      <c r="K125" s="165"/>
      <c r="L125" s="165"/>
    </row>
    <row r="126" spans="6:12" ht="15.75" customHeight="1">
      <c r="F126" s="165"/>
      <c r="G126" s="165"/>
      <c r="H126" s="165"/>
      <c r="I126" s="165"/>
      <c r="J126" s="165"/>
      <c r="K126" s="165"/>
      <c r="L126" s="165"/>
    </row>
    <row r="127" spans="6:12" ht="15.75" customHeight="1">
      <c r="F127" s="165"/>
      <c r="G127" s="165"/>
      <c r="H127" s="165"/>
      <c r="I127" s="165"/>
      <c r="J127" s="165"/>
      <c r="K127" s="165"/>
      <c r="L127" s="165"/>
    </row>
  </sheetData>
  <mergeCells count="11">
    <mergeCell ref="L1:L2"/>
    <mergeCell ref="F1:F2"/>
    <mergeCell ref="G1:G2"/>
    <mergeCell ref="H1:H2"/>
    <mergeCell ref="J1:J2"/>
    <mergeCell ref="K1:K2"/>
    <mergeCell ref="A28:E28"/>
    <mergeCell ref="A43:E43"/>
    <mergeCell ref="A52:E52"/>
    <mergeCell ref="A63:E63"/>
    <mergeCell ref="A1:E1"/>
  </mergeCells>
  <conditionalFormatting sqref="J1:J2">
    <cfRule type="cellIs" dxfId="1" priority="1" operator="lessThanOrEqual">
      <formula>10</formula>
    </cfRule>
  </conditionalFormatting>
  <conditionalFormatting sqref="J1:J2">
    <cfRule type="cellIs" dxfId="0" priority="2" operator="lessThanOrEqual">
      <formula>20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FC5E8"/>
    <outlinePr summaryBelow="0" summaryRight="0"/>
  </sheetPr>
  <dimension ref="A1:K13"/>
  <sheetViews>
    <sheetView workbookViewId="0">
      <selection sqref="A1:E1"/>
    </sheetView>
  </sheetViews>
  <sheetFormatPr defaultColWidth="14.42578125" defaultRowHeight="15.75" customHeight="1"/>
  <cols>
    <col min="1" max="1" width="16.85546875" customWidth="1"/>
    <col min="2" max="4" width="17.85546875" customWidth="1"/>
    <col min="5" max="5" width="12.42578125" customWidth="1"/>
    <col min="6" max="6" width="4.140625" customWidth="1"/>
    <col min="7" max="7" width="16.85546875" customWidth="1"/>
    <col min="8" max="10" width="17.85546875" customWidth="1"/>
    <col min="11" max="11" width="12.42578125" customWidth="1"/>
  </cols>
  <sheetData>
    <row r="1" spans="1:11">
      <c r="A1" s="245" t="s">
        <v>295</v>
      </c>
      <c r="B1" s="213"/>
      <c r="C1" s="213"/>
      <c r="D1" s="213"/>
      <c r="E1" s="214"/>
      <c r="G1" s="246" t="s">
        <v>296</v>
      </c>
      <c r="H1" s="213"/>
      <c r="I1" s="213"/>
      <c r="J1" s="213"/>
      <c r="K1" s="214"/>
    </row>
    <row r="2" spans="1:11">
      <c r="A2" s="183" t="s">
        <v>297</v>
      </c>
      <c r="B2" s="183" t="s">
        <v>298</v>
      </c>
      <c r="C2" s="183" t="s">
        <v>299</v>
      </c>
      <c r="D2" s="183" t="s">
        <v>300</v>
      </c>
      <c r="E2" s="184" t="s">
        <v>301</v>
      </c>
      <c r="G2" s="185" t="s">
        <v>297</v>
      </c>
      <c r="H2" s="185" t="s">
        <v>298</v>
      </c>
      <c r="I2" s="185" t="s">
        <v>299</v>
      </c>
      <c r="J2" s="185" t="s">
        <v>300</v>
      </c>
      <c r="K2" s="186" t="s">
        <v>301</v>
      </c>
    </row>
    <row r="3" spans="1:11" ht="15.75" customHeight="1">
      <c r="A3" s="187" t="s">
        <v>302</v>
      </c>
      <c r="B3" s="188">
        <f>'TS2'!K4</f>
        <v>78</v>
      </c>
      <c r="C3" s="188">
        <f>'TS3'!J47</f>
        <v>0</v>
      </c>
      <c r="D3" s="188">
        <f>'TS4'!J72</f>
        <v>0</v>
      </c>
      <c r="E3" s="189">
        <f>SUM(B3:D3)</f>
        <v>78</v>
      </c>
      <c r="G3" s="190" t="s">
        <v>302</v>
      </c>
      <c r="H3" s="191">
        <f>'TS2'!K106</f>
        <v>13</v>
      </c>
      <c r="I3" s="191">
        <f>'TS3'!J57</f>
        <v>0</v>
      </c>
      <c r="J3" s="191">
        <f>'TS4'!J76</f>
        <v>0</v>
      </c>
      <c r="K3" s="192">
        <f>SUM(H3:J3)</f>
        <v>13</v>
      </c>
    </row>
    <row r="4" spans="1:11" ht="15.75" customHeight="1">
      <c r="A4" s="193"/>
      <c r="G4" s="194"/>
      <c r="H4" s="195"/>
      <c r="I4" s="195"/>
      <c r="J4" s="195"/>
      <c r="K4" s="195"/>
    </row>
    <row r="5" spans="1:11" ht="15.75" customHeight="1">
      <c r="A5" s="187" t="s">
        <v>303</v>
      </c>
      <c r="B5" s="188">
        <f>'TS2'!K3</f>
        <v>33</v>
      </c>
      <c r="C5" s="188">
        <f>'TS3'!J46</f>
        <v>0</v>
      </c>
      <c r="D5" s="188">
        <f>'TS4'!J71</f>
        <v>0</v>
      </c>
      <c r="E5" s="189">
        <f>SUM(B5:D5)</f>
        <v>33</v>
      </c>
      <c r="G5" s="190" t="s">
        <v>303</v>
      </c>
      <c r="H5" s="191">
        <f>'TS2'!K105</f>
        <v>8</v>
      </c>
      <c r="I5" s="191">
        <f>'TS3'!J55</f>
        <v>0</v>
      </c>
      <c r="J5" s="191">
        <f>'TS4'!J74</f>
        <v>0</v>
      </c>
      <c r="K5" s="192">
        <f>SUM(H5:J5)</f>
        <v>8</v>
      </c>
    </row>
    <row r="6" spans="1:11" ht="15.75" customHeight="1">
      <c r="A6" s="196" t="s">
        <v>304</v>
      </c>
      <c r="B6" s="197" t="e">
        <f ca="1">IF(AND($B5&lt;"", $B3&lt;&gt;""), divide($B5,$B3),"")</f>
        <v>#NAME?</v>
      </c>
      <c r="C6" s="197" t="e">
        <f ca="1">IF(AND($C5&lt;"", $C3&lt;&gt;""), divide($C5,$C3),"")</f>
        <v>#NAME?</v>
      </c>
      <c r="D6" s="197" t="e">
        <f ca="1">IF(AND($D5&lt;"", $D3&lt;&gt;""), divide($D5,$D3),"")</f>
        <v>#NAME?</v>
      </c>
      <c r="E6" s="197" t="e">
        <f ca="1">IF(AND($E5&lt;"", $E3&lt;&gt;""), divide($E5,$E3),"")</f>
        <v>#NAME?</v>
      </c>
      <c r="G6" s="198" t="s">
        <v>304</v>
      </c>
      <c r="H6" s="199" t="e">
        <f ca="1">IF($H3&lt;&gt;0, divide($H5,$H3),"No tests given")</f>
        <v>#NAME?</v>
      </c>
      <c r="I6" s="199" t="str">
        <f>IF(AND($I5&lt;&gt;0, $I3&lt;&gt;0), divide($I5,$I3),"")</f>
        <v/>
      </c>
      <c r="J6" s="199" t="str">
        <f>IF($J3&lt;&gt;0, divide($J5,$J3),"No tests given")</f>
        <v>No tests given</v>
      </c>
      <c r="K6" s="199" t="e">
        <f ca="1">IF(AND($K5&lt;&gt;0, $K3&lt;&gt;0), divide($K5,$K3),"")</f>
        <v>#NAME?</v>
      </c>
    </row>
    <row r="7" spans="1:11" ht="15.75" customHeight="1">
      <c r="A7" s="193"/>
      <c r="G7" s="194"/>
      <c r="H7" s="195"/>
      <c r="I7" s="195"/>
      <c r="J7" s="195"/>
      <c r="K7" s="195"/>
    </row>
    <row r="8" spans="1:11" ht="15.75" customHeight="1">
      <c r="A8" s="187" t="s">
        <v>305</v>
      </c>
      <c r="B8" s="188">
        <f>'TS2'!K102</f>
        <v>42</v>
      </c>
      <c r="C8" s="188">
        <f>'TS3'!J48</f>
        <v>0</v>
      </c>
      <c r="D8" s="188">
        <f>'TS4'!J73</f>
        <v>0</v>
      </c>
      <c r="E8" s="189">
        <f>SUM(B8:D8)</f>
        <v>42</v>
      </c>
      <c r="G8" s="190" t="s">
        <v>305</v>
      </c>
      <c r="H8" s="191">
        <f>'TS2'!K104</f>
        <v>11</v>
      </c>
      <c r="I8" s="191">
        <f>'TS3'!J56</f>
        <v>0</v>
      </c>
      <c r="J8" s="191">
        <f>'TS4'!J75</f>
        <v>0</v>
      </c>
      <c r="K8" s="192">
        <f>SUM(H8:J8)</f>
        <v>11</v>
      </c>
    </row>
    <row r="9" spans="1:11" ht="15.75" customHeight="1">
      <c r="A9" s="200" t="s">
        <v>306</v>
      </c>
      <c r="B9" s="197" t="e">
        <f ca="1">IF(AND($B8&lt;"", $B3&lt;&gt;""), divide($B8,$B3),"")</f>
        <v>#NAME?</v>
      </c>
      <c r="C9" s="197" t="e">
        <f ca="1">IF(AND($C8&lt;"", $C3&lt;&gt;""), divide($C8,$C3),"")</f>
        <v>#NAME?</v>
      </c>
      <c r="D9" s="197" t="e">
        <f ca="1">IF(AND($D8&lt;"", $D3&lt;&gt;""), divide($D8,$D3),"")</f>
        <v>#NAME?</v>
      </c>
      <c r="E9" s="197" t="e">
        <f ca="1">IF(AND($E8&lt;"", $E3&lt;&gt;""), divide($E8,$E3),"")</f>
        <v>#NAME?</v>
      </c>
      <c r="G9" s="201" t="s">
        <v>306</v>
      </c>
      <c r="H9" s="199" t="e">
        <f ca="1">IF($H3&lt;&gt;0, divide($H8,$H3),"No tests given")</f>
        <v>#NAME?</v>
      </c>
      <c r="I9" s="199" t="str">
        <f>IF(AND($I8&lt;&gt;0, $I3&lt;&gt;0), divide($I8,$I3),"")</f>
        <v/>
      </c>
      <c r="J9" s="199" t="str">
        <f>IF($J3&lt;&gt;0, divide($J8,$J3),"No tests given")</f>
        <v>No tests given</v>
      </c>
      <c r="K9" s="199" t="e">
        <f ca="1">IF(AND($K8&lt;&gt;0, $K3&lt;&gt;0), divide($K8,$K3),"")</f>
        <v>#NAME?</v>
      </c>
    </row>
    <row r="10" spans="1:11" ht="15.75" customHeight="1">
      <c r="A10" s="193"/>
      <c r="B10" s="193"/>
      <c r="C10" s="193"/>
      <c r="D10" s="193"/>
      <c r="E10" s="193"/>
      <c r="G10" s="194"/>
      <c r="H10" s="194"/>
      <c r="I10" s="194"/>
      <c r="J10" s="194"/>
      <c r="K10" s="194"/>
    </row>
    <row r="11" spans="1:11" ht="15.75" customHeight="1">
      <c r="A11" s="196" t="s">
        <v>307</v>
      </c>
      <c r="B11" s="202" t="e">
        <f ca="1">('TS2'!J4)/100</f>
        <v>#NAME?</v>
      </c>
      <c r="C11" s="202" t="e">
        <f ca="1">('TS3'!I2)/100</f>
        <v>#NAME?</v>
      </c>
      <c r="D11" s="202" t="e">
        <f ca="1">('TS4'!I2)/100</f>
        <v>#NAME?</v>
      </c>
      <c r="E11" s="202" t="e">
        <f ca="1">SUM(B11*B3,C11*C3,D11*D3)/SUM(B3:D3)</f>
        <v>#NAME?</v>
      </c>
      <c r="G11" s="198" t="s">
        <v>307</v>
      </c>
      <c r="H11" s="199" t="e">
        <f ca="1">IF(('TS2'!K108)&lt;&gt;"",('TS2'!K108)/100,"No tests given")</f>
        <v>#NAME?</v>
      </c>
      <c r="I11" s="199" t="e">
        <f ca="1">('TS3'!I46)/100</f>
        <v>#NAME?</v>
      </c>
      <c r="J11" s="199" t="str">
        <f>IF(('TS4'!I71)&lt;&gt;0,('TS4'!I71)/100,"No tests given")</f>
        <v>No tests given</v>
      </c>
      <c r="K11" s="199" t="e">
        <f ca="1">SUM(H3*IF(H11&lt;&gt;"No tests given",H11,0),I11*I3,IF(J11&lt;&gt;"No tests given",J11,0)*J3)/SUM(H3:J3)</f>
        <v>#NAME?</v>
      </c>
    </row>
    <row r="12" spans="1:11" ht="15.75" customHeight="1">
      <c r="A12" s="193"/>
      <c r="G12" s="194"/>
      <c r="H12" s="195"/>
      <c r="I12" s="195"/>
      <c r="J12" s="195"/>
      <c r="K12" s="195"/>
    </row>
    <row r="13" spans="1:11" ht="15.75" customHeight="1">
      <c r="A13" s="193"/>
      <c r="G13" s="194"/>
      <c r="H13" s="195"/>
      <c r="I13" s="195"/>
      <c r="J13" s="195"/>
      <c r="K13" s="195"/>
    </row>
  </sheetData>
  <mergeCells count="2">
    <mergeCell ref="A1:E1"/>
    <mergeCell ref="G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44"/>
  <sheetViews>
    <sheetView workbookViewId="0">
      <selection activeCell="F10" sqref="F10"/>
    </sheetView>
  </sheetViews>
  <sheetFormatPr defaultRowHeight="12.75"/>
  <cols>
    <col min="1" max="1" width="18.42578125" customWidth="1"/>
    <col min="2" max="2" width="6.5703125" customWidth="1"/>
    <col min="3" max="3" width="53.5703125" customWidth="1"/>
    <col min="4" max="4" width="17.42578125" customWidth="1"/>
    <col min="5" max="5" width="20.7109375" customWidth="1"/>
    <col min="6" max="6" width="27.85546875" customWidth="1"/>
    <col min="7" max="7" width="97.42578125" customWidth="1"/>
  </cols>
  <sheetData>
    <row r="1" spans="1:7" ht="36" customHeight="1">
      <c r="A1" s="1" t="s">
        <v>0</v>
      </c>
      <c r="B1" s="1" t="s">
        <v>1</v>
      </c>
      <c r="C1" s="1" t="s">
        <v>311</v>
      </c>
      <c r="D1" s="1" t="s">
        <v>3</v>
      </c>
      <c r="E1" s="1" t="s">
        <v>4</v>
      </c>
      <c r="F1" s="1" t="s">
        <v>312</v>
      </c>
      <c r="G1" s="1" t="s">
        <v>6</v>
      </c>
    </row>
    <row r="2" spans="1:7">
      <c r="A2" s="2">
        <v>44240</v>
      </c>
      <c r="B2" s="3" t="s">
        <v>7</v>
      </c>
      <c r="C2" s="4" t="s">
        <v>8</v>
      </c>
      <c r="D2" s="5" t="s">
        <v>8</v>
      </c>
      <c r="E2" s="5" t="s">
        <v>8</v>
      </c>
      <c r="F2" s="204" t="s">
        <v>313</v>
      </c>
      <c r="G2" s="7" t="s">
        <v>314</v>
      </c>
    </row>
    <row r="3" spans="1:7" ht="15">
      <c r="A3" s="2">
        <v>44241</v>
      </c>
      <c r="B3" s="3" t="s">
        <v>15</v>
      </c>
      <c r="C3" s="203"/>
      <c r="D3" s="203"/>
      <c r="E3" s="203" t="s">
        <v>308</v>
      </c>
      <c r="F3" s="203"/>
      <c r="G3" s="203"/>
    </row>
    <row r="4" spans="1:7" ht="15">
      <c r="A4" s="2">
        <v>44242</v>
      </c>
      <c r="B4" s="3" t="s">
        <v>14</v>
      </c>
      <c r="C4" s="203"/>
      <c r="D4" s="203"/>
      <c r="E4" s="203" t="s">
        <v>309</v>
      </c>
      <c r="F4" s="203"/>
      <c r="G4" s="203"/>
    </row>
    <row r="5" spans="1:7" ht="15">
      <c r="A5" s="2">
        <v>44308</v>
      </c>
      <c r="B5" s="3" t="s">
        <v>12</v>
      </c>
      <c r="C5" s="203"/>
      <c r="D5" s="203"/>
      <c r="E5" s="203"/>
      <c r="F5" s="203"/>
      <c r="G5" s="203"/>
    </row>
    <row r="6" spans="1:7" ht="15">
      <c r="A6" s="2">
        <v>44309</v>
      </c>
      <c r="B6" s="3" t="s">
        <v>11</v>
      </c>
      <c r="C6" s="203"/>
      <c r="D6" s="203"/>
      <c r="E6" s="203"/>
      <c r="F6" s="203"/>
      <c r="G6" s="203"/>
    </row>
    <row r="7" spans="1:7" ht="15">
      <c r="A7" s="2">
        <v>44310</v>
      </c>
      <c r="B7" s="3" t="s">
        <v>10</v>
      </c>
      <c r="C7" s="203"/>
      <c r="D7" s="203"/>
      <c r="E7" s="203"/>
      <c r="F7" s="203"/>
      <c r="G7" s="203"/>
    </row>
    <row r="8" spans="1:7">
      <c r="A8" s="2">
        <v>44311</v>
      </c>
      <c r="B8" s="3" t="s">
        <v>7</v>
      </c>
    </row>
    <row r="9" spans="1:7">
      <c r="A9" s="2">
        <v>44312</v>
      </c>
      <c r="B9" s="3" t="s">
        <v>15</v>
      </c>
    </row>
    <row r="10" spans="1:7">
      <c r="A10" s="2">
        <v>44313</v>
      </c>
      <c r="B10" s="3" t="s">
        <v>14</v>
      </c>
    </row>
    <row r="11" spans="1:7">
      <c r="A11" s="2">
        <v>44314</v>
      </c>
      <c r="B11" s="3" t="s">
        <v>13</v>
      </c>
    </row>
    <row r="12" spans="1:7">
      <c r="A12" s="2">
        <v>44315</v>
      </c>
      <c r="B12" s="3" t="s">
        <v>12</v>
      </c>
    </row>
    <row r="13" spans="1:7">
      <c r="A13" s="2">
        <v>44316</v>
      </c>
      <c r="B13" s="3" t="s">
        <v>11</v>
      </c>
    </row>
    <row r="14" spans="1:7">
      <c r="A14" s="2">
        <v>44317</v>
      </c>
      <c r="B14" s="3" t="s">
        <v>10</v>
      </c>
    </row>
    <row r="15" spans="1:7">
      <c r="A15" s="2">
        <v>44318</v>
      </c>
      <c r="B15" s="3" t="s">
        <v>7</v>
      </c>
    </row>
    <row r="16" spans="1:7">
      <c r="A16" s="2">
        <v>44319</v>
      </c>
      <c r="B16" s="3" t="s">
        <v>15</v>
      </c>
    </row>
    <row r="17" spans="1:2">
      <c r="A17" s="2">
        <v>44320</v>
      </c>
      <c r="B17" s="3" t="s">
        <v>14</v>
      </c>
    </row>
    <row r="18" spans="1:2">
      <c r="A18" s="2">
        <v>44321</v>
      </c>
      <c r="B18" s="3" t="s">
        <v>13</v>
      </c>
    </row>
    <row r="19" spans="1:2">
      <c r="A19" s="2">
        <v>44322</v>
      </c>
      <c r="B19" s="3" t="s">
        <v>12</v>
      </c>
    </row>
    <row r="20" spans="1:2">
      <c r="A20" s="2">
        <v>44323</v>
      </c>
      <c r="B20" s="3" t="s">
        <v>11</v>
      </c>
    </row>
    <row r="21" spans="1:2">
      <c r="A21" s="2">
        <v>44324</v>
      </c>
      <c r="B21" s="3" t="s">
        <v>10</v>
      </c>
    </row>
    <row r="22" spans="1:2">
      <c r="A22" s="2">
        <v>44325</v>
      </c>
      <c r="B22" s="3" t="s">
        <v>7</v>
      </c>
    </row>
    <row r="23" spans="1:2">
      <c r="A23" s="2">
        <v>44326</v>
      </c>
      <c r="B23" s="3" t="s">
        <v>15</v>
      </c>
    </row>
    <row r="24" spans="1:2">
      <c r="A24" s="2">
        <v>44327</v>
      </c>
      <c r="B24" s="3" t="s">
        <v>14</v>
      </c>
    </row>
    <row r="25" spans="1:2">
      <c r="A25" s="2">
        <v>44328</v>
      </c>
      <c r="B25" s="3" t="s">
        <v>13</v>
      </c>
    </row>
    <row r="26" spans="1:2">
      <c r="A26" s="2">
        <v>44329</v>
      </c>
      <c r="B26" s="3" t="s">
        <v>12</v>
      </c>
    </row>
    <row r="27" spans="1:2">
      <c r="A27" s="2">
        <v>44330</v>
      </c>
      <c r="B27" s="3" t="s">
        <v>11</v>
      </c>
    </row>
    <row r="28" spans="1:2">
      <c r="A28" s="2">
        <v>44331</v>
      </c>
      <c r="B28" s="3" t="s">
        <v>10</v>
      </c>
    </row>
    <row r="29" spans="1:2">
      <c r="A29" s="2">
        <v>44332</v>
      </c>
      <c r="B29" s="3" t="s">
        <v>7</v>
      </c>
    </row>
    <row r="30" spans="1:2">
      <c r="A30" s="2">
        <v>44333</v>
      </c>
      <c r="B30" s="3" t="s">
        <v>15</v>
      </c>
    </row>
    <row r="31" spans="1:2">
      <c r="A31" s="2">
        <v>44334</v>
      </c>
      <c r="B31" s="3" t="s">
        <v>14</v>
      </c>
    </row>
    <row r="32" spans="1:2">
      <c r="A32" s="2">
        <v>44335</v>
      </c>
      <c r="B32" s="3" t="s">
        <v>13</v>
      </c>
    </row>
    <row r="33" spans="1:2">
      <c r="A33" s="2">
        <v>44336</v>
      </c>
      <c r="B33" s="3" t="s">
        <v>12</v>
      </c>
    </row>
    <row r="34" spans="1:2">
      <c r="A34" s="2">
        <v>44337</v>
      </c>
      <c r="B34" s="3" t="s">
        <v>11</v>
      </c>
    </row>
    <row r="35" spans="1:2">
      <c r="A35" s="2">
        <v>44338</v>
      </c>
      <c r="B35" s="3" t="s">
        <v>10</v>
      </c>
    </row>
    <row r="36" spans="1:2">
      <c r="A36" s="2">
        <v>44339</v>
      </c>
      <c r="B36" s="3" t="s">
        <v>7</v>
      </c>
    </row>
    <row r="37" spans="1:2">
      <c r="A37" s="2">
        <v>44340</v>
      </c>
      <c r="B37" s="3" t="s">
        <v>15</v>
      </c>
    </row>
    <row r="38" spans="1:2">
      <c r="A38" s="2">
        <v>44341</v>
      </c>
      <c r="B38" s="3" t="s">
        <v>14</v>
      </c>
    </row>
    <row r="39" spans="1:2">
      <c r="A39" s="2">
        <v>44342</v>
      </c>
      <c r="B39" s="3" t="s">
        <v>13</v>
      </c>
    </row>
    <row r="40" spans="1:2">
      <c r="A40" s="2">
        <v>44343</v>
      </c>
      <c r="B40" s="3" t="s">
        <v>12</v>
      </c>
    </row>
    <row r="41" spans="1:2">
      <c r="A41" s="2">
        <v>44344</v>
      </c>
      <c r="B41" s="3" t="s">
        <v>11</v>
      </c>
    </row>
    <row r="42" spans="1:2">
      <c r="A42" s="2">
        <v>44345</v>
      </c>
      <c r="B42" s="3" t="s">
        <v>10</v>
      </c>
    </row>
    <row r="43" spans="1:2">
      <c r="A43" s="2">
        <v>44346</v>
      </c>
      <c r="B43" s="3" t="s">
        <v>7</v>
      </c>
    </row>
    <row r="44" spans="1:2">
      <c r="A44" s="2">
        <v>44347</v>
      </c>
      <c r="B44" s="3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44"/>
  <sheetViews>
    <sheetView workbookViewId="0">
      <selection activeCell="C9" sqref="C9"/>
    </sheetView>
  </sheetViews>
  <sheetFormatPr defaultRowHeight="12.75"/>
  <cols>
    <col min="1" max="1" width="24.140625" customWidth="1"/>
    <col min="2" max="2" width="19.28515625" customWidth="1"/>
    <col min="3" max="3" width="90" customWidth="1"/>
    <col min="4" max="4" width="17.28515625" customWidth="1"/>
    <col min="5" max="5" width="16.42578125" customWidth="1"/>
    <col min="6" max="6" width="25.5703125" customWidth="1"/>
    <col min="7" max="7" width="69.7109375" customWidth="1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44299</v>
      </c>
      <c r="B2" s="3" t="s">
        <v>7</v>
      </c>
      <c r="C2" s="4" t="s">
        <v>8</v>
      </c>
      <c r="D2" s="5" t="s">
        <v>8</v>
      </c>
      <c r="E2" s="5" t="s">
        <v>8</v>
      </c>
      <c r="F2" s="6" t="s">
        <v>317</v>
      </c>
      <c r="G2" s="7" t="s">
        <v>316</v>
      </c>
    </row>
    <row r="3" spans="1:7" ht="15">
      <c r="A3" s="2">
        <v>44241</v>
      </c>
      <c r="B3" s="3" t="s">
        <v>15</v>
      </c>
      <c r="C3" s="203"/>
      <c r="D3" s="203"/>
      <c r="E3" s="203" t="s">
        <v>308</v>
      </c>
      <c r="F3" s="203"/>
      <c r="G3" s="203"/>
    </row>
    <row r="4" spans="1:7" ht="15">
      <c r="A4" s="2">
        <v>44242</v>
      </c>
      <c r="B4" s="3" t="s">
        <v>14</v>
      </c>
      <c r="C4" s="203"/>
      <c r="D4" s="203"/>
      <c r="E4" s="203" t="s">
        <v>309</v>
      </c>
      <c r="F4" s="203"/>
      <c r="G4" s="203"/>
    </row>
    <row r="5" spans="1:7">
      <c r="A5" s="2">
        <v>44308</v>
      </c>
      <c r="B5" s="3" t="s">
        <v>12</v>
      </c>
      <c r="C5" s="205" t="s">
        <v>315</v>
      </c>
      <c r="D5" s="205"/>
      <c r="E5" s="205"/>
      <c r="F5" s="205"/>
      <c r="G5" s="205" t="s">
        <v>318</v>
      </c>
    </row>
    <row r="6" spans="1:7" ht="15">
      <c r="A6" s="2">
        <v>44309</v>
      </c>
      <c r="B6" s="3" t="s">
        <v>11</v>
      </c>
      <c r="C6" s="203"/>
      <c r="D6" s="203"/>
      <c r="E6" s="203"/>
      <c r="F6" s="203"/>
      <c r="G6" s="203"/>
    </row>
    <row r="7" spans="1:7" ht="15">
      <c r="A7" s="2">
        <v>44310</v>
      </c>
      <c r="B7" s="3" t="s">
        <v>10</v>
      </c>
      <c r="C7" s="203"/>
      <c r="D7" s="203"/>
      <c r="E7" s="203"/>
      <c r="F7" s="203"/>
      <c r="G7" s="203"/>
    </row>
    <row r="8" spans="1:7" ht="15">
      <c r="A8" s="2">
        <v>44311</v>
      </c>
      <c r="B8" s="3" t="s">
        <v>7</v>
      </c>
      <c r="C8" s="203"/>
      <c r="D8" s="203"/>
      <c r="E8" s="203"/>
      <c r="F8" s="203"/>
      <c r="G8" s="203"/>
    </row>
    <row r="9" spans="1:7">
      <c r="A9" s="2">
        <v>44312</v>
      </c>
      <c r="B9" s="3" t="s">
        <v>15</v>
      </c>
    </row>
    <row r="10" spans="1:7">
      <c r="A10" s="2">
        <v>44313</v>
      </c>
      <c r="B10" s="3" t="s">
        <v>14</v>
      </c>
    </row>
    <row r="11" spans="1:7">
      <c r="A11" s="2">
        <v>44314</v>
      </c>
      <c r="B11" s="3" t="s">
        <v>13</v>
      </c>
    </row>
    <row r="12" spans="1:7">
      <c r="A12" s="2">
        <v>44315</v>
      </c>
      <c r="B12" s="3" t="s">
        <v>12</v>
      </c>
    </row>
    <row r="13" spans="1:7">
      <c r="A13" s="2">
        <v>44316</v>
      </c>
      <c r="B13" s="3" t="s">
        <v>11</v>
      </c>
    </row>
    <row r="14" spans="1:7">
      <c r="A14" s="2">
        <v>44317</v>
      </c>
      <c r="B14" s="3" t="s">
        <v>10</v>
      </c>
    </row>
    <row r="15" spans="1:7">
      <c r="A15" s="2">
        <v>44318</v>
      </c>
      <c r="B15" s="3" t="s">
        <v>7</v>
      </c>
    </row>
    <row r="16" spans="1:7">
      <c r="A16" s="2">
        <v>44319</v>
      </c>
      <c r="B16" s="3" t="s">
        <v>15</v>
      </c>
    </row>
    <row r="17" spans="1:2">
      <c r="A17" s="2">
        <v>44320</v>
      </c>
      <c r="B17" s="3" t="s">
        <v>14</v>
      </c>
    </row>
    <row r="18" spans="1:2">
      <c r="A18" s="2">
        <v>44321</v>
      </c>
      <c r="B18" s="3" t="s">
        <v>13</v>
      </c>
    </row>
    <row r="19" spans="1:2">
      <c r="A19" s="2">
        <v>44322</v>
      </c>
      <c r="B19" s="3" t="s">
        <v>12</v>
      </c>
    </row>
    <row r="20" spans="1:2">
      <c r="A20" s="2">
        <v>44323</v>
      </c>
      <c r="B20" s="3" t="s">
        <v>11</v>
      </c>
    </row>
    <row r="21" spans="1:2">
      <c r="A21" s="2">
        <v>44324</v>
      </c>
      <c r="B21" s="3" t="s">
        <v>10</v>
      </c>
    </row>
    <row r="22" spans="1:2">
      <c r="A22" s="2">
        <v>44325</v>
      </c>
      <c r="B22" s="3" t="s">
        <v>7</v>
      </c>
    </row>
    <row r="23" spans="1:2">
      <c r="A23" s="2">
        <v>44326</v>
      </c>
      <c r="B23" s="3" t="s">
        <v>15</v>
      </c>
    </row>
    <row r="24" spans="1:2">
      <c r="A24" s="2">
        <v>44327</v>
      </c>
      <c r="B24" s="3" t="s">
        <v>14</v>
      </c>
    </row>
    <row r="25" spans="1:2">
      <c r="A25" s="2">
        <v>44328</v>
      </c>
      <c r="B25" s="3" t="s">
        <v>13</v>
      </c>
    </row>
    <row r="26" spans="1:2">
      <c r="A26" s="2">
        <v>44329</v>
      </c>
      <c r="B26" s="3" t="s">
        <v>12</v>
      </c>
    </row>
    <row r="27" spans="1:2">
      <c r="A27" s="2">
        <v>44330</v>
      </c>
      <c r="B27" s="3" t="s">
        <v>11</v>
      </c>
    </row>
    <row r="28" spans="1:2">
      <c r="A28" s="2">
        <v>44331</v>
      </c>
      <c r="B28" s="3" t="s">
        <v>10</v>
      </c>
    </row>
    <row r="29" spans="1:2">
      <c r="A29" s="2">
        <v>44332</v>
      </c>
      <c r="B29" s="3" t="s">
        <v>7</v>
      </c>
    </row>
    <row r="30" spans="1:2">
      <c r="A30" s="2">
        <v>44333</v>
      </c>
      <c r="B30" s="3" t="s">
        <v>15</v>
      </c>
    </row>
    <row r="31" spans="1:2">
      <c r="A31" s="2">
        <v>44334</v>
      </c>
      <c r="B31" s="3" t="s">
        <v>14</v>
      </c>
    </row>
    <row r="32" spans="1:2">
      <c r="A32" s="2">
        <v>44335</v>
      </c>
      <c r="B32" s="3" t="s">
        <v>13</v>
      </c>
    </row>
    <row r="33" spans="1:2">
      <c r="A33" s="2">
        <v>44336</v>
      </c>
      <c r="B33" s="3" t="s">
        <v>12</v>
      </c>
    </row>
    <row r="34" spans="1:2">
      <c r="A34" s="2">
        <v>44337</v>
      </c>
      <c r="B34" s="3" t="s">
        <v>11</v>
      </c>
    </row>
    <row r="35" spans="1:2">
      <c r="A35" s="2">
        <v>44338</v>
      </c>
      <c r="B35" s="3" t="s">
        <v>10</v>
      </c>
    </row>
    <row r="36" spans="1:2">
      <c r="A36" s="2">
        <v>44339</v>
      </c>
      <c r="B36" s="3" t="s">
        <v>7</v>
      </c>
    </row>
    <row r="37" spans="1:2">
      <c r="A37" s="2">
        <v>44340</v>
      </c>
      <c r="B37" s="3" t="s">
        <v>15</v>
      </c>
    </row>
    <row r="38" spans="1:2">
      <c r="A38" s="2">
        <v>44341</v>
      </c>
      <c r="B38" s="3" t="s">
        <v>14</v>
      </c>
    </row>
    <row r="39" spans="1:2">
      <c r="A39" s="2">
        <v>44342</v>
      </c>
      <c r="B39" s="3" t="s">
        <v>13</v>
      </c>
    </row>
    <row r="40" spans="1:2">
      <c r="A40" s="2">
        <v>44343</v>
      </c>
      <c r="B40" s="3" t="s">
        <v>12</v>
      </c>
    </row>
    <row r="41" spans="1:2">
      <c r="A41" s="2">
        <v>44344</v>
      </c>
      <c r="B41" s="3" t="s">
        <v>11</v>
      </c>
    </row>
    <row r="42" spans="1:2">
      <c r="A42" s="2">
        <v>44345</v>
      </c>
      <c r="B42" s="3" t="s">
        <v>10</v>
      </c>
    </row>
    <row r="43" spans="1:2">
      <c r="A43" s="2">
        <v>44346</v>
      </c>
      <c r="B43" s="3" t="s">
        <v>7</v>
      </c>
    </row>
    <row r="44" spans="1:2">
      <c r="A44" s="2">
        <v>44347</v>
      </c>
      <c r="B44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Tracker</vt:lpstr>
      <vt:lpstr>Targets</vt:lpstr>
      <vt:lpstr>TS1</vt:lpstr>
      <vt:lpstr>TS2</vt:lpstr>
      <vt:lpstr>TS3</vt:lpstr>
      <vt:lpstr>TS4</vt:lpstr>
      <vt:lpstr>Average Comparision</vt:lpstr>
      <vt:lpstr>Competitive Programming</vt:lpstr>
      <vt:lpstr>Interview Preparation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1806554</dc:creator>
  <cp:lastModifiedBy>1806554</cp:lastModifiedBy>
  <dcterms:created xsi:type="dcterms:W3CDTF">2021-04-22T15:37:26Z</dcterms:created>
  <dcterms:modified xsi:type="dcterms:W3CDTF">2021-05-03T19:01:24Z</dcterms:modified>
</cp:coreProperties>
</file>