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26e0c2421a60fb/DataAnalytics/2021-Spring/Slides/"/>
    </mc:Choice>
  </mc:AlternateContent>
  <xr:revisionPtr revIDLastSave="132" documentId="13_ncr:40009_{17BB5986-BEF3-4A25-B755-1FA2240DDC14}" xr6:coauthVersionLast="46" xr6:coauthVersionMax="46" xr10:uidLastSave="{601A373D-732D-4C58-AF2C-A56589FAFC4F}"/>
  <bookViews>
    <workbookView xWindow="-28920" yWindow="-120" windowWidth="29040" windowHeight="16440" activeTab="4" xr2:uid="{00000000-000D-0000-FFFF-FFFF00000000}"/>
  </bookViews>
  <sheets>
    <sheet name="Summary" sheetId="6" r:id="rId1"/>
    <sheet name="0-Sepal-length" sheetId="4" r:id="rId2"/>
    <sheet name="1-Sepal-Width" sheetId="3" r:id="rId3"/>
    <sheet name="2-Petal-length" sheetId="2" r:id="rId4"/>
    <sheet name="3-Petal-width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58" i="4" l="1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9" i="4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9" i="3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9" i="2"/>
  <c r="A61" i="1"/>
  <c r="B61" i="1"/>
  <c r="C61" i="1"/>
  <c r="C58" i="2"/>
  <c r="C58" i="1"/>
  <c r="AE9" i="4"/>
  <c r="S9" i="4"/>
  <c r="AE9" i="3" l="1"/>
  <c r="S9" i="3"/>
  <c r="AE9" i="2"/>
  <c r="S9" i="2"/>
  <c r="J158" i="1"/>
  <c r="K158" i="1" s="1"/>
  <c r="M158" i="1"/>
  <c r="N158" i="1" s="1"/>
  <c r="P158" i="1"/>
  <c r="Q158" i="1" s="1"/>
  <c r="S158" i="1"/>
  <c r="V158" i="1"/>
  <c r="W158" i="1" s="1"/>
  <c r="AF158" i="1" s="1"/>
  <c r="Y158" i="1"/>
  <c r="Z158" i="1" s="1"/>
  <c r="AB158" i="1"/>
  <c r="AC158" i="1" s="1"/>
  <c r="AE158" i="1"/>
  <c r="AE9" i="1"/>
  <c r="AC9" i="1" s="1"/>
  <c r="AB9" i="1"/>
  <c r="Y9" i="1"/>
  <c r="Z9" i="1" s="1"/>
  <c r="V9" i="1"/>
  <c r="W9" i="1" s="1"/>
  <c r="AF9" i="1" s="1"/>
  <c r="S9" i="1"/>
  <c r="Q9" i="1"/>
  <c r="P9" i="1"/>
  <c r="M9" i="1"/>
  <c r="N9" i="1" s="1"/>
  <c r="K9" i="1"/>
  <c r="T9" i="1" s="1"/>
  <c r="J9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AF10" i="1"/>
  <c r="T10" i="1"/>
  <c r="AI6" i="4"/>
  <c r="C5" i="6" s="1"/>
  <c r="AI6" i="3"/>
  <c r="C6" i="6" s="1"/>
  <c r="AI6" i="1"/>
  <c r="C3" i="6" s="1"/>
  <c r="AI6" i="2"/>
  <c r="C4" i="6" s="1"/>
  <c r="C108" i="2"/>
  <c r="C131" i="2"/>
  <c r="C113" i="2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0" i="4"/>
  <c r="AE158" i="4"/>
  <c r="S158" i="4"/>
  <c r="AE157" i="4"/>
  <c r="S157" i="4"/>
  <c r="AE156" i="4"/>
  <c r="S156" i="4"/>
  <c r="AE155" i="4"/>
  <c r="S155" i="4"/>
  <c r="AE154" i="4"/>
  <c r="S154" i="4"/>
  <c r="AE153" i="4"/>
  <c r="S153" i="4"/>
  <c r="AE152" i="4"/>
  <c r="S152" i="4"/>
  <c r="AE151" i="4"/>
  <c r="S151" i="4"/>
  <c r="AE150" i="4"/>
  <c r="S150" i="4"/>
  <c r="AE149" i="4"/>
  <c r="S149" i="4"/>
  <c r="AE148" i="4"/>
  <c r="S148" i="4"/>
  <c r="AE147" i="4"/>
  <c r="S147" i="4"/>
  <c r="AE146" i="4"/>
  <c r="S146" i="4"/>
  <c r="AE145" i="4"/>
  <c r="S145" i="4"/>
  <c r="AE144" i="4"/>
  <c r="S144" i="4"/>
  <c r="AE143" i="4"/>
  <c r="S143" i="4"/>
  <c r="AE142" i="4"/>
  <c r="S142" i="4"/>
  <c r="AE141" i="4"/>
  <c r="S141" i="4"/>
  <c r="AE140" i="4"/>
  <c r="S140" i="4"/>
  <c r="AE139" i="4"/>
  <c r="S139" i="4"/>
  <c r="AE138" i="4"/>
  <c r="S138" i="4"/>
  <c r="AE137" i="4"/>
  <c r="S137" i="4"/>
  <c r="AE136" i="4"/>
  <c r="S136" i="4"/>
  <c r="AE135" i="4"/>
  <c r="S135" i="4"/>
  <c r="AE134" i="4"/>
  <c r="S134" i="4"/>
  <c r="AE133" i="4"/>
  <c r="S133" i="4"/>
  <c r="AE132" i="4"/>
  <c r="S132" i="4"/>
  <c r="AE131" i="4"/>
  <c r="S131" i="4"/>
  <c r="AE130" i="4"/>
  <c r="S130" i="4"/>
  <c r="AE129" i="4"/>
  <c r="S129" i="4"/>
  <c r="AE128" i="4"/>
  <c r="S128" i="4"/>
  <c r="AE127" i="4"/>
  <c r="S127" i="4"/>
  <c r="AE126" i="4"/>
  <c r="S126" i="4"/>
  <c r="AE125" i="4"/>
  <c r="S125" i="4"/>
  <c r="AE124" i="4"/>
  <c r="S124" i="4"/>
  <c r="AE123" i="4"/>
  <c r="S123" i="4"/>
  <c r="AE122" i="4"/>
  <c r="S122" i="4"/>
  <c r="AE121" i="4"/>
  <c r="S121" i="4"/>
  <c r="AE120" i="4"/>
  <c r="S120" i="4"/>
  <c r="AE119" i="4"/>
  <c r="S119" i="4"/>
  <c r="AE118" i="4"/>
  <c r="S118" i="4"/>
  <c r="AE117" i="4"/>
  <c r="S117" i="4"/>
  <c r="AE116" i="4"/>
  <c r="S116" i="4"/>
  <c r="AE115" i="4"/>
  <c r="S115" i="4"/>
  <c r="AE114" i="4"/>
  <c r="S114" i="4"/>
  <c r="AE113" i="4"/>
  <c r="S113" i="4"/>
  <c r="AE112" i="4"/>
  <c r="S112" i="4"/>
  <c r="AE111" i="4"/>
  <c r="S111" i="4"/>
  <c r="AE110" i="4"/>
  <c r="S110" i="4"/>
  <c r="AE109" i="4"/>
  <c r="S109" i="4"/>
  <c r="AE108" i="4"/>
  <c r="S108" i="4"/>
  <c r="AE107" i="4"/>
  <c r="S107" i="4"/>
  <c r="AE106" i="4"/>
  <c r="S106" i="4"/>
  <c r="AE105" i="4"/>
  <c r="S105" i="4"/>
  <c r="AE104" i="4"/>
  <c r="S104" i="4"/>
  <c r="AE103" i="4"/>
  <c r="S103" i="4"/>
  <c r="AE102" i="4"/>
  <c r="S102" i="4"/>
  <c r="AE101" i="4"/>
  <c r="S101" i="4"/>
  <c r="AE100" i="4"/>
  <c r="S100" i="4"/>
  <c r="AE99" i="4"/>
  <c r="S99" i="4"/>
  <c r="AE98" i="4"/>
  <c r="S98" i="4"/>
  <c r="AE97" i="4"/>
  <c r="S97" i="4"/>
  <c r="AE96" i="4"/>
  <c r="S96" i="4"/>
  <c r="AE95" i="4"/>
  <c r="S95" i="4"/>
  <c r="AE94" i="4"/>
  <c r="S94" i="4"/>
  <c r="AE93" i="4"/>
  <c r="S93" i="4"/>
  <c r="AE92" i="4"/>
  <c r="S92" i="4"/>
  <c r="AE91" i="4"/>
  <c r="S91" i="4"/>
  <c r="AE90" i="4"/>
  <c r="S90" i="4"/>
  <c r="AE89" i="4"/>
  <c r="S89" i="4"/>
  <c r="AE88" i="4"/>
  <c r="S88" i="4"/>
  <c r="AE87" i="4"/>
  <c r="S87" i="4"/>
  <c r="AE86" i="4"/>
  <c r="S86" i="4"/>
  <c r="AE85" i="4"/>
  <c r="S85" i="4"/>
  <c r="AE84" i="4"/>
  <c r="S84" i="4"/>
  <c r="AE83" i="4"/>
  <c r="S83" i="4"/>
  <c r="AE82" i="4"/>
  <c r="S82" i="4"/>
  <c r="AE81" i="4"/>
  <c r="S81" i="4"/>
  <c r="AE80" i="4"/>
  <c r="S80" i="4"/>
  <c r="AE79" i="4"/>
  <c r="S79" i="4"/>
  <c r="AE78" i="4"/>
  <c r="S78" i="4"/>
  <c r="AE77" i="4"/>
  <c r="S77" i="4"/>
  <c r="AE76" i="4"/>
  <c r="S76" i="4"/>
  <c r="AE75" i="4"/>
  <c r="S75" i="4"/>
  <c r="AE74" i="4"/>
  <c r="S74" i="4"/>
  <c r="AE73" i="4"/>
  <c r="S73" i="4"/>
  <c r="AE72" i="4"/>
  <c r="S72" i="4"/>
  <c r="AE71" i="4"/>
  <c r="S71" i="4"/>
  <c r="AE70" i="4"/>
  <c r="S70" i="4"/>
  <c r="AE69" i="4"/>
  <c r="S69" i="4"/>
  <c r="AE68" i="4"/>
  <c r="S68" i="4"/>
  <c r="AE67" i="4"/>
  <c r="S67" i="4"/>
  <c r="AE66" i="4"/>
  <c r="S66" i="4"/>
  <c r="AE65" i="4"/>
  <c r="S65" i="4"/>
  <c r="AE64" i="4"/>
  <c r="S64" i="4"/>
  <c r="AE63" i="4"/>
  <c r="S63" i="4"/>
  <c r="AE62" i="4"/>
  <c r="S62" i="4"/>
  <c r="AE61" i="4"/>
  <c r="S61" i="4"/>
  <c r="AE60" i="4"/>
  <c r="S60" i="4"/>
  <c r="AE59" i="4"/>
  <c r="S59" i="4"/>
  <c r="AE58" i="4"/>
  <c r="S58" i="4"/>
  <c r="AE57" i="4"/>
  <c r="S57" i="4"/>
  <c r="AE56" i="4"/>
  <c r="S56" i="4"/>
  <c r="AE55" i="4"/>
  <c r="S55" i="4"/>
  <c r="AE54" i="4"/>
  <c r="S54" i="4"/>
  <c r="AE53" i="4"/>
  <c r="S53" i="4"/>
  <c r="AE52" i="4"/>
  <c r="S52" i="4"/>
  <c r="AE51" i="4"/>
  <c r="S51" i="4"/>
  <c r="AE50" i="4"/>
  <c r="S50" i="4"/>
  <c r="AE49" i="4"/>
  <c r="S49" i="4"/>
  <c r="AE48" i="4"/>
  <c r="S48" i="4"/>
  <c r="AE47" i="4"/>
  <c r="S47" i="4"/>
  <c r="AE46" i="4"/>
  <c r="S46" i="4"/>
  <c r="AE45" i="4"/>
  <c r="S45" i="4"/>
  <c r="AE44" i="4"/>
  <c r="S44" i="4"/>
  <c r="AE43" i="4"/>
  <c r="S43" i="4"/>
  <c r="AE42" i="4"/>
  <c r="S42" i="4"/>
  <c r="AE41" i="4"/>
  <c r="S41" i="4"/>
  <c r="AE40" i="4"/>
  <c r="S40" i="4"/>
  <c r="AE39" i="4"/>
  <c r="S39" i="4"/>
  <c r="AE38" i="4"/>
  <c r="S38" i="4"/>
  <c r="AE37" i="4"/>
  <c r="S37" i="4"/>
  <c r="AE36" i="4"/>
  <c r="S36" i="4"/>
  <c r="AE35" i="4"/>
  <c r="S35" i="4"/>
  <c r="AE34" i="4"/>
  <c r="S34" i="4"/>
  <c r="AE33" i="4"/>
  <c r="S33" i="4"/>
  <c r="AE32" i="4"/>
  <c r="S32" i="4"/>
  <c r="AE31" i="4"/>
  <c r="S31" i="4"/>
  <c r="AE30" i="4"/>
  <c r="S30" i="4"/>
  <c r="AE29" i="4"/>
  <c r="S29" i="4"/>
  <c r="AE28" i="4"/>
  <c r="S28" i="4"/>
  <c r="AE27" i="4"/>
  <c r="S27" i="4"/>
  <c r="AE26" i="4"/>
  <c r="S26" i="4"/>
  <c r="AE25" i="4"/>
  <c r="S25" i="4"/>
  <c r="AE24" i="4"/>
  <c r="S24" i="4"/>
  <c r="AE23" i="4"/>
  <c r="S23" i="4"/>
  <c r="AE22" i="4"/>
  <c r="S22" i="4"/>
  <c r="AE21" i="4"/>
  <c r="S21" i="4"/>
  <c r="AE20" i="4"/>
  <c r="S20" i="4"/>
  <c r="AE19" i="4"/>
  <c r="S19" i="4"/>
  <c r="AE18" i="4"/>
  <c r="S18" i="4"/>
  <c r="AE17" i="4"/>
  <c r="S17" i="4"/>
  <c r="AE16" i="4"/>
  <c r="S16" i="4"/>
  <c r="AE15" i="4"/>
  <c r="S15" i="4"/>
  <c r="AE14" i="4"/>
  <c r="S14" i="4"/>
  <c r="AE13" i="4"/>
  <c r="S13" i="4"/>
  <c r="AE12" i="4"/>
  <c r="S12" i="4"/>
  <c r="AE11" i="4"/>
  <c r="S11" i="4"/>
  <c r="S10" i="4"/>
  <c r="AB7" i="4"/>
  <c r="Y7" i="4"/>
  <c r="V7" i="4"/>
  <c r="P7" i="4"/>
  <c r="M7" i="4"/>
  <c r="J7" i="4"/>
  <c r="J12" i="4" s="1"/>
  <c r="K12" i="4" s="1"/>
  <c r="C5" i="4"/>
  <c r="C4" i="4"/>
  <c r="C3" i="4"/>
  <c r="AE158" i="3"/>
  <c r="S158" i="3"/>
  <c r="AE157" i="3"/>
  <c r="S157" i="3"/>
  <c r="AE156" i="3"/>
  <c r="S156" i="3"/>
  <c r="AE155" i="3"/>
  <c r="S155" i="3"/>
  <c r="AE154" i="3"/>
  <c r="S154" i="3"/>
  <c r="AE153" i="3"/>
  <c r="S153" i="3"/>
  <c r="AE152" i="3"/>
  <c r="S152" i="3"/>
  <c r="AE151" i="3"/>
  <c r="S151" i="3"/>
  <c r="AE150" i="3"/>
  <c r="S150" i="3"/>
  <c r="AE149" i="3"/>
  <c r="S149" i="3"/>
  <c r="AE148" i="3"/>
  <c r="S148" i="3"/>
  <c r="AE147" i="3"/>
  <c r="S147" i="3"/>
  <c r="AE146" i="3"/>
  <c r="S146" i="3"/>
  <c r="AE145" i="3"/>
  <c r="S145" i="3"/>
  <c r="AE144" i="3"/>
  <c r="S144" i="3"/>
  <c r="AE143" i="3"/>
  <c r="S143" i="3"/>
  <c r="AE142" i="3"/>
  <c r="S142" i="3"/>
  <c r="AE141" i="3"/>
  <c r="S141" i="3"/>
  <c r="AE140" i="3"/>
  <c r="S140" i="3"/>
  <c r="AE139" i="3"/>
  <c r="S139" i="3"/>
  <c r="AE138" i="3"/>
  <c r="S138" i="3"/>
  <c r="AE137" i="3"/>
  <c r="S137" i="3"/>
  <c r="AE136" i="3"/>
  <c r="S136" i="3"/>
  <c r="AE135" i="3"/>
  <c r="S135" i="3"/>
  <c r="AE134" i="3"/>
  <c r="S134" i="3"/>
  <c r="AE133" i="3"/>
  <c r="S133" i="3"/>
  <c r="AE132" i="3"/>
  <c r="S132" i="3"/>
  <c r="AE131" i="3"/>
  <c r="S131" i="3"/>
  <c r="AE130" i="3"/>
  <c r="S130" i="3"/>
  <c r="AE129" i="3"/>
  <c r="S129" i="3"/>
  <c r="AE128" i="3"/>
  <c r="S128" i="3"/>
  <c r="AE127" i="3"/>
  <c r="S127" i="3"/>
  <c r="AE126" i="3"/>
  <c r="S126" i="3"/>
  <c r="AE125" i="3"/>
  <c r="S125" i="3"/>
  <c r="AE124" i="3"/>
  <c r="S124" i="3"/>
  <c r="AE123" i="3"/>
  <c r="S123" i="3"/>
  <c r="AE122" i="3"/>
  <c r="S122" i="3"/>
  <c r="AE121" i="3"/>
  <c r="S121" i="3"/>
  <c r="AE120" i="3"/>
  <c r="S120" i="3"/>
  <c r="AE119" i="3"/>
  <c r="S119" i="3"/>
  <c r="AE118" i="3"/>
  <c r="S118" i="3"/>
  <c r="AE117" i="3"/>
  <c r="S117" i="3"/>
  <c r="AE116" i="3"/>
  <c r="S116" i="3"/>
  <c r="AE115" i="3"/>
  <c r="S115" i="3"/>
  <c r="AE114" i="3"/>
  <c r="S114" i="3"/>
  <c r="AE113" i="3"/>
  <c r="S113" i="3"/>
  <c r="AE112" i="3"/>
  <c r="S112" i="3"/>
  <c r="AE111" i="3"/>
  <c r="S111" i="3"/>
  <c r="AE110" i="3"/>
  <c r="S110" i="3"/>
  <c r="AE109" i="3"/>
  <c r="S109" i="3"/>
  <c r="AE108" i="3"/>
  <c r="S108" i="3"/>
  <c r="AE107" i="3"/>
  <c r="S107" i="3"/>
  <c r="AE106" i="3"/>
  <c r="S106" i="3"/>
  <c r="AE105" i="3"/>
  <c r="S105" i="3"/>
  <c r="AE104" i="3"/>
  <c r="S104" i="3"/>
  <c r="AE103" i="3"/>
  <c r="S103" i="3"/>
  <c r="AE102" i="3"/>
  <c r="S102" i="3"/>
  <c r="AE101" i="3"/>
  <c r="S101" i="3"/>
  <c r="AE100" i="3"/>
  <c r="S100" i="3"/>
  <c r="AE99" i="3"/>
  <c r="S99" i="3"/>
  <c r="AE98" i="3"/>
  <c r="S98" i="3"/>
  <c r="AE97" i="3"/>
  <c r="S97" i="3"/>
  <c r="AE96" i="3"/>
  <c r="S96" i="3"/>
  <c r="AE95" i="3"/>
  <c r="S95" i="3"/>
  <c r="AE94" i="3"/>
  <c r="S94" i="3"/>
  <c r="AE93" i="3"/>
  <c r="S93" i="3"/>
  <c r="AE92" i="3"/>
  <c r="S92" i="3"/>
  <c r="AE91" i="3"/>
  <c r="S91" i="3"/>
  <c r="AE90" i="3"/>
  <c r="S90" i="3"/>
  <c r="AE89" i="3"/>
  <c r="S89" i="3"/>
  <c r="AE88" i="3"/>
  <c r="S88" i="3"/>
  <c r="AE87" i="3"/>
  <c r="S87" i="3"/>
  <c r="AE86" i="3"/>
  <c r="S86" i="3"/>
  <c r="AE85" i="3"/>
  <c r="S85" i="3"/>
  <c r="AE84" i="3"/>
  <c r="S84" i="3"/>
  <c r="AE83" i="3"/>
  <c r="S83" i="3"/>
  <c r="AE82" i="3"/>
  <c r="S82" i="3"/>
  <c r="AE81" i="3"/>
  <c r="S81" i="3"/>
  <c r="AE80" i="3"/>
  <c r="S80" i="3"/>
  <c r="AE79" i="3"/>
  <c r="S79" i="3"/>
  <c r="AE78" i="3"/>
  <c r="S78" i="3"/>
  <c r="AE77" i="3"/>
  <c r="S77" i="3"/>
  <c r="AE76" i="3"/>
  <c r="S76" i="3"/>
  <c r="AE75" i="3"/>
  <c r="S75" i="3"/>
  <c r="AE74" i="3"/>
  <c r="S74" i="3"/>
  <c r="AE73" i="3"/>
  <c r="S73" i="3"/>
  <c r="AE72" i="3"/>
  <c r="S72" i="3"/>
  <c r="AE71" i="3"/>
  <c r="S71" i="3"/>
  <c r="AE70" i="3"/>
  <c r="S70" i="3"/>
  <c r="AE69" i="3"/>
  <c r="S69" i="3"/>
  <c r="AE68" i="3"/>
  <c r="S68" i="3"/>
  <c r="AE67" i="3"/>
  <c r="S67" i="3"/>
  <c r="AE66" i="3"/>
  <c r="S66" i="3"/>
  <c r="AE65" i="3"/>
  <c r="S65" i="3"/>
  <c r="AE64" i="3"/>
  <c r="S64" i="3"/>
  <c r="AE63" i="3"/>
  <c r="S63" i="3"/>
  <c r="AE62" i="3"/>
  <c r="S62" i="3"/>
  <c r="AE61" i="3"/>
  <c r="S61" i="3"/>
  <c r="AE60" i="3"/>
  <c r="S60" i="3"/>
  <c r="AE59" i="3"/>
  <c r="S59" i="3"/>
  <c r="AE58" i="3"/>
  <c r="S58" i="3"/>
  <c r="AE57" i="3"/>
  <c r="S57" i="3"/>
  <c r="AE56" i="3"/>
  <c r="S56" i="3"/>
  <c r="AE55" i="3"/>
  <c r="S55" i="3"/>
  <c r="AE54" i="3"/>
  <c r="S54" i="3"/>
  <c r="AE53" i="3"/>
  <c r="S53" i="3"/>
  <c r="AE52" i="3"/>
  <c r="S52" i="3"/>
  <c r="AE51" i="3"/>
  <c r="S51" i="3"/>
  <c r="AE50" i="3"/>
  <c r="S50" i="3"/>
  <c r="AE49" i="3"/>
  <c r="S49" i="3"/>
  <c r="AE48" i="3"/>
  <c r="S48" i="3"/>
  <c r="AE47" i="3"/>
  <c r="S47" i="3"/>
  <c r="AE46" i="3"/>
  <c r="S46" i="3"/>
  <c r="AE45" i="3"/>
  <c r="S45" i="3"/>
  <c r="AE44" i="3"/>
  <c r="S44" i="3"/>
  <c r="AE43" i="3"/>
  <c r="S43" i="3"/>
  <c r="AE42" i="3"/>
  <c r="S42" i="3"/>
  <c r="AE41" i="3"/>
  <c r="S41" i="3"/>
  <c r="AE40" i="3"/>
  <c r="S40" i="3"/>
  <c r="AE39" i="3"/>
  <c r="S39" i="3"/>
  <c r="AE38" i="3"/>
  <c r="S38" i="3"/>
  <c r="AE37" i="3"/>
  <c r="S37" i="3"/>
  <c r="AE36" i="3"/>
  <c r="S36" i="3"/>
  <c r="AE35" i="3"/>
  <c r="S35" i="3"/>
  <c r="AE34" i="3"/>
  <c r="S34" i="3"/>
  <c r="AE33" i="3"/>
  <c r="S33" i="3"/>
  <c r="AE32" i="3"/>
  <c r="S32" i="3"/>
  <c r="AE31" i="3"/>
  <c r="S31" i="3"/>
  <c r="AE30" i="3"/>
  <c r="S30" i="3"/>
  <c r="AE29" i="3"/>
  <c r="S29" i="3"/>
  <c r="AE28" i="3"/>
  <c r="S28" i="3"/>
  <c r="AE27" i="3"/>
  <c r="S27" i="3"/>
  <c r="AE26" i="3"/>
  <c r="S26" i="3"/>
  <c r="AE25" i="3"/>
  <c r="S25" i="3"/>
  <c r="AE24" i="3"/>
  <c r="S24" i="3"/>
  <c r="AE23" i="3"/>
  <c r="S23" i="3"/>
  <c r="AE22" i="3"/>
  <c r="S22" i="3"/>
  <c r="AE21" i="3"/>
  <c r="S21" i="3"/>
  <c r="AE20" i="3"/>
  <c r="S20" i="3"/>
  <c r="AE19" i="3"/>
  <c r="S19" i="3"/>
  <c r="AE18" i="3"/>
  <c r="S18" i="3"/>
  <c r="AE17" i="3"/>
  <c r="S17" i="3"/>
  <c r="AE16" i="3"/>
  <c r="S16" i="3"/>
  <c r="AE15" i="3"/>
  <c r="S15" i="3"/>
  <c r="AE14" i="3"/>
  <c r="S14" i="3"/>
  <c r="AE13" i="3"/>
  <c r="S13" i="3"/>
  <c r="AE12" i="3"/>
  <c r="S12" i="3"/>
  <c r="AE11" i="3"/>
  <c r="S11" i="3"/>
  <c r="AE10" i="3"/>
  <c r="S10" i="3"/>
  <c r="AB7" i="3"/>
  <c r="AB23" i="3" s="1"/>
  <c r="AC23" i="3" s="1"/>
  <c r="Y7" i="3"/>
  <c r="Y14" i="3" s="1"/>
  <c r="V7" i="3"/>
  <c r="V42" i="3" s="1"/>
  <c r="P7" i="3"/>
  <c r="P25" i="3" s="1"/>
  <c r="Q25" i="3" s="1"/>
  <c r="M7" i="3"/>
  <c r="M75" i="3" s="1"/>
  <c r="J7" i="3"/>
  <c r="J27" i="3" s="1"/>
  <c r="C5" i="3"/>
  <c r="C4" i="3"/>
  <c r="C3" i="3"/>
  <c r="S11" i="2"/>
  <c r="AE11" i="2"/>
  <c r="S12" i="2"/>
  <c r="AE12" i="2"/>
  <c r="S13" i="2"/>
  <c r="AE13" i="2"/>
  <c r="S14" i="2"/>
  <c r="AE14" i="2"/>
  <c r="S15" i="2"/>
  <c r="AE15" i="2"/>
  <c r="S16" i="2"/>
  <c r="AE16" i="2"/>
  <c r="S17" i="2"/>
  <c r="AE17" i="2"/>
  <c r="S18" i="2"/>
  <c r="AE18" i="2"/>
  <c r="S19" i="2"/>
  <c r="AE19" i="2"/>
  <c r="S20" i="2"/>
  <c r="AE20" i="2"/>
  <c r="S21" i="2"/>
  <c r="AE21" i="2"/>
  <c r="S22" i="2"/>
  <c r="AE22" i="2"/>
  <c r="S23" i="2"/>
  <c r="AE23" i="2"/>
  <c r="S24" i="2"/>
  <c r="AE24" i="2"/>
  <c r="S25" i="2"/>
  <c r="AE25" i="2"/>
  <c r="S26" i="2"/>
  <c r="AE26" i="2"/>
  <c r="S27" i="2"/>
  <c r="AE27" i="2"/>
  <c r="S28" i="2"/>
  <c r="AE28" i="2"/>
  <c r="S29" i="2"/>
  <c r="AE29" i="2"/>
  <c r="S30" i="2"/>
  <c r="AE30" i="2"/>
  <c r="S31" i="2"/>
  <c r="AE31" i="2"/>
  <c r="S32" i="2"/>
  <c r="AE32" i="2"/>
  <c r="S33" i="2"/>
  <c r="AE33" i="2"/>
  <c r="S34" i="2"/>
  <c r="AE34" i="2"/>
  <c r="S35" i="2"/>
  <c r="AE35" i="2"/>
  <c r="S36" i="2"/>
  <c r="AE36" i="2"/>
  <c r="S37" i="2"/>
  <c r="AE37" i="2"/>
  <c r="S38" i="2"/>
  <c r="AE38" i="2"/>
  <c r="S39" i="2"/>
  <c r="AE39" i="2"/>
  <c r="S40" i="2"/>
  <c r="AE40" i="2"/>
  <c r="S41" i="2"/>
  <c r="AE41" i="2"/>
  <c r="S42" i="2"/>
  <c r="AE42" i="2"/>
  <c r="S43" i="2"/>
  <c r="AE43" i="2"/>
  <c r="S44" i="2"/>
  <c r="AE44" i="2"/>
  <c r="S45" i="2"/>
  <c r="AE45" i="2"/>
  <c r="S46" i="2"/>
  <c r="AE46" i="2"/>
  <c r="S47" i="2"/>
  <c r="AE47" i="2"/>
  <c r="S48" i="2"/>
  <c r="AE48" i="2"/>
  <c r="S49" i="2"/>
  <c r="AE49" i="2"/>
  <c r="S50" i="2"/>
  <c r="AE50" i="2"/>
  <c r="S51" i="2"/>
  <c r="AE51" i="2"/>
  <c r="S52" i="2"/>
  <c r="AE52" i="2"/>
  <c r="S53" i="2"/>
  <c r="AE53" i="2"/>
  <c r="S54" i="2"/>
  <c r="AE54" i="2"/>
  <c r="S55" i="2"/>
  <c r="AE55" i="2"/>
  <c r="S56" i="2"/>
  <c r="AE56" i="2"/>
  <c r="S57" i="2"/>
  <c r="AE57" i="2"/>
  <c r="S58" i="2"/>
  <c r="AE58" i="2"/>
  <c r="S59" i="2"/>
  <c r="AE59" i="2"/>
  <c r="S60" i="2"/>
  <c r="AE60" i="2"/>
  <c r="S61" i="2"/>
  <c r="AE61" i="2"/>
  <c r="S62" i="2"/>
  <c r="AE62" i="2"/>
  <c r="S63" i="2"/>
  <c r="AE63" i="2"/>
  <c r="S64" i="2"/>
  <c r="AE64" i="2"/>
  <c r="S65" i="2"/>
  <c r="AE65" i="2"/>
  <c r="S66" i="2"/>
  <c r="AE66" i="2"/>
  <c r="S67" i="2"/>
  <c r="AE67" i="2"/>
  <c r="S68" i="2"/>
  <c r="AE68" i="2"/>
  <c r="S69" i="2"/>
  <c r="AE69" i="2"/>
  <c r="S70" i="2"/>
  <c r="AE70" i="2"/>
  <c r="S71" i="2"/>
  <c r="AE71" i="2"/>
  <c r="S72" i="2"/>
  <c r="AE72" i="2"/>
  <c r="S73" i="2"/>
  <c r="AE73" i="2"/>
  <c r="S74" i="2"/>
  <c r="AE74" i="2"/>
  <c r="S75" i="2"/>
  <c r="AE75" i="2"/>
  <c r="S76" i="2"/>
  <c r="AE76" i="2"/>
  <c r="S77" i="2"/>
  <c r="AE77" i="2"/>
  <c r="S78" i="2"/>
  <c r="AE78" i="2"/>
  <c r="S79" i="2"/>
  <c r="AE79" i="2"/>
  <c r="S80" i="2"/>
  <c r="AE80" i="2"/>
  <c r="S81" i="2"/>
  <c r="AE81" i="2"/>
  <c r="S82" i="2"/>
  <c r="AE82" i="2"/>
  <c r="S83" i="2"/>
  <c r="AE83" i="2"/>
  <c r="S84" i="2"/>
  <c r="AE84" i="2"/>
  <c r="S85" i="2"/>
  <c r="AE85" i="2"/>
  <c r="S86" i="2"/>
  <c r="AE86" i="2"/>
  <c r="S87" i="2"/>
  <c r="AE87" i="2"/>
  <c r="S88" i="2"/>
  <c r="AE88" i="2"/>
  <c r="S89" i="2"/>
  <c r="AE89" i="2"/>
  <c r="S90" i="2"/>
  <c r="AE90" i="2"/>
  <c r="S91" i="2"/>
  <c r="AE91" i="2"/>
  <c r="S92" i="2"/>
  <c r="AE92" i="2"/>
  <c r="S93" i="2"/>
  <c r="AE93" i="2"/>
  <c r="S94" i="2"/>
  <c r="AE94" i="2"/>
  <c r="S95" i="2"/>
  <c r="AE95" i="2"/>
  <c r="S96" i="2"/>
  <c r="AE96" i="2"/>
  <c r="S97" i="2"/>
  <c r="AE97" i="2"/>
  <c r="S98" i="2"/>
  <c r="AE98" i="2"/>
  <c r="S99" i="2"/>
  <c r="AE99" i="2"/>
  <c r="S100" i="2"/>
  <c r="AE100" i="2"/>
  <c r="S101" i="2"/>
  <c r="AE101" i="2"/>
  <c r="S102" i="2"/>
  <c r="AE102" i="2"/>
  <c r="S103" i="2"/>
  <c r="AE103" i="2"/>
  <c r="S104" i="2"/>
  <c r="AE104" i="2"/>
  <c r="S105" i="2"/>
  <c r="AE105" i="2"/>
  <c r="S106" i="2"/>
  <c r="AE106" i="2"/>
  <c r="S107" i="2"/>
  <c r="AE107" i="2"/>
  <c r="S108" i="2"/>
  <c r="AE108" i="2"/>
  <c r="S109" i="2"/>
  <c r="AE109" i="2"/>
  <c r="S110" i="2"/>
  <c r="AE110" i="2"/>
  <c r="S111" i="2"/>
  <c r="AE111" i="2"/>
  <c r="S112" i="2"/>
  <c r="AE112" i="2"/>
  <c r="S113" i="2"/>
  <c r="AE113" i="2"/>
  <c r="S114" i="2"/>
  <c r="AE114" i="2"/>
  <c r="S115" i="2"/>
  <c r="AE115" i="2"/>
  <c r="S116" i="2"/>
  <c r="AE116" i="2"/>
  <c r="S117" i="2"/>
  <c r="AE117" i="2"/>
  <c r="S118" i="2"/>
  <c r="AE118" i="2"/>
  <c r="S119" i="2"/>
  <c r="AE119" i="2"/>
  <c r="S120" i="2"/>
  <c r="AE120" i="2"/>
  <c r="S121" i="2"/>
  <c r="AE121" i="2"/>
  <c r="S122" i="2"/>
  <c r="AE122" i="2"/>
  <c r="S123" i="2"/>
  <c r="AE123" i="2"/>
  <c r="S124" i="2"/>
  <c r="AE124" i="2"/>
  <c r="S125" i="2"/>
  <c r="AE125" i="2"/>
  <c r="S126" i="2"/>
  <c r="AE126" i="2"/>
  <c r="S127" i="2"/>
  <c r="AE127" i="2"/>
  <c r="S128" i="2"/>
  <c r="AE128" i="2"/>
  <c r="S129" i="2"/>
  <c r="AE129" i="2"/>
  <c r="S130" i="2"/>
  <c r="AE130" i="2"/>
  <c r="S131" i="2"/>
  <c r="AE131" i="2"/>
  <c r="S132" i="2"/>
  <c r="AE132" i="2"/>
  <c r="S133" i="2"/>
  <c r="AE133" i="2"/>
  <c r="S134" i="2"/>
  <c r="AE134" i="2"/>
  <c r="S135" i="2"/>
  <c r="AE135" i="2"/>
  <c r="S136" i="2"/>
  <c r="AE136" i="2"/>
  <c r="S137" i="2"/>
  <c r="AE137" i="2"/>
  <c r="S138" i="2"/>
  <c r="AE138" i="2"/>
  <c r="S139" i="2"/>
  <c r="AE139" i="2"/>
  <c r="S140" i="2"/>
  <c r="AE140" i="2"/>
  <c r="S141" i="2"/>
  <c r="AE141" i="2"/>
  <c r="S142" i="2"/>
  <c r="AE142" i="2"/>
  <c r="S143" i="2"/>
  <c r="AE143" i="2"/>
  <c r="S144" i="2"/>
  <c r="AE144" i="2"/>
  <c r="S145" i="2"/>
  <c r="AE145" i="2"/>
  <c r="S146" i="2"/>
  <c r="AE146" i="2"/>
  <c r="S147" i="2"/>
  <c r="AE147" i="2"/>
  <c r="S148" i="2"/>
  <c r="AE148" i="2"/>
  <c r="S149" i="2"/>
  <c r="AE149" i="2"/>
  <c r="S150" i="2"/>
  <c r="AE150" i="2"/>
  <c r="S151" i="2"/>
  <c r="AE151" i="2"/>
  <c r="S152" i="2"/>
  <c r="AE152" i="2"/>
  <c r="S153" i="2"/>
  <c r="AE153" i="2"/>
  <c r="S154" i="2"/>
  <c r="AE154" i="2"/>
  <c r="S155" i="2"/>
  <c r="AE155" i="2"/>
  <c r="S156" i="2"/>
  <c r="AE156" i="2"/>
  <c r="S157" i="2"/>
  <c r="AE157" i="2"/>
  <c r="S158" i="2"/>
  <c r="AE158" i="2"/>
  <c r="AE10" i="2"/>
  <c r="S10" i="2"/>
  <c r="S13" i="1"/>
  <c r="S14" i="1"/>
  <c r="S15" i="1"/>
  <c r="S16" i="1"/>
  <c r="S17" i="1"/>
  <c r="S18" i="1"/>
  <c r="Y18" i="1"/>
  <c r="Z18" i="1" s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Y64" i="1"/>
  <c r="Z64" i="1" s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Y132" i="1"/>
  <c r="Z132" i="1" s="1"/>
  <c r="S133" i="1"/>
  <c r="S134" i="1"/>
  <c r="S135" i="1"/>
  <c r="S136" i="1"/>
  <c r="S137" i="1"/>
  <c r="S138" i="1"/>
  <c r="S139" i="1"/>
  <c r="M140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P152" i="1"/>
  <c r="S152" i="1"/>
  <c r="S153" i="1"/>
  <c r="S154" i="1"/>
  <c r="Y154" i="1"/>
  <c r="Z154" i="1" s="1"/>
  <c r="S155" i="1"/>
  <c r="S156" i="1"/>
  <c r="S157" i="1"/>
  <c r="S12" i="1"/>
  <c r="S11" i="1"/>
  <c r="S10" i="1"/>
  <c r="C5" i="2"/>
  <c r="C4" i="2"/>
  <c r="C3" i="2"/>
  <c r="AB7" i="2"/>
  <c r="AB157" i="2" s="1"/>
  <c r="Y7" i="2"/>
  <c r="Y16" i="2" s="1"/>
  <c r="V7" i="2"/>
  <c r="V13" i="2" s="1"/>
  <c r="P7" i="2"/>
  <c r="P79" i="2" s="1"/>
  <c r="Q79" i="2" s="1"/>
  <c r="M7" i="2"/>
  <c r="M29" i="2" s="1"/>
  <c r="N29" i="2" s="1"/>
  <c r="J7" i="2"/>
  <c r="J18" i="2" s="1"/>
  <c r="C5" i="1"/>
  <c r="C4" i="1"/>
  <c r="C3" i="1"/>
  <c r="AB7" i="1"/>
  <c r="AB79" i="1" s="1"/>
  <c r="Y7" i="1"/>
  <c r="Y30" i="1" s="1"/>
  <c r="V7" i="1"/>
  <c r="V17" i="1" s="1"/>
  <c r="P7" i="1"/>
  <c r="P132" i="1" s="1"/>
  <c r="M7" i="1"/>
  <c r="M41" i="1" s="1"/>
  <c r="N41" i="1" s="1"/>
  <c r="J7" i="1"/>
  <c r="J137" i="1" s="1"/>
  <c r="K137" i="1" s="1"/>
  <c r="P39" i="4" l="1"/>
  <c r="Q39" i="4" s="1"/>
  <c r="P9" i="4"/>
  <c r="Q9" i="4" s="1"/>
  <c r="J49" i="4"/>
  <c r="J9" i="4"/>
  <c r="K9" i="4" s="1"/>
  <c r="V11" i="4"/>
  <c r="V9" i="4"/>
  <c r="W9" i="4" s="1"/>
  <c r="Y47" i="4"/>
  <c r="Z47" i="4" s="1"/>
  <c r="Y9" i="4"/>
  <c r="Z9" i="4" s="1"/>
  <c r="AB67" i="4"/>
  <c r="AB9" i="4"/>
  <c r="AC9" i="4" s="1"/>
  <c r="J10" i="4"/>
  <c r="K10" i="4" s="1"/>
  <c r="M66" i="4"/>
  <c r="M9" i="4"/>
  <c r="N9" i="4" s="1"/>
  <c r="J15" i="4"/>
  <c r="Y25" i="4"/>
  <c r="Z25" i="4" s="1"/>
  <c r="J31" i="4"/>
  <c r="J11" i="4"/>
  <c r="J48" i="4"/>
  <c r="M11" i="4"/>
  <c r="N11" i="4" s="1"/>
  <c r="J43" i="4"/>
  <c r="M72" i="4"/>
  <c r="N72" i="4" s="1"/>
  <c r="J17" i="4"/>
  <c r="J22" i="4"/>
  <c r="K22" i="4" s="1"/>
  <c r="AB38" i="4"/>
  <c r="AC38" i="4" s="1"/>
  <c r="P9" i="3"/>
  <c r="Q9" i="3" s="1"/>
  <c r="J9" i="3"/>
  <c r="K9" i="3" s="1"/>
  <c r="M9" i="3"/>
  <c r="N9" i="3" s="1"/>
  <c r="V9" i="3"/>
  <c r="W9" i="3" s="1"/>
  <c r="Y9" i="3"/>
  <c r="Z9" i="3" s="1"/>
  <c r="AB9" i="3"/>
  <c r="AC9" i="3" s="1"/>
  <c r="J106" i="2"/>
  <c r="Y83" i="2"/>
  <c r="Y138" i="2"/>
  <c r="Z138" i="2" s="1"/>
  <c r="M116" i="2"/>
  <c r="N116" i="2" s="1"/>
  <c r="J9" i="2"/>
  <c r="K9" i="2" s="1"/>
  <c r="P132" i="2"/>
  <c r="Q132" i="2" s="1"/>
  <c r="Y41" i="2"/>
  <c r="Z41" i="2" s="1"/>
  <c r="M9" i="2"/>
  <c r="N9" i="2" s="1"/>
  <c r="AB153" i="2"/>
  <c r="Y142" i="2"/>
  <c r="Z142" i="2" s="1"/>
  <c r="P76" i="2"/>
  <c r="Q76" i="2" s="1"/>
  <c r="P9" i="2"/>
  <c r="Q9" i="2" s="1"/>
  <c r="P92" i="2"/>
  <c r="Q92" i="2" s="1"/>
  <c r="AB45" i="2"/>
  <c r="J11" i="2"/>
  <c r="J119" i="2"/>
  <c r="K119" i="2" s="1"/>
  <c r="J22" i="2"/>
  <c r="J157" i="2"/>
  <c r="V9" i="2"/>
  <c r="W9" i="2" s="1"/>
  <c r="P102" i="2"/>
  <c r="Y9" i="2"/>
  <c r="Z9" i="2" s="1"/>
  <c r="W13" i="2"/>
  <c r="P145" i="2"/>
  <c r="Q145" i="2" s="1"/>
  <c r="Y112" i="2"/>
  <c r="Z112" i="2" s="1"/>
  <c r="AB9" i="2"/>
  <c r="AC9" i="2" s="1"/>
  <c r="AB128" i="2"/>
  <c r="AC128" i="2" s="1"/>
  <c r="T158" i="1"/>
  <c r="AB44" i="4"/>
  <c r="AB70" i="4"/>
  <c r="AC70" i="4" s="1"/>
  <c r="AB22" i="4"/>
  <c r="AC22" i="4" s="1"/>
  <c r="Y86" i="1"/>
  <c r="Y131" i="1"/>
  <c r="Z131" i="1" s="1"/>
  <c r="V63" i="1"/>
  <c r="W63" i="1" s="1"/>
  <c r="Q152" i="1"/>
  <c r="Y12" i="1"/>
  <c r="Z12" i="1" s="1"/>
  <c r="M143" i="1"/>
  <c r="N143" i="1" s="1"/>
  <c r="AB55" i="4"/>
  <c r="AC55" i="4" s="1"/>
  <c r="Y142" i="1"/>
  <c r="Z142" i="1" s="1"/>
  <c r="V127" i="1"/>
  <c r="Y109" i="2"/>
  <c r="Z109" i="2" s="1"/>
  <c r="J88" i="2"/>
  <c r="K88" i="2" s="1"/>
  <c r="J72" i="2"/>
  <c r="K72" i="2" s="1"/>
  <c r="AB11" i="4"/>
  <c r="M19" i="4"/>
  <c r="N19" i="4" s="1"/>
  <c r="J41" i="4"/>
  <c r="AC153" i="2"/>
  <c r="Y136" i="1"/>
  <c r="Z136" i="1" s="1"/>
  <c r="K11" i="2"/>
  <c r="Y134" i="1"/>
  <c r="Z134" i="1" s="1"/>
  <c r="Y155" i="2"/>
  <c r="Z155" i="2" s="1"/>
  <c r="J151" i="2"/>
  <c r="AB135" i="2"/>
  <c r="V109" i="2"/>
  <c r="J15" i="2"/>
  <c r="AB15" i="4"/>
  <c r="AB27" i="4"/>
  <c r="AC27" i="4" s="1"/>
  <c r="AB23" i="4"/>
  <c r="AC23" i="4" s="1"/>
  <c r="AB32" i="4"/>
  <c r="AC32" i="4" s="1"/>
  <c r="AB37" i="4"/>
  <c r="AC37" i="4" s="1"/>
  <c r="M16" i="4"/>
  <c r="N16" i="4" s="1"/>
  <c r="AB62" i="4"/>
  <c r="AC62" i="4" s="1"/>
  <c r="Y148" i="1"/>
  <c r="Z148" i="1" s="1"/>
  <c r="V155" i="2"/>
  <c r="Z16" i="2"/>
  <c r="J155" i="1"/>
  <c r="K155" i="1" s="1"/>
  <c r="Y140" i="1"/>
  <c r="Z140" i="1" s="1"/>
  <c r="Y133" i="1"/>
  <c r="Z133" i="1" s="1"/>
  <c r="Y158" i="2"/>
  <c r="Z158" i="2" s="1"/>
  <c r="M19" i="3"/>
  <c r="N19" i="3" s="1"/>
  <c r="AC157" i="2"/>
  <c r="V158" i="2"/>
  <c r="W158" i="2" s="1"/>
  <c r="AB52" i="2"/>
  <c r="J14" i="3"/>
  <c r="K14" i="3" s="1"/>
  <c r="AB12" i="4"/>
  <c r="AB20" i="4"/>
  <c r="AB42" i="4"/>
  <c r="AC42" i="4" s="1"/>
  <c r="AB68" i="4"/>
  <c r="AC68" i="4" s="1"/>
  <c r="V41" i="2"/>
  <c r="W41" i="2" s="1"/>
  <c r="AB29" i="4"/>
  <c r="AB53" i="4"/>
  <c r="AC53" i="4" s="1"/>
  <c r="AB21" i="4"/>
  <c r="AC21" i="4" s="1"/>
  <c r="Y138" i="1"/>
  <c r="Z138" i="1" s="1"/>
  <c r="AB13" i="4"/>
  <c r="AC13" i="4" s="1"/>
  <c r="Y152" i="1"/>
  <c r="Z152" i="1" s="1"/>
  <c r="M157" i="2"/>
  <c r="M148" i="2"/>
  <c r="AB121" i="2"/>
  <c r="AC121" i="2" s="1"/>
  <c r="Y45" i="2"/>
  <c r="P39" i="3"/>
  <c r="AB10" i="4"/>
  <c r="AB17" i="4"/>
  <c r="AC17" i="4" s="1"/>
  <c r="AB25" i="4"/>
  <c r="AC25" i="4" s="1"/>
  <c r="AB39" i="4"/>
  <c r="AC39" i="4" s="1"/>
  <c r="AB59" i="4"/>
  <c r="AC59" i="4" s="1"/>
  <c r="AB64" i="4"/>
  <c r="Y145" i="1"/>
  <c r="Z145" i="1" s="1"/>
  <c r="AB35" i="4"/>
  <c r="AC35" i="4" s="1"/>
  <c r="AB155" i="1"/>
  <c r="AC155" i="1" s="1"/>
  <c r="P12" i="1"/>
  <c r="Q12" i="1" s="1"/>
  <c r="Y149" i="1"/>
  <c r="Z149" i="1" s="1"/>
  <c r="J146" i="1"/>
  <c r="K146" i="1" s="1"/>
  <c r="P143" i="1"/>
  <c r="P140" i="1"/>
  <c r="P137" i="1"/>
  <c r="V131" i="1"/>
  <c r="W131" i="1" s="1"/>
  <c r="Y127" i="1"/>
  <c r="Z127" i="1" s="1"/>
  <c r="V107" i="1"/>
  <c r="W107" i="1" s="1"/>
  <c r="V88" i="1"/>
  <c r="W88" i="1" s="1"/>
  <c r="V55" i="1"/>
  <c r="W55" i="1" s="1"/>
  <c r="J46" i="1"/>
  <c r="Y37" i="1"/>
  <c r="Z37" i="1" s="1"/>
  <c r="AB70" i="1"/>
  <c r="AB142" i="1"/>
  <c r="J140" i="1"/>
  <c r="K140" i="1" s="1"/>
  <c r="V136" i="1"/>
  <c r="P131" i="1"/>
  <c r="Q131" i="1" s="1"/>
  <c r="P121" i="1"/>
  <c r="Q121" i="1" s="1"/>
  <c r="J114" i="1"/>
  <c r="K114" i="1" s="1"/>
  <c r="J79" i="1"/>
  <c r="V43" i="1"/>
  <c r="J25" i="1"/>
  <c r="K25" i="1" s="1"/>
  <c r="V12" i="1"/>
  <c r="M152" i="1"/>
  <c r="N152" i="1" s="1"/>
  <c r="AB148" i="1"/>
  <c r="V151" i="1"/>
  <c r="W151" i="1" s="1"/>
  <c r="V145" i="1"/>
  <c r="M131" i="1"/>
  <c r="N131" i="1" s="1"/>
  <c r="P139" i="1"/>
  <c r="Q139" i="1" s="1"/>
  <c r="V133" i="1"/>
  <c r="AB120" i="1"/>
  <c r="AC120" i="1" s="1"/>
  <c r="V96" i="1"/>
  <c r="W96" i="1" s="1"/>
  <c r="V157" i="1"/>
  <c r="W157" i="1" s="1"/>
  <c r="P136" i="1"/>
  <c r="Q136" i="1" s="1"/>
  <c r="V130" i="1"/>
  <c r="W130" i="1" s="1"/>
  <c r="AB125" i="1"/>
  <c r="AC125" i="1" s="1"/>
  <c r="P148" i="1"/>
  <c r="Q148" i="1" s="1"/>
  <c r="AB141" i="1"/>
  <c r="M139" i="1"/>
  <c r="N139" i="1" s="1"/>
  <c r="M136" i="1"/>
  <c r="V125" i="1"/>
  <c r="W125" i="1" s="1"/>
  <c r="V111" i="1"/>
  <c r="AB103" i="1"/>
  <c r="M68" i="1"/>
  <c r="N68" i="1" s="1"/>
  <c r="Y23" i="1"/>
  <c r="Z23" i="1" s="1"/>
  <c r="AB133" i="1"/>
  <c r="AC133" i="1" s="1"/>
  <c r="AB97" i="1"/>
  <c r="AC97" i="1" s="1"/>
  <c r="V154" i="1"/>
  <c r="W154" i="1" s="1"/>
  <c r="M151" i="1"/>
  <c r="N151" i="1" s="1"/>
  <c r="Y144" i="1"/>
  <c r="Z144" i="1" s="1"/>
  <c r="M157" i="1"/>
  <c r="AB153" i="1"/>
  <c r="J151" i="1"/>
  <c r="M148" i="1"/>
  <c r="V144" i="1"/>
  <c r="Y141" i="1"/>
  <c r="Z141" i="1" s="1"/>
  <c r="AB138" i="1"/>
  <c r="J136" i="1"/>
  <c r="K136" i="1" s="1"/>
  <c r="AB132" i="1"/>
  <c r="AC132" i="1" s="1"/>
  <c r="M130" i="1"/>
  <c r="N130" i="1" s="1"/>
  <c r="V118" i="1"/>
  <c r="V75" i="1"/>
  <c r="W75" i="1" s="1"/>
  <c r="V67" i="1"/>
  <c r="W67" i="1" s="1"/>
  <c r="M60" i="1"/>
  <c r="N60" i="1" s="1"/>
  <c r="V50" i="1"/>
  <c r="P42" i="1"/>
  <c r="Q42" i="1" s="1"/>
  <c r="J157" i="1"/>
  <c r="V141" i="1"/>
  <c r="J130" i="1"/>
  <c r="V110" i="1"/>
  <c r="W110" i="1" s="1"/>
  <c r="AB10" i="1"/>
  <c r="AC10" i="1" s="1"/>
  <c r="V153" i="1"/>
  <c r="W153" i="1" s="1"/>
  <c r="M150" i="1"/>
  <c r="N150" i="1" s="1"/>
  <c r="P147" i="1"/>
  <c r="P144" i="1"/>
  <c r="P135" i="1"/>
  <c r="Q135" i="1" s="1"/>
  <c r="AB123" i="1"/>
  <c r="AC123" i="1" s="1"/>
  <c r="AB117" i="1"/>
  <c r="AB82" i="1"/>
  <c r="AC82" i="1" s="1"/>
  <c r="J67" i="1"/>
  <c r="K67" i="1" s="1"/>
  <c r="M11" i="1"/>
  <c r="N11" i="1" s="1"/>
  <c r="M156" i="1"/>
  <c r="N156" i="1" s="1"/>
  <c r="J150" i="1"/>
  <c r="K150" i="1" s="1"/>
  <c r="J147" i="1"/>
  <c r="M144" i="1"/>
  <c r="AB137" i="1"/>
  <c r="AC137" i="1" s="1"/>
  <c r="M135" i="1"/>
  <c r="N135" i="1" s="1"/>
  <c r="V132" i="1"/>
  <c r="W132" i="1" s="1"/>
  <c r="M129" i="1"/>
  <c r="V29" i="1"/>
  <c r="W29" i="1" s="1"/>
  <c r="P11" i="1"/>
  <c r="Q11" i="1" s="1"/>
  <c r="AB149" i="1"/>
  <c r="AC149" i="1" s="1"/>
  <c r="AB146" i="1"/>
  <c r="J144" i="1"/>
  <c r="K144" i="1" s="1"/>
  <c r="V140" i="1"/>
  <c r="V137" i="1"/>
  <c r="AB134" i="1"/>
  <c r="P123" i="1"/>
  <c r="Q123" i="1" s="1"/>
  <c r="P117" i="1"/>
  <c r="Q117" i="1" s="1"/>
  <c r="M100" i="1"/>
  <c r="N100" i="1" s="1"/>
  <c r="V81" i="1"/>
  <c r="W81" i="1" s="1"/>
  <c r="V56" i="1"/>
  <c r="AB38" i="1"/>
  <c r="AC38" i="1" s="1"/>
  <c r="V152" i="1"/>
  <c r="W152" i="1" s="1"/>
  <c r="J128" i="1"/>
  <c r="K128" i="1" s="1"/>
  <c r="M108" i="1"/>
  <c r="N108" i="1" s="1"/>
  <c r="V71" i="1"/>
  <c r="W71" i="1" s="1"/>
  <c r="AC79" i="1"/>
  <c r="AC103" i="1"/>
  <c r="AC117" i="1"/>
  <c r="AC70" i="1"/>
  <c r="AB18" i="4"/>
  <c r="AB28" i="4"/>
  <c r="AC28" i="4" s="1"/>
  <c r="J32" i="4"/>
  <c r="AB45" i="4"/>
  <c r="V13" i="4"/>
  <c r="W13" i="4" s="1"/>
  <c r="P16" i="4"/>
  <c r="Q16" i="4" s="1"/>
  <c r="AB46" i="4"/>
  <c r="AC46" i="4" s="1"/>
  <c r="AB73" i="4"/>
  <c r="AC73" i="4" s="1"/>
  <c r="C6" i="4"/>
  <c r="D3" i="4" s="1"/>
  <c r="V16" i="4"/>
  <c r="AB19" i="4"/>
  <c r="AC19" i="4" s="1"/>
  <c r="AB36" i="4"/>
  <c r="P40" i="4"/>
  <c r="Q40" i="4" s="1"/>
  <c r="AB51" i="4"/>
  <c r="AC51" i="4" s="1"/>
  <c r="V69" i="4"/>
  <c r="AB16" i="4"/>
  <c r="J23" i="4"/>
  <c r="K23" i="4" s="1"/>
  <c r="V26" i="4"/>
  <c r="AB33" i="4"/>
  <c r="AC33" i="4" s="1"/>
  <c r="AB43" i="4"/>
  <c r="AB56" i="4"/>
  <c r="AB65" i="4"/>
  <c r="AC65" i="4" s="1"/>
  <c r="AB79" i="4"/>
  <c r="AC79" i="4" s="1"/>
  <c r="N66" i="4"/>
  <c r="AB14" i="4"/>
  <c r="AC14" i="4" s="1"/>
  <c r="P20" i="4"/>
  <c r="Q20" i="4" s="1"/>
  <c r="AB26" i="4"/>
  <c r="AB30" i="4"/>
  <c r="AC30" i="4" s="1"/>
  <c r="AB40" i="4"/>
  <c r="AC40" i="4" s="1"/>
  <c r="AB47" i="4"/>
  <c r="AC47" i="4" s="1"/>
  <c r="AB61" i="4"/>
  <c r="AC61" i="4" s="1"/>
  <c r="AB74" i="4"/>
  <c r="AC74" i="4" s="1"/>
  <c r="AB85" i="4"/>
  <c r="AC85" i="4" s="1"/>
  <c r="P34" i="4"/>
  <c r="P38" i="4"/>
  <c r="Q38" i="4" s="1"/>
  <c r="P15" i="4"/>
  <c r="Q15" i="4" s="1"/>
  <c r="AB24" i="4"/>
  <c r="AC24" i="4" s="1"/>
  <c r="AB31" i="4"/>
  <c r="AC31" i="4" s="1"/>
  <c r="AB34" i="4"/>
  <c r="AC34" i="4" s="1"/>
  <c r="AB41" i="4"/>
  <c r="AC41" i="4" s="1"/>
  <c r="P45" i="4"/>
  <c r="AB58" i="4"/>
  <c r="AC58" i="4" s="1"/>
  <c r="V15" i="3"/>
  <c r="W15" i="3" s="1"/>
  <c r="J35" i="3"/>
  <c r="AB45" i="3"/>
  <c r="M35" i="3"/>
  <c r="J25" i="3"/>
  <c r="K25" i="3" s="1"/>
  <c r="J13" i="3"/>
  <c r="K13" i="3" s="1"/>
  <c r="V16" i="3"/>
  <c r="W16" i="3" s="1"/>
  <c r="M25" i="3"/>
  <c r="N25" i="3" s="1"/>
  <c r="M13" i="3"/>
  <c r="N13" i="3" s="1"/>
  <c r="J21" i="3"/>
  <c r="K21" i="3" s="1"/>
  <c r="J17" i="3"/>
  <c r="K17" i="3" s="1"/>
  <c r="M21" i="3"/>
  <c r="N21" i="3" s="1"/>
  <c r="M14" i="3"/>
  <c r="N14" i="3" s="1"/>
  <c r="M18" i="3"/>
  <c r="N18" i="3" s="1"/>
  <c r="M49" i="3"/>
  <c r="AB10" i="3"/>
  <c r="AC10" i="3" s="1"/>
  <c r="Q102" i="2"/>
  <c r="AB158" i="2"/>
  <c r="AC158" i="2" s="1"/>
  <c r="P157" i="2"/>
  <c r="AB155" i="2"/>
  <c r="M151" i="2"/>
  <c r="N151" i="2" s="1"/>
  <c r="AB148" i="2"/>
  <c r="AC148" i="2" s="1"/>
  <c r="AB142" i="2"/>
  <c r="AC142" i="2" s="1"/>
  <c r="P139" i="2"/>
  <c r="J126" i="2"/>
  <c r="P116" i="2"/>
  <c r="Q116" i="2" s="1"/>
  <c r="V99" i="2"/>
  <c r="Y96" i="2"/>
  <c r="Z96" i="2" s="1"/>
  <c r="Y80" i="2"/>
  <c r="Z80" i="2" s="1"/>
  <c r="M69" i="2"/>
  <c r="N69" i="2" s="1"/>
  <c r="J65" i="2"/>
  <c r="J61" i="2"/>
  <c r="K61" i="2" s="1"/>
  <c r="J57" i="2"/>
  <c r="AB49" i="2"/>
  <c r="V34" i="2"/>
  <c r="V30" i="2"/>
  <c r="M15" i="2"/>
  <c r="N15" i="2" s="1"/>
  <c r="J10" i="2"/>
  <c r="K10" i="2" s="1"/>
  <c r="P153" i="2"/>
  <c r="AB150" i="2"/>
  <c r="AC150" i="2" s="1"/>
  <c r="J148" i="2"/>
  <c r="M145" i="2"/>
  <c r="N145" i="2" s="1"/>
  <c r="V138" i="2"/>
  <c r="W138" i="2" s="1"/>
  <c r="M135" i="2"/>
  <c r="N135" i="2" s="1"/>
  <c r="Y131" i="2"/>
  <c r="Z131" i="2" s="1"/>
  <c r="M112" i="2"/>
  <c r="N112" i="2" s="1"/>
  <c r="AB98" i="2"/>
  <c r="AC98" i="2" s="1"/>
  <c r="M92" i="2"/>
  <c r="N92" i="2" s="1"/>
  <c r="V83" i="2"/>
  <c r="W83" i="2" s="1"/>
  <c r="Y52" i="2"/>
  <c r="Z52" i="2" s="1"/>
  <c r="Y48" i="2"/>
  <c r="Z48" i="2" s="1"/>
  <c r="P37" i="2"/>
  <c r="Q37" i="2" s="1"/>
  <c r="M26" i="2"/>
  <c r="N26" i="2" s="1"/>
  <c r="J46" i="2"/>
  <c r="K46" i="2" s="1"/>
  <c r="J53" i="2"/>
  <c r="J71" i="2"/>
  <c r="J94" i="2"/>
  <c r="K94" i="2" s="1"/>
  <c r="J97" i="2"/>
  <c r="K97" i="2" s="1"/>
  <c r="J111" i="2"/>
  <c r="K111" i="2" s="1"/>
  <c r="J115" i="2"/>
  <c r="J122" i="2"/>
  <c r="K122" i="2" s="1"/>
  <c r="J125" i="2"/>
  <c r="K125" i="2" s="1"/>
  <c r="J129" i="2"/>
  <c r="J143" i="2"/>
  <c r="K143" i="2" s="1"/>
  <c r="J14" i="2"/>
  <c r="K14" i="2" s="1"/>
  <c r="J17" i="2"/>
  <c r="K17" i="2" s="1"/>
  <c r="J21" i="2"/>
  <c r="J28" i="2"/>
  <c r="K28" i="2" s="1"/>
  <c r="J35" i="2"/>
  <c r="K35" i="2" s="1"/>
  <c r="T35" i="2" s="1"/>
  <c r="J42" i="2"/>
  <c r="K42" i="2" s="1"/>
  <c r="J60" i="2"/>
  <c r="J64" i="2"/>
  <c r="J81" i="2"/>
  <c r="K81" i="2" s="1"/>
  <c r="J84" i="2"/>
  <c r="K84" i="2" s="1"/>
  <c r="J100" i="2"/>
  <c r="K100" i="2" s="1"/>
  <c r="J118" i="2"/>
  <c r="K118" i="2" s="1"/>
  <c r="J132" i="2"/>
  <c r="K132" i="2" s="1"/>
  <c r="J139" i="2"/>
  <c r="K139" i="2" s="1"/>
  <c r="J147" i="2"/>
  <c r="K147" i="2" s="1"/>
  <c r="J150" i="2"/>
  <c r="K150" i="2" s="1"/>
  <c r="J153" i="2"/>
  <c r="K153" i="2" s="1"/>
  <c r="T153" i="2" s="1"/>
  <c r="J13" i="2"/>
  <c r="K13" i="2" s="1"/>
  <c r="J31" i="2"/>
  <c r="J56" i="2"/>
  <c r="J67" i="2"/>
  <c r="J74" i="2"/>
  <c r="K74" i="2" s="1"/>
  <c r="J87" i="2"/>
  <c r="J110" i="2"/>
  <c r="J128" i="2"/>
  <c r="K128" i="2" s="1"/>
  <c r="J135" i="2"/>
  <c r="K135" i="2" s="1"/>
  <c r="J24" i="2"/>
  <c r="J38" i="2"/>
  <c r="J45" i="2"/>
  <c r="K45" i="2" s="1"/>
  <c r="T45" i="2" s="1"/>
  <c r="J49" i="2"/>
  <c r="K49" i="2" s="1"/>
  <c r="J59" i="2"/>
  <c r="J77" i="2"/>
  <c r="J90" i="2"/>
  <c r="K90" i="2" s="1"/>
  <c r="J20" i="2"/>
  <c r="K20" i="2" s="1"/>
  <c r="J41" i="2"/>
  <c r="K41" i="2" s="1"/>
  <c r="J52" i="2"/>
  <c r="J63" i="2"/>
  <c r="K63" i="2" s="1"/>
  <c r="J70" i="2"/>
  <c r="K70" i="2" s="1"/>
  <c r="J80" i="2"/>
  <c r="K80" i="2" s="1"/>
  <c r="J93" i="2"/>
  <c r="J96" i="2"/>
  <c r="K96" i="2" s="1"/>
  <c r="J109" i="2"/>
  <c r="K109" i="2" s="1"/>
  <c r="J124" i="2"/>
  <c r="K124" i="2" s="1"/>
  <c r="J131" i="2"/>
  <c r="K131" i="2" s="1"/>
  <c r="J138" i="2"/>
  <c r="K138" i="2" s="1"/>
  <c r="J142" i="2"/>
  <c r="J146" i="2"/>
  <c r="J16" i="2"/>
  <c r="J27" i="2"/>
  <c r="K27" i="2" s="1"/>
  <c r="J34" i="2"/>
  <c r="K34" i="2" s="1"/>
  <c r="J48" i="2"/>
  <c r="J55" i="2"/>
  <c r="K55" i="2" s="1"/>
  <c r="J66" i="2"/>
  <c r="K66" i="2" s="1"/>
  <c r="J83" i="2"/>
  <c r="K83" i="2" s="1"/>
  <c r="J99" i="2"/>
  <c r="K99" i="2" s="1"/>
  <c r="J117" i="2"/>
  <c r="J127" i="2"/>
  <c r="K127" i="2" s="1"/>
  <c r="J149" i="2"/>
  <c r="K149" i="2" s="1"/>
  <c r="J152" i="2"/>
  <c r="K152" i="2" s="1"/>
  <c r="J155" i="2"/>
  <c r="J12" i="2"/>
  <c r="J23" i="2"/>
  <c r="K23" i="2" s="1"/>
  <c r="J30" i="2"/>
  <c r="J37" i="2"/>
  <c r="J44" i="2"/>
  <c r="K44" i="2" s="1"/>
  <c r="J58" i="2"/>
  <c r="K58" i="2" s="1"/>
  <c r="T58" i="2" s="1"/>
  <c r="J73" i="2"/>
  <c r="K73" i="2" s="1"/>
  <c r="J86" i="2"/>
  <c r="K86" i="2" s="1"/>
  <c r="J113" i="2"/>
  <c r="K113" i="2" s="1"/>
  <c r="J134" i="2"/>
  <c r="J19" i="2"/>
  <c r="J62" i="2"/>
  <c r="J76" i="2"/>
  <c r="K76" i="2" s="1"/>
  <c r="J89" i="2"/>
  <c r="K89" i="2" s="1"/>
  <c r="J92" i="2"/>
  <c r="K92" i="2" s="1"/>
  <c r="J102" i="2"/>
  <c r="K102" i="2" s="1"/>
  <c r="J105" i="2"/>
  <c r="K105" i="2" s="1"/>
  <c r="J108" i="2"/>
  <c r="K108" i="2" s="1"/>
  <c r="J120" i="2"/>
  <c r="J141" i="2"/>
  <c r="J26" i="2"/>
  <c r="K26" i="2" s="1"/>
  <c r="J33" i="2"/>
  <c r="K33" i="2" s="1"/>
  <c r="J40" i="2"/>
  <c r="J47" i="2"/>
  <c r="J51" i="2"/>
  <c r="J69" i="2"/>
  <c r="K69" i="2" s="1"/>
  <c r="J79" i="2"/>
  <c r="J95" i="2"/>
  <c r="J116" i="2"/>
  <c r="K116" i="2" s="1"/>
  <c r="T116" i="2" s="1"/>
  <c r="J123" i="2"/>
  <c r="K123" i="2" s="1"/>
  <c r="J130" i="2"/>
  <c r="K130" i="2" s="1"/>
  <c r="J137" i="2"/>
  <c r="J145" i="2"/>
  <c r="K145" i="2" s="1"/>
  <c r="J25" i="2"/>
  <c r="K25" i="2" s="1"/>
  <c r="J32" i="2"/>
  <c r="J39" i="2"/>
  <c r="J50" i="2"/>
  <c r="J68" i="2"/>
  <c r="K68" i="2" s="1"/>
  <c r="J75" i="2"/>
  <c r="J78" i="2"/>
  <c r="K78" i="2" s="1"/>
  <c r="J91" i="2"/>
  <c r="K91" i="2" s="1"/>
  <c r="T91" i="2" s="1"/>
  <c r="J104" i="2"/>
  <c r="K104" i="2" s="1"/>
  <c r="J107" i="2"/>
  <c r="J136" i="2"/>
  <c r="M10" i="2"/>
  <c r="N10" i="2" s="1"/>
  <c r="P158" i="2"/>
  <c r="Q158" i="2" s="1"/>
  <c r="AB156" i="2"/>
  <c r="AC156" i="2" s="1"/>
  <c r="P155" i="2"/>
  <c r="Q155" i="2" s="1"/>
  <c r="V131" i="2"/>
  <c r="W131" i="2" s="1"/>
  <c r="M128" i="2"/>
  <c r="N128" i="2" s="1"/>
  <c r="AB124" i="2"/>
  <c r="AC124" i="2" s="1"/>
  <c r="P118" i="2"/>
  <c r="Q118" i="2" s="1"/>
  <c r="J112" i="2"/>
  <c r="K112" i="2" s="1"/>
  <c r="T112" i="2" s="1"/>
  <c r="P105" i="2"/>
  <c r="Q105" i="2" s="1"/>
  <c r="V101" i="2"/>
  <c r="P95" i="2"/>
  <c r="Y63" i="2"/>
  <c r="AB59" i="2"/>
  <c r="AC59" i="2" s="1"/>
  <c r="V48" i="2"/>
  <c r="P33" i="2"/>
  <c r="Q33" i="2" s="1"/>
  <c r="M25" i="2"/>
  <c r="N25" i="2" s="1"/>
  <c r="M32" i="2"/>
  <c r="N32" i="2" s="1"/>
  <c r="M39" i="2"/>
  <c r="N39" i="2" s="1"/>
  <c r="M50" i="2"/>
  <c r="N50" i="2" s="1"/>
  <c r="M75" i="2"/>
  <c r="N75" i="2" s="1"/>
  <c r="M78" i="2"/>
  <c r="N78" i="2" s="1"/>
  <c r="M88" i="2"/>
  <c r="N88" i="2" s="1"/>
  <c r="M91" i="2"/>
  <c r="N91" i="2" s="1"/>
  <c r="M104" i="2"/>
  <c r="M107" i="2"/>
  <c r="M136" i="2"/>
  <c r="M46" i="2"/>
  <c r="N46" i="2" s="1"/>
  <c r="M53" i="2"/>
  <c r="N53" i="2" s="1"/>
  <c r="M68" i="2"/>
  <c r="N68" i="2" s="1"/>
  <c r="M71" i="2"/>
  <c r="M94" i="2"/>
  <c r="N94" i="2" s="1"/>
  <c r="M111" i="2"/>
  <c r="N111" i="2" s="1"/>
  <c r="M115" i="2"/>
  <c r="N115" i="2" s="1"/>
  <c r="M122" i="2"/>
  <c r="M125" i="2"/>
  <c r="N125" i="2" s="1"/>
  <c r="M129" i="2"/>
  <c r="M143" i="2"/>
  <c r="N143" i="2" s="1"/>
  <c r="M14" i="2"/>
  <c r="N14" i="2" s="1"/>
  <c r="M17" i="2"/>
  <c r="N17" i="2" s="1"/>
  <c r="M21" i="2"/>
  <c r="N21" i="2" s="1"/>
  <c r="M28" i="2"/>
  <c r="N28" i="2" s="1"/>
  <c r="M35" i="2"/>
  <c r="N35" i="2" s="1"/>
  <c r="M42" i="2"/>
  <c r="N42" i="2" s="1"/>
  <c r="M60" i="2"/>
  <c r="N60" i="2" s="1"/>
  <c r="M64" i="2"/>
  <c r="N64" i="2" s="1"/>
  <c r="M81" i="2"/>
  <c r="M84" i="2"/>
  <c r="M97" i="2"/>
  <c r="N97" i="2" s="1"/>
  <c r="M100" i="2"/>
  <c r="N100" i="2" s="1"/>
  <c r="M118" i="2"/>
  <c r="N118" i="2" s="1"/>
  <c r="M132" i="2"/>
  <c r="N132" i="2" s="1"/>
  <c r="M139" i="2"/>
  <c r="N139" i="2" s="1"/>
  <c r="M147" i="2"/>
  <c r="N147" i="2" s="1"/>
  <c r="M150" i="2"/>
  <c r="N150" i="2" s="1"/>
  <c r="M153" i="2"/>
  <c r="N153" i="2" s="1"/>
  <c r="M31" i="2"/>
  <c r="N31" i="2" s="1"/>
  <c r="M56" i="2"/>
  <c r="N56" i="2" s="1"/>
  <c r="M67" i="2"/>
  <c r="N67" i="2" s="1"/>
  <c r="M74" i="2"/>
  <c r="N74" i="2" s="1"/>
  <c r="M87" i="2"/>
  <c r="M13" i="2"/>
  <c r="N13" i="2" s="1"/>
  <c r="M24" i="2"/>
  <c r="N24" i="2" s="1"/>
  <c r="M38" i="2"/>
  <c r="N38" i="2" s="1"/>
  <c r="M45" i="2"/>
  <c r="N45" i="2" s="1"/>
  <c r="M49" i="2"/>
  <c r="N49" i="2" s="1"/>
  <c r="M59" i="2"/>
  <c r="M77" i="2"/>
  <c r="N77" i="2" s="1"/>
  <c r="M90" i="2"/>
  <c r="N90" i="2" s="1"/>
  <c r="M103" i="2"/>
  <c r="N103" i="2" s="1"/>
  <c r="M106" i="2"/>
  <c r="M114" i="2"/>
  <c r="N114" i="2" s="1"/>
  <c r="M121" i="2"/>
  <c r="N121" i="2" s="1"/>
  <c r="M20" i="2"/>
  <c r="N20" i="2" s="1"/>
  <c r="M41" i="2"/>
  <c r="N41" i="2" s="1"/>
  <c r="M52" i="2"/>
  <c r="N52" i="2" s="1"/>
  <c r="M63" i="2"/>
  <c r="M70" i="2"/>
  <c r="N70" i="2" s="1"/>
  <c r="M80" i="2"/>
  <c r="M93" i="2"/>
  <c r="M96" i="2"/>
  <c r="N96" i="2" s="1"/>
  <c r="M109" i="2"/>
  <c r="N109" i="2" s="1"/>
  <c r="M124" i="2"/>
  <c r="N124" i="2" s="1"/>
  <c r="M138" i="2"/>
  <c r="N138" i="2" s="1"/>
  <c r="M142" i="2"/>
  <c r="N142" i="2" s="1"/>
  <c r="M146" i="2"/>
  <c r="M16" i="2"/>
  <c r="N16" i="2" s="1"/>
  <c r="M27" i="2"/>
  <c r="N27" i="2" s="1"/>
  <c r="M34" i="2"/>
  <c r="N34" i="2" s="1"/>
  <c r="M48" i="2"/>
  <c r="N48" i="2" s="1"/>
  <c r="M55" i="2"/>
  <c r="N55" i="2" s="1"/>
  <c r="M66" i="2"/>
  <c r="N66" i="2" s="1"/>
  <c r="M83" i="2"/>
  <c r="N83" i="2" s="1"/>
  <c r="M99" i="2"/>
  <c r="N99" i="2" s="1"/>
  <c r="M117" i="2"/>
  <c r="M131" i="2"/>
  <c r="N131" i="2" s="1"/>
  <c r="M149" i="2"/>
  <c r="N149" i="2" s="1"/>
  <c r="M152" i="2"/>
  <c r="N152" i="2" s="1"/>
  <c r="M155" i="2"/>
  <c r="N155" i="2" s="1"/>
  <c r="M12" i="2"/>
  <c r="N12" i="2" s="1"/>
  <c r="M23" i="2"/>
  <c r="N23" i="2" s="1"/>
  <c r="M30" i="2"/>
  <c r="N30" i="2" s="1"/>
  <c r="M37" i="2"/>
  <c r="N37" i="2" s="1"/>
  <c r="M44" i="2"/>
  <c r="N44" i="2" s="1"/>
  <c r="M58" i="2"/>
  <c r="N58" i="2" s="1"/>
  <c r="M73" i="2"/>
  <c r="M86" i="2"/>
  <c r="M113" i="2"/>
  <c r="N113" i="2" s="1"/>
  <c r="M127" i="2"/>
  <c r="N127" i="2" s="1"/>
  <c r="M134" i="2"/>
  <c r="N134" i="2" s="1"/>
  <c r="M19" i="2"/>
  <c r="N19" i="2" s="1"/>
  <c r="M62" i="2"/>
  <c r="N62" i="2" s="1"/>
  <c r="M76" i="2"/>
  <c r="N76" i="2" s="1"/>
  <c r="M89" i="2"/>
  <c r="N89" i="2" s="1"/>
  <c r="M102" i="2"/>
  <c r="M105" i="2"/>
  <c r="N105" i="2" s="1"/>
  <c r="M108" i="2"/>
  <c r="N108" i="2" s="1"/>
  <c r="M120" i="2"/>
  <c r="N120" i="2" s="1"/>
  <c r="M141" i="2"/>
  <c r="M11" i="2"/>
  <c r="N11" i="2" s="1"/>
  <c r="M18" i="2"/>
  <c r="N18" i="2" s="1"/>
  <c r="M22" i="2"/>
  <c r="N22" i="2" s="1"/>
  <c r="M43" i="2"/>
  <c r="N43" i="2" s="1"/>
  <c r="M57" i="2"/>
  <c r="N57" i="2" s="1"/>
  <c r="M61" i="2"/>
  <c r="N61" i="2" s="1"/>
  <c r="M72" i="2"/>
  <c r="N72" i="2" s="1"/>
  <c r="M85" i="2"/>
  <c r="M101" i="2"/>
  <c r="N101" i="2" s="1"/>
  <c r="M119" i="2"/>
  <c r="N119" i="2" s="1"/>
  <c r="M133" i="2"/>
  <c r="N133" i="2" s="1"/>
  <c r="M140" i="2"/>
  <c r="M144" i="2"/>
  <c r="N144" i="2" s="1"/>
  <c r="P10" i="2"/>
  <c r="Q10" i="2" s="1"/>
  <c r="M158" i="2"/>
  <c r="N158" i="2" s="1"/>
  <c r="Y156" i="2"/>
  <c r="Z156" i="2" s="1"/>
  <c r="Y152" i="2"/>
  <c r="Z152" i="2" s="1"/>
  <c r="P150" i="2"/>
  <c r="AB147" i="2"/>
  <c r="AC147" i="2" s="1"/>
  <c r="Y144" i="2"/>
  <c r="Z144" i="2" s="1"/>
  <c r="P141" i="2"/>
  <c r="V134" i="2"/>
  <c r="W134" i="2" s="1"/>
  <c r="Y124" i="2"/>
  <c r="Z124" i="2" s="1"/>
  <c r="J121" i="2"/>
  <c r="K121" i="2" s="1"/>
  <c r="AB114" i="2"/>
  <c r="AC114" i="2" s="1"/>
  <c r="M98" i="2"/>
  <c r="M95" i="2"/>
  <c r="Y59" i="2"/>
  <c r="Z59" i="2" s="1"/>
  <c r="V55" i="2"/>
  <c r="W55" i="2" s="1"/>
  <c r="M33" i="2"/>
  <c r="N33" i="2" s="1"/>
  <c r="J29" i="2"/>
  <c r="K29" i="2" s="1"/>
  <c r="Y13" i="2"/>
  <c r="P11" i="2"/>
  <c r="Q11" i="2" s="1"/>
  <c r="P18" i="2"/>
  <c r="Q18" i="2" s="1"/>
  <c r="P22" i="2"/>
  <c r="Q22" i="2" s="1"/>
  <c r="P29" i="2"/>
  <c r="Q29" i="2" s="1"/>
  <c r="P43" i="2"/>
  <c r="Q43" i="2" s="1"/>
  <c r="P57" i="2"/>
  <c r="Q57" i="2" s="1"/>
  <c r="P61" i="2"/>
  <c r="Q61" i="2" s="1"/>
  <c r="P72" i="2"/>
  <c r="Q72" i="2" s="1"/>
  <c r="P85" i="2"/>
  <c r="Q85" i="2" s="1"/>
  <c r="P119" i="2"/>
  <c r="Q119" i="2" s="1"/>
  <c r="P133" i="2"/>
  <c r="Q133" i="2" s="1"/>
  <c r="P140" i="2"/>
  <c r="Q140" i="2" s="1"/>
  <c r="P144" i="2"/>
  <c r="P25" i="2"/>
  <c r="Q25" i="2" s="1"/>
  <c r="P32" i="2"/>
  <c r="Q32" i="2" s="1"/>
  <c r="P39" i="2"/>
  <c r="Q39" i="2" s="1"/>
  <c r="P75" i="2"/>
  <c r="Q75" i="2" s="1"/>
  <c r="P78" i="2"/>
  <c r="Q78" i="2" s="1"/>
  <c r="P88" i="2"/>
  <c r="Q88" i="2" s="1"/>
  <c r="P91" i="2"/>
  <c r="Q91" i="2" s="1"/>
  <c r="P101" i="2"/>
  <c r="Q101" i="2" s="1"/>
  <c r="P104" i="2"/>
  <c r="Q104" i="2" s="1"/>
  <c r="P107" i="2"/>
  <c r="Q107" i="2" s="1"/>
  <c r="P136" i="2"/>
  <c r="Q136" i="2" s="1"/>
  <c r="P46" i="2"/>
  <c r="Q46" i="2" s="1"/>
  <c r="P50" i="2"/>
  <c r="Q50" i="2" s="1"/>
  <c r="P68" i="2"/>
  <c r="Q68" i="2" s="1"/>
  <c r="P71" i="2"/>
  <c r="Q71" i="2" s="1"/>
  <c r="P94" i="2"/>
  <c r="Q94" i="2" s="1"/>
  <c r="P111" i="2"/>
  <c r="Q111" i="2" s="1"/>
  <c r="P115" i="2"/>
  <c r="P122" i="2"/>
  <c r="P125" i="2"/>
  <c r="Q125" i="2" s="1"/>
  <c r="P129" i="2"/>
  <c r="Q129" i="2" s="1"/>
  <c r="P14" i="2"/>
  <c r="Q14" i="2" s="1"/>
  <c r="P17" i="2"/>
  <c r="Q17" i="2" s="1"/>
  <c r="P28" i="2"/>
  <c r="Q28" i="2" s="1"/>
  <c r="P35" i="2"/>
  <c r="Q35" i="2" s="1"/>
  <c r="P53" i="2"/>
  <c r="Q53" i="2" s="1"/>
  <c r="P60" i="2"/>
  <c r="Q60" i="2" s="1"/>
  <c r="P64" i="2"/>
  <c r="Q64" i="2" s="1"/>
  <c r="P81" i="2"/>
  <c r="Q81" i="2" s="1"/>
  <c r="P84" i="2"/>
  <c r="Q84" i="2" s="1"/>
  <c r="P21" i="2"/>
  <c r="Q21" i="2" s="1"/>
  <c r="P31" i="2"/>
  <c r="Q31" i="2" s="1"/>
  <c r="P42" i="2"/>
  <c r="Q42" i="2" s="1"/>
  <c r="P56" i="2"/>
  <c r="Q56" i="2" s="1"/>
  <c r="P67" i="2"/>
  <c r="Q67" i="2" s="1"/>
  <c r="P74" i="2"/>
  <c r="Q74" i="2" s="1"/>
  <c r="P87" i="2"/>
  <c r="Q87" i="2" s="1"/>
  <c r="P110" i="2"/>
  <c r="Q110" i="2" s="1"/>
  <c r="P128" i="2"/>
  <c r="Q128" i="2" s="1"/>
  <c r="P135" i="2"/>
  <c r="Q135" i="2" s="1"/>
  <c r="P24" i="2"/>
  <c r="Q24" i="2" s="1"/>
  <c r="P38" i="2"/>
  <c r="Q38" i="2" s="1"/>
  <c r="P49" i="2"/>
  <c r="Q49" i="2" s="1"/>
  <c r="P59" i="2"/>
  <c r="Q59" i="2" s="1"/>
  <c r="P77" i="2"/>
  <c r="Q77" i="2" s="1"/>
  <c r="P90" i="2"/>
  <c r="Q90" i="2" s="1"/>
  <c r="P103" i="2"/>
  <c r="P106" i="2"/>
  <c r="P114" i="2"/>
  <c r="P121" i="2"/>
  <c r="Q121" i="2" s="1"/>
  <c r="P13" i="2"/>
  <c r="Q13" i="2" s="1"/>
  <c r="P20" i="2"/>
  <c r="Q20" i="2" s="1"/>
  <c r="P41" i="2"/>
  <c r="Q41" i="2" s="1"/>
  <c r="P45" i="2"/>
  <c r="Q45" i="2" s="1"/>
  <c r="P52" i="2"/>
  <c r="Q52" i="2" s="1"/>
  <c r="P63" i="2"/>
  <c r="Q63" i="2" s="1"/>
  <c r="P70" i="2"/>
  <c r="Q70" i="2" s="1"/>
  <c r="P80" i="2"/>
  <c r="Q80" i="2" s="1"/>
  <c r="P93" i="2"/>
  <c r="Q93" i="2" s="1"/>
  <c r="P96" i="2"/>
  <c r="Q96" i="2" s="1"/>
  <c r="P124" i="2"/>
  <c r="Q124" i="2" s="1"/>
  <c r="P142" i="2"/>
  <c r="Q142" i="2" s="1"/>
  <c r="P146" i="2"/>
  <c r="Q146" i="2" s="1"/>
  <c r="P16" i="2"/>
  <c r="Q16" i="2" s="1"/>
  <c r="P27" i="2"/>
  <c r="Q27" i="2" s="1"/>
  <c r="P34" i="2"/>
  <c r="Q34" i="2" s="1"/>
  <c r="P48" i="2"/>
  <c r="Q48" i="2" s="1"/>
  <c r="P55" i="2"/>
  <c r="Q55" i="2" s="1"/>
  <c r="P66" i="2"/>
  <c r="Q66" i="2" s="1"/>
  <c r="P83" i="2"/>
  <c r="Q83" i="2" s="1"/>
  <c r="P99" i="2"/>
  <c r="Q99" i="2" s="1"/>
  <c r="P109" i="2"/>
  <c r="Q109" i="2" s="1"/>
  <c r="P117" i="2"/>
  <c r="Q117" i="2" s="1"/>
  <c r="P131" i="2"/>
  <c r="Q131" i="2" s="1"/>
  <c r="P138" i="2"/>
  <c r="Q138" i="2" s="1"/>
  <c r="P12" i="2"/>
  <c r="Q12" i="2" s="1"/>
  <c r="P23" i="2"/>
  <c r="Q23" i="2" s="1"/>
  <c r="P30" i="2"/>
  <c r="Q30" i="2" s="1"/>
  <c r="P44" i="2"/>
  <c r="Q44" i="2" s="1"/>
  <c r="P73" i="2"/>
  <c r="Q73" i="2" s="1"/>
  <c r="P86" i="2"/>
  <c r="Q86" i="2" s="1"/>
  <c r="P127" i="2"/>
  <c r="Q127" i="2" s="1"/>
  <c r="P134" i="2"/>
  <c r="P15" i="2"/>
  <c r="Q15" i="2" s="1"/>
  <c r="P26" i="2"/>
  <c r="Q26" i="2" s="1"/>
  <c r="P36" i="2"/>
  <c r="Q36" i="2" s="1"/>
  <c r="P54" i="2"/>
  <c r="Q54" i="2" s="1"/>
  <c r="P65" i="2"/>
  <c r="Q65" i="2" s="1"/>
  <c r="P82" i="2"/>
  <c r="Q82" i="2" s="1"/>
  <c r="P98" i="2"/>
  <c r="P112" i="2"/>
  <c r="P126" i="2"/>
  <c r="P148" i="2"/>
  <c r="P151" i="2"/>
  <c r="Q151" i="2" s="1"/>
  <c r="P154" i="2"/>
  <c r="J158" i="2"/>
  <c r="K158" i="2" s="1"/>
  <c r="V156" i="2"/>
  <c r="W156" i="2" s="1"/>
  <c r="AB154" i="2"/>
  <c r="AC154" i="2" s="1"/>
  <c r="V152" i="2"/>
  <c r="W152" i="2" s="1"/>
  <c r="V127" i="2"/>
  <c r="W127" i="2" s="1"/>
  <c r="Y117" i="2"/>
  <c r="Y114" i="2"/>
  <c r="Z114" i="2" s="1"/>
  <c r="P108" i="2"/>
  <c r="Q108" i="2" s="1"/>
  <c r="V104" i="2"/>
  <c r="W104" i="2" s="1"/>
  <c r="J101" i="2"/>
  <c r="K101" i="2" s="1"/>
  <c r="J98" i="2"/>
  <c r="K98" i="2" s="1"/>
  <c r="V86" i="2"/>
  <c r="M79" i="2"/>
  <c r="N79" i="2" s="1"/>
  <c r="AB74" i="2"/>
  <c r="AC74" i="2" s="1"/>
  <c r="AB70" i="2"/>
  <c r="AC70" i="2" s="1"/>
  <c r="P40" i="2"/>
  <c r="Q40" i="2" s="1"/>
  <c r="M36" i="2"/>
  <c r="N36" i="2" s="1"/>
  <c r="Y20" i="2"/>
  <c r="Z20" i="2" s="1"/>
  <c r="V19" i="2"/>
  <c r="V40" i="2"/>
  <c r="W40" i="2" s="1"/>
  <c r="V47" i="2"/>
  <c r="W47" i="2" s="1"/>
  <c r="V51" i="2"/>
  <c r="V69" i="2"/>
  <c r="W69" i="2" s="1"/>
  <c r="V79" i="2"/>
  <c r="W79" i="2" s="1"/>
  <c r="V92" i="2"/>
  <c r="W92" i="2" s="1"/>
  <c r="V95" i="2"/>
  <c r="W95" i="2" s="1"/>
  <c r="V116" i="2"/>
  <c r="W116" i="2" s="1"/>
  <c r="V123" i="2"/>
  <c r="W123" i="2" s="1"/>
  <c r="V130" i="2"/>
  <c r="W130" i="2" s="1"/>
  <c r="V137" i="2"/>
  <c r="W137" i="2" s="1"/>
  <c r="V145" i="2"/>
  <c r="V15" i="2"/>
  <c r="W15" i="2" s="1"/>
  <c r="V26" i="2"/>
  <c r="V33" i="2"/>
  <c r="W33" i="2" s="1"/>
  <c r="V54" i="2"/>
  <c r="W54" i="2" s="1"/>
  <c r="V65" i="2"/>
  <c r="W65" i="2" s="1"/>
  <c r="V82" i="2"/>
  <c r="W82" i="2" s="1"/>
  <c r="V98" i="2"/>
  <c r="W98" i="2" s="1"/>
  <c r="V112" i="2"/>
  <c r="W112" i="2" s="1"/>
  <c r="V126" i="2"/>
  <c r="W126" i="2" s="1"/>
  <c r="V148" i="2"/>
  <c r="W148" i="2" s="1"/>
  <c r="V151" i="2"/>
  <c r="V11" i="2"/>
  <c r="V22" i="2"/>
  <c r="V29" i="2"/>
  <c r="W29" i="2" s="1"/>
  <c r="V36" i="2"/>
  <c r="W36" i="2" s="1"/>
  <c r="V43" i="2"/>
  <c r="W43" i="2" s="1"/>
  <c r="V57" i="2"/>
  <c r="W57" i="2" s="1"/>
  <c r="V72" i="2"/>
  <c r="W72" i="2" s="1"/>
  <c r="V85" i="2"/>
  <c r="W85" i="2" s="1"/>
  <c r="V133" i="2"/>
  <c r="W133" i="2" s="1"/>
  <c r="V140" i="2"/>
  <c r="W140" i="2" s="1"/>
  <c r="V144" i="2"/>
  <c r="W144" i="2" s="1"/>
  <c r="V18" i="2"/>
  <c r="V32" i="2"/>
  <c r="W32" i="2" s="1"/>
  <c r="V39" i="2"/>
  <c r="W39" i="2" s="1"/>
  <c r="V61" i="2"/>
  <c r="W61" i="2" s="1"/>
  <c r="V75" i="2"/>
  <c r="W75" i="2" s="1"/>
  <c r="V78" i="2"/>
  <c r="W78" i="2" s="1"/>
  <c r="V88" i="2"/>
  <c r="W88" i="2" s="1"/>
  <c r="V91" i="2"/>
  <c r="W91" i="2" s="1"/>
  <c r="V25" i="2"/>
  <c r="W25" i="2" s="1"/>
  <c r="V46" i="2"/>
  <c r="W46" i="2" s="1"/>
  <c r="V50" i="2"/>
  <c r="V68" i="2"/>
  <c r="W68" i="2" s="1"/>
  <c r="V71" i="2"/>
  <c r="W71" i="2" s="1"/>
  <c r="V94" i="2"/>
  <c r="W94" i="2" s="1"/>
  <c r="V111" i="2"/>
  <c r="W111" i="2" s="1"/>
  <c r="V115" i="2"/>
  <c r="W115" i="2" s="1"/>
  <c r="V122" i="2"/>
  <c r="W122" i="2" s="1"/>
  <c r="V125" i="2"/>
  <c r="W125" i="2" s="1"/>
  <c r="V129" i="2"/>
  <c r="W129" i="2" s="1"/>
  <c r="V14" i="2"/>
  <c r="W14" i="2" s="1"/>
  <c r="V28" i="2"/>
  <c r="W28" i="2" s="1"/>
  <c r="V35" i="2"/>
  <c r="W35" i="2" s="1"/>
  <c r="AF35" i="2" s="1"/>
  <c r="V53" i="2"/>
  <c r="W53" i="2" s="1"/>
  <c r="V64" i="2"/>
  <c r="W64" i="2" s="1"/>
  <c r="V81" i="2"/>
  <c r="W81" i="2" s="1"/>
  <c r="V84" i="2"/>
  <c r="W84" i="2" s="1"/>
  <c r="V97" i="2"/>
  <c r="W97" i="2" s="1"/>
  <c r="V100" i="2"/>
  <c r="W100" i="2" s="1"/>
  <c r="V118" i="2"/>
  <c r="V132" i="2"/>
  <c r="W132" i="2" s="1"/>
  <c r="V139" i="2"/>
  <c r="W139" i="2" s="1"/>
  <c r="V143" i="2"/>
  <c r="W143" i="2" s="1"/>
  <c r="V147" i="2"/>
  <c r="W147" i="2" s="1"/>
  <c r="V150" i="2"/>
  <c r="W150" i="2" s="1"/>
  <c r="V153" i="2"/>
  <c r="V17" i="2"/>
  <c r="V21" i="2"/>
  <c r="W21" i="2" s="1"/>
  <c r="V31" i="2"/>
  <c r="W31" i="2" s="1"/>
  <c r="V42" i="2"/>
  <c r="V56" i="2"/>
  <c r="W56" i="2" s="1"/>
  <c r="V60" i="2"/>
  <c r="W60" i="2" s="1"/>
  <c r="V67" i="2"/>
  <c r="W67" i="2" s="1"/>
  <c r="V74" i="2"/>
  <c r="W74" i="2" s="1"/>
  <c r="V87" i="2"/>
  <c r="W87" i="2" s="1"/>
  <c r="V128" i="2"/>
  <c r="W128" i="2" s="1"/>
  <c r="V135" i="2"/>
  <c r="W135" i="2" s="1"/>
  <c r="V24" i="2"/>
  <c r="V38" i="2"/>
  <c r="V49" i="2"/>
  <c r="W49" i="2" s="1"/>
  <c r="V77" i="2"/>
  <c r="W77" i="2" s="1"/>
  <c r="V90" i="2"/>
  <c r="W90" i="2" s="1"/>
  <c r="V103" i="2"/>
  <c r="W103" i="2" s="1"/>
  <c r="V106" i="2"/>
  <c r="W106" i="2" s="1"/>
  <c r="V110" i="2"/>
  <c r="W110" i="2" s="1"/>
  <c r="V114" i="2"/>
  <c r="W114" i="2" s="1"/>
  <c r="V121" i="2"/>
  <c r="W121" i="2" s="1"/>
  <c r="V45" i="2"/>
  <c r="W45" i="2" s="1"/>
  <c r="V52" i="2"/>
  <c r="W52" i="2" s="1"/>
  <c r="V59" i="2"/>
  <c r="W59" i="2" s="1"/>
  <c r="V63" i="2"/>
  <c r="W63" i="2" s="1"/>
  <c r="V70" i="2"/>
  <c r="W70" i="2" s="1"/>
  <c r="V80" i="2"/>
  <c r="W80" i="2" s="1"/>
  <c r="V93" i="2"/>
  <c r="V96" i="2"/>
  <c r="V124" i="2"/>
  <c r="W124" i="2" s="1"/>
  <c r="V142" i="2"/>
  <c r="W142" i="2" s="1"/>
  <c r="V146" i="2"/>
  <c r="W146" i="2" s="1"/>
  <c r="V37" i="2"/>
  <c r="W37" i="2" s="1"/>
  <c r="V44" i="2"/>
  <c r="W44" i="2" s="1"/>
  <c r="V58" i="2"/>
  <c r="W58" i="2" s="1"/>
  <c r="V62" i="2"/>
  <c r="W62" i="2" s="1"/>
  <c r="V76" i="2"/>
  <c r="W76" i="2" s="1"/>
  <c r="V89" i="2"/>
  <c r="W89" i="2" s="1"/>
  <c r="V102" i="2"/>
  <c r="W102" i="2" s="1"/>
  <c r="V105" i="2"/>
  <c r="W105" i="2" s="1"/>
  <c r="V108" i="2"/>
  <c r="W108" i="2" s="1"/>
  <c r="V113" i="2"/>
  <c r="W113" i="2" s="1"/>
  <c r="V120" i="2"/>
  <c r="W120" i="2" s="1"/>
  <c r="V141" i="2"/>
  <c r="W141" i="2" s="1"/>
  <c r="V10" i="2"/>
  <c r="W10" i="2" s="1"/>
  <c r="Y154" i="2"/>
  <c r="Z154" i="2" s="1"/>
  <c r="Y149" i="2"/>
  <c r="Z149" i="2" s="1"/>
  <c r="P147" i="2"/>
  <c r="J144" i="2"/>
  <c r="P137" i="2"/>
  <c r="Q137" i="2" s="1"/>
  <c r="V117" i="2"/>
  <c r="W117" i="2" s="1"/>
  <c r="AB90" i="2"/>
  <c r="AC90" i="2" s="1"/>
  <c r="M82" i="2"/>
  <c r="N82" i="2" s="1"/>
  <c r="Y70" i="2"/>
  <c r="Z70" i="2" s="1"/>
  <c r="V66" i="2"/>
  <c r="W66" i="2" s="1"/>
  <c r="P51" i="2"/>
  <c r="Q51" i="2" s="1"/>
  <c r="M40" i="2"/>
  <c r="N40" i="2" s="1"/>
  <c r="J36" i="2"/>
  <c r="K36" i="2" s="1"/>
  <c r="AB24" i="2"/>
  <c r="AC24" i="2" s="1"/>
  <c r="V20" i="2"/>
  <c r="Y23" i="2"/>
  <c r="Z23" i="2" s="1"/>
  <c r="Y37" i="2"/>
  <c r="Y44" i="2"/>
  <c r="Z44" i="2" s="1"/>
  <c r="Y58" i="2"/>
  <c r="Y76" i="2"/>
  <c r="Z76" i="2" s="1"/>
  <c r="Y89" i="2"/>
  <c r="Z89" i="2" s="1"/>
  <c r="Y102" i="2"/>
  <c r="Z102" i="2" s="1"/>
  <c r="Y105" i="2"/>
  <c r="Y113" i="2"/>
  <c r="Z113" i="2" s="1"/>
  <c r="Y120" i="2"/>
  <c r="Z120" i="2" s="1"/>
  <c r="Y141" i="2"/>
  <c r="Z141" i="2" s="1"/>
  <c r="Y19" i="2"/>
  <c r="Y40" i="2"/>
  <c r="Y51" i="2"/>
  <c r="Y62" i="2"/>
  <c r="Z62" i="2" s="1"/>
  <c r="Y69" i="2"/>
  <c r="Y79" i="2"/>
  <c r="Z79" i="2" s="1"/>
  <c r="Y92" i="2"/>
  <c r="Z92" i="2" s="1"/>
  <c r="Y95" i="2"/>
  <c r="Z95" i="2" s="1"/>
  <c r="Y108" i="2"/>
  <c r="Z108" i="2" s="1"/>
  <c r="Y123" i="2"/>
  <c r="Z123" i="2" s="1"/>
  <c r="Y130" i="2"/>
  <c r="Z130" i="2" s="1"/>
  <c r="Y137" i="2"/>
  <c r="Z137" i="2" s="1"/>
  <c r="Y145" i="2"/>
  <c r="Z145" i="2" s="1"/>
  <c r="Y15" i="2"/>
  <c r="Z15" i="2" s="1"/>
  <c r="Y26" i="2"/>
  <c r="Z26" i="2" s="1"/>
  <c r="Y33" i="2"/>
  <c r="Z33" i="2" s="1"/>
  <c r="Y47" i="2"/>
  <c r="Z47" i="2" s="1"/>
  <c r="Y54" i="2"/>
  <c r="Z54" i="2" s="1"/>
  <c r="Y65" i="2"/>
  <c r="Z65" i="2" s="1"/>
  <c r="Y82" i="2"/>
  <c r="Z82" i="2" s="1"/>
  <c r="Y98" i="2"/>
  <c r="Z98" i="2" s="1"/>
  <c r="Y116" i="2"/>
  <c r="Z116" i="2" s="1"/>
  <c r="Y126" i="2"/>
  <c r="Z126" i="2" s="1"/>
  <c r="Y148" i="2"/>
  <c r="Z148" i="2" s="1"/>
  <c r="Y151" i="2"/>
  <c r="Z151" i="2" s="1"/>
  <c r="Y11" i="2"/>
  <c r="Z11" i="2" s="1"/>
  <c r="Y22" i="2"/>
  <c r="Z22" i="2" s="1"/>
  <c r="Y29" i="2"/>
  <c r="Z29" i="2" s="1"/>
  <c r="Y36" i="2"/>
  <c r="Z36" i="2" s="1"/>
  <c r="Y43" i="2"/>
  <c r="Z43" i="2" s="1"/>
  <c r="Y57" i="2"/>
  <c r="Z57" i="2" s="1"/>
  <c r="Y72" i="2"/>
  <c r="Y85" i="2"/>
  <c r="Z85" i="2" s="1"/>
  <c r="Y18" i="2"/>
  <c r="Z18" i="2" s="1"/>
  <c r="Y32" i="2"/>
  <c r="Z32" i="2" s="1"/>
  <c r="Y61" i="2"/>
  <c r="Z61" i="2" s="1"/>
  <c r="Y75" i="2"/>
  <c r="Y88" i="2"/>
  <c r="Z88" i="2" s="1"/>
  <c r="Y91" i="2"/>
  <c r="Z91" i="2" s="1"/>
  <c r="Y101" i="2"/>
  <c r="Z101" i="2" s="1"/>
  <c r="Y104" i="2"/>
  <c r="Z104" i="2" s="1"/>
  <c r="Y107" i="2"/>
  <c r="Z107" i="2" s="1"/>
  <c r="Y119" i="2"/>
  <c r="Z119" i="2" s="1"/>
  <c r="Y136" i="2"/>
  <c r="Z136" i="2" s="1"/>
  <c r="Y140" i="2"/>
  <c r="Z140" i="2" s="1"/>
  <c r="Y25" i="2"/>
  <c r="Z25" i="2" s="1"/>
  <c r="Y39" i="2"/>
  <c r="Z39" i="2" s="1"/>
  <c r="Y46" i="2"/>
  <c r="Z46" i="2" s="1"/>
  <c r="Y50" i="2"/>
  <c r="Y68" i="2"/>
  <c r="Z68" i="2" s="1"/>
  <c r="Y78" i="2"/>
  <c r="Z78" i="2" s="1"/>
  <c r="Y94" i="2"/>
  <c r="Z94" i="2" s="1"/>
  <c r="Y111" i="2"/>
  <c r="Z111" i="2" s="1"/>
  <c r="Y115" i="2"/>
  <c r="Z115" i="2" s="1"/>
  <c r="Y122" i="2"/>
  <c r="Z122" i="2" s="1"/>
  <c r="Y125" i="2"/>
  <c r="Z125" i="2" s="1"/>
  <c r="Y129" i="2"/>
  <c r="Z129" i="2" s="1"/>
  <c r="Y14" i="2"/>
  <c r="Z14" i="2" s="1"/>
  <c r="Y28" i="2"/>
  <c r="Z28" i="2" s="1"/>
  <c r="Y35" i="2"/>
  <c r="Z35" i="2" s="1"/>
  <c r="Y53" i="2"/>
  <c r="Z53" i="2" s="1"/>
  <c r="Y64" i="2"/>
  <c r="Z64" i="2" s="1"/>
  <c r="Y71" i="2"/>
  <c r="Z71" i="2" s="1"/>
  <c r="Y81" i="2"/>
  <c r="Z81" i="2" s="1"/>
  <c r="Y97" i="2"/>
  <c r="Z97" i="2" s="1"/>
  <c r="Y118" i="2"/>
  <c r="Z118" i="2" s="1"/>
  <c r="Y132" i="2"/>
  <c r="Z132" i="2" s="1"/>
  <c r="Y147" i="2"/>
  <c r="Z147" i="2" s="1"/>
  <c r="Y150" i="2"/>
  <c r="Z150" i="2" s="1"/>
  <c r="Y153" i="2"/>
  <c r="Z153" i="2" s="1"/>
  <c r="Y17" i="2"/>
  <c r="Z17" i="2" s="1"/>
  <c r="Y21" i="2"/>
  <c r="Z21" i="2" s="1"/>
  <c r="Y42" i="2"/>
  <c r="Y56" i="2"/>
  <c r="Z56" i="2" s="1"/>
  <c r="Y60" i="2"/>
  <c r="Z60" i="2" s="1"/>
  <c r="Y67" i="2"/>
  <c r="Z67" i="2" s="1"/>
  <c r="Y84" i="2"/>
  <c r="Z84" i="2" s="1"/>
  <c r="Y87" i="2"/>
  <c r="Z87" i="2" s="1"/>
  <c r="Y100" i="2"/>
  <c r="Z100" i="2" s="1"/>
  <c r="Y139" i="2"/>
  <c r="Z139" i="2" s="1"/>
  <c r="Y143" i="2"/>
  <c r="Z143" i="2" s="1"/>
  <c r="Y24" i="2"/>
  <c r="Z24" i="2" s="1"/>
  <c r="Y31" i="2"/>
  <c r="Z31" i="2" s="1"/>
  <c r="Y38" i="2"/>
  <c r="Z38" i="2" s="1"/>
  <c r="Y49" i="2"/>
  <c r="Z49" i="2" s="1"/>
  <c r="Y74" i="2"/>
  <c r="Z74" i="2" s="1"/>
  <c r="Y77" i="2"/>
  <c r="Y90" i="2"/>
  <c r="Z90" i="2" s="1"/>
  <c r="Y103" i="2"/>
  <c r="Z103" i="2" s="1"/>
  <c r="Y106" i="2"/>
  <c r="Z106" i="2" s="1"/>
  <c r="Y110" i="2"/>
  <c r="Z110" i="2" s="1"/>
  <c r="Y121" i="2"/>
  <c r="Z121" i="2" s="1"/>
  <c r="Y128" i="2"/>
  <c r="Z128" i="2" s="1"/>
  <c r="Y135" i="2"/>
  <c r="Z135" i="2" s="1"/>
  <c r="Y12" i="2"/>
  <c r="Z12" i="2" s="1"/>
  <c r="Y30" i="2"/>
  <c r="Z30" i="2" s="1"/>
  <c r="Y55" i="2"/>
  <c r="Z55" i="2" s="1"/>
  <c r="Y66" i="2"/>
  <c r="Z66" i="2" s="1"/>
  <c r="Y73" i="2"/>
  <c r="Z73" i="2" s="1"/>
  <c r="Y86" i="2"/>
  <c r="Z86" i="2" s="1"/>
  <c r="Y127" i="2"/>
  <c r="Z127" i="2" s="1"/>
  <c r="Y134" i="2"/>
  <c r="Z134" i="2" s="1"/>
  <c r="Y10" i="2"/>
  <c r="Z10" i="2" s="1"/>
  <c r="P156" i="2"/>
  <c r="Q156" i="2" s="1"/>
  <c r="V154" i="2"/>
  <c r="W154" i="2" s="1"/>
  <c r="P152" i="2"/>
  <c r="Q152" i="2" s="1"/>
  <c r="V149" i="2"/>
  <c r="W149" i="2" s="1"/>
  <c r="M137" i="2"/>
  <c r="N137" i="2" s="1"/>
  <c r="Y133" i="2"/>
  <c r="Z133" i="2" s="1"/>
  <c r="P130" i="2"/>
  <c r="Q130" i="2" s="1"/>
  <c r="P120" i="2"/>
  <c r="Q120" i="2" s="1"/>
  <c r="J114" i="2"/>
  <c r="K114" i="2" s="1"/>
  <c r="V107" i="2"/>
  <c r="W107" i="2" s="1"/>
  <c r="J82" i="2"/>
  <c r="K82" i="2" s="1"/>
  <c r="M51" i="2"/>
  <c r="N51" i="2" s="1"/>
  <c r="P47" i="2"/>
  <c r="Q47" i="2" s="1"/>
  <c r="V16" i="2"/>
  <c r="W16" i="2" s="1"/>
  <c r="AB12" i="2"/>
  <c r="AC12" i="2" s="1"/>
  <c r="AB30" i="2"/>
  <c r="AC30" i="2" s="1"/>
  <c r="AB48" i="2"/>
  <c r="AC48" i="2" s="1"/>
  <c r="AB55" i="2"/>
  <c r="AC55" i="2" s="1"/>
  <c r="AB66" i="2"/>
  <c r="AC66" i="2" s="1"/>
  <c r="AB73" i="2"/>
  <c r="AC73" i="2" s="1"/>
  <c r="AB86" i="2"/>
  <c r="AC86" i="2" s="1"/>
  <c r="AB109" i="2"/>
  <c r="AC109" i="2" s="1"/>
  <c r="AB127" i="2"/>
  <c r="AC127" i="2" s="1"/>
  <c r="AB134" i="2"/>
  <c r="AC134" i="2" s="1"/>
  <c r="AB23" i="2"/>
  <c r="AC23" i="2" s="1"/>
  <c r="AB37" i="2"/>
  <c r="AC37" i="2" s="1"/>
  <c r="AB44" i="2"/>
  <c r="AC44" i="2" s="1"/>
  <c r="AB58" i="2"/>
  <c r="AB76" i="2"/>
  <c r="AC76" i="2" s="1"/>
  <c r="AB89" i="2"/>
  <c r="AB102" i="2"/>
  <c r="AC102" i="2" s="1"/>
  <c r="AB105" i="2"/>
  <c r="AC105" i="2" s="1"/>
  <c r="AB113" i="2"/>
  <c r="AB120" i="2"/>
  <c r="AB141" i="2"/>
  <c r="AC141" i="2" s="1"/>
  <c r="AB19" i="2"/>
  <c r="AC19" i="2" s="1"/>
  <c r="AB40" i="2"/>
  <c r="AB51" i="2"/>
  <c r="AB62" i="2"/>
  <c r="AC62" i="2" s="1"/>
  <c r="AB69" i="2"/>
  <c r="AC69" i="2" s="1"/>
  <c r="AB79" i="2"/>
  <c r="AC79" i="2" s="1"/>
  <c r="AB92" i="2"/>
  <c r="AC92" i="2" s="1"/>
  <c r="AB95" i="2"/>
  <c r="AC95" i="2" s="1"/>
  <c r="AB108" i="2"/>
  <c r="AC108" i="2" s="1"/>
  <c r="AB123" i="2"/>
  <c r="AC123" i="2" s="1"/>
  <c r="AB130" i="2"/>
  <c r="AB137" i="2"/>
  <c r="AC137" i="2" s="1"/>
  <c r="AB145" i="2"/>
  <c r="AC145" i="2" s="1"/>
  <c r="AB15" i="2"/>
  <c r="AC15" i="2" s="1"/>
  <c r="AB26" i="2"/>
  <c r="AC26" i="2" s="1"/>
  <c r="AB33" i="2"/>
  <c r="AC33" i="2" s="1"/>
  <c r="AB47" i="2"/>
  <c r="AC47" i="2" s="1"/>
  <c r="AB54" i="2"/>
  <c r="AC54" i="2" s="1"/>
  <c r="AB65" i="2"/>
  <c r="AB82" i="2"/>
  <c r="AC82" i="2" s="1"/>
  <c r="AB11" i="2"/>
  <c r="AC11" i="2" s="1"/>
  <c r="AB22" i="2"/>
  <c r="AC22" i="2" s="1"/>
  <c r="AB29" i="2"/>
  <c r="AB36" i="2"/>
  <c r="AC36" i="2" s="1"/>
  <c r="AB43" i="2"/>
  <c r="AC43" i="2" s="1"/>
  <c r="AB57" i="2"/>
  <c r="AC57" i="2" s="1"/>
  <c r="AB72" i="2"/>
  <c r="AC72" i="2" s="1"/>
  <c r="AB85" i="2"/>
  <c r="AC85" i="2" s="1"/>
  <c r="AB112" i="2"/>
  <c r="AC112" i="2" s="1"/>
  <c r="AB133" i="2"/>
  <c r="AC133" i="2" s="1"/>
  <c r="AB18" i="2"/>
  <c r="AB61" i="2"/>
  <c r="AC61" i="2" s="1"/>
  <c r="AB75" i="2"/>
  <c r="AC75" i="2" s="1"/>
  <c r="AB88" i="2"/>
  <c r="AC88" i="2" s="1"/>
  <c r="AB91" i="2"/>
  <c r="AC91" i="2" s="1"/>
  <c r="AB101" i="2"/>
  <c r="AC101" i="2" s="1"/>
  <c r="AB104" i="2"/>
  <c r="AC104" i="2" s="1"/>
  <c r="AB107" i="2"/>
  <c r="AC107" i="2" s="1"/>
  <c r="AB119" i="2"/>
  <c r="AC119" i="2" s="1"/>
  <c r="AB140" i="2"/>
  <c r="AC140" i="2" s="1"/>
  <c r="AB144" i="2"/>
  <c r="AC144" i="2" s="1"/>
  <c r="AB25" i="2"/>
  <c r="AC25" i="2" s="1"/>
  <c r="AB32" i="2"/>
  <c r="AC32" i="2" s="1"/>
  <c r="AB39" i="2"/>
  <c r="AC39" i="2" s="1"/>
  <c r="AB46" i="2"/>
  <c r="AC46" i="2" s="1"/>
  <c r="AB50" i="2"/>
  <c r="AC50" i="2" s="1"/>
  <c r="AB68" i="2"/>
  <c r="AC68" i="2" s="1"/>
  <c r="AB78" i="2"/>
  <c r="AC78" i="2" s="1"/>
  <c r="AB94" i="2"/>
  <c r="AC94" i="2" s="1"/>
  <c r="AB115" i="2"/>
  <c r="AC115" i="2" s="1"/>
  <c r="AB122" i="2"/>
  <c r="AC122" i="2" s="1"/>
  <c r="AB125" i="2"/>
  <c r="AC125" i="2" s="1"/>
  <c r="AB129" i="2"/>
  <c r="AC129" i="2" s="1"/>
  <c r="AB136" i="2"/>
  <c r="AC136" i="2" s="1"/>
  <c r="AB14" i="2"/>
  <c r="AB28" i="2"/>
  <c r="AC28" i="2" s="1"/>
  <c r="AB35" i="2"/>
  <c r="AC35" i="2" s="1"/>
  <c r="AB53" i="2"/>
  <c r="AC53" i="2" s="1"/>
  <c r="AB64" i="2"/>
  <c r="AB71" i="2"/>
  <c r="AC71" i="2" s="1"/>
  <c r="AB81" i="2"/>
  <c r="AC81" i="2" s="1"/>
  <c r="AB97" i="2"/>
  <c r="AC97" i="2" s="1"/>
  <c r="AB111" i="2"/>
  <c r="AC111" i="2" s="1"/>
  <c r="AB118" i="2"/>
  <c r="AC118" i="2" s="1"/>
  <c r="AB17" i="2"/>
  <c r="AC17" i="2" s="1"/>
  <c r="AB21" i="2"/>
  <c r="AC21" i="2" s="1"/>
  <c r="AB42" i="2"/>
  <c r="AB56" i="2"/>
  <c r="AB60" i="2"/>
  <c r="AC60" i="2" s="1"/>
  <c r="AB67" i="2"/>
  <c r="AC67" i="2" s="1"/>
  <c r="AB84" i="2"/>
  <c r="AC84" i="2" s="1"/>
  <c r="AB87" i="2"/>
  <c r="AC87" i="2" s="1"/>
  <c r="AB100" i="2"/>
  <c r="AC100" i="2" s="1"/>
  <c r="AB132" i="2"/>
  <c r="AC132" i="2" s="1"/>
  <c r="AB139" i="2"/>
  <c r="AC139" i="2" s="1"/>
  <c r="AB143" i="2"/>
  <c r="AC143" i="2" s="1"/>
  <c r="AB13" i="2"/>
  <c r="AC13" i="2" s="1"/>
  <c r="AB16" i="2"/>
  <c r="AC16" i="2" s="1"/>
  <c r="AB20" i="2"/>
  <c r="AB27" i="2"/>
  <c r="AC27" i="2" s="1"/>
  <c r="AB34" i="2"/>
  <c r="AC34" i="2" s="1"/>
  <c r="AB41" i="2"/>
  <c r="AC41" i="2" s="1"/>
  <c r="AB63" i="2"/>
  <c r="AB80" i="2"/>
  <c r="AC80" i="2" s="1"/>
  <c r="AB83" i="2"/>
  <c r="AC83" i="2" s="1"/>
  <c r="AB99" i="2"/>
  <c r="AC99" i="2" s="1"/>
  <c r="AB117" i="2"/>
  <c r="AC117" i="2" s="1"/>
  <c r="AB131" i="2"/>
  <c r="AC131" i="2" s="1"/>
  <c r="AB138" i="2"/>
  <c r="AC138" i="2" s="1"/>
  <c r="AB146" i="2"/>
  <c r="AC146" i="2" s="1"/>
  <c r="AB149" i="2"/>
  <c r="AB152" i="2"/>
  <c r="AC152" i="2" s="1"/>
  <c r="AB10" i="2"/>
  <c r="Y157" i="2"/>
  <c r="Z157" i="2" s="1"/>
  <c r="M156" i="2"/>
  <c r="N156" i="2" s="1"/>
  <c r="J140" i="2"/>
  <c r="K140" i="2" s="1"/>
  <c r="M130" i="2"/>
  <c r="N130" i="2" s="1"/>
  <c r="AB126" i="2"/>
  <c r="AC126" i="2" s="1"/>
  <c r="P123" i="2"/>
  <c r="Q123" i="2" s="1"/>
  <c r="AB110" i="2"/>
  <c r="AC110" i="2" s="1"/>
  <c r="AB103" i="2"/>
  <c r="AC103" i="2" s="1"/>
  <c r="P100" i="2"/>
  <c r="Q100" i="2" s="1"/>
  <c r="P97" i="2"/>
  <c r="Q97" i="2" s="1"/>
  <c r="AB93" i="2"/>
  <c r="AC93" i="2" s="1"/>
  <c r="Z77" i="2"/>
  <c r="V73" i="2"/>
  <c r="W73" i="2" s="1"/>
  <c r="P62" i="2"/>
  <c r="Q62" i="2" s="1"/>
  <c r="P58" i="2"/>
  <c r="Q58" i="2" s="1"/>
  <c r="M54" i="2"/>
  <c r="N54" i="2" s="1"/>
  <c r="M47" i="2"/>
  <c r="N47" i="2" s="1"/>
  <c r="J43" i="2"/>
  <c r="K43" i="2" s="1"/>
  <c r="T43" i="2" s="1"/>
  <c r="AB31" i="2"/>
  <c r="AC31" i="2" s="1"/>
  <c r="Y27" i="2"/>
  <c r="Z27" i="2" s="1"/>
  <c r="V12" i="2"/>
  <c r="W12" i="2" s="1"/>
  <c r="AF12" i="2" s="1"/>
  <c r="V157" i="2"/>
  <c r="J156" i="2"/>
  <c r="K156" i="2" s="1"/>
  <c r="M154" i="2"/>
  <c r="N154" i="2" s="1"/>
  <c r="AB151" i="2"/>
  <c r="AC151" i="2" s="1"/>
  <c r="P149" i="2"/>
  <c r="Q149" i="2" s="1"/>
  <c r="Y146" i="2"/>
  <c r="Z146" i="2" s="1"/>
  <c r="P143" i="2"/>
  <c r="Q143" i="2" s="1"/>
  <c r="V136" i="2"/>
  <c r="W136" i="2" s="1"/>
  <c r="J133" i="2"/>
  <c r="M123" i="2"/>
  <c r="N123" i="2" s="1"/>
  <c r="V119" i="2"/>
  <c r="W119" i="2" s="1"/>
  <c r="AB116" i="2"/>
  <c r="AC116" i="2" s="1"/>
  <c r="Y93" i="2"/>
  <c r="Z93" i="2" s="1"/>
  <c r="J85" i="2"/>
  <c r="K85" i="2" s="1"/>
  <c r="AB77" i="2"/>
  <c r="AC77" i="2" s="1"/>
  <c r="J54" i="2"/>
  <c r="K54" i="2" s="1"/>
  <c r="T54" i="2" s="1"/>
  <c r="V27" i="2"/>
  <c r="V23" i="2"/>
  <c r="W23" i="2" s="1"/>
  <c r="AF23" i="2" s="1"/>
  <c r="J154" i="2"/>
  <c r="K154" i="2" s="1"/>
  <c r="M126" i="2"/>
  <c r="N126" i="2" s="1"/>
  <c r="P113" i="2"/>
  <c r="Q113" i="2" s="1"/>
  <c r="M110" i="2"/>
  <c r="N110" i="2" s="1"/>
  <c r="AB106" i="2"/>
  <c r="AC106" i="2" s="1"/>
  <c r="J103" i="2"/>
  <c r="K103" i="2" s="1"/>
  <c r="Y99" i="2"/>
  <c r="AB96" i="2"/>
  <c r="AC96" i="2" s="1"/>
  <c r="P89" i="2"/>
  <c r="Q89" i="2" s="1"/>
  <c r="P69" i="2"/>
  <c r="Q69" i="2" s="1"/>
  <c r="M65" i="2"/>
  <c r="N65" i="2" s="1"/>
  <c r="AB38" i="2"/>
  <c r="AC38" i="2" s="1"/>
  <c r="Y34" i="2"/>
  <c r="Z34" i="2" s="1"/>
  <c r="P19" i="2"/>
  <c r="Q19" i="2" s="1"/>
  <c r="N93" i="2"/>
  <c r="N63" i="2"/>
  <c r="Q139" i="2"/>
  <c r="AC65" i="2"/>
  <c r="K53" i="2"/>
  <c r="K71" i="2"/>
  <c r="T71" i="2" s="1"/>
  <c r="W51" i="2"/>
  <c r="Z40" i="2"/>
  <c r="W19" i="2"/>
  <c r="AC89" i="2"/>
  <c r="Z117" i="2"/>
  <c r="M10" i="1"/>
  <c r="N10" i="1" s="1"/>
  <c r="V11" i="1"/>
  <c r="W11" i="1" s="1"/>
  <c r="AB12" i="1"/>
  <c r="AC12" i="1" s="1"/>
  <c r="AB156" i="1"/>
  <c r="AC156" i="1" s="1"/>
  <c r="Y155" i="1"/>
  <c r="Z155" i="1" s="1"/>
  <c r="P153" i="1"/>
  <c r="Q153" i="1" s="1"/>
  <c r="J152" i="1"/>
  <c r="K152" i="1" s="1"/>
  <c r="AB150" i="1"/>
  <c r="AC150" i="1" s="1"/>
  <c r="V149" i="1"/>
  <c r="J148" i="1"/>
  <c r="K148" i="1" s="1"/>
  <c r="Y146" i="1"/>
  <c r="Z146" i="1" s="1"/>
  <c r="V142" i="1"/>
  <c r="P141" i="1"/>
  <c r="Q141" i="1" s="1"/>
  <c r="V138" i="1"/>
  <c r="W138" i="1" s="1"/>
  <c r="M137" i="1"/>
  <c r="N137" i="1" s="1"/>
  <c r="V134" i="1"/>
  <c r="AB128" i="1"/>
  <c r="AC128" i="1" s="1"/>
  <c r="Y122" i="1"/>
  <c r="Z122" i="1" s="1"/>
  <c r="M120" i="1"/>
  <c r="N120" i="1" s="1"/>
  <c r="J110" i="1"/>
  <c r="K110" i="1" s="1"/>
  <c r="AB106" i="1"/>
  <c r="AC106" i="1" s="1"/>
  <c r="J92" i="1"/>
  <c r="J81" i="1"/>
  <c r="K81" i="1" s="1"/>
  <c r="AB31" i="1"/>
  <c r="AC31" i="1" s="1"/>
  <c r="AC142" i="1"/>
  <c r="AC134" i="1"/>
  <c r="W127" i="1"/>
  <c r="K130" i="1"/>
  <c r="P10" i="1"/>
  <c r="Q10" i="1" s="1"/>
  <c r="Y11" i="1"/>
  <c r="Z11" i="1" s="1"/>
  <c r="M153" i="1"/>
  <c r="Y150" i="1"/>
  <c r="Z150" i="1" s="1"/>
  <c r="V146" i="1"/>
  <c r="P145" i="1"/>
  <c r="Q145" i="1" s="1"/>
  <c r="AB143" i="1"/>
  <c r="AC143" i="1" s="1"/>
  <c r="M141" i="1"/>
  <c r="AB139" i="1"/>
  <c r="AC139" i="1" s="1"/>
  <c r="AB135" i="1"/>
  <c r="AC135" i="1" s="1"/>
  <c r="P133" i="1"/>
  <c r="Q133" i="1" s="1"/>
  <c r="J131" i="1"/>
  <c r="K131" i="1" s="1"/>
  <c r="Y128" i="1"/>
  <c r="Z128" i="1" s="1"/>
  <c r="J127" i="1"/>
  <c r="K127" i="1" s="1"/>
  <c r="V122" i="1"/>
  <c r="W122" i="1" s="1"/>
  <c r="Y116" i="1"/>
  <c r="Z116" i="1" s="1"/>
  <c r="M84" i="1"/>
  <c r="N84" i="1" s="1"/>
  <c r="AB62" i="1"/>
  <c r="AC62" i="1" s="1"/>
  <c r="J27" i="1"/>
  <c r="K27" i="1" s="1"/>
  <c r="M15" i="1"/>
  <c r="N15" i="1" s="1"/>
  <c r="M26" i="1"/>
  <c r="N26" i="1" s="1"/>
  <c r="M35" i="1"/>
  <c r="N35" i="1" s="1"/>
  <c r="M46" i="1"/>
  <c r="N46" i="1" s="1"/>
  <c r="M53" i="1"/>
  <c r="N53" i="1" s="1"/>
  <c r="M73" i="1"/>
  <c r="N73" i="1" s="1"/>
  <c r="M79" i="1"/>
  <c r="N79" i="1" s="1"/>
  <c r="M103" i="1"/>
  <c r="N103" i="1" s="1"/>
  <c r="M114" i="1"/>
  <c r="N114" i="1" s="1"/>
  <c r="M14" i="1"/>
  <c r="N14" i="1" s="1"/>
  <c r="M20" i="1"/>
  <c r="N20" i="1" s="1"/>
  <c r="M25" i="1"/>
  <c r="N25" i="1" s="1"/>
  <c r="M27" i="1"/>
  <c r="N27" i="1" s="1"/>
  <c r="M34" i="1"/>
  <c r="N34" i="1" s="1"/>
  <c r="M40" i="1"/>
  <c r="N40" i="1" s="1"/>
  <c r="M64" i="1"/>
  <c r="M72" i="1"/>
  <c r="N72" i="1" s="1"/>
  <c r="M78" i="1"/>
  <c r="N78" i="1" s="1"/>
  <c r="M96" i="1"/>
  <c r="N96" i="1" s="1"/>
  <c r="M97" i="1"/>
  <c r="N97" i="1" s="1"/>
  <c r="M102" i="1"/>
  <c r="N102" i="1" s="1"/>
  <c r="M127" i="1"/>
  <c r="N127" i="1" s="1"/>
  <c r="M33" i="1"/>
  <c r="N33" i="1" s="1"/>
  <c r="M39" i="1"/>
  <c r="N39" i="1" s="1"/>
  <c r="M45" i="1"/>
  <c r="N45" i="1" s="1"/>
  <c r="M52" i="1"/>
  <c r="N52" i="1" s="1"/>
  <c r="M59" i="1"/>
  <c r="N59" i="1" s="1"/>
  <c r="M63" i="1"/>
  <c r="N63" i="1" s="1"/>
  <c r="M71" i="1"/>
  <c r="M83" i="1"/>
  <c r="N83" i="1" s="1"/>
  <c r="M88" i="1"/>
  <c r="N88" i="1" s="1"/>
  <c r="M89" i="1"/>
  <c r="N89" i="1" s="1"/>
  <c r="M107" i="1"/>
  <c r="N107" i="1" s="1"/>
  <c r="M118" i="1"/>
  <c r="N118" i="1" s="1"/>
  <c r="M119" i="1"/>
  <c r="N119" i="1" s="1"/>
  <c r="M126" i="1"/>
  <c r="M13" i="1"/>
  <c r="N13" i="1" s="1"/>
  <c r="M19" i="1"/>
  <c r="N19" i="1" s="1"/>
  <c r="M24" i="1"/>
  <c r="N24" i="1" s="1"/>
  <c r="M31" i="1"/>
  <c r="N31" i="1" s="1"/>
  <c r="M32" i="1"/>
  <c r="N32" i="1" s="1"/>
  <c r="M70" i="1"/>
  <c r="N70" i="1" s="1"/>
  <c r="M95" i="1"/>
  <c r="N95" i="1" s="1"/>
  <c r="M124" i="1"/>
  <c r="N124" i="1" s="1"/>
  <c r="M38" i="1"/>
  <c r="N38" i="1" s="1"/>
  <c r="M44" i="1"/>
  <c r="N44" i="1" s="1"/>
  <c r="M57" i="1"/>
  <c r="N57" i="1" s="1"/>
  <c r="M58" i="1"/>
  <c r="N58" i="1" s="1"/>
  <c r="M69" i="1"/>
  <c r="N69" i="1" s="1"/>
  <c r="M77" i="1"/>
  <c r="N77" i="1" s="1"/>
  <c r="M82" i="1"/>
  <c r="N82" i="1" s="1"/>
  <c r="M87" i="1"/>
  <c r="N87" i="1" s="1"/>
  <c r="M94" i="1"/>
  <c r="N94" i="1" s="1"/>
  <c r="M101" i="1"/>
  <c r="N101" i="1" s="1"/>
  <c r="M112" i="1"/>
  <c r="N112" i="1" s="1"/>
  <c r="M113" i="1"/>
  <c r="N113" i="1" s="1"/>
  <c r="M125" i="1"/>
  <c r="N125" i="1" s="1"/>
  <c r="M18" i="1"/>
  <c r="N18" i="1" s="1"/>
  <c r="M30" i="1"/>
  <c r="N30" i="1" s="1"/>
  <c r="M62" i="1"/>
  <c r="N62" i="1" s="1"/>
  <c r="M76" i="1"/>
  <c r="N76" i="1" s="1"/>
  <c r="M106" i="1"/>
  <c r="N106" i="1" s="1"/>
  <c r="M117" i="1"/>
  <c r="N117" i="1" s="1"/>
  <c r="M123" i="1"/>
  <c r="N123" i="1" s="1"/>
  <c r="M23" i="1"/>
  <c r="N23" i="1" s="1"/>
  <c r="M37" i="1"/>
  <c r="N37" i="1" s="1"/>
  <c r="M51" i="1"/>
  <c r="N51" i="1" s="1"/>
  <c r="M55" i="1"/>
  <c r="N55" i="1" s="1"/>
  <c r="M56" i="1"/>
  <c r="N56" i="1" s="1"/>
  <c r="M29" i="1"/>
  <c r="N29" i="1" s="1"/>
  <c r="M49" i="1"/>
  <c r="N49" i="1" s="1"/>
  <c r="M67" i="1"/>
  <c r="N67" i="1" s="1"/>
  <c r="M92" i="1"/>
  <c r="N92" i="1" s="1"/>
  <c r="M110" i="1"/>
  <c r="N110" i="1" s="1"/>
  <c r="M111" i="1"/>
  <c r="N111" i="1" s="1"/>
  <c r="M122" i="1"/>
  <c r="N122" i="1" s="1"/>
  <c r="M17" i="1"/>
  <c r="N17" i="1" s="1"/>
  <c r="M22" i="1"/>
  <c r="N22" i="1" s="1"/>
  <c r="M36" i="1"/>
  <c r="N36" i="1" s="1"/>
  <c r="M43" i="1"/>
  <c r="N43" i="1" s="1"/>
  <c r="M50" i="1"/>
  <c r="N50" i="1" s="1"/>
  <c r="M61" i="1"/>
  <c r="N61" i="1" s="1"/>
  <c r="M74" i="1"/>
  <c r="N74" i="1" s="1"/>
  <c r="M81" i="1"/>
  <c r="N81" i="1" s="1"/>
  <c r="M99" i="1"/>
  <c r="N99" i="1" s="1"/>
  <c r="M105" i="1"/>
  <c r="N105" i="1" s="1"/>
  <c r="M28" i="1"/>
  <c r="N28" i="1" s="1"/>
  <c r="M47" i="1"/>
  <c r="N47" i="1" s="1"/>
  <c r="M48" i="1"/>
  <c r="N48" i="1" s="1"/>
  <c r="M54" i="1"/>
  <c r="N54" i="1" s="1"/>
  <c r="M66" i="1"/>
  <c r="N66" i="1" s="1"/>
  <c r="M80" i="1"/>
  <c r="N80" i="1" s="1"/>
  <c r="M85" i="1"/>
  <c r="N85" i="1" s="1"/>
  <c r="M91" i="1"/>
  <c r="N91" i="1" s="1"/>
  <c r="M104" i="1"/>
  <c r="N104" i="1" s="1"/>
  <c r="M115" i="1"/>
  <c r="N115" i="1" s="1"/>
  <c r="M16" i="1"/>
  <c r="N16" i="1" s="1"/>
  <c r="M42" i="1"/>
  <c r="N42" i="1" s="1"/>
  <c r="M90" i="1"/>
  <c r="N90" i="1" s="1"/>
  <c r="M109" i="1"/>
  <c r="N109" i="1" s="1"/>
  <c r="M121" i="1"/>
  <c r="N121" i="1" s="1"/>
  <c r="P21" i="1"/>
  <c r="Q21" i="1" s="1"/>
  <c r="P60" i="1"/>
  <c r="Q60" i="1" s="1"/>
  <c r="P65" i="1"/>
  <c r="Q65" i="1" s="1"/>
  <c r="P84" i="1"/>
  <c r="Q84" i="1" s="1"/>
  <c r="P90" i="1"/>
  <c r="Q90" i="1" s="1"/>
  <c r="P108" i="1"/>
  <c r="P35" i="1"/>
  <c r="Q35" i="1" s="1"/>
  <c r="P41" i="1"/>
  <c r="Q41" i="1" s="1"/>
  <c r="P46" i="1"/>
  <c r="Q46" i="1" s="1"/>
  <c r="P53" i="1"/>
  <c r="Q53" i="1" s="1"/>
  <c r="P73" i="1"/>
  <c r="Q73" i="1" s="1"/>
  <c r="P79" i="1"/>
  <c r="Q79" i="1" s="1"/>
  <c r="P98" i="1"/>
  <c r="P103" i="1"/>
  <c r="Q103" i="1" s="1"/>
  <c r="P120" i="1"/>
  <c r="Q120" i="1" s="1"/>
  <c r="P128" i="1"/>
  <c r="Q128" i="1" s="1"/>
  <c r="P14" i="1"/>
  <c r="Q14" i="1" s="1"/>
  <c r="P15" i="1"/>
  <c r="Q15" i="1" s="1"/>
  <c r="P20" i="1"/>
  <c r="Q20" i="1" s="1"/>
  <c r="P26" i="1"/>
  <c r="Q26" i="1" s="1"/>
  <c r="P27" i="1"/>
  <c r="Q27" i="1" s="1"/>
  <c r="P34" i="1"/>
  <c r="Q34" i="1" s="1"/>
  <c r="P64" i="1"/>
  <c r="Q64" i="1" s="1"/>
  <c r="P72" i="1"/>
  <c r="Q72" i="1" s="1"/>
  <c r="P97" i="1"/>
  <c r="Q97" i="1" s="1"/>
  <c r="P114" i="1"/>
  <c r="P127" i="1"/>
  <c r="Q127" i="1" s="1"/>
  <c r="P25" i="1"/>
  <c r="Q25" i="1" s="1"/>
  <c r="P40" i="1"/>
  <c r="Q40" i="1" s="1"/>
  <c r="P45" i="1"/>
  <c r="Q45" i="1" s="1"/>
  <c r="P52" i="1"/>
  <c r="Q52" i="1" s="1"/>
  <c r="P59" i="1"/>
  <c r="Q59" i="1" s="1"/>
  <c r="P63" i="1"/>
  <c r="Q63" i="1" s="1"/>
  <c r="P71" i="1"/>
  <c r="Q71" i="1" s="1"/>
  <c r="P78" i="1"/>
  <c r="Q78" i="1" s="1"/>
  <c r="P83" i="1"/>
  <c r="Q83" i="1" s="1"/>
  <c r="P89" i="1"/>
  <c r="Q89" i="1" s="1"/>
  <c r="P96" i="1"/>
  <c r="Q96" i="1" s="1"/>
  <c r="P102" i="1"/>
  <c r="P107" i="1"/>
  <c r="Q107" i="1" s="1"/>
  <c r="P119" i="1"/>
  <c r="Q119" i="1" s="1"/>
  <c r="P126" i="1"/>
  <c r="P13" i="1"/>
  <c r="Q13" i="1" s="1"/>
  <c r="P24" i="1"/>
  <c r="Q24" i="1" s="1"/>
  <c r="P33" i="1"/>
  <c r="Q33" i="1" s="1"/>
  <c r="P39" i="1"/>
  <c r="Q39" i="1" s="1"/>
  <c r="P88" i="1"/>
  <c r="Q88" i="1" s="1"/>
  <c r="P95" i="1"/>
  <c r="Q95" i="1" s="1"/>
  <c r="P118" i="1"/>
  <c r="P19" i="1"/>
  <c r="Q19" i="1" s="1"/>
  <c r="P31" i="1"/>
  <c r="Q31" i="1" s="1"/>
  <c r="P32" i="1"/>
  <c r="Q32" i="1" s="1"/>
  <c r="P44" i="1"/>
  <c r="Q44" i="1" s="1"/>
  <c r="P58" i="1"/>
  <c r="Q58" i="1" s="1"/>
  <c r="P69" i="1"/>
  <c r="Q69" i="1" s="1"/>
  <c r="P70" i="1"/>
  <c r="Q70" i="1" s="1"/>
  <c r="P77" i="1"/>
  <c r="Q77" i="1" s="1"/>
  <c r="P87" i="1"/>
  <c r="Q87" i="1" s="1"/>
  <c r="P101" i="1"/>
  <c r="Q101" i="1" s="1"/>
  <c r="P113" i="1"/>
  <c r="Q113" i="1" s="1"/>
  <c r="P124" i="1"/>
  <c r="P125" i="1"/>
  <c r="Q125" i="1" s="1"/>
  <c r="P18" i="1"/>
  <c r="Q18" i="1" s="1"/>
  <c r="P38" i="1"/>
  <c r="Q38" i="1" s="1"/>
  <c r="P57" i="1"/>
  <c r="Q57" i="1" s="1"/>
  <c r="P23" i="1"/>
  <c r="Q23" i="1" s="1"/>
  <c r="P30" i="1"/>
  <c r="Q30" i="1" s="1"/>
  <c r="P51" i="1"/>
  <c r="Q51" i="1" s="1"/>
  <c r="P68" i="1"/>
  <c r="Q68" i="1" s="1"/>
  <c r="P86" i="1"/>
  <c r="Q86" i="1" s="1"/>
  <c r="P93" i="1"/>
  <c r="Q93" i="1" s="1"/>
  <c r="P100" i="1"/>
  <c r="P106" i="1"/>
  <c r="P116" i="1"/>
  <c r="Q116" i="1" s="1"/>
  <c r="P37" i="1"/>
  <c r="Q37" i="1" s="1"/>
  <c r="P55" i="1"/>
  <c r="Q55" i="1" s="1"/>
  <c r="P56" i="1"/>
  <c r="Q56" i="1" s="1"/>
  <c r="P67" i="1"/>
  <c r="Q67" i="1" s="1"/>
  <c r="P75" i="1"/>
  <c r="Q75" i="1" s="1"/>
  <c r="P92" i="1"/>
  <c r="Q92" i="1" s="1"/>
  <c r="P111" i="1"/>
  <c r="Q111" i="1" s="1"/>
  <c r="P17" i="1"/>
  <c r="Q17" i="1" s="1"/>
  <c r="P22" i="1"/>
  <c r="Q22" i="1" s="1"/>
  <c r="P29" i="1"/>
  <c r="Q29" i="1" s="1"/>
  <c r="P36" i="1"/>
  <c r="Q36" i="1" s="1"/>
  <c r="P43" i="1"/>
  <c r="Q43" i="1" s="1"/>
  <c r="P49" i="1"/>
  <c r="Q49" i="1" s="1"/>
  <c r="P50" i="1"/>
  <c r="Q50" i="1" s="1"/>
  <c r="P61" i="1"/>
  <c r="Q61" i="1" s="1"/>
  <c r="P81" i="1"/>
  <c r="Q81" i="1" s="1"/>
  <c r="P105" i="1"/>
  <c r="Q105" i="1" s="1"/>
  <c r="P110" i="1"/>
  <c r="P122" i="1"/>
  <c r="P28" i="1"/>
  <c r="Q28" i="1" s="1"/>
  <c r="P54" i="1"/>
  <c r="Q54" i="1" s="1"/>
  <c r="P66" i="1"/>
  <c r="Q66" i="1" s="1"/>
  <c r="P74" i="1"/>
  <c r="Q74" i="1" s="1"/>
  <c r="P80" i="1"/>
  <c r="Q80" i="1" s="1"/>
  <c r="P85" i="1"/>
  <c r="Q85" i="1" s="1"/>
  <c r="P99" i="1"/>
  <c r="Q99" i="1" s="1"/>
  <c r="P115" i="1"/>
  <c r="Q115" i="1" s="1"/>
  <c r="AB11" i="1"/>
  <c r="AC11" i="1" s="1"/>
  <c r="Y156" i="1"/>
  <c r="Z156" i="1" s="1"/>
  <c r="V155" i="1"/>
  <c r="W155" i="1" s="1"/>
  <c r="P154" i="1"/>
  <c r="Q154" i="1" s="1"/>
  <c r="J153" i="1"/>
  <c r="K153" i="1" s="1"/>
  <c r="V150" i="1"/>
  <c r="P149" i="1"/>
  <c r="Q149" i="1" s="1"/>
  <c r="AB147" i="1"/>
  <c r="AC147" i="1" s="1"/>
  <c r="M145" i="1"/>
  <c r="N145" i="1" s="1"/>
  <c r="J141" i="1"/>
  <c r="K141" i="1" s="1"/>
  <c r="P138" i="1"/>
  <c r="Q138" i="1" s="1"/>
  <c r="Y135" i="1"/>
  <c r="Z135" i="1" s="1"/>
  <c r="M133" i="1"/>
  <c r="N133" i="1" s="1"/>
  <c r="M132" i="1"/>
  <c r="N132" i="1" s="1"/>
  <c r="V119" i="1"/>
  <c r="Y112" i="1"/>
  <c r="Z112" i="1" s="1"/>
  <c r="Y102" i="1"/>
  <c r="Z102" i="1" s="1"/>
  <c r="AB87" i="1"/>
  <c r="AB76" i="1"/>
  <c r="AC76" i="1" s="1"/>
  <c r="AC146" i="1"/>
  <c r="J14" i="1"/>
  <c r="K14" i="1" s="1"/>
  <c r="J20" i="1"/>
  <c r="J33" i="1"/>
  <c r="K33" i="1" s="1"/>
  <c r="J34" i="1"/>
  <c r="J40" i="1"/>
  <c r="J59" i="1"/>
  <c r="K59" i="1" s="1"/>
  <c r="J64" i="1"/>
  <c r="J78" i="1"/>
  <c r="K78" i="1" s="1"/>
  <c r="J89" i="1"/>
  <c r="K89" i="1" s="1"/>
  <c r="J96" i="1"/>
  <c r="J97" i="1"/>
  <c r="J102" i="1"/>
  <c r="J10" i="1"/>
  <c r="K10" i="1" s="1"/>
  <c r="J13" i="1"/>
  <c r="K13" i="1" s="1"/>
  <c r="J39" i="1"/>
  <c r="K39" i="1" s="1"/>
  <c r="J45" i="1"/>
  <c r="K45" i="1" s="1"/>
  <c r="J52" i="1"/>
  <c r="K52" i="1" s="1"/>
  <c r="J63" i="1"/>
  <c r="J71" i="1"/>
  <c r="J83" i="1"/>
  <c r="K83" i="1" s="1"/>
  <c r="J88" i="1"/>
  <c r="K88" i="1" s="1"/>
  <c r="J95" i="1"/>
  <c r="K95" i="1" s="1"/>
  <c r="J107" i="1"/>
  <c r="J118" i="1"/>
  <c r="J126" i="1"/>
  <c r="K126" i="1" s="1"/>
  <c r="J19" i="1"/>
  <c r="J24" i="1"/>
  <c r="J31" i="1"/>
  <c r="K31" i="1" s="1"/>
  <c r="J32" i="1"/>
  <c r="J70" i="1"/>
  <c r="K70" i="1" s="1"/>
  <c r="J77" i="1"/>
  <c r="K77" i="1" s="1"/>
  <c r="J87" i="1"/>
  <c r="J124" i="1"/>
  <c r="K124" i="1" s="1"/>
  <c r="J125" i="1"/>
  <c r="K125" i="1" s="1"/>
  <c r="J38" i="1"/>
  <c r="K38" i="1" s="1"/>
  <c r="J44" i="1"/>
  <c r="J57" i="1"/>
  <c r="K57" i="1" s="1"/>
  <c r="J58" i="1"/>
  <c r="K58" i="1" s="1"/>
  <c r="J69" i="1"/>
  <c r="J82" i="1"/>
  <c r="J94" i="1"/>
  <c r="J101" i="1"/>
  <c r="J112" i="1"/>
  <c r="J113" i="1"/>
  <c r="J117" i="1"/>
  <c r="K117" i="1" s="1"/>
  <c r="J123" i="1"/>
  <c r="J18" i="1"/>
  <c r="K18" i="1" s="1"/>
  <c r="J30" i="1"/>
  <c r="K30" i="1" s="1"/>
  <c r="J51" i="1"/>
  <c r="K51" i="1" s="1"/>
  <c r="J62" i="1"/>
  <c r="K62" i="1" s="1"/>
  <c r="J76" i="1"/>
  <c r="K76" i="1" s="1"/>
  <c r="J106" i="1"/>
  <c r="K106" i="1" s="1"/>
  <c r="J23" i="1"/>
  <c r="J37" i="1"/>
  <c r="K37" i="1" s="1"/>
  <c r="J55" i="1"/>
  <c r="J56" i="1"/>
  <c r="J68" i="1"/>
  <c r="K68" i="1" s="1"/>
  <c r="J75" i="1"/>
  <c r="J86" i="1"/>
  <c r="K86" i="1" s="1"/>
  <c r="J93" i="1"/>
  <c r="K93" i="1" s="1"/>
  <c r="J100" i="1"/>
  <c r="K100" i="1" s="1"/>
  <c r="J111" i="1"/>
  <c r="K111" i="1" s="1"/>
  <c r="J116" i="1"/>
  <c r="J17" i="1"/>
  <c r="K17" i="1" s="1"/>
  <c r="J29" i="1"/>
  <c r="K29" i="1" s="1"/>
  <c r="J43" i="1"/>
  <c r="K43" i="1" s="1"/>
  <c r="J49" i="1"/>
  <c r="J22" i="1"/>
  <c r="K22" i="1" s="1"/>
  <c r="J36" i="1"/>
  <c r="K36" i="1" s="1"/>
  <c r="J50" i="1"/>
  <c r="J61" i="1"/>
  <c r="J74" i="1"/>
  <c r="J85" i="1"/>
  <c r="K85" i="1" s="1"/>
  <c r="J91" i="1"/>
  <c r="J99" i="1"/>
  <c r="J105" i="1"/>
  <c r="J28" i="1"/>
  <c r="J47" i="1"/>
  <c r="K47" i="1" s="1"/>
  <c r="J48" i="1"/>
  <c r="K48" i="1" s="1"/>
  <c r="J54" i="1"/>
  <c r="J66" i="1"/>
  <c r="K66" i="1" s="1"/>
  <c r="J80" i="1"/>
  <c r="K80" i="1" s="1"/>
  <c r="J104" i="1"/>
  <c r="K104" i="1" s="1"/>
  <c r="J109" i="1"/>
  <c r="J115" i="1"/>
  <c r="K115" i="1" s="1"/>
  <c r="J16" i="1"/>
  <c r="J42" i="1"/>
  <c r="J65" i="1"/>
  <c r="K65" i="1" s="1"/>
  <c r="J90" i="1"/>
  <c r="J121" i="1"/>
  <c r="K121" i="1" s="1"/>
  <c r="J129" i="1"/>
  <c r="K129" i="1" s="1"/>
  <c r="J15" i="1"/>
  <c r="K15" i="1" s="1"/>
  <c r="J21" i="1"/>
  <c r="K21" i="1" s="1"/>
  <c r="J35" i="1"/>
  <c r="K35" i="1" s="1"/>
  <c r="J41" i="1"/>
  <c r="K41" i="1" s="1"/>
  <c r="J60" i="1"/>
  <c r="K60" i="1" s="1"/>
  <c r="J73" i="1"/>
  <c r="J84" i="1"/>
  <c r="K84" i="1" s="1"/>
  <c r="J98" i="1"/>
  <c r="K98" i="1" s="1"/>
  <c r="J103" i="1"/>
  <c r="J108" i="1"/>
  <c r="J120" i="1"/>
  <c r="K120" i="1" s="1"/>
  <c r="V22" i="1"/>
  <c r="W22" i="1" s="1"/>
  <c r="V36" i="1"/>
  <c r="W36" i="1" s="1"/>
  <c r="V49" i="1"/>
  <c r="W49" i="1" s="1"/>
  <c r="V66" i="1"/>
  <c r="W66" i="1" s="1"/>
  <c r="V74" i="1"/>
  <c r="W74" i="1" s="1"/>
  <c r="V80" i="1"/>
  <c r="W80" i="1" s="1"/>
  <c r="V85" i="1"/>
  <c r="V28" i="1"/>
  <c r="W28" i="1" s="1"/>
  <c r="V42" i="1"/>
  <c r="W42" i="1" s="1"/>
  <c r="V54" i="1"/>
  <c r="V99" i="1"/>
  <c r="W99" i="1" s="1"/>
  <c r="V104" i="1"/>
  <c r="W104" i="1" s="1"/>
  <c r="V115" i="1"/>
  <c r="W115" i="1" s="1"/>
  <c r="V16" i="1"/>
  <c r="W16" i="1" s="1"/>
  <c r="V21" i="1"/>
  <c r="W21" i="1" s="1"/>
  <c r="V47" i="1"/>
  <c r="W47" i="1" s="1"/>
  <c r="V48" i="1"/>
  <c r="W48" i="1" s="1"/>
  <c r="V60" i="1"/>
  <c r="W60" i="1" s="1"/>
  <c r="V84" i="1"/>
  <c r="W84" i="1" s="1"/>
  <c r="V90" i="1"/>
  <c r="W90" i="1" s="1"/>
  <c r="V91" i="1"/>
  <c r="W91" i="1" s="1"/>
  <c r="V108" i="1"/>
  <c r="W108" i="1" s="1"/>
  <c r="V109" i="1"/>
  <c r="V121" i="1"/>
  <c r="W121" i="1" s="1"/>
  <c r="V35" i="1"/>
  <c r="V53" i="1"/>
  <c r="W53" i="1" s="1"/>
  <c r="V65" i="1"/>
  <c r="W65" i="1" s="1"/>
  <c r="V73" i="1"/>
  <c r="W73" i="1" s="1"/>
  <c r="V98" i="1"/>
  <c r="V120" i="1"/>
  <c r="V128" i="1"/>
  <c r="W128" i="1" s="1"/>
  <c r="V27" i="1"/>
  <c r="V41" i="1"/>
  <c r="V46" i="1"/>
  <c r="V72" i="1"/>
  <c r="W72" i="1" s="1"/>
  <c r="V79" i="1"/>
  <c r="W79" i="1" s="1"/>
  <c r="V97" i="1"/>
  <c r="V103" i="1"/>
  <c r="W103" i="1" s="1"/>
  <c r="V114" i="1"/>
  <c r="W114" i="1" s="1"/>
  <c r="V14" i="1"/>
  <c r="W14" i="1" s="1"/>
  <c r="V15" i="1"/>
  <c r="W15" i="1" s="1"/>
  <c r="V20" i="1"/>
  <c r="W20" i="1" s="1"/>
  <c r="V26" i="1"/>
  <c r="V34" i="1"/>
  <c r="W34" i="1" s="1"/>
  <c r="V40" i="1"/>
  <c r="W40" i="1" s="1"/>
  <c r="V59" i="1"/>
  <c r="W59" i="1" s="1"/>
  <c r="V64" i="1"/>
  <c r="W64" i="1" s="1"/>
  <c r="V78" i="1"/>
  <c r="W78" i="1" s="1"/>
  <c r="V89" i="1"/>
  <c r="V102" i="1"/>
  <c r="W102" i="1" s="1"/>
  <c r="V13" i="1"/>
  <c r="W13" i="1" s="1"/>
  <c r="V24" i="1"/>
  <c r="W24" i="1" s="1"/>
  <c r="V25" i="1"/>
  <c r="V45" i="1"/>
  <c r="W45" i="1" s="1"/>
  <c r="V52" i="1"/>
  <c r="W52" i="1" s="1"/>
  <c r="V32" i="1"/>
  <c r="W32" i="1" s="1"/>
  <c r="V33" i="1"/>
  <c r="V39" i="1"/>
  <c r="V58" i="1"/>
  <c r="W58" i="1" s="1"/>
  <c r="V70" i="1"/>
  <c r="W70" i="1" s="1"/>
  <c r="V77" i="1"/>
  <c r="V95" i="1"/>
  <c r="W95" i="1" s="1"/>
  <c r="V113" i="1"/>
  <c r="W113" i="1" s="1"/>
  <c r="V124" i="1"/>
  <c r="V19" i="1"/>
  <c r="W19" i="1" s="1"/>
  <c r="V31" i="1"/>
  <c r="V44" i="1"/>
  <c r="W44" i="1" s="1"/>
  <c r="V69" i="1"/>
  <c r="V76" i="1"/>
  <c r="V82" i="1"/>
  <c r="W82" i="1" s="1"/>
  <c r="V94" i="1"/>
  <c r="W94" i="1" s="1"/>
  <c r="V101" i="1"/>
  <c r="V18" i="1"/>
  <c r="W18" i="1" s="1"/>
  <c r="V38" i="1"/>
  <c r="W38" i="1" s="1"/>
  <c r="V51" i="1"/>
  <c r="W51" i="1" s="1"/>
  <c r="V57" i="1"/>
  <c r="W57" i="1" s="1"/>
  <c r="V62" i="1"/>
  <c r="W62" i="1" s="1"/>
  <c r="V86" i="1"/>
  <c r="W86" i="1" s="1"/>
  <c r="V87" i="1"/>
  <c r="W87" i="1" s="1"/>
  <c r="V100" i="1"/>
  <c r="W100" i="1" s="1"/>
  <c r="V106" i="1"/>
  <c r="V112" i="1"/>
  <c r="W112" i="1" s="1"/>
  <c r="V116" i="1"/>
  <c r="W116" i="1" s="1"/>
  <c r="V117" i="1"/>
  <c r="V23" i="1"/>
  <c r="W23" i="1" s="1"/>
  <c r="V30" i="1"/>
  <c r="W30" i="1" s="1"/>
  <c r="V37" i="1"/>
  <c r="W37" i="1" s="1"/>
  <c r="V68" i="1"/>
  <c r="W68" i="1" s="1"/>
  <c r="V92" i="1"/>
  <c r="W92" i="1" s="1"/>
  <c r="V93" i="1"/>
  <c r="W93" i="1" s="1"/>
  <c r="V123" i="1"/>
  <c r="W123" i="1" s="1"/>
  <c r="AB157" i="1"/>
  <c r="AC157" i="1" s="1"/>
  <c r="V156" i="1"/>
  <c r="W156" i="1" s="1"/>
  <c r="M154" i="1"/>
  <c r="N154" i="1" s="1"/>
  <c r="AB151" i="1"/>
  <c r="AC151" i="1" s="1"/>
  <c r="M149" i="1"/>
  <c r="J145" i="1"/>
  <c r="K145" i="1" s="1"/>
  <c r="Y143" i="1"/>
  <c r="Z143" i="1" s="1"/>
  <c r="P142" i="1"/>
  <c r="Q142" i="1" s="1"/>
  <c r="Y139" i="1"/>
  <c r="Z139" i="1" s="1"/>
  <c r="M138" i="1"/>
  <c r="N138" i="1" s="1"/>
  <c r="V135" i="1"/>
  <c r="P134" i="1"/>
  <c r="Q134" i="1" s="1"/>
  <c r="J132" i="1"/>
  <c r="K132" i="1" s="1"/>
  <c r="AB129" i="1"/>
  <c r="AC129" i="1" s="1"/>
  <c r="AB126" i="1"/>
  <c r="AC126" i="1" s="1"/>
  <c r="AB124" i="1"/>
  <c r="AC124" i="1" s="1"/>
  <c r="J122" i="1"/>
  <c r="K122" i="1" s="1"/>
  <c r="M116" i="1"/>
  <c r="N116" i="1" s="1"/>
  <c r="P109" i="1"/>
  <c r="Q109" i="1" s="1"/>
  <c r="P91" i="1"/>
  <c r="Q91" i="1" s="1"/>
  <c r="V83" i="1"/>
  <c r="W83" i="1" s="1"/>
  <c r="Y72" i="1"/>
  <c r="AB65" i="1"/>
  <c r="P62" i="1"/>
  <c r="Q62" i="1" s="1"/>
  <c r="Y57" i="1"/>
  <c r="Z57" i="1" s="1"/>
  <c r="AB44" i="1"/>
  <c r="AC44" i="1" s="1"/>
  <c r="Y17" i="1"/>
  <c r="Y29" i="1"/>
  <c r="Z29" i="1" s="1"/>
  <c r="Y43" i="1"/>
  <c r="Y50" i="1"/>
  <c r="Z50" i="1" s="1"/>
  <c r="Y56" i="1"/>
  <c r="Y61" i="1"/>
  <c r="Z61" i="1" s="1"/>
  <c r="Y68" i="1"/>
  <c r="Z68" i="1" s="1"/>
  <c r="Y81" i="1"/>
  <c r="Z81" i="1" s="1"/>
  <c r="Y92" i="1"/>
  <c r="Z92" i="1" s="1"/>
  <c r="Y93" i="1"/>
  <c r="Z93" i="1" s="1"/>
  <c r="Y105" i="1"/>
  <c r="Z105" i="1" s="1"/>
  <c r="Y111" i="1"/>
  <c r="Y55" i="1"/>
  <c r="Z55" i="1" s="1"/>
  <c r="Y67" i="1"/>
  <c r="Y75" i="1"/>
  <c r="Y85" i="1"/>
  <c r="Z85" i="1" s="1"/>
  <c r="Y110" i="1"/>
  <c r="Z110" i="1" s="1"/>
  <c r="Y22" i="1"/>
  <c r="Z22" i="1" s="1"/>
  <c r="Y36" i="1"/>
  <c r="Z36" i="1" s="1"/>
  <c r="Y42" i="1"/>
  <c r="Z42" i="1" s="1"/>
  <c r="Y49" i="1"/>
  <c r="Z49" i="1" s="1"/>
  <c r="Y54" i="1"/>
  <c r="Z54" i="1" s="1"/>
  <c r="Y66" i="1"/>
  <c r="Z66" i="1" s="1"/>
  <c r="Y74" i="1"/>
  <c r="Z74" i="1" s="1"/>
  <c r="Y80" i="1"/>
  <c r="Y99" i="1"/>
  <c r="Z99" i="1" s="1"/>
  <c r="Y115" i="1"/>
  <c r="Z115" i="1" s="1"/>
  <c r="Y16" i="1"/>
  <c r="Y21" i="1"/>
  <c r="Z21" i="1" s="1"/>
  <c r="Y28" i="1"/>
  <c r="Z28" i="1" s="1"/>
  <c r="Y48" i="1"/>
  <c r="Y91" i="1"/>
  <c r="Z91" i="1" s="1"/>
  <c r="Y104" i="1"/>
  <c r="Z104" i="1" s="1"/>
  <c r="Y109" i="1"/>
  <c r="Z109" i="1" s="1"/>
  <c r="Y121" i="1"/>
  <c r="Z121" i="1" s="1"/>
  <c r="Y35" i="1"/>
  <c r="Z35" i="1" s="1"/>
  <c r="Y47" i="1"/>
  <c r="Z47" i="1" s="1"/>
  <c r="Y53" i="1"/>
  <c r="Z53" i="1" s="1"/>
  <c r="Y60" i="1"/>
  <c r="Y73" i="1"/>
  <c r="Z73" i="1" s="1"/>
  <c r="Y84" i="1"/>
  <c r="Z84" i="1" s="1"/>
  <c r="Y90" i="1"/>
  <c r="Z90" i="1" s="1"/>
  <c r="Y98" i="1"/>
  <c r="Z98" i="1" s="1"/>
  <c r="Y108" i="1"/>
  <c r="Z108" i="1" s="1"/>
  <c r="Y27" i="1"/>
  <c r="Z27" i="1" s="1"/>
  <c r="Y41" i="1"/>
  <c r="Z41" i="1" s="1"/>
  <c r="Y46" i="1"/>
  <c r="Y65" i="1"/>
  <c r="Y79" i="1"/>
  <c r="Z79" i="1" s="1"/>
  <c r="Y97" i="1"/>
  <c r="Z97" i="1" s="1"/>
  <c r="Y103" i="1"/>
  <c r="Y114" i="1"/>
  <c r="Z114" i="1" s="1"/>
  <c r="Y120" i="1"/>
  <c r="Z120" i="1" s="1"/>
  <c r="Y15" i="1"/>
  <c r="Z15" i="1" s="1"/>
  <c r="Y20" i="1"/>
  <c r="Z20" i="1" s="1"/>
  <c r="Y34" i="1"/>
  <c r="Z34" i="1" s="1"/>
  <c r="Y40" i="1"/>
  <c r="Z40" i="1" s="1"/>
  <c r="Y13" i="1"/>
  <c r="Z13" i="1" s="1"/>
  <c r="Y14" i="1"/>
  <c r="Z14" i="1" s="1"/>
  <c r="Y24" i="1"/>
  <c r="Z24" i="1" s="1"/>
  <c r="Y25" i="1"/>
  <c r="Z25" i="1" s="1"/>
  <c r="Y26" i="1"/>
  <c r="Z26" i="1" s="1"/>
  <c r="Y45" i="1"/>
  <c r="Z45" i="1" s="1"/>
  <c r="Y59" i="1"/>
  <c r="Y78" i="1"/>
  <c r="Z78" i="1" s="1"/>
  <c r="Y83" i="1"/>
  <c r="Z83" i="1" s="1"/>
  <c r="Y107" i="1"/>
  <c r="Z107" i="1" s="1"/>
  <c r="Y119" i="1"/>
  <c r="Z119" i="1" s="1"/>
  <c r="Y126" i="1"/>
  <c r="Z126" i="1" s="1"/>
  <c r="Y32" i="1"/>
  <c r="Z32" i="1" s="1"/>
  <c r="Y33" i="1"/>
  <c r="Z33" i="1" s="1"/>
  <c r="Y39" i="1"/>
  <c r="Z39" i="1" s="1"/>
  <c r="Y52" i="1"/>
  <c r="Y63" i="1"/>
  <c r="Z63" i="1" s="1"/>
  <c r="Y71" i="1"/>
  <c r="Z71" i="1" s="1"/>
  <c r="Y77" i="1"/>
  <c r="Z77" i="1" s="1"/>
  <c r="Y88" i="1"/>
  <c r="Z88" i="1" s="1"/>
  <c r="Y96" i="1"/>
  <c r="Z96" i="1" s="1"/>
  <c r="Y113" i="1"/>
  <c r="Z113" i="1" s="1"/>
  <c r="Y118" i="1"/>
  <c r="Z118" i="1" s="1"/>
  <c r="Y19" i="1"/>
  <c r="Z19" i="1" s="1"/>
  <c r="Y31" i="1"/>
  <c r="Z31" i="1" s="1"/>
  <c r="Y58" i="1"/>
  <c r="Z58" i="1" s="1"/>
  <c r="Y69" i="1"/>
  <c r="Z69" i="1" s="1"/>
  <c r="Y70" i="1"/>
  <c r="Z70" i="1" s="1"/>
  <c r="Y76" i="1"/>
  <c r="Z76" i="1" s="1"/>
  <c r="Y94" i="1"/>
  <c r="Z94" i="1" s="1"/>
  <c r="Y95" i="1"/>
  <c r="Y101" i="1"/>
  <c r="Z101" i="1" s="1"/>
  <c r="Y124" i="1"/>
  <c r="Z124" i="1" s="1"/>
  <c r="Y125" i="1"/>
  <c r="Z125" i="1" s="1"/>
  <c r="Y38" i="1"/>
  <c r="Z38" i="1" s="1"/>
  <c r="Y44" i="1"/>
  <c r="Z44" i="1" s="1"/>
  <c r="Y51" i="1"/>
  <c r="Y62" i="1"/>
  <c r="Z62" i="1" s="1"/>
  <c r="Y82" i="1"/>
  <c r="Z82" i="1" s="1"/>
  <c r="Y87" i="1"/>
  <c r="Z87" i="1" s="1"/>
  <c r="Y106" i="1"/>
  <c r="Z106" i="1" s="1"/>
  <c r="Y117" i="1"/>
  <c r="Z117" i="1" s="1"/>
  <c r="V10" i="1"/>
  <c r="J12" i="1"/>
  <c r="K12" i="1" s="1"/>
  <c r="Y157" i="1"/>
  <c r="Z157" i="1" s="1"/>
  <c r="P155" i="1"/>
  <c r="Q155" i="1" s="1"/>
  <c r="AB152" i="1"/>
  <c r="AC152" i="1" s="1"/>
  <c r="Y151" i="1"/>
  <c r="Z151" i="1" s="1"/>
  <c r="J149" i="1"/>
  <c r="K149" i="1" s="1"/>
  <c r="Y147" i="1"/>
  <c r="Z147" i="1" s="1"/>
  <c r="P146" i="1"/>
  <c r="Q146" i="1" s="1"/>
  <c r="V143" i="1"/>
  <c r="M142" i="1"/>
  <c r="N142" i="1" s="1"/>
  <c r="AB140" i="1"/>
  <c r="V139" i="1"/>
  <c r="J138" i="1"/>
  <c r="K138" i="1" s="1"/>
  <c r="AB136" i="1"/>
  <c r="AC136" i="1" s="1"/>
  <c r="M134" i="1"/>
  <c r="N134" i="1" s="1"/>
  <c r="J133" i="1"/>
  <c r="K133" i="1" s="1"/>
  <c r="AB130" i="1"/>
  <c r="AC130" i="1" s="1"/>
  <c r="Y129" i="1"/>
  <c r="Z129" i="1" s="1"/>
  <c r="J119" i="1"/>
  <c r="K119" i="1" s="1"/>
  <c r="P112" i="1"/>
  <c r="Q112" i="1" s="1"/>
  <c r="V105" i="1"/>
  <c r="M98" i="1"/>
  <c r="N98" i="1" s="1"/>
  <c r="P94" i="1"/>
  <c r="P76" i="1"/>
  <c r="Q76" i="1" s="1"/>
  <c r="J53" i="1"/>
  <c r="J26" i="1"/>
  <c r="K26" i="1" s="1"/>
  <c r="K151" i="1"/>
  <c r="Q137" i="1"/>
  <c r="AB18" i="1"/>
  <c r="AC18" i="1" s="1"/>
  <c r="AB23" i="1"/>
  <c r="AC23" i="1" s="1"/>
  <c r="AB30" i="1"/>
  <c r="AC30" i="1" s="1"/>
  <c r="AB37" i="1"/>
  <c r="AC37" i="1" s="1"/>
  <c r="AB86" i="1"/>
  <c r="AC86" i="1" s="1"/>
  <c r="AB100" i="1"/>
  <c r="AC100" i="1" s="1"/>
  <c r="AB112" i="1"/>
  <c r="AC112" i="1" s="1"/>
  <c r="AB116" i="1"/>
  <c r="AC116" i="1" s="1"/>
  <c r="AB17" i="1"/>
  <c r="AC17" i="1" s="1"/>
  <c r="AB29" i="1"/>
  <c r="AC29" i="1" s="1"/>
  <c r="AB43" i="1"/>
  <c r="AC43" i="1" s="1"/>
  <c r="AB56" i="1"/>
  <c r="AB57" i="1"/>
  <c r="AC57" i="1" s="1"/>
  <c r="AB61" i="1"/>
  <c r="AC61" i="1" s="1"/>
  <c r="AB68" i="1"/>
  <c r="AC68" i="1" s="1"/>
  <c r="AB81" i="1"/>
  <c r="AC81" i="1" s="1"/>
  <c r="AB93" i="1"/>
  <c r="AC93" i="1" s="1"/>
  <c r="AB105" i="1"/>
  <c r="AC105" i="1" s="1"/>
  <c r="AB111" i="1"/>
  <c r="AC111" i="1" s="1"/>
  <c r="AB122" i="1"/>
  <c r="AC122" i="1" s="1"/>
  <c r="AB50" i="1"/>
  <c r="AB55" i="1"/>
  <c r="AC55" i="1" s="1"/>
  <c r="AB67" i="1"/>
  <c r="AC67" i="1" s="1"/>
  <c r="AB75" i="1"/>
  <c r="AC75" i="1" s="1"/>
  <c r="AB85" i="1"/>
  <c r="AC85" i="1" s="1"/>
  <c r="AB92" i="1"/>
  <c r="AC92" i="1" s="1"/>
  <c r="AB110" i="1"/>
  <c r="AC110" i="1" s="1"/>
  <c r="AB22" i="1"/>
  <c r="AC22" i="1" s="1"/>
  <c r="AB36" i="1"/>
  <c r="AC36" i="1" s="1"/>
  <c r="AB54" i="1"/>
  <c r="AC54" i="1" s="1"/>
  <c r="AB74" i="1"/>
  <c r="AC74" i="1" s="1"/>
  <c r="AB80" i="1"/>
  <c r="AC80" i="1" s="1"/>
  <c r="AB99" i="1"/>
  <c r="AC99" i="1" s="1"/>
  <c r="AB115" i="1"/>
  <c r="AC115" i="1" s="1"/>
  <c r="AB16" i="1"/>
  <c r="AC16" i="1" s="1"/>
  <c r="AB21" i="1"/>
  <c r="AC21" i="1" s="1"/>
  <c r="AB28" i="1"/>
  <c r="AC28" i="1" s="1"/>
  <c r="AB42" i="1"/>
  <c r="AB48" i="1"/>
  <c r="AB49" i="1"/>
  <c r="AC49" i="1" s="1"/>
  <c r="AB66" i="1"/>
  <c r="AB91" i="1"/>
  <c r="AC91" i="1" s="1"/>
  <c r="AB104" i="1"/>
  <c r="AC104" i="1" s="1"/>
  <c r="AB109" i="1"/>
  <c r="AC109" i="1" s="1"/>
  <c r="AB121" i="1"/>
  <c r="AC121" i="1" s="1"/>
  <c r="AB35" i="1"/>
  <c r="AC35" i="1" s="1"/>
  <c r="AB47" i="1"/>
  <c r="AC47" i="1" s="1"/>
  <c r="AB53" i="1"/>
  <c r="AC53" i="1" s="1"/>
  <c r="AB60" i="1"/>
  <c r="AC60" i="1" s="1"/>
  <c r="AB73" i="1"/>
  <c r="AC73" i="1" s="1"/>
  <c r="AB84" i="1"/>
  <c r="AC84" i="1" s="1"/>
  <c r="AB90" i="1"/>
  <c r="AC90" i="1" s="1"/>
  <c r="AB98" i="1"/>
  <c r="AC98" i="1" s="1"/>
  <c r="AB108" i="1"/>
  <c r="AC108" i="1" s="1"/>
  <c r="AB27" i="1"/>
  <c r="AB46" i="1"/>
  <c r="AB15" i="1"/>
  <c r="AC15" i="1" s="1"/>
  <c r="AB41" i="1"/>
  <c r="AC41" i="1" s="1"/>
  <c r="AB64" i="1"/>
  <c r="AC64" i="1" s="1"/>
  <c r="AB72" i="1"/>
  <c r="AC72" i="1" s="1"/>
  <c r="AB89" i="1"/>
  <c r="AC89" i="1" s="1"/>
  <c r="AB102" i="1"/>
  <c r="AC102" i="1" s="1"/>
  <c r="AB14" i="1"/>
  <c r="AC14" i="1" s="1"/>
  <c r="AB20" i="1"/>
  <c r="AB34" i="1"/>
  <c r="AB40" i="1"/>
  <c r="AB45" i="1"/>
  <c r="AC45" i="1" s="1"/>
  <c r="AB59" i="1"/>
  <c r="AB83" i="1"/>
  <c r="AC83" i="1" s="1"/>
  <c r="AB107" i="1"/>
  <c r="AC107" i="1" s="1"/>
  <c r="AB119" i="1"/>
  <c r="AC119" i="1" s="1"/>
  <c r="AB13" i="1"/>
  <c r="AC13" i="1" s="1"/>
  <c r="AB24" i="1"/>
  <c r="AC24" i="1" s="1"/>
  <c r="AB25" i="1"/>
  <c r="AC25" i="1" s="1"/>
  <c r="AB26" i="1"/>
  <c r="AC26" i="1" s="1"/>
  <c r="AB39" i="1"/>
  <c r="AC39" i="1" s="1"/>
  <c r="AB52" i="1"/>
  <c r="AC52" i="1" s="1"/>
  <c r="AB63" i="1"/>
  <c r="AC63" i="1" s="1"/>
  <c r="AB71" i="1"/>
  <c r="AC71" i="1" s="1"/>
  <c r="AB77" i="1"/>
  <c r="AB78" i="1"/>
  <c r="AC78" i="1" s="1"/>
  <c r="AB88" i="1"/>
  <c r="AC88" i="1" s="1"/>
  <c r="AB96" i="1"/>
  <c r="AC96" i="1" s="1"/>
  <c r="AB113" i="1"/>
  <c r="AC113" i="1" s="1"/>
  <c r="AB118" i="1"/>
  <c r="AC118" i="1" s="1"/>
  <c r="AB19" i="1"/>
  <c r="AC19" i="1" s="1"/>
  <c r="AB32" i="1"/>
  <c r="AB33" i="1"/>
  <c r="AC33" i="1" s="1"/>
  <c r="AB58" i="1"/>
  <c r="AB69" i="1"/>
  <c r="AC69" i="1" s="1"/>
  <c r="AB94" i="1"/>
  <c r="AC94" i="1" s="1"/>
  <c r="AB95" i="1"/>
  <c r="AC95" i="1" s="1"/>
  <c r="AB101" i="1"/>
  <c r="AC101" i="1" s="1"/>
  <c r="Y10" i="1"/>
  <c r="Z10" i="1" s="1"/>
  <c r="M12" i="1"/>
  <c r="N12" i="1" s="1"/>
  <c r="P156" i="1"/>
  <c r="Q156" i="1" s="1"/>
  <c r="M155" i="1"/>
  <c r="N155" i="1" s="1"/>
  <c r="J154" i="1"/>
  <c r="K154" i="1" s="1"/>
  <c r="P150" i="1"/>
  <c r="Q150" i="1" s="1"/>
  <c r="V147" i="1"/>
  <c r="M146" i="1"/>
  <c r="N146" i="1" s="1"/>
  <c r="AB144" i="1"/>
  <c r="Q143" i="1"/>
  <c r="J142" i="1"/>
  <c r="K142" i="1" s="1"/>
  <c r="J134" i="1"/>
  <c r="K134" i="1" s="1"/>
  <c r="AB131" i="1"/>
  <c r="AC131" i="1" s="1"/>
  <c r="Y130" i="1"/>
  <c r="Z130" i="1" s="1"/>
  <c r="V129" i="1"/>
  <c r="M128" i="1"/>
  <c r="N128" i="1" s="1"/>
  <c r="V126" i="1"/>
  <c r="J72" i="1"/>
  <c r="K72" i="1" s="1"/>
  <c r="M65" i="1"/>
  <c r="N65" i="1" s="1"/>
  <c r="V61" i="1"/>
  <c r="W61" i="1" s="1"/>
  <c r="P48" i="1"/>
  <c r="Q48" i="1" s="1"/>
  <c r="M21" i="1"/>
  <c r="N21" i="1" s="1"/>
  <c r="N126" i="1"/>
  <c r="W118" i="1"/>
  <c r="P16" i="1"/>
  <c r="Q16" i="1" s="1"/>
  <c r="Q147" i="1"/>
  <c r="AC141" i="1"/>
  <c r="J11" i="1"/>
  <c r="P157" i="1"/>
  <c r="Q157" i="1" s="1"/>
  <c r="J156" i="1"/>
  <c r="K156" i="1" s="1"/>
  <c r="AB154" i="1"/>
  <c r="AC154" i="1" s="1"/>
  <c r="Y153" i="1"/>
  <c r="Z153" i="1" s="1"/>
  <c r="P151" i="1"/>
  <c r="Q151" i="1" s="1"/>
  <c r="V148" i="1"/>
  <c r="W148" i="1" s="1"/>
  <c r="M147" i="1"/>
  <c r="N147" i="1" s="1"/>
  <c r="AB145" i="1"/>
  <c r="AC145" i="1" s="1"/>
  <c r="Q144" i="1"/>
  <c r="J143" i="1"/>
  <c r="K143" i="1" s="1"/>
  <c r="Q140" i="1"/>
  <c r="J139" i="1"/>
  <c r="Y137" i="1"/>
  <c r="Z137" i="1" s="1"/>
  <c r="J135" i="1"/>
  <c r="K135" i="1" s="1"/>
  <c r="P130" i="1"/>
  <c r="P129" i="1"/>
  <c r="Q129" i="1" s="1"/>
  <c r="AB127" i="1"/>
  <c r="AC127" i="1" s="1"/>
  <c r="Y123" i="1"/>
  <c r="Z123" i="1" s="1"/>
  <c r="AB114" i="1"/>
  <c r="AC114" i="1" s="1"/>
  <c r="P104" i="1"/>
  <c r="Q104" i="1" s="1"/>
  <c r="Y100" i="1"/>
  <c r="Z100" i="1" s="1"/>
  <c r="M93" i="1"/>
  <c r="N93" i="1" s="1"/>
  <c r="Y89" i="1"/>
  <c r="Z89" i="1" s="1"/>
  <c r="M86" i="1"/>
  <c r="N86" i="1" s="1"/>
  <c r="P82" i="1"/>
  <c r="Q82" i="1" s="1"/>
  <c r="M75" i="1"/>
  <c r="N75" i="1" s="1"/>
  <c r="AB51" i="1"/>
  <c r="AC51" i="1" s="1"/>
  <c r="P47" i="1"/>
  <c r="Q47" i="1" s="1"/>
  <c r="AC153" i="1"/>
  <c r="N129" i="1"/>
  <c r="AC138" i="1"/>
  <c r="AC77" i="1"/>
  <c r="K23" i="1"/>
  <c r="W41" i="1"/>
  <c r="K101" i="1"/>
  <c r="K19" i="1"/>
  <c r="K107" i="1"/>
  <c r="Z48" i="1"/>
  <c r="Z16" i="1"/>
  <c r="Z17" i="1"/>
  <c r="Z56" i="1"/>
  <c r="W43" i="1"/>
  <c r="K99" i="1"/>
  <c r="Q45" i="4"/>
  <c r="AC67" i="4"/>
  <c r="K32" i="4"/>
  <c r="AC45" i="4"/>
  <c r="W11" i="4"/>
  <c r="AC64" i="4"/>
  <c r="AC11" i="4"/>
  <c r="K17" i="4"/>
  <c r="AC29" i="4"/>
  <c r="W26" i="4"/>
  <c r="AC36" i="4"/>
  <c r="AC20" i="4"/>
  <c r="AC26" i="4"/>
  <c r="AC43" i="4"/>
  <c r="AC56" i="4"/>
  <c r="AC12" i="4"/>
  <c r="AC15" i="4"/>
  <c r="Q34" i="4"/>
  <c r="AC44" i="4"/>
  <c r="K48" i="4"/>
  <c r="K49" i="4"/>
  <c r="V157" i="4"/>
  <c r="V158" i="4"/>
  <c r="V148" i="4"/>
  <c r="V143" i="4"/>
  <c r="V133" i="4"/>
  <c r="V125" i="4"/>
  <c r="V110" i="4"/>
  <c r="V102" i="4"/>
  <c r="V134" i="4"/>
  <c r="V126" i="4"/>
  <c r="V118" i="4"/>
  <c r="V152" i="4"/>
  <c r="V144" i="4"/>
  <c r="V139" i="4"/>
  <c r="V117" i="4"/>
  <c r="V109" i="4"/>
  <c r="V149" i="4"/>
  <c r="V127" i="4"/>
  <c r="V119" i="4"/>
  <c r="V116" i="4"/>
  <c r="V108" i="4"/>
  <c r="V154" i="4"/>
  <c r="V140" i="4"/>
  <c r="V135" i="4"/>
  <c r="V128" i="4"/>
  <c r="V120" i="4"/>
  <c r="V150" i="4"/>
  <c r="V145" i="4"/>
  <c r="V115" i="4"/>
  <c r="V107" i="4"/>
  <c r="V101" i="4"/>
  <c r="V156" i="4"/>
  <c r="V136" i="4"/>
  <c r="V129" i="4"/>
  <c r="V121" i="4"/>
  <c r="V114" i="4"/>
  <c r="V106" i="4"/>
  <c r="V146" i="4"/>
  <c r="V141" i="4"/>
  <c r="V130" i="4"/>
  <c r="V122" i="4"/>
  <c r="V113" i="4"/>
  <c r="V105" i="4"/>
  <c r="V153" i="4"/>
  <c r="V151" i="4"/>
  <c r="V142" i="4"/>
  <c r="V137" i="4"/>
  <c r="V131" i="4"/>
  <c r="V123" i="4"/>
  <c r="V112" i="4"/>
  <c r="V104" i="4"/>
  <c r="V155" i="4"/>
  <c r="V138" i="4"/>
  <c r="V111" i="4"/>
  <c r="V103" i="4"/>
  <c r="V100" i="4"/>
  <c r="V98" i="4"/>
  <c r="V96" i="4"/>
  <c r="V94" i="4"/>
  <c r="V92" i="4"/>
  <c r="V90" i="4"/>
  <c r="V88" i="4"/>
  <c r="V86" i="4"/>
  <c r="V84" i="4"/>
  <c r="V82" i="4"/>
  <c r="V80" i="4"/>
  <c r="V78" i="4"/>
  <c r="V76" i="4"/>
  <c r="V74" i="4"/>
  <c r="V72" i="4"/>
  <c r="V70" i="4"/>
  <c r="V68" i="4"/>
  <c r="V66" i="4"/>
  <c r="V64" i="4"/>
  <c r="V62" i="4"/>
  <c r="V60" i="4"/>
  <c r="V58" i="4"/>
  <c r="V56" i="4"/>
  <c r="V54" i="4"/>
  <c r="V87" i="4"/>
  <c r="V147" i="4"/>
  <c r="V51" i="4"/>
  <c r="V46" i="4"/>
  <c r="V44" i="4"/>
  <c r="V42" i="4"/>
  <c r="V40" i="4"/>
  <c r="V38" i="4"/>
  <c r="V36" i="4"/>
  <c r="V34" i="4"/>
  <c r="V32" i="4"/>
  <c r="V30" i="4"/>
  <c r="V28" i="4"/>
  <c r="V48" i="4"/>
  <c r="V124" i="4"/>
  <c r="V97" i="4"/>
  <c r="V85" i="4"/>
  <c r="V79" i="4"/>
  <c r="V73" i="4"/>
  <c r="V67" i="4"/>
  <c r="V132" i="4"/>
  <c r="V83" i="4"/>
  <c r="V77" i="4"/>
  <c r="V71" i="4"/>
  <c r="V65" i="4"/>
  <c r="V59" i="4"/>
  <c r="V53" i="4"/>
  <c r="V47" i="4"/>
  <c r="V45" i="4"/>
  <c r="V43" i="4"/>
  <c r="V41" i="4"/>
  <c r="V39" i="4"/>
  <c r="V37" i="4"/>
  <c r="V35" i="4"/>
  <c r="V33" i="4"/>
  <c r="V31" i="4"/>
  <c r="V29" i="4"/>
  <c r="V27" i="4"/>
  <c r="V25" i="4"/>
  <c r="V23" i="4"/>
  <c r="V21" i="4"/>
  <c r="V19" i="4"/>
  <c r="V99" i="4"/>
  <c r="V93" i="4"/>
  <c r="V95" i="4"/>
  <c r="V91" i="4"/>
  <c r="V49" i="4"/>
  <c r="AC10" i="4"/>
  <c r="V12" i="4"/>
  <c r="M15" i="4"/>
  <c r="N15" i="4" s="1"/>
  <c r="J16" i="4"/>
  <c r="AC18" i="4"/>
  <c r="Y20" i="4"/>
  <c r="Z20" i="4" s="1"/>
  <c r="Y23" i="4"/>
  <c r="Z23" i="4" s="1"/>
  <c r="V24" i="4"/>
  <c r="Y29" i="4"/>
  <c r="Z29" i="4" s="1"/>
  <c r="Y32" i="4"/>
  <c r="Z32" i="4" s="1"/>
  <c r="J38" i="4"/>
  <c r="Y39" i="4"/>
  <c r="Z39" i="4" s="1"/>
  <c r="Y46" i="4"/>
  <c r="Z46" i="4" s="1"/>
  <c r="Y12" i="4"/>
  <c r="Z12" i="4" s="1"/>
  <c r="Y13" i="4"/>
  <c r="Z13" i="4" s="1"/>
  <c r="Y24" i="4"/>
  <c r="Z24" i="4" s="1"/>
  <c r="Y28" i="4"/>
  <c r="Z28" i="4" s="1"/>
  <c r="J37" i="4"/>
  <c r="Y42" i="4"/>
  <c r="Z42" i="4" s="1"/>
  <c r="M53" i="4"/>
  <c r="N53" i="4" s="1"/>
  <c r="P67" i="4"/>
  <c r="Q67" i="4" s="1"/>
  <c r="Y69" i="4"/>
  <c r="Z69" i="4" s="1"/>
  <c r="V75" i="4"/>
  <c r="V14" i="4"/>
  <c r="M17" i="4"/>
  <c r="N17" i="4" s="1"/>
  <c r="J18" i="4"/>
  <c r="Y26" i="4"/>
  <c r="Z26" i="4" s="1"/>
  <c r="P41" i="4"/>
  <c r="Q41" i="4" s="1"/>
  <c r="J44" i="4"/>
  <c r="Y45" i="4"/>
  <c r="Z45" i="4" s="1"/>
  <c r="P53" i="4"/>
  <c r="Q53" i="4" s="1"/>
  <c r="P55" i="4"/>
  <c r="Q55" i="4" s="1"/>
  <c r="P59" i="4"/>
  <c r="Q59" i="4" s="1"/>
  <c r="P61" i="4"/>
  <c r="Q61" i="4" s="1"/>
  <c r="P65" i="4"/>
  <c r="Q65" i="4" s="1"/>
  <c r="Y22" i="4"/>
  <c r="Z22" i="4" s="1"/>
  <c r="Y27" i="4"/>
  <c r="Z27" i="4" s="1"/>
  <c r="W69" i="4"/>
  <c r="M10" i="4"/>
  <c r="N10" i="4" s="1"/>
  <c r="V15" i="4"/>
  <c r="M18" i="4"/>
  <c r="N18" i="4" s="1"/>
  <c r="J19" i="4"/>
  <c r="J35" i="4"/>
  <c r="J36" i="4"/>
  <c r="P37" i="4"/>
  <c r="Q37" i="4" s="1"/>
  <c r="Y38" i="4"/>
  <c r="Z38" i="4" s="1"/>
  <c r="P44" i="4"/>
  <c r="Q44" i="4" s="1"/>
  <c r="J47" i="4"/>
  <c r="J50" i="4"/>
  <c r="P70" i="4"/>
  <c r="Q70" i="4" s="1"/>
  <c r="P76" i="4"/>
  <c r="Q76" i="4" s="1"/>
  <c r="Y30" i="4"/>
  <c r="Z30" i="4" s="1"/>
  <c r="P10" i="4"/>
  <c r="Q10" i="4" s="1"/>
  <c r="K11" i="4"/>
  <c r="Y14" i="4"/>
  <c r="Z14" i="4" s="1"/>
  <c r="Y15" i="4"/>
  <c r="Z15" i="4" s="1"/>
  <c r="P17" i="4"/>
  <c r="Q17" i="4" s="1"/>
  <c r="P18" i="4"/>
  <c r="Q18" i="4" s="1"/>
  <c r="J20" i="4"/>
  <c r="J21" i="4"/>
  <c r="J33" i="4"/>
  <c r="J34" i="4"/>
  <c r="P36" i="4"/>
  <c r="Q36" i="4" s="1"/>
  <c r="J40" i="4"/>
  <c r="Y41" i="4"/>
  <c r="Z41" i="4" s="1"/>
  <c r="Y48" i="4"/>
  <c r="Z48" i="4" s="1"/>
  <c r="M50" i="4"/>
  <c r="N50" i="4" s="1"/>
  <c r="Y51" i="4"/>
  <c r="Z51" i="4" s="1"/>
  <c r="Y53" i="4"/>
  <c r="Z53" i="4" s="1"/>
  <c r="V55" i="4"/>
  <c r="V57" i="4"/>
  <c r="Y59" i="4"/>
  <c r="Z59" i="4" s="1"/>
  <c r="V61" i="4"/>
  <c r="V63" i="4"/>
  <c r="Y65" i="4"/>
  <c r="Z65" i="4" s="1"/>
  <c r="Y37" i="4"/>
  <c r="Z37" i="4" s="1"/>
  <c r="K43" i="4"/>
  <c r="P47" i="4"/>
  <c r="Q47" i="4" s="1"/>
  <c r="P50" i="4"/>
  <c r="Q50" i="4" s="1"/>
  <c r="Y57" i="4"/>
  <c r="Z57" i="4" s="1"/>
  <c r="Y63" i="4"/>
  <c r="Z63" i="4" s="1"/>
  <c r="M68" i="4"/>
  <c r="N68" i="4" s="1"/>
  <c r="M12" i="4"/>
  <c r="N12" i="4" s="1"/>
  <c r="J13" i="4"/>
  <c r="W16" i="4"/>
  <c r="V17" i="4"/>
  <c r="M21" i="4"/>
  <c r="N21" i="4" s="1"/>
  <c r="P22" i="4"/>
  <c r="Q22" i="4" s="1"/>
  <c r="J24" i="4"/>
  <c r="J25" i="4"/>
  <c r="J29" i="4"/>
  <c r="J30" i="4"/>
  <c r="K31" i="4"/>
  <c r="P32" i="4"/>
  <c r="Q32" i="4" s="1"/>
  <c r="P35" i="4"/>
  <c r="Q35" i="4" s="1"/>
  <c r="Y44" i="4"/>
  <c r="Z44" i="4" s="1"/>
  <c r="P93" i="4"/>
  <c r="Q93" i="4" s="1"/>
  <c r="K41" i="4"/>
  <c r="P11" i="4"/>
  <c r="Q11" i="4" s="1"/>
  <c r="P12" i="4"/>
  <c r="Q12" i="4" s="1"/>
  <c r="Y16" i="4"/>
  <c r="Z16" i="4" s="1"/>
  <c r="Y17" i="4"/>
  <c r="Z17" i="4" s="1"/>
  <c r="P19" i="4"/>
  <c r="Q19" i="4" s="1"/>
  <c r="M23" i="4"/>
  <c r="N23" i="4" s="1"/>
  <c r="P24" i="4"/>
  <c r="Q24" i="4" s="1"/>
  <c r="J26" i="4"/>
  <c r="J27" i="4"/>
  <c r="J28" i="4"/>
  <c r="P30" i="4"/>
  <c r="Q30" i="4" s="1"/>
  <c r="P33" i="4"/>
  <c r="Q33" i="4" s="1"/>
  <c r="J39" i="4"/>
  <c r="P43" i="4"/>
  <c r="Q43" i="4" s="1"/>
  <c r="J46" i="4"/>
  <c r="V50" i="4"/>
  <c r="M56" i="4"/>
  <c r="N56" i="4" s="1"/>
  <c r="M62" i="4"/>
  <c r="N62" i="4" s="1"/>
  <c r="Y157" i="4"/>
  <c r="Z157" i="4" s="1"/>
  <c r="Y155" i="4"/>
  <c r="Z155" i="4" s="1"/>
  <c r="Y153" i="4"/>
  <c r="Z153" i="4" s="1"/>
  <c r="Y158" i="4"/>
  <c r="Z158" i="4" s="1"/>
  <c r="Y156" i="4"/>
  <c r="Z156" i="4" s="1"/>
  <c r="Y154" i="4"/>
  <c r="Z154" i="4" s="1"/>
  <c r="Y152" i="4"/>
  <c r="Z152" i="4" s="1"/>
  <c r="Y150" i="4"/>
  <c r="Z150" i="4" s="1"/>
  <c r="Y148" i="4"/>
  <c r="Z148" i="4" s="1"/>
  <c r="Y146" i="4"/>
  <c r="Z146" i="4" s="1"/>
  <c r="Y144" i="4"/>
  <c r="Z144" i="4" s="1"/>
  <c r="Y142" i="4"/>
  <c r="Z142" i="4" s="1"/>
  <c r="Y140" i="4"/>
  <c r="Z140" i="4" s="1"/>
  <c r="Y138" i="4"/>
  <c r="Z138" i="4" s="1"/>
  <c r="Y136" i="4"/>
  <c r="Z136" i="4" s="1"/>
  <c r="Y134" i="4"/>
  <c r="Z134" i="4" s="1"/>
  <c r="Y132" i="4"/>
  <c r="Z132" i="4" s="1"/>
  <c r="Y130" i="4"/>
  <c r="Z130" i="4" s="1"/>
  <c r="Y128" i="4"/>
  <c r="Z128" i="4" s="1"/>
  <c r="Y126" i="4"/>
  <c r="Z126" i="4" s="1"/>
  <c r="Y124" i="4"/>
  <c r="Z124" i="4" s="1"/>
  <c r="Y122" i="4"/>
  <c r="Z122" i="4" s="1"/>
  <c r="Y120" i="4"/>
  <c r="Z120" i="4" s="1"/>
  <c r="Y118" i="4"/>
  <c r="Z118" i="4" s="1"/>
  <c r="Y139" i="4"/>
  <c r="Z139" i="4" s="1"/>
  <c r="Y117" i="4"/>
  <c r="Z117" i="4" s="1"/>
  <c r="Y109" i="4"/>
  <c r="Z109" i="4" s="1"/>
  <c r="Y149" i="4"/>
  <c r="Z149" i="4" s="1"/>
  <c r="Y127" i="4"/>
  <c r="Z127" i="4" s="1"/>
  <c r="Y119" i="4"/>
  <c r="Z119" i="4" s="1"/>
  <c r="Y135" i="4"/>
  <c r="Z135" i="4" s="1"/>
  <c r="Y116" i="4"/>
  <c r="Z116" i="4" s="1"/>
  <c r="Y108" i="4"/>
  <c r="Z108" i="4" s="1"/>
  <c r="Y145" i="4"/>
  <c r="Z145" i="4" s="1"/>
  <c r="Y115" i="4"/>
  <c r="Z115" i="4" s="1"/>
  <c r="Y107" i="4"/>
  <c r="Z107" i="4" s="1"/>
  <c r="Y101" i="4"/>
  <c r="Z101" i="4" s="1"/>
  <c r="Y99" i="4"/>
  <c r="Z99" i="4" s="1"/>
  <c r="Y97" i="4"/>
  <c r="Z97" i="4" s="1"/>
  <c r="Y95" i="4"/>
  <c r="Z95" i="4" s="1"/>
  <c r="Y93" i="4"/>
  <c r="Z93" i="4" s="1"/>
  <c r="Y91" i="4"/>
  <c r="Z91" i="4" s="1"/>
  <c r="Y89" i="4"/>
  <c r="Z89" i="4" s="1"/>
  <c r="Y87" i="4"/>
  <c r="Z87" i="4" s="1"/>
  <c r="Y129" i="4"/>
  <c r="Z129" i="4" s="1"/>
  <c r="Y121" i="4"/>
  <c r="Z121" i="4" s="1"/>
  <c r="Y141" i="4"/>
  <c r="Z141" i="4" s="1"/>
  <c r="Y114" i="4"/>
  <c r="Z114" i="4" s="1"/>
  <c r="Y106" i="4"/>
  <c r="Z106" i="4" s="1"/>
  <c r="Y113" i="4"/>
  <c r="Z113" i="4" s="1"/>
  <c r="Y105" i="4"/>
  <c r="Z105" i="4" s="1"/>
  <c r="Y137" i="4"/>
  <c r="Z137" i="4" s="1"/>
  <c r="Y131" i="4"/>
  <c r="Z131" i="4" s="1"/>
  <c r="Y123" i="4"/>
  <c r="Z123" i="4" s="1"/>
  <c r="Y151" i="4"/>
  <c r="Z151" i="4" s="1"/>
  <c r="Y147" i="4"/>
  <c r="Z147" i="4" s="1"/>
  <c r="Y112" i="4"/>
  <c r="Z112" i="4" s="1"/>
  <c r="Y104" i="4"/>
  <c r="Z104" i="4" s="1"/>
  <c r="Y111" i="4"/>
  <c r="Z111" i="4" s="1"/>
  <c r="Y103" i="4"/>
  <c r="Z103" i="4" s="1"/>
  <c r="Y100" i="4"/>
  <c r="Z100" i="4" s="1"/>
  <c r="Y98" i="4"/>
  <c r="Z98" i="4" s="1"/>
  <c r="Y96" i="4"/>
  <c r="Z96" i="4" s="1"/>
  <c r="Y110" i="4"/>
  <c r="Z110" i="4" s="1"/>
  <c r="Y102" i="4"/>
  <c r="Z102" i="4" s="1"/>
  <c r="Y143" i="4"/>
  <c r="Z143" i="4" s="1"/>
  <c r="Y125" i="4"/>
  <c r="Z125" i="4" s="1"/>
  <c r="Y85" i="4"/>
  <c r="Z85" i="4" s="1"/>
  <c r="Y79" i="4"/>
  <c r="Z79" i="4" s="1"/>
  <c r="Y73" i="4"/>
  <c r="Z73" i="4" s="1"/>
  <c r="Y67" i="4"/>
  <c r="Z67" i="4" s="1"/>
  <c r="Y61" i="4"/>
  <c r="Z61" i="4" s="1"/>
  <c r="Y55" i="4"/>
  <c r="Z55" i="4" s="1"/>
  <c r="Y133" i="4"/>
  <c r="Z133" i="4" s="1"/>
  <c r="Y84" i="4"/>
  <c r="Z84" i="4" s="1"/>
  <c r="Y78" i="4"/>
  <c r="Z78" i="4" s="1"/>
  <c r="Y72" i="4"/>
  <c r="Z72" i="4" s="1"/>
  <c r="Y66" i="4"/>
  <c r="Z66" i="4" s="1"/>
  <c r="Y60" i="4"/>
  <c r="Z60" i="4" s="1"/>
  <c r="Y54" i="4"/>
  <c r="Z54" i="4" s="1"/>
  <c r="Y83" i="4"/>
  <c r="Z83" i="4" s="1"/>
  <c r="Y77" i="4"/>
  <c r="Z77" i="4" s="1"/>
  <c r="Y71" i="4"/>
  <c r="Z71" i="4" s="1"/>
  <c r="Y82" i="4"/>
  <c r="Z82" i="4" s="1"/>
  <c r="Y76" i="4"/>
  <c r="Z76" i="4" s="1"/>
  <c r="Y70" i="4"/>
  <c r="Z70" i="4" s="1"/>
  <c r="Y64" i="4"/>
  <c r="Z64" i="4" s="1"/>
  <c r="Y58" i="4"/>
  <c r="Z58" i="4" s="1"/>
  <c r="Y94" i="4"/>
  <c r="Z94" i="4" s="1"/>
  <c r="Y92" i="4"/>
  <c r="Z92" i="4" s="1"/>
  <c r="Y52" i="4"/>
  <c r="Z52" i="4" s="1"/>
  <c r="Y90" i="4"/>
  <c r="Z90" i="4" s="1"/>
  <c r="Y49" i="4"/>
  <c r="Z49" i="4" s="1"/>
  <c r="Y88" i="4"/>
  <c r="Z88" i="4" s="1"/>
  <c r="Y81" i="4"/>
  <c r="Z81" i="4" s="1"/>
  <c r="Y75" i="4"/>
  <c r="Z75" i="4" s="1"/>
  <c r="Y86" i="4"/>
  <c r="Z86" i="4" s="1"/>
  <c r="Y80" i="4"/>
  <c r="Z80" i="4" s="1"/>
  <c r="Y74" i="4"/>
  <c r="Z74" i="4" s="1"/>
  <c r="Y68" i="4"/>
  <c r="Z68" i="4" s="1"/>
  <c r="Y62" i="4"/>
  <c r="Z62" i="4" s="1"/>
  <c r="Y56" i="4"/>
  <c r="Z56" i="4" s="1"/>
  <c r="J158" i="4"/>
  <c r="J157" i="4"/>
  <c r="J155" i="4"/>
  <c r="J153" i="4"/>
  <c r="J151" i="4"/>
  <c r="J149" i="4"/>
  <c r="J147" i="4"/>
  <c r="J145" i="4"/>
  <c r="J143" i="4"/>
  <c r="J141" i="4"/>
  <c r="J139" i="4"/>
  <c r="J137" i="4"/>
  <c r="J135" i="4"/>
  <c r="J136" i="4"/>
  <c r="J146" i="4"/>
  <c r="J131" i="4"/>
  <c r="J130" i="4"/>
  <c r="J123" i="4"/>
  <c r="J122" i="4"/>
  <c r="J114" i="4"/>
  <c r="J113" i="4"/>
  <c r="J106" i="4"/>
  <c r="J105" i="4"/>
  <c r="J101" i="4"/>
  <c r="J99" i="4"/>
  <c r="J142" i="4"/>
  <c r="J133" i="4"/>
  <c r="J132" i="4"/>
  <c r="J125" i="4"/>
  <c r="J124" i="4"/>
  <c r="J112" i="4"/>
  <c r="J111" i="4"/>
  <c r="J104" i="4"/>
  <c r="J103" i="4"/>
  <c r="J138" i="4"/>
  <c r="J152" i="4"/>
  <c r="J148" i="4"/>
  <c r="J154" i="4"/>
  <c r="J134" i="4"/>
  <c r="J127" i="4"/>
  <c r="J126" i="4"/>
  <c r="J119" i="4"/>
  <c r="J118" i="4"/>
  <c r="J117" i="4"/>
  <c r="J110" i="4"/>
  <c r="J109" i="4"/>
  <c r="J102" i="4"/>
  <c r="J100" i="4"/>
  <c r="J144" i="4"/>
  <c r="J156" i="4"/>
  <c r="J150" i="4"/>
  <c r="J83" i="4"/>
  <c r="J77" i="4"/>
  <c r="J71" i="4"/>
  <c r="J65" i="4"/>
  <c r="J59" i="4"/>
  <c r="J121" i="4"/>
  <c r="J94" i="4"/>
  <c r="J53" i="4"/>
  <c r="J108" i="4"/>
  <c r="J95" i="4"/>
  <c r="J93" i="4"/>
  <c r="J92" i="4"/>
  <c r="J82" i="4"/>
  <c r="J76" i="4"/>
  <c r="J70" i="4"/>
  <c r="J64" i="4"/>
  <c r="J58" i="4"/>
  <c r="J129" i="4"/>
  <c r="J116" i="4"/>
  <c r="J91" i="4"/>
  <c r="J90" i="4"/>
  <c r="J120" i="4"/>
  <c r="J96" i="4"/>
  <c r="J89" i="4"/>
  <c r="J88" i="4"/>
  <c r="J81" i="4"/>
  <c r="J75" i="4"/>
  <c r="J69" i="4"/>
  <c r="J63" i="4"/>
  <c r="J57" i="4"/>
  <c r="J52" i="4"/>
  <c r="J107" i="4"/>
  <c r="J87" i="4"/>
  <c r="J128" i="4"/>
  <c r="J115" i="4"/>
  <c r="J97" i="4"/>
  <c r="J86" i="4"/>
  <c r="J80" i="4"/>
  <c r="J74" i="4"/>
  <c r="J68" i="4"/>
  <c r="J62" i="4"/>
  <c r="J56" i="4"/>
  <c r="J85" i="4"/>
  <c r="J79" i="4"/>
  <c r="J73" i="4"/>
  <c r="J67" i="4"/>
  <c r="J61" i="4"/>
  <c r="J55" i="4"/>
  <c r="J51" i="4"/>
  <c r="J140" i="4"/>
  <c r="J98" i="4"/>
  <c r="J84" i="4"/>
  <c r="J78" i="4"/>
  <c r="J72" i="4"/>
  <c r="J66" i="4"/>
  <c r="J60" i="4"/>
  <c r="J54" i="4"/>
  <c r="V10" i="4"/>
  <c r="M13" i="4"/>
  <c r="N13" i="4" s="1"/>
  <c r="J14" i="4"/>
  <c r="AC16" i="4"/>
  <c r="V18" i="4"/>
  <c r="P21" i="4"/>
  <c r="Q21" i="4" s="1"/>
  <c r="M25" i="4"/>
  <c r="N25" i="4" s="1"/>
  <c r="P26" i="4"/>
  <c r="Q26" i="4" s="1"/>
  <c r="P28" i="4"/>
  <c r="Q28" i="4" s="1"/>
  <c r="P31" i="4"/>
  <c r="Q31" i="4" s="1"/>
  <c r="Y35" i="4"/>
  <c r="Z35" i="4" s="1"/>
  <c r="Y36" i="4"/>
  <c r="Z36" i="4" s="1"/>
  <c r="Y40" i="4"/>
  <c r="Z40" i="4" s="1"/>
  <c r="P46" i="4"/>
  <c r="Q46" i="4" s="1"/>
  <c r="M49" i="4"/>
  <c r="N49" i="4" s="1"/>
  <c r="Y50" i="4"/>
  <c r="Z50" i="4" s="1"/>
  <c r="M52" i="4"/>
  <c r="N52" i="4" s="1"/>
  <c r="M54" i="4"/>
  <c r="N54" i="4" s="1"/>
  <c r="P56" i="4"/>
  <c r="Q56" i="4" s="1"/>
  <c r="P58" i="4"/>
  <c r="Q58" i="4" s="1"/>
  <c r="M60" i="4"/>
  <c r="N60" i="4" s="1"/>
  <c r="P62" i="4"/>
  <c r="Q62" i="4" s="1"/>
  <c r="P64" i="4"/>
  <c r="Q64" i="4" s="1"/>
  <c r="P71" i="4"/>
  <c r="Q71" i="4" s="1"/>
  <c r="V81" i="4"/>
  <c r="M158" i="4"/>
  <c r="N158" i="4" s="1"/>
  <c r="M137" i="4"/>
  <c r="N137" i="4" s="1"/>
  <c r="M131" i="4"/>
  <c r="N131" i="4" s="1"/>
  <c r="M123" i="4"/>
  <c r="N123" i="4" s="1"/>
  <c r="M113" i="4"/>
  <c r="N113" i="4" s="1"/>
  <c r="M105" i="4"/>
  <c r="N105" i="4" s="1"/>
  <c r="M155" i="4"/>
  <c r="N155" i="4" s="1"/>
  <c r="M147" i="4"/>
  <c r="N147" i="4" s="1"/>
  <c r="M142" i="4"/>
  <c r="N142" i="4" s="1"/>
  <c r="M132" i="4"/>
  <c r="N132" i="4" s="1"/>
  <c r="M124" i="4"/>
  <c r="N124" i="4" s="1"/>
  <c r="M112" i="4"/>
  <c r="N112" i="4" s="1"/>
  <c r="M104" i="4"/>
  <c r="N104" i="4" s="1"/>
  <c r="M143" i="4"/>
  <c r="N143" i="4" s="1"/>
  <c r="M138" i="4"/>
  <c r="N138" i="4" s="1"/>
  <c r="M133" i="4"/>
  <c r="N133" i="4" s="1"/>
  <c r="M125" i="4"/>
  <c r="N125" i="4" s="1"/>
  <c r="M111" i="4"/>
  <c r="N111" i="4" s="1"/>
  <c r="M103" i="4"/>
  <c r="N103" i="4" s="1"/>
  <c r="M157" i="4"/>
  <c r="N157" i="4" s="1"/>
  <c r="M148" i="4"/>
  <c r="N148" i="4" s="1"/>
  <c r="M152" i="4"/>
  <c r="N152" i="4" s="1"/>
  <c r="M139" i="4"/>
  <c r="N139" i="4" s="1"/>
  <c r="M134" i="4"/>
  <c r="N134" i="4" s="1"/>
  <c r="M126" i="4"/>
  <c r="N126" i="4" s="1"/>
  <c r="M118" i="4"/>
  <c r="N118" i="4" s="1"/>
  <c r="M110" i="4"/>
  <c r="N110" i="4" s="1"/>
  <c r="M102" i="4"/>
  <c r="N102" i="4" s="1"/>
  <c r="M154" i="4"/>
  <c r="N154" i="4" s="1"/>
  <c r="M149" i="4"/>
  <c r="N149" i="4" s="1"/>
  <c r="M144" i="4"/>
  <c r="N144" i="4" s="1"/>
  <c r="M127" i="4"/>
  <c r="N127" i="4" s="1"/>
  <c r="M119" i="4"/>
  <c r="N119" i="4" s="1"/>
  <c r="M117" i="4"/>
  <c r="N117" i="4" s="1"/>
  <c r="M109" i="4"/>
  <c r="N109" i="4" s="1"/>
  <c r="M135" i="4"/>
  <c r="N135" i="4" s="1"/>
  <c r="M156" i="4"/>
  <c r="N156" i="4" s="1"/>
  <c r="M145" i="4"/>
  <c r="N145" i="4" s="1"/>
  <c r="M140" i="4"/>
  <c r="N140" i="4" s="1"/>
  <c r="M128" i="4"/>
  <c r="N128" i="4" s="1"/>
  <c r="M120" i="4"/>
  <c r="N120" i="4" s="1"/>
  <c r="M116" i="4"/>
  <c r="N116" i="4" s="1"/>
  <c r="M108" i="4"/>
  <c r="N108" i="4" s="1"/>
  <c r="M150" i="4"/>
  <c r="N150" i="4" s="1"/>
  <c r="M129" i="4"/>
  <c r="N129" i="4" s="1"/>
  <c r="M121" i="4"/>
  <c r="N121" i="4" s="1"/>
  <c r="M115" i="4"/>
  <c r="N115" i="4" s="1"/>
  <c r="M107" i="4"/>
  <c r="N107" i="4" s="1"/>
  <c r="M153" i="4"/>
  <c r="N153" i="4" s="1"/>
  <c r="M151" i="4"/>
  <c r="N151" i="4" s="1"/>
  <c r="M146" i="4"/>
  <c r="N146" i="4" s="1"/>
  <c r="M130" i="4"/>
  <c r="N130" i="4" s="1"/>
  <c r="M122" i="4"/>
  <c r="N122" i="4" s="1"/>
  <c r="M114" i="4"/>
  <c r="N114" i="4" s="1"/>
  <c r="M106" i="4"/>
  <c r="N106" i="4" s="1"/>
  <c r="M101" i="4"/>
  <c r="N101" i="4" s="1"/>
  <c r="M99" i="4"/>
  <c r="N99" i="4" s="1"/>
  <c r="M97" i="4"/>
  <c r="N97" i="4" s="1"/>
  <c r="M95" i="4"/>
  <c r="N95" i="4" s="1"/>
  <c r="M93" i="4"/>
  <c r="N93" i="4" s="1"/>
  <c r="M91" i="4"/>
  <c r="N91" i="4" s="1"/>
  <c r="M89" i="4"/>
  <c r="N89" i="4" s="1"/>
  <c r="M87" i="4"/>
  <c r="N87" i="4" s="1"/>
  <c r="M85" i="4"/>
  <c r="N85" i="4" s="1"/>
  <c r="M83" i="4"/>
  <c r="N83" i="4" s="1"/>
  <c r="M81" i="4"/>
  <c r="N81" i="4" s="1"/>
  <c r="M79" i="4"/>
  <c r="N79" i="4" s="1"/>
  <c r="M77" i="4"/>
  <c r="N77" i="4" s="1"/>
  <c r="M75" i="4"/>
  <c r="N75" i="4" s="1"/>
  <c r="M73" i="4"/>
  <c r="N73" i="4" s="1"/>
  <c r="M71" i="4"/>
  <c r="N71" i="4" s="1"/>
  <c r="M69" i="4"/>
  <c r="N69" i="4" s="1"/>
  <c r="M67" i="4"/>
  <c r="N67" i="4" s="1"/>
  <c r="M65" i="4"/>
  <c r="N65" i="4" s="1"/>
  <c r="M63" i="4"/>
  <c r="N63" i="4" s="1"/>
  <c r="M61" i="4"/>
  <c r="N61" i="4" s="1"/>
  <c r="M59" i="4"/>
  <c r="N59" i="4" s="1"/>
  <c r="M57" i="4"/>
  <c r="N57" i="4" s="1"/>
  <c r="M55" i="4"/>
  <c r="N55" i="4" s="1"/>
  <c r="M94" i="4"/>
  <c r="N94" i="4" s="1"/>
  <c r="M92" i="4"/>
  <c r="N92" i="4" s="1"/>
  <c r="M82" i="4"/>
  <c r="N82" i="4" s="1"/>
  <c r="M76" i="4"/>
  <c r="N76" i="4" s="1"/>
  <c r="M70" i="4"/>
  <c r="N70" i="4" s="1"/>
  <c r="M64" i="4"/>
  <c r="N64" i="4" s="1"/>
  <c r="M58" i="4"/>
  <c r="N58" i="4" s="1"/>
  <c r="M47" i="4"/>
  <c r="N47" i="4" s="1"/>
  <c r="M45" i="4"/>
  <c r="N45" i="4" s="1"/>
  <c r="M43" i="4"/>
  <c r="N43" i="4" s="1"/>
  <c r="M41" i="4"/>
  <c r="N41" i="4" s="1"/>
  <c r="M39" i="4"/>
  <c r="N39" i="4" s="1"/>
  <c r="M37" i="4"/>
  <c r="N37" i="4" s="1"/>
  <c r="M35" i="4"/>
  <c r="N35" i="4" s="1"/>
  <c r="M33" i="4"/>
  <c r="N33" i="4" s="1"/>
  <c r="M31" i="4"/>
  <c r="N31" i="4" s="1"/>
  <c r="M29" i="4"/>
  <c r="N29" i="4" s="1"/>
  <c r="M27" i="4"/>
  <c r="N27" i="4" s="1"/>
  <c r="M90" i="4"/>
  <c r="N90" i="4" s="1"/>
  <c r="M96" i="4"/>
  <c r="N96" i="4" s="1"/>
  <c r="M88" i="4"/>
  <c r="N88" i="4" s="1"/>
  <c r="M100" i="4"/>
  <c r="N100" i="4" s="1"/>
  <c r="M86" i="4"/>
  <c r="N86" i="4" s="1"/>
  <c r="M80" i="4"/>
  <c r="N80" i="4" s="1"/>
  <c r="M74" i="4"/>
  <c r="N74" i="4" s="1"/>
  <c r="M141" i="4"/>
  <c r="N141" i="4" s="1"/>
  <c r="M51" i="4"/>
  <c r="N51" i="4" s="1"/>
  <c r="M46" i="4"/>
  <c r="N46" i="4" s="1"/>
  <c r="M44" i="4"/>
  <c r="N44" i="4" s="1"/>
  <c r="M42" i="4"/>
  <c r="N42" i="4" s="1"/>
  <c r="M40" i="4"/>
  <c r="N40" i="4" s="1"/>
  <c r="M38" i="4"/>
  <c r="N38" i="4" s="1"/>
  <c r="M36" i="4"/>
  <c r="N36" i="4" s="1"/>
  <c r="M34" i="4"/>
  <c r="N34" i="4" s="1"/>
  <c r="M32" i="4"/>
  <c r="N32" i="4" s="1"/>
  <c r="M30" i="4"/>
  <c r="N30" i="4" s="1"/>
  <c r="M28" i="4"/>
  <c r="N28" i="4" s="1"/>
  <c r="M26" i="4"/>
  <c r="N26" i="4" s="1"/>
  <c r="M24" i="4"/>
  <c r="N24" i="4" s="1"/>
  <c r="M22" i="4"/>
  <c r="N22" i="4" s="1"/>
  <c r="M20" i="4"/>
  <c r="N20" i="4" s="1"/>
  <c r="M136" i="4"/>
  <c r="N136" i="4" s="1"/>
  <c r="M98" i="4"/>
  <c r="N98" i="4" s="1"/>
  <c r="M48" i="4"/>
  <c r="N48" i="4" s="1"/>
  <c r="M84" i="4"/>
  <c r="N84" i="4" s="1"/>
  <c r="M78" i="4"/>
  <c r="N78" i="4" s="1"/>
  <c r="M14" i="4"/>
  <c r="N14" i="4" s="1"/>
  <c r="Y19" i="4"/>
  <c r="Z19" i="4" s="1"/>
  <c r="V20" i="4"/>
  <c r="P23" i="4"/>
  <c r="Q23" i="4" s="1"/>
  <c r="P29" i="4"/>
  <c r="Q29" i="4" s="1"/>
  <c r="Y33" i="4"/>
  <c r="Z33" i="4" s="1"/>
  <c r="J42" i="4"/>
  <c r="Y43" i="4"/>
  <c r="Z43" i="4" s="1"/>
  <c r="V89" i="4"/>
  <c r="P158" i="4"/>
  <c r="Q158" i="4" s="1"/>
  <c r="P156" i="4"/>
  <c r="Q156" i="4" s="1"/>
  <c r="P154" i="4"/>
  <c r="Q154" i="4" s="1"/>
  <c r="P157" i="4"/>
  <c r="Q157" i="4" s="1"/>
  <c r="P155" i="4"/>
  <c r="Q155" i="4" s="1"/>
  <c r="P153" i="4"/>
  <c r="Q153" i="4" s="1"/>
  <c r="P151" i="4"/>
  <c r="Q151" i="4" s="1"/>
  <c r="P149" i="4"/>
  <c r="Q149" i="4" s="1"/>
  <c r="P147" i="4"/>
  <c r="Q147" i="4" s="1"/>
  <c r="P145" i="4"/>
  <c r="Q145" i="4" s="1"/>
  <c r="P143" i="4"/>
  <c r="Q143" i="4" s="1"/>
  <c r="P141" i="4"/>
  <c r="Q141" i="4" s="1"/>
  <c r="P139" i="4"/>
  <c r="Q139" i="4" s="1"/>
  <c r="P137" i="4"/>
  <c r="Q137" i="4" s="1"/>
  <c r="P135" i="4"/>
  <c r="Q135" i="4" s="1"/>
  <c r="P133" i="4"/>
  <c r="Q133" i="4" s="1"/>
  <c r="P131" i="4"/>
  <c r="Q131" i="4" s="1"/>
  <c r="P129" i="4"/>
  <c r="Q129" i="4" s="1"/>
  <c r="P127" i="4"/>
  <c r="Q127" i="4" s="1"/>
  <c r="P125" i="4"/>
  <c r="Q125" i="4" s="1"/>
  <c r="P123" i="4"/>
  <c r="Q123" i="4" s="1"/>
  <c r="P121" i="4"/>
  <c r="Q121" i="4" s="1"/>
  <c r="P119" i="4"/>
  <c r="Q119" i="4" s="1"/>
  <c r="P132" i="4"/>
  <c r="Q132" i="4" s="1"/>
  <c r="P124" i="4"/>
  <c r="Q124" i="4" s="1"/>
  <c r="P112" i="4"/>
  <c r="Q112" i="4" s="1"/>
  <c r="P104" i="4"/>
  <c r="Q104" i="4" s="1"/>
  <c r="P138" i="4"/>
  <c r="Q138" i="4" s="1"/>
  <c r="P148" i="4"/>
  <c r="Q148" i="4" s="1"/>
  <c r="P111" i="4"/>
  <c r="Q111" i="4" s="1"/>
  <c r="P103" i="4"/>
  <c r="Q103" i="4" s="1"/>
  <c r="P134" i="4"/>
  <c r="Q134" i="4" s="1"/>
  <c r="P126" i="4"/>
  <c r="Q126" i="4" s="1"/>
  <c r="P118" i="4"/>
  <c r="Q118" i="4" s="1"/>
  <c r="P110" i="4"/>
  <c r="Q110" i="4" s="1"/>
  <c r="P102" i="4"/>
  <c r="Q102" i="4" s="1"/>
  <c r="P100" i="4"/>
  <c r="Q100" i="4" s="1"/>
  <c r="P98" i="4"/>
  <c r="Q98" i="4" s="1"/>
  <c r="P96" i="4"/>
  <c r="Q96" i="4" s="1"/>
  <c r="P94" i="4"/>
  <c r="Q94" i="4" s="1"/>
  <c r="P92" i="4"/>
  <c r="Q92" i="4" s="1"/>
  <c r="P90" i="4"/>
  <c r="Q90" i="4" s="1"/>
  <c r="P88" i="4"/>
  <c r="Q88" i="4" s="1"/>
  <c r="P152" i="4"/>
  <c r="Q152" i="4" s="1"/>
  <c r="P144" i="4"/>
  <c r="Q144" i="4" s="1"/>
  <c r="P117" i="4"/>
  <c r="Q117" i="4" s="1"/>
  <c r="P109" i="4"/>
  <c r="Q109" i="4" s="1"/>
  <c r="P140" i="4"/>
  <c r="Q140" i="4" s="1"/>
  <c r="P128" i="4"/>
  <c r="Q128" i="4" s="1"/>
  <c r="P120" i="4"/>
  <c r="Q120" i="4" s="1"/>
  <c r="P116" i="4"/>
  <c r="Q116" i="4" s="1"/>
  <c r="P108" i="4"/>
  <c r="Q108" i="4" s="1"/>
  <c r="P150" i="4"/>
  <c r="Q150" i="4" s="1"/>
  <c r="P136" i="4"/>
  <c r="Q136" i="4" s="1"/>
  <c r="P115" i="4"/>
  <c r="Q115" i="4" s="1"/>
  <c r="P107" i="4"/>
  <c r="Q107" i="4" s="1"/>
  <c r="P146" i="4"/>
  <c r="Q146" i="4" s="1"/>
  <c r="P130" i="4"/>
  <c r="Q130" i="4" s="1"/>
  <c r="P122" i="4"/>
  <c r="Q122" i="4" s="1"/>
  <c r="P114" i="4"/>
  <c r="Q114" i="4" s="1"/>
  <c r="P106" i="4"/>
  <c r="Q106" i="4" s="1"/>
  <c r="P101" i="4"/>
  <c r="Q101" i="4" s="1"/>
  <c r="P99" i="4"/>
  <c r="Q99" i="4" s="1"/>
  <c r="P97" i="4"/>
  <c r="Q97" i="4" s="1"/>
  <c r="P142" i="4"/>
  <c r="Q142" i="4" s="1"/>
  <c r="P113" i="4"/>
  <c r="Q113" i="4" s="1"/>
  <c r="P105" i="4"/>
  <c r="Q105" i="4" s="1"/>
  <c r="P95" i="4"/>
  <c r="Q95" i="4" s="1"/>
  <c r="P91" i="4"/>
  <c r="Q91" i="4" s="1"/>
  <c r="P89" i="4"/>
  <c r="Q89" i="4" s="1"/>
  <c r="P81" i="4"/>
  <c r="Q81" i="4" s="1"/>
  <c r="P75" i="4"/>
  <c r="Q75" i="4" s="1"/>
  <c r="P69" i="4"/>
  <c r="Q69" i="4" s="1"/>
  <c r="P63" i="4"/>
  <c r="Q63" i="4" s="1"/>
  <c r="P57" i="4"/>
  <c r="Q57" i="4" s="1"/>
  <c r="P52" i="4"/>
  <c r="Q52" i="4" s="1"/>
  <c r="P49" i="4"/>
  <c r="Q49" i="4" s="1"/>
  <c r="P87" i="4"/>
  <c r="Q87" i="4" s="1"/>
  <c r="P86" i="4"/>
  <c r="Q86" i="4" s="1"/>
  <c r="P80" i="4"/>
  <c r="Q80" i="4" s="1"/>
  <c r="P74" i="4"/>
  <c r="Q74" i="4" s="1"/>
  <c r="P68" i="4"/>
  <c r="Q68" i="4" s="1"/>
  <c r="P51" i="4"/>
  <c r="Q51" i="4" s="1"/>
  <c r="P85" i="4"/>
  <c r="Q85" i="4" s="1"/>
  <c r="P79" i="4"/>
  <c r="Q79" i="4" s="1"/>
  <c r="P73" i="4"/>
  <c r="Q73" i="4" s="1"/>
  <c r="P48" i="4"/>
  <c r="Q48" i="4" s="1"/>
  <c r="P84" i="4"/>
  <c r="Q84" i="4" s="1"/>
  <c r="P78" i="4"/>
  <c r="Q78" i="4" s="1"/>
  <c r="P72" i="4"/>
  <c r="Q72" i="4" s="1"/>
  <c r="P66" i="4"/>
  <c r="Q66" i="4" s="1"/>
  <c r="P60" i="4"/>
  <c r="Q60" i="4" s="1"/>
  <c r="P54" i="4"/>
  <c r="Q54" i="4" s="1"/>
  <c r="P83" i="4"/>
  <c r="Q83" i="4" s="1"/>
  <c r="P77" i="4"/>
  <c r="Q77" i="4" s="1"/>
  <c r="Y10" i="4"/>
  <c r="Z10" i="4" s="1"/>
  <c r="Y11" i="4"/>
  <c r="Z11" i="4" s="1"/>
  <c r="P13" i="4"/>
  <c r="Q13" i="4" s="1"/>
  <c r="P14" i="4"/>
  <c r="Q14" i="4" s="1"/>
  <c r="K15" i="4"/>
  <c r="T15" i="4" s="1"/>
  <c r="Y18" i="4"/>
  <c r="Z18" i="4" s="1"/>
  <c r="Y21" i="4"/>
  <c r="Z21" i="4" s="1"/>
  <c r="V22" i="4"/>
  <c r="P25" i="4"/>
  <c r="Q25" i="4" s="1"/>
  <c r="P27" i="4"/>
  <c r="Q27" i="4" s="1"/>
  <c r="Y31" i="4"/>
  <c r="Z31" i="4" s="1"/>
  <c r="Y34" i="4"/>
  <c r="Z34" i="4" s="1"/>
  <c r="P42" i="4"/>
  <c r="Q42" i="4" s="1"/>
  <c r="J45" i="4"/>
  <c r="V52" i="4"/>
  <c r="P82" i="4"/>
  <c r="Q82" i="4" s="1"/>
  <c r="AB158" i="4"/>
  <c r="AC158" i="4" s="1"/>
  <c r="AB156" i="4"/>
  <c r="AC156" i="4" s="1"/>
  <c r="AB157" i="4"/>
  <c r="AC157" i="4" s="1"/>
  <c r="AB155" i="4"/>
  <c r="AC155" i="4" s="1"/>
  <c r="AB153" i="4"/>
  <c r="AC153" i="4" s="1"/>
  <c r="AB151" i="4"/>
  <c r="AC151" i="4" s="1"/>
  <c r="AB149" i="4"/>
  <c r="AC149" i="4" s="1"/>
  <c r="AB147" i="4"/>
  <c r="AC147" i="4" s="1"/>
  <c r="AB145" i="4"/>
  <c r="AC145" i="4" s="1"/>
  <c r="AB143" i="4"/>
  <c r="AC143" i="4" s="1"/>
  <c r="AB141" i="4"/>
  <c r="AC141" i="4" s="1"/>
  <c r="AB139" i="4"/>
  <c r="AC139" i="4" s="1"/>
  <c r="AB137" i="4"/>
  <c r="AC137" i="4" s="1"/>
  <c r="AB135" i="4"/>
  <c r="AC135" i="4" s="1"/>
  <c r="AB134" i="4"/>
  <c r="AC134" i="4" s="1"/>
  <c r="AB127" i="4"/>
  <c r="AC127" i="4" s="1"/>
  <c r="AB126" i="4"/>
  <c r="AC126" i="4" s="1"/>
  <c r="AB119" i="4"/>
  <c r="AC119" i="4" s="1"/>
  <c r="AB118" i="4"/>
  <c r="AC118" i="4" s="1"/>
  <c r="AB152" i="4"/>
  <c r="AC152" i="4" s="1"/>
  <c r="AB144" i="4"/>
  <c r="AC144" i="4" s="1"/>
  <c r="AB116" i="4"/>
  <c r="AC116" i="4" s="1"/>
  <c r="AB115" i="4"/>
  <c r="AC115" i="4" s="1"/>
  <c r="AB108" i="4"/>
  <c r="AC108" i="4" s="1"/>
  <c r="AB107" i="4"/>
  <c r="AC107" i="4" s="1"/>
  <c r="AB101" i="4"/>
  <c r="AC101" i="4" s="1"/>
  <c r="AB99" i="4"/>
  <c r="AC99" i="4" s="1"/>
  <c r="AB154" i="4"/>
  <c r="AC154" i="4" s="1"/>
  <c r="AB140" i="4"/>
  <c r="AC140" i="4" s="1"/>
  <c r="AB129" i="4"/>
  <c r="AC129" i="4" s="1"/>
  <c r="AB128" i="4"/>
  <c r="AC128" i="4" s="1"/>
  <c r="AB121" i="4"/>
  <c r="AC121" i="4" s="1"/>
  <c r="AB120" i="4"/>
  <c r="AC120" i="4" s="1"/>
  <c r="AB150" i="4"/>
  <c r="AC150" i="4" s="1"/>
  <c r="AB114" i="4"/>
  <c r="AC114" i="4" s="1"/>
  <c r="AB113" i="4"/>
  <c r="AC113" i="4" s="1"/>
  <c r="AB106" i="4"/>
  <c r="AC106" i="4" s="1"/>
  <c r="AB105" i="4"/>
  <c r="AC105" i="4" s="1"/>
  <c r="AB136" i="4"/>
  <c r="AC136" i="4" s="1"/>
  <c r="AB146" i="4"/>
  <c r="AC146" i="4" s="1"/>
  <c r="AB131" i="4"/>
  <c r="AC131" i="4" s="1"/>
  <c r="AB130" i="4"/>
  <c r="AC130" i="4" s="1"/>
  <c r="AB123" i="4"/>
  <c r="AC123" i="4" s="1"/>
  <c r="AB122" i="4"/>
  <c r="AC122" i="4" s="1"/>
  <c r="AB112" i="4"/>
  <c r="AC112" i="4" s="1"/>
  <c r="AB111" i="4"/>
  <c r="AC111" i="4" s="1"/>
  <c r="AB104" i="4"/>
  <c r="AC104" i="4" s="1"/>
  <c r="AB103" i="4"/>
  <c r="AC103" i="4" s="1"/>
  <c r="AB100" i="4"/>
  <c r="AC100" i="4" s="1"/>
  <c r="AB142" i="4"/>
  <c r="AC142" i="4" s="1"/>
  <c r="AB133" i="4"/>
  <c r="AC133" i="4" s="1"/>
  <c r="AB132" i="4"/>
  <c r="AC132" i="4" s="1"/>
  <c r="AB125" i="4"/>
  <c r="AC125" i="4" s="1"/>
  <c r="AB124" i="4"/>
  <c r="AC124" i="4" s="1"/>
  <c r="AB148" i="4"/>
  <c r="AC148" i="4" s="1"/>
  <c r="AB48" i="4"/>
  <c r="AC48" i="4" s="1"/>
  <c r="AB96" i="4"/>
  <c r="AC96" i="4" s="1"/>
  <c r="AB117" i="4"/>
  <c r="AC117" i="4" s="1"/>
  <c r="AB80" i="4"/>
  <c r="AC80" i="4" s="1"/>
  <c r="AB86" i="4"/>
  <c r="AC86" i="4" s="1"/>
  <c r="AB87" i="4"/>
  <c r="AC87" i="4" s="1"/>
  <c r="AB109" i="4"/>
  <c r="AC109" i="4" s="1"/>
  <c r="AB88" i="4"/>
  <c r="AC88" i="4" s="1"/>
  <c r="AB89" i="4"/>
  <c r="AC89" i="4" s="1"/>
  <c r="AB57" i="4"/>
  <c r="AC57" i="4" s="1"/>
  <c r="AB63" i="4"/>
  <c r="AC63" i="4" s="1"/>
  <c r="AB69" i="4"/>
  <c r="AC69" i="4" s="1"/>
  <c r="AB75" i="4"/>
  <c r="AC75" i="4" s="1"/>
  <c r="AB81" i="4"/>
  <c r="AC81" i="4" s="1"/>
  <c r="AB90" i="4"/>
  <c r="AC90" i="4" s="1"/>
  <c r="AB91" i="4"/>
  <c r="AC91" i="4" s="1"/>
  <c r="AB95" i="4"/>
  <c r="AC95" i="4" s="1"/>
  <c r="AB49" i="4"/>
  <c r="AC49" i="4" s="1"/>
  <c r="AB52" i="4"/>
  <c r="AC52" i="4" s="1"/>
  <c r="AB92" i="4"/>
  <c r="AC92" i="4" s="1"/>
  <c r="AB93" i="4"/>
  <c r="AC93" i="4" s="1"/>
  <c r="AB94" i="4"/>
  <c r="AC94" i="4" s="1"/>
  <c r="AB110" i="4"/>
  <c r="AC110" i="4" s="1"/>
  <c r="AB76" i="4"/>
  <c r="AC76" i="4" s="1"/>
  <c r="AB82" i="4"/>
  <c r="AC82" i="4" s="1"/>
  <c r="AB102" i="4"/>
  <c r="AC102" i="4" s="1"/>
  <c r="AB71" i="4"/>
  <c r="AC71" i="4" s="1"/>
  <c r="AB77" i="4"/>
  <c r="AC77" i="4" s="1"/>
  <c r="AB83" i="4"/>
  <c r="AC83" i="4" s="1"/>
  <c r="AB98" i="4"/>
  <c r="AC98" i="4" s="1"/>
  <c r="AB50" i="4"/>
  <c r="AC50" i="4" s="1"/>
  <c r="AB54" i="4"/>
  <c r="AC54" i="4" s="1"/>
  <c r="AB60" i="4"/>
  <c r="AC60" i="4" s="1"/>
  <c r="AB66" i="4"/>
  <c r="AC66" i="4" s="1"/>
  <c r="AB72" i="4"/>
  <c r="AC72" i="4" s="1"/>
  <c r="AB78" i="4"/>
  <c r="AC78" i="4" s="1"/>
  <c r="AB84" i="4"/>
  <c r="AC84" i="4" s="1"/>
  <c r="AB138" i="4"/>
  <c r="AC138" i="4" s="1"/>
  <c r="AB97" i="4"/>
  <c r="AC97" i="4" s="1"/>
  <c r="J10" i="3"/>
  <c r="K10" i="3" s="1"/>
  <c r="V17" i="3"/>
  <c r="W17" i="3" s="1"/>
  <c r="M20" i="3"/>
  <c r="N20" i="3" s="1"/>
  <c r="V27" i="3"/>
  <c r="W27" i="3" s="1"/>
  <c r="M34" i="3"/>
  <c r="N34" i="3" s="1"/>
  <c r="M58" i="3"/>
  <c r="N58" i="3" s="1"/>
  <c r="V12" i="3"/>
  <c r="W12" i="3" s="1"/>
  <c r="J15" i="3"/>
  <c r="K15" i="3" s="1"/>
  <c r="M31" i="3"/>
  <c r="N31" i="3" s="1"/>
  <c r="J43" i="3"/>
  <c r="M10" i="3"/>
  <c r="N10" i="3" s="1"/>
  <c r="M15" i="3"/>
  <c r="N15" i="3" s="1"/>
  <c r="J18" i="3"/>
  <c r="K18" i="3" s="1"/>
  <c r="M28" i="3"/>
  <c r="N28" i="3" s="1"/>
  <c r="P31" i="3"/>
  <c r="Q31" i="3" s="1"/>
  <c r="M43" i="3"/>
  <c r="N43" i="3" s="1"/>
  <c r="V28" i="3"/>
  <c r="W28" i="3" s="1"/>
  <c r="V18" i="3"/>
  <c r="M32" i="3"/>
  <c r="N32" i="3" s="1"/>
  <c r="J11" i="3"/>
  <c r="K11" i="3" s="1"/>
  <c r="V13" i="3"/>
  <c r="W13" i="3" s="1"/>
  <c r="J16" i="3"/>
  <c r="V25" i="3"/>
  <c r="W25" i="3" s="1"/>
  <c r="J29" i="3"/>
  <c r="K29" i="3" s="1"/>
  <c r="M11" i="3"/>
  <c r="N11" i="3" s="1"/>
  <c r="J19" i="3"/>
  <c r="K19" i="3" s="1"/>
  <c r="V32" i="3"/>
  <c r="W32" i="3" s="1"/>
  <c r="M36" i="3"/>
  <c r="N36" i="3" s="1"/>
  <c r="V40" i="3"/>
  <c r="W40" i="3" s="1"/>
  <c r="J50" i="3"/>
  <c r="K50" i="3" s="1"/>
  <c r="M61" i="3"/>
  <c r="N61" i="3" s="1"/>
  <c r="V29" i="3"/>
  <c r="W29" i="3" s="1"/>
  <c r="V11" i="3"/>
  <c r="W11" i="3" s="1"/>
  <c r="V26" i="3"/>
  <c r="W26" i="3" s="1"/>
  <c r="P33" i="3"/>
  <c r="Q33" i="3" s="1"/>
  <c r="V23" i="3"/>
  <c r="W23" i="3" s="1"/>
  <c r="P37" i="3"/>
  <c r="Q37" i="3" s="1"/>
  <c r="M12" i="3"/>
  <c r="N12" i="3" s="1"/>
  <c r="AB14" i="3"/>
  <c r="AC14" i="3" s="1"/>
  <c r="J20" i="3"/>
  <c r="K20" i="3" s="1"/>
  <c r="V30" i="3"/>
  <c r="W30" i="3" s="1"/>
  <c r="N75" i="3"/>
  <c r="K35" i="3"/>
  <c r="Q39" i="3"/>
  <c r="N35" i="3"/>
  <c r="N49" i="3"/>
  <c r="Z14" i="3"/>
  <c r="AC45" i="3"/>
  <c r="K27" i="3"/>
  <c r="W42" i="3"/>
  <c r="AB157" i="3"/>
  <c r="AC157" i="3" s="1"/>
  <c r="AB155" i="3"/>
  <c r="AC155" i="3" s="1"/>
  <c r="AB153" i="3"/>
  <c r="AC153" i="3" s="1"/>
  <c r="AB151" i="3"/>
  <c r="AC151" i="3" s="1"/>
  <c r="AB149" i="3"/>
  <c r="AC149" i="3" s="1"/>
  <c r="AB147" i="3"/>
  <c r="AC147" i="3" s="1"/>
  <c r="AB145" i="3"/>
  <c r="AC145" i="3" s="1"/>
  <c r="AB143" i="3"/>
  <c r="AC143" i="3" s="1"/>
  <c r="AB141" i="3"/>
  <c r="AC141" i="3" s="1"/>
  <c r="AB139" i="3"/>
  <c r="AC139" i="3" s="1"/>
  <c r="AB137" i="3"/>
  <c r="AC137" i="3" s="1"/>
  <c r="AB132" i="3"/>
  <c r="AC132" i="3" s="1"/>
  <c r="AB127" i="3"/>
  <c r="AC127" i="3" s="1"/>
  <c r="AB111" i="3"/>
  <c r="AC111" i="3" s="1"/>
  <c r="AB103" i="3"/>
  <c r="AC103" i="3" s="1"/>
  <c r="AB154" i="3"/>
  <c r="AC154" i="3" s="1"/>
  <c r="AB150" i="3"/>
  <c r="AC150" i="3" s="1"/>
  <c r="AB158" i="3"/>
  <c r="AC158" i="3" s="1"/>
  <c r="AB134" i="3"/>
  <c r="AC134" i="3" s="1"/>
  <c r="AB126" i="3"/>
  <c r="AC126" i="3" s="1"/>
  <c r="AB116" i="3"/>
  <c r="AC116" i="3" s="1"/>
  <c r="AB112" i="3"/>
  <c r="AC112" i="3" s="1"/>
  <c r="AB156" i="3"/>
  <c r="AC156" i="3" s="1"/>
  <c r="AB142" i="3"/>
  <c r="AC142" i="3" s="1"/>
  <c r="AB129" i="3"/>
  <c r="AC129" i="3" s="1"/>
  <c r="AB121" i="3"/>
  <c r="AC121" i="3" s="1"/>
  <c r="AB100" i="3"/>
  <c r="AC100" i="3" s="1"/>
  <c r="AB92" i="3"/>
  <c r="AC92" i="3" s="1"/>
  <c r="AB84" i="3"/>
  <c r="AC84" i="3" s="1"/>
  <c r="AB152" i="3"/>
  <c r="AC152" i="3" s="1"/>
  <c r="AB120" i="3"/>
  <c r="AC120" i="3" s="1"/>
  <c r="AB118" i="3"/>
  <c r="AC118" i="3" s="1"/>
  <c r="AB110" i="3"/>
  <c r="AC110" i="3" s="1"/>
  <c r="AB95" i="3"/>
  <c r="AC95" i="3" s="1"/>
  <c r="AB89" i="3"/>
  <c r="AC89" i="3" s="1"/>
  <c r="AB79" i="3"/>
  <c r="AC79" i="3" s="1"/>
  <c r="AB144" i="3"/>
  <c r="AC144" i="3" s="1"/>
  <c r="AB138" i="3"/>
  <c r="AC138" i="3" s="1"/>
  <c r="AB130" i="3"/>
  <c r="AC130" i="3" s="1"/>
  <c r="AB122" i="3"/>
  <c r="AC122" i="3" s="1"/>
  <c r="AB109" i="3"/>
  <c r="AC109" i="3" s="1"/>
  <c r="AB99" i="3"/>
  <c r="AC99" i="3" s="1"/>
  <c r="AB94" i="3"/>
  <c r="AC94" i="3" s="1"/>
  <c r="AB83" i="3"/>
  <c r="AC83" i="3" s="1"/>
  <c r="AB107" i="3"/>
  <c r="AC107" i="3" s="1"/>
  <c r="AB98" i="3"/>
  <c r="AC98" i="3" s="1"/>
  <c r="AB93" i="3"/>
  <c r="AC93" i="3" s="1"/>
  <c r="AB88" i="3"/>
  <c r="AC88" i="3" s="1"/>
  <c r="AB82" i="3"/>
  <c r="AC82" i="3" s="1"/>
  <c r="AB78" i="3"/>
  <c r="AC78" i="3" s="1"/>
  <c r="AB133" i="3"/>
  <c r="AC133" i="3" s="1"/>
  <c r="AB106" i="3"/>
  <c r="AC106" i="3" s="1"/>
  <c r="AB105" i="3"/>
  <c r="AC105" i="3" s="1"/>
  <c r="AB97" i="3"/>
  <c r="AC97" i="3" s="1"/>
  <c r="AB87" i="3"/>
  <c r="AC87" i="3" s="1"/>
  <c r="AB128" i="3"/>
  <c r="AC128" i="3" s="1"/>
  <c r="AB113" i="3"/>
  <c r="AC113" i="3" s="1"/>
  <c r="AB91" i="3"/>
  <c r="AC91" i="3" s="1"/>
  <c r="AB65" i="3"/>
  <c r="AC65" i="3" s="1"/>
  <c r="AB63" i="3"/>
  <c r="AC63" i="3" s="1"/>
  <c r="AB61" i="3"/>
  <c r="AC61" i="3" s="1"/>
  <c r="AB59" i="3"/>
  <c r="AC59" i="3" s="1"/>
  <c r="AB57" i="3"/>
  <c r="AC57" i="3" s="1"/>
  <c r="AB55" i="3"/>
  <c r="AC55" i="3" s="1"/>
  <c r="AB53" i="3"/>
  <c r="AC53" i="3" s="1"/>
  <c r="AB51" i="3"/>
  <c r="AC51" i="3" s="1"/>
  <c r="AB49" i="3"/>
  <c r="AC49" i="3" s="1"/>
  <c r="AB47" i="3"/>
  <c r="AC47" i="3" s="1"/>
  <c r="AB140" i="3"/>
  <c r="AC140" i="3" s="1"/>
  <c r="AB74" i="3"/>
  <c r="AC74" i="3" s="1"/>
  <c r="AB131" i="3"/>
  <c r="AC131" i="3" s="1"/>
  <c r="AB124" i="3"/>
  <c r="AC124" i="3" s="1"/>
  <c r="AB67" i="3"/>
  <c r="AC67" i="3" s="1"/>
  <c r="AB146" i="3"/>
  <c r="AC146" i="3" s="1"/>
  <c r="AB136" i="3"/>
  <c r="AC136" i="3" s="1"/>
  <c r="AB114" i="3"/>
  <c r="AC114" i="3" s="1"/>
  <c r="AB104" i="3"/>
  <c r="AC104" i="3" s="1"/>
  <c r="AB96" i="3"/>
  <c r="AC96" i="3" s="1"/>
  <c r="AB125" i="3"/>
  <c r="AC125" i="3" s="1"/>
  <c r="AB115" i="3"/>
  <c r="AC115" i="3" s="1"/>
  <c r="AB85" i="3"/>
  <c r="AC85" i="3" s="1"/>
  <c r="AB66" i="3"/>
  <c r="AC66" i="3" s="1"/>
  <c r="AB77" i="3"/>
  <c r="AC77" i="3" s="1"/>
  <c r="AB73" i="3"/>
  <c r="AC73" i="3" s="1"/>
  <c r="AB102" i="3"/>
  <c r="AC102" i="3" s="1"/>
  <c r="AB68" i="3"/>
  <c r="AC68" i="3" s="1"/>
  <c r="AB58" i="3"/>
  <c r="AC58" i="3" s="1"/>
  <c r="AB123" i="3"/>
  <c r="AC123" i="3" s="1"/>
  <c r="AB117" i="3"/>
  <c r="AC117" i="3" s="1"/>
  <c r="AB135" i="3"/>
  <c r="AC135" i="3" s="1"/>
  <c r="AB80" i="3"/>
  <c r="AC80" i="3" s="1"/>
  <c r="AB69" i="3"/>
  <c r="AC69" i="3" s="1"/>
  <c r="AB60" i="3"/>
  <c r="AC60" i="3" s="1"/>
  <c r="AB48" i="3"/>
  <c r="AC48" i="3" s="1"/>
  <c r="AB148" i="3"/>
  <c r="AC148" i="3" s="1"/>
  <c r="AB75" i="3"/>
  <c r="AC75" i="3" s="1"/>
  <c r="AB70" i="3"/>
  <c r="AC70" i="3" s="1"/>
  <c r="AB62" i="3"/>
  <c r="AC62" i="3" s="1"/>
  <c r="AB50" i="3"/>
  <c r="AC50" i="3" s="1"/>
  <c r="AB43" i="3"/>
  <c r="AC43" i="3" s="1"/>
  <c r="AB38" i="3"/>
  <c r="AC38" i="3" s="1"/>
  <c r="AB119" i="3"/>
  <c r="AC119" i="3" s="1"/>
  <c r="AB108" i="3"/>
  <c r="AC108" i="3" s="1"/>
  <c r="AB101" i="3"/>
  <c r="AC101" i="3" s="1"/>
  <c r="AB42" i="3"/>
  <c r="AC42" i="3" s="1"/>
  <c r="AB64" i="3"/>
  <c r="AC64" i="3" s="1"/>
  <c r="AB52" i="3"/>
  <c r="AC52" i="3" s="1"/>
  <c r="AB90" i="3"/>
  <c r="AC90" i="3" s="1"/>
  <c r="AB81" i="3"/>
  <c r="AC81" i="3" s="1"/>
  <c r="AB71" i="3"/>
  <c r="AC71" i="3" s="1"/>
  <c r="AB86" i="3"/>
  <c r="AC86" i="3" s="1"/>
  <c r="AB76" i="3"/>
  <c r="AC76" i="3" s="1"/>
  <c r="AB72" i="3"/>
  <c r="AC72" i="3" s="1"/>
  <c r="AB54" i="3"/>
  <c r="AC54" i="3" s="1"/>
  <c r="AB34" i="3"/>
  <c r="AC34" i="3" s="1"/>
  <c r="AB32" i="3"/>
  <c r="AC32" i="3" s="1"/>
  <c r="AB30" i="3"/>
  <c r="AC30" i="3" s="1"/>
  <c r="AB28" i="3"/>
  <c r="AC28" i="3" s="1"/>
  <c r="AB26" i="3"/>
  <c r="AC26" i="3" s="1"/>
  <c r="AB24" i="3"/>
  <c r="AC24" i="3" s="1"/>
  <c r="AB15" i="3"/>
  <c r="AC15" i="3" s="1"/>
  <c r="AB22" i="3"/>
  <c r="AC22" i="3" s="1"/>
  <c r="Y24" i="3"/>
  <c r="Z24" i="3" s="1"/>
  <c r="AB41" i="3"/>
  <c r="AC41" i="3" s="1"/>
  <c r="AB11" i="3"/>
  <c r="AC11" i="3" s="1"/>
  <c r="P13" i="3"/>
  <c r="Q13" i="3" s="1"/>
  <c r="Y16" i="3"/>
  <c r="Z16" i="3" s="1"/>
  <c r="P19" i="3"/>
  <c r="Q19" i="3" s="1"/>
  <c r="AB25" i="3"/>
  <c r="AC25" i="3" s="1"/>
  <c r="Y26" i="3"/>
  <c r="Z26" i="3" s="1"/>
  <c r="P35" i="3"/>
  <c r="Q35" i="3" s="1"/>
  <c r="Y40" i="3"/>
  <c r="Z40" i="3" s="1"/>
  <c r="K43" i="3"/>
  <c r="Y52" i="3"/>
  <c r="Z52" i="3" s="1"/>
  <c r="V58" i="3"/>
  <c r="Y64" i="3"/>
  <c r="Z64" i="3" s="1"/>
  <c r="Y72" i="3"/>
  <c r="Z72" i="3" s="1"/>
  <c r="AB27" i="3"/>
  <c r="AC27" i="3" s="1"/>
  <c r="Y28" i="3"/>
  <c r="Z28" i="3" s="1"/>
  <c r="AB40" i="3"/>
  <c r="AC40" i="3" s="1"/>
  <c r="Y44" i="3"/>
  <c r="Z44" i="3" s="1"/>
  <c r="J110" i="3"/>
  <c r="Y143" i="3"/>
  <c r="Z143" i="3" s="1"/>
  <c r="Y12" i="3"/>
  <c r="Z12" i="3" s="1"/>
  <c r="AB16" i="3"/>
  <c r="AC16" i="3" s="1"/>
  <c r="AB17" i="3"/>
  <c r="AC17" i="3" s="1"/>
  <c r="W18" i="3"/>
  <c r="J22" i="3"/>
  <c r="J23" i="3"/>
  <c r="AB29" i="3"/>
  <c r="AC29" i="3" s="1"/>
  <c r="Y30" i="3"/>
  <c r="Z30" i="3" s="1"/>
  <c r="V31" i="3"/>
  <c r="V34" i="3"/>
  <c r="V37" i="3"/>
  <c r="V38" i="3"/>
  <c r="AB39" i="3"/>
  <c r="AC39" i="3" s="1"/>
  <c r="J42" i="3"/>
  <c r="AB44" i="3"/>
  <c r="AC44" i="3" s="1"/>
  <c r="V50" i="3"/>
  <c r="M69" i="3"/>
  <c r="N69" i="3" s="1"/>
  <c r="Y18" i="3"/>
  <c r="Z18" i="3" s="1"/>
  <c r="P21" i="3"/>
  <c r="Q21" i="3" s="1"/>
  <c r="AB31" i="3"/>
  <c r="AC31" i="3" s="1"/>
  <c r="Y32" i="3"/>
  <c r="Z32" i="3" s="1"/>
  <c r="V33" i="3"/>
  <c r="V36" i="3"/>
  <c r="J48" i="3"/>
  <c r="V65" i="3"/>
  <c r="C6" i="3"/>
  <c r="D3" i="3" s="1"/>
  <c r="AB12" i="3"/>
  <c r="AC12" i="3" s="1"/>
  <c r="V19" i="3"/>
  <c r="V20" i="3"/>
  <c r="M22" i="3"/>
  <c r="N22" i="3" s="1"/>
  <c r="M23" i="3"/>
  <c r="N23" i="3" s="1"/>
  <c r="AB33" i="3"/>
  <c r="AC33" i="3" s="1"/>
  <c r="Y34" i="3"/>
  <c r="Z34" i="3" s="1"/>
  <c r="V35" i="3"/>
  <c r="AB37" i="3"/>
  <c r="AC37" i="3" s="1"/>
  <c r="M41" i="3"/>
  <c r="N41" i="3" s="1"/>
  <c r="M42" i="3"/>
  <c r="N42" i="3" s="1"/>
  <c r="M51" i="3"/>
  <c r="N51" i="3" s="1"/>
  <c r="V53" i="3"/>
  <c r="AB56" i="3"/>
  <c r="AC56" i="3" s="1"/>
  <c r="V62" i="3"/>
  <c r="AB18" i="3"/>
  <c r="AC18" i="3" s="1"/>
  <c r="AB19" i="3"/>
  <c r="AC19" i="3" s="1"/>
  <c r="AB35" i="3"/>
  <c r="AC35" i="3" s="1"/>
  <c r="Y36" i="3"/>
  <c r="Z36" i="3" s="1"/>
  <c r="Y48" i="3"/>
  <c r="Z48" i="3" s="1"/>
  <c r="P51" i="3"/>
  <c r="Q51" i="3" s="1"/>
  <c r="J157" i="3"/>
  <c r="J155" i="3"/>
  <c r="J153" i="3"/>
  <c r="J151" i="3"/>
  <c r="J149" i="3"/>
  <c r="J147" i="3"/>
  <c r="J145" i="3"/>
  <c r="J143" i="3"/>
  <c r="J141" i="3"/>
  <c r="J139" i="3"/>
  <c r="J137" i="3"/>
  <c r="J154" i="3"/>
  <c r="J126" i="3"/>
  <c r="J121" i="3"/>
  <c r="J148" i="3"/>
  <c r="J150" i="3"/>
  <c r="J124" i="3"/>
  <c r="J152" i="3"/>
  <c r="J130" i="3"/>
  <c r="J115" i="3"/>
  <c r="J101" i="3"/>
  <c r="J93" i="3"/>
  <c r="J85" i="3"/>
  <c r="J158" i="3"/>
  <c r="J127" i="3"/>
  <c r="J146" i="3"/>
  <c r="J107" i="3"/>
  <c r="J98" i="3"/>
  <c r="J140" i="3"/>
  <c r="J134" i="3"/>
  <c r="J106" i="3"/>
  <c r="J88" i="3"/>
  <c r="J82" i="3"/>
  <c r="J156" i="3"/>
  <c r="J135" i="3"/>
  <c r="J104" i="3"/>
  <c r="J87" i="3"/>
  <c r="J128" i="3"/>
  <c r="J117" i="3"/>
  <c r="J144" i="3"/>
  <c r="J136" i="3"/>
  <c r="J129" i="3"/>
  <c r="J118" i="3"/>
  <c r="J113" i="3"/>
  <c r="J90" i="3"/>
  <c r="J119" i="3"/>
  <c r="J120" i="3"/>
  <c r="J65" i="3"/>
  <c r="J63" i="3"/>
  <c r="J61" i="3"/>
  <c r="J59" i="3"/>
  <c r="J57" i="3"/>
  <c r="J55" i="3"/>
  <c r="J53" i="3"/>
  <c r="J51" i="3"/>
  <c r="J49" i="3"/>
  <c r="J108" i="3"/>
  <c r="J89" i="3"/>
  <c r="J70" i="3"/>
  <c r="J67" i="3"/>
  <c r="J112" i="3"/>
  <c r="J109" i="3"/>
  <c r="J105" i="3"/>
  <c r="J97" i="3"/>
  <c r="J73" i="3"/>
  <c r="J138" i="3"/>
  <c r="J116" i="3"/>
  <c r="J102" i="3"/>
  <c r="J77" i="3"/>
  <c r="J131" i="3"/>
  <c r="J95" i="3"/>
  <c r="J81" i="3"/>
  <c r="J79" i="3"/>
  <c r="J75" i="3"/>
  <c r="J94" i="3"/>
  <c r="J92" i="3"/>
  <c r="J133" i="3"/>
  <c r="J96" i="3"/>
  <c r="J71" i="3"/>
  <c r="J62" i="3"/>
  <c r="J100" i="3"/>
  <c r="J86" i="3"/>
  <c r="J84" i="3"/>
  <c r="J76" i="3"/>
  <c r="J142" i="3"/>
  <c r="J64" i="3"/>
  <c r="J52" i="3"/>
  <c r="J123" i="3"/>
  <c r="J114" i="3"/>
  <c r="J72" i="3"/>
  <c r="J111" i="3"/>
  <c r="J91" i="3"/>
  <c r="J66" i="3"/>
  <c r="J54" i="3"/>
  <c r="J80" i="3"/>
  <c r="J41" i="3"/>
  <c r="J37" i="3"/>
  <c r="J132" i="3"/>
  <c r="J99" i="3"/>
  <c r="J68" i="3"/>
  <c r="J56" i="3"/>
  <c r="J125" i="3"/>
  <c r="J122" i="3"/>
  <c r="J69" i="3"/>
  <c r="J58" i="3"/>
  <c r="J103" i="3"/>
  <c r="J83" i="3"/>
  <c r="J78" i="3"/>
  <c r="J74" i="3"/>
  <c r="J46" i="3"/>
  <c r="J36" i="3"/>
  <c r="J34" i="3"/>
  <c r="J32" i="3"/>
  <c r="J30" i="3"/>
  <c r="J28" i="3"/>
  <c r="J26" i="3"/>
  <c r="J24" i="3"/>
  <c r="V10" i="3"/>
  <c r="P11" i="3"/>
  <c r="Q11" i="3" s="1"/>
  <c r="J12" i="3"/>
  <c r="AB13" i="3"/>
  <c r="AC13" i="3" s="1"/>
  <c r="V14" i="3"/>
  <c r="P15" i="3"/>
  <c r="Q15" i="3" s="1"/>
  <c r="K16" i="3"/>
  <c r="Y20" i="3"/>
  <c r="Z20" i="3" s="1"/>
  <c r="P23" i="3"/>
  <c r="Q23" i="3" s="1"/>
  <c r="M24" i="3"/>
  <c r="N24" i="3" s="1"/>
  <c r="M27" i="3"/>
  <c r="N27" i="3" s="1"/>
  <c r="J31" i="3"/>
  <c r="AB36" i="3"/>
  <c r="AC36" i="3" s="1"/>
  <c r="J40" i="3"/>
  <c r="P41" i="3"/>
  <c r="Q41" i="3" s="1"/>
  <c r="J45" i="3"/>
  <c r="AB46" i="3"/>
  <c r="AC46" i="3" s="1"/>
  <c r="M54" i="3"/>
  <c r="N54" i="3" s="1"/>
  <c r="P63" i="3"/>
  <c r="Q63" i="3" s="1"/>
  <c r="Y66" i="3"/>
  <c r="Z66" i="3" s="1"/>
  <c r="M158" i="3"/>
  <c r="N158" i="3" s="1"/>
  <c r="M156" i="3"/>
  <c r="N156" i="3" s="1"/>
  <c r="M154" i="3"/>
  <c r="N154" i="3" s="1"/>
  <c r="M152" i="3"/>
  <c r="N152" i="3" s="1"/>
  <c r="M150" i="3"/>
  <c r="N150" i="3" s="1"/>
  <c r="M148" i="3"/>
  <c r="N148" i="3" s="1"/>
  <c r="M146" i="3"/>
  <c r="N146" i="3" s="1"/>
  <c r="M144" i="3"/>
  <c r="N144" i="3" s="1"/>
  <c r="M142" i="3"/>
  <c r="N142" i="3" s="1"/>
  <c r="M140" i="3"/>
  <c r="N140" i="3" s="1"/>
  <c r="M138" i="3"/>
  <c r="N138" i="3" s="1"/>
  <c r="M136" i="3"/>
  <c r="N136" i="3" s="1"/>
  <c r="M134" i="3"/>
  <c r="N134" i="3" s="1"/>
  <c r="M132" i="3"/>
  <c r="N132" i="3" s="1"/>
  <c r="M130" i="3"/>
  <c r="N130" i="3" s="1"/>
  <c r="M128" i="3"/>
  <c r="N128" i="3" s="1"/>
  <c r="M126" i="3"/>
  <c r="N126" i="3" s="1"/>
  <c r="M124" i="3"/>
  <c r="N124" i="3" s="1"/>
  <c r="M122" i="3"/>
  <c r="N122" i="3" s="1"/>
  <c r="M120" i="3"/>
  <c r="N120" i="3" s="1"/>
  <c r="M118" i="3"/>
  <c r="N118" i="3" s="1"/>
  <c r="M116" i="3"/>
  <c r="N116" i="3" s="1"/>
  <c r="M157" i="3"/>
  <c r="N157" i="3" s="1"/>
  <c r="M155" i="3"/>
  <c r="N155" i="3" s="1"/>
  <c r="M153" i="3"/>
  <c r="N153" i="3" s="1"/>
  <c r="M151" i="3"/>
  <c r="N151" i="3" s="1"/>
  <c r="M149" i="3"/>
  <c r="N149" i="3" s="1"/>
  <c r="M147" i="3"/>
  <c r="N147" i="3" s="1"/>
  <c r="M145" i="3"/>
  <c r="N145" i="3" s="1"/>
  <c r="M143" i="3"/>
  <c r="N143" i="3" s="1"/>
  <c r="M141" i="3"/>
  <c r="N141" i="3" s="1"/>
  <c r="M139" i="3"/>
  <c r="N139" i="3" s="1"/>
  <c r="M137" i="3"/>
  <c r="N137" i="3" s="1"/>
  <c r="M135" i="3"/>
  <c r="N135" i="3" s="1"/>
  <c r="M133" i="3"/>
  <c r="N133" i="3" s="1"/>
  <c r="M131" i="3"/>
  <c r="N131" i="3" s="1"/>
  <c r="M129" i="3"/>
  <c r="N129" i="3" s="1"/>
  <c r="M127" i="3"/>
  <c r="N127" i="3" s="1"/>
  <c r="M125" i="3"/>
  <c r="N125" i="3" s="1"/>
  <c r="M123" i="3"/>
  <c r="N123" i="3" s="1"/>
  <c r="M121" i="3"/>
  <c r="N121" i="3" s="1"/>
  <c r="M119" i="3"/>
  <c r="N119" i="3" s="1"/>
  <c r="M117" i="3"/>
  <c r="N117" i="3" s="1"/>
  <c r="M113" i="3"/>
  <c r="N113" i="3" s="1"/>
  <c r="M105" i="3"/>
  <c r="N105" i="3" s="1"/>
  <c r="M109" i="3"/>
  <c r="N109" i="3" s="1"/>
  <c r="M106" i="3"/>
  <c r="N106" i="3" s="1"/>
  <c r="M102" i="3"/>
  <c r="N102" i="3" s="1"/>
  <c r="M94" i="3"/>
  <c r="N94" i="3" s="1"/>
  <c r="M86" i="3"/>
  <c r="N86" i="3" s="1"/>
  <c r="M92" i="3"/>
  <c r="N92" i="3" s="1"/>
  <c r="M87" i="3"/>
  <c r="N87" i="3" s="1"/>
  <c r="M97" i="3"/>
  <c r="N97" i="3" s="1"/>
  <c r="M114" i="3"/>
  <c r="N114" i="3" s="1"/>
  <c r="M101" i="3"/>
  <c r="N101" i="3" s="1"/>
  <c r="M96" i="3"/>
  <c r="N96" i="3" s="1"/>
  <c r="M90" i="3"/>
  <c r="N90" i="3" s="1"/>
  <c r="M85" i="3"/>
  <c r="N85" i="3" s="1"/>
  <c r="M80" i="3"/>
  <c r="N80" i="3" s="1"/>
  <c r="M76" i="3"/>
  <c r="N76" i="3" s="1"/>
  <c r="M74" i="3"/>
  <c r="N74" i="3" s="1"/>
  <c r="M72" i="3"/>
  <c r="N72" i="3" s="1"/>
  <c r="M70" i="3"/>
  <c r="N70" i="3" s="1"/>
  <c r="M112" i="3"/>
  <c r="N112" i="3" s="1"/>
  <c r="M100" i="3"/>
  <c r="N100" i="3" s="1"/>
  <c r="M111" i="3"/>
  <c r="N111" i="3" s="1"/>
  <c r="M107" i="3"/>
  <c r="N107" i="3" s="1"/>
  <c r="M108" i="3"/>
  <c r="N108" i="3" s="1"/>
  <c r="M93" i="3"/>
  <c r="N93" i="3" s="1"/>
  <c r="M89" i="3"/>
  <c r="N89" i="3" s="1"/>
  <c r="M67" i="3"/>
  <c r="N67" i="3" s="1"/>
  <c r="M115" i="3"/>
  <c r="N115" i="3" s="1"/>
  <c r="M73" i="3"/>
  <c r="N73" i="3" s="1"/>
  <c r="M98" i="3"/>
  <c r="N98" i="3" s="1"/>
  <c r="M95" i="3"/>
  <c r="N95" i="3" s="1"/>
  <c r="M91" i="3"/>
  <c r="N91" i="3" s="1"/>
  <c r="M79" i="3"/>
  <c r="N79" i="3" s="1"/>
  <c r="M78" i="3"/>
  <c r="N78" i="3" s="1"/>
  <c r="M103" i="3"/>
  <c r="N103" i="3" s="1"/>
  <c r="M68" i="3"/>
  <c r="N68" i="3" s="1"/>
  <c r="M84" i="3"/>
  <c r="N84" i="3" s="1"/>
  <c r="M71" i="3"/>
  <c r="N71" i="3" s="1"/>
  <c r="M62" i="3"/>
  <c r="N62" i="3" s="1"/>
  <c r="M50" i="3"/>
  <c r="N50" i="3" s="1"/>
  <c r="M63" i="3"/>
  <c r="N63" i="3" s="1"/>
  <c r="M88" i="3"/>
  <c r="N88" i="3" s="1"/>
  <c r="M64" i="3"/>
  <c r="N64" i="3" s="1"/>
  <c r="M52" i="3"/>
  <c r="N52" i="3" s="1"/>
  <c r="M65" i="3"/>
  <c r="N65" i="3" s="1"/>
  <c r="M53" i="3"/>
  <c r="N53" i="3" s="1"/>
  <c r="M66" i="3"/>
  <c r="N66" i="3" s="1"/>
  <c r="M104" i="3"/>
  <c r="N104" i="3" s="1"/>
  <c r="M82" i="3"/>
  <c r="N82" i="3" s="1"/>
  <c r="M77" i="3"/>
  <c r="N77" i="3" s="1"/>
  <c r="M55" i="3"/>
  <c r="N55" i="3" s="1"/>
  <c r="M99" i="3"/>
  <c r="N99" i="3" s="1"/>
  <c r="M56" i="3"/>
  <c r="N56" i="3" s="1"/>
  <c r="M57" i="3"/>
  <c r="N57" i="3" s="1"/>
  <c r="M40" i="3"/>
  <c r="N40" i="3" s="1"/>
  <c r="M83" i="3"/>
  <c r="N83" i="3" s="1"/>
  <c r="M59" i="3"/>
  <c r="N59" i="3" s="1"/>
  <c r="M47" i="3"/>
  <c r="N47" i="3" s="1"/>
  <c r="M46" i="3"/>
  <c r="N46" i="3" s="1"/>
  <c r="M45" i="3"/>
  <c r="N45" i="3" s="1"/>
  <c r="M110" i="3"/>
  <c r="N110" i="3" s="1"/>
  <c r="M60" i="3"/>
  <c r="N60" i="3" s="1"/>
  <c r="M48" i="3"/>
  <c r="N48" i="3" s="1"/>
  <c r="M44" i="3"/>
  <c r="N44" i="3" s="1"/>
  <c r="M39" i="3"/>
  <c r="N39" i="3" s="1"/>
  <c r="M16" i="3"/>
  <c r="N16" i="3" s="1"/>
  <c r="M17" i="3"/>
  <c r="N17" i="3" s="1"/>
  <c r="V21" i="3"/>
  <c r="V22" i="3"/>
  <c r="M26" i="3"/>
  <c r="N26" i="3" s="1"/>
  <c r="M29" i="3"/>
  <c r="N29" i="3" s="1"/>
  <c r="J33" i="3"/>
  <c r="J38" i="3"/>
  <c r="J39" i="3"/>
  <c r="J60" i="3"/>
  <c r="P157" i="3"/>
  <c r="Q157" i="3" s="1"/>
  <c r="P155" i="3"/>
  <c r="Q155" i="3" s="1"/>
  <c r="P153" i="3"/>
  <c r="Q153" i="3" s="1"/>
  <c r="P156" i="3"/>
  <c r="Q156" i="3" s="1"/>
  <c r="P149" i="3"/>
  <c r="Q149" i="3" s="1"/>
  <c r="P141" i="3"/>
  <c r="Q141" i="3" s="1"/>
  <c r="P120" i="3"/>
  <c r="Q120" i="3" s="1"/>
  <c r="P110" i="3"/>
  <c r="Q110" i="3" s="1"/>
  <c r="P102" i="3"/>
  <c r="Q102" i="3" s="1"/>
  <c r="P100" i="3"/>
  <c r="Q100" i="3" s="1"/>
  <c r="P98" i="3"/>
  <c r="Q98" i="3" s="1"/>
  <c r="P96" i="3"/>
  <c r="Q96" i="3" s="1"/>
  <c r="P94" i="3"/>
  <c r="Q94" i="3" s="1"/>
  <c r="P92" i="3"/>
  <c r="Q92" i="3" s="1"/>
  <c r="P90" i="3"/>
  <c r="Q90" i="3" s="1"/>
  <c r="P88" i="3"/>
  <c r="Q88" i="3" s="1"/>
  <c r="P86" i="3"/>
  <c r="Q86" i="3" s="1"/>
  <c r="P84" i="3"/>
  <c r="Q84" i="3" s="1"/>
  <c r="P146" i="3"/>
  <c r="Q146" i="3" s="1"/>
  <c r="P151" i="3"/>
  <c r="Q151" i="3" s="1"/>
  <c r="P150" i="3"/>
  <c r="Q150" i="3" s="1"/>
  <c r="P148" i="3"/>
  <c r="Q148" i="3" s="1"/>
  <c r="P144" i="3"/>
  <c r="Q144" i="3" s="1"/>
  <c r="P143" i="3"/>
  <c r="Q143" i="3" s="1"/>
  <c r="P140" i="3"/>
  <c r="Q140" i="3" s="1"/>
  <c r="P139" i="3"/>
  <c r="Q139" i="3" s="1"/>
  <c r="P130" i="3"/>
  <c r="Q130" i="3" s="1"/>
  <c r="P114" i="3"/>
  <c r="Q114" i="3" s="1"/>
  <c r="P103" i="3"/>
  <c r="Q103" i="3" s="1"/>
  <c r="P125" i="3"/>
  <c r="Q125" i="3" s="1"/>
  <c r="P99" i="3"/>
  <c r="Q99" i="3" s="1"/>
  <c r="P91" i="3"/>
  <c r="Q91" i="3" s="1"/>
  <c r="P83" i="3"/>
  <c r="Q83" i="3" s="1"/>
  <c r="P81" i="3"/>
  <c r="Q81" i="3" s="1"/>
  <c r="P79" i="3"/>
  <c r="Q79" i="3" s="1"/>
  <c r="P77" i="3"/>
  <c r="Q77" i="3" s="1"/>
  <c r="P127" i="3"/>
  <c r="Q127" i="3" s="1"/>
  <c r="P104" i="3"/>
  <c r="Q104" i="3" s="1"/>
  <c r="P87" i="3"/>
  <c r="Q87" i="3" s="1"/>
  <c r="P135" i="3"/>
  <c r="Q135" i="3" s="1"/>
  <c r="P97" i="3"/>
  <c r="Q97" i="3" s="1"/>
  <c r="P152" i="3"/>
  <c r="Q152" i="3" s="1"/>
  <c r="P136" i="3"/>
  <c r="Q136" i="3" s="1"/>
  <c r="P117" i="3"/>
  <c r="Q117" i="3" s="1"/>
  <c r="P101" i="3"/>
  <c r="Q101" i="3" s="1"/>
  <c r="P85" i="3"/>
  <c r="Q85" i="3" s="1"/>
  <c r="P138" i="3"/>
  <c r="Q138" i="3" s="1"/>
  <c r="P121" i="3"/>
  <c r="Q121" i="3" s="1"/>
  <c r="P111" i="3"/>
  <c r="Q111" i="3" s="1"/>
  <c r="P123" i="3"/>
  <c r="Q123" i="3" s="1"/>
  <c r="P122" i="3"/>
  <c r="Q122" i="3" s="1"/>
  <c r="P109" i="3"/>
  <c r="Q109" i="3" s="1"/>
  <c r="P95" i="3"/>
  <c r="Q95" i="3" s="1"/>
  <c r="P132" i="3"/>
  <c r="Q132" i="3" s="1"/>
  <c r="P158" i="3"/>
  <c r="Q158" i="3" s="1"/>
  <c r="P137" i="3"/>
  <c r="Q137" i="3" s="1"/>
  <c r="P115" i="3"/>
  <c r="Q115" i="3" s="1"/>
  <c r="P112" i="3"/>
  <c r="Q112" i="3" s="1"/>
  <c r="P145" i="3"/>
  <c r="Q145" i="3" s="1"/>
  <c r="P105" i="3"/>
  <c r="Q105" i="3" s="1"/>
  <c r="P69" i="3"/>
  <c r="Q69" i="3" s="1"/>
  <c r="P147" i="3"/>
  <c r="Q147" i="3" s="1"/>
  <c r="P133" i="3"/>
  <c r="Q133" i="3" s="1"/>
  <c r="P128" i="3"/>
  <c r="Q128" i="3" s="1"/>
  <c r="P118" i="3"/>
  <c r="Q118" i="3" s="1"/>
  <c r="P76" i="3"/>
  <c r="Q76" i="3" s="1"/>
  <c r="P66" i="3"/>
  <c r="Q66" i="3" s="1"/>
  <c r="P64" i="3"/>
  <c r="Q64" i="3" s="1"/>
  <c r="P62" i="3"/>
  <c r="Q62" i="3" s="1"/>
  <c r="P60" i="3"/>
  <c r="Q60" i="3" s="1"/>
  <c r="P58" i="3"/>
  <c r="Q58" i="3" s="1"/>
  <c r="P56" i="3"/>
  <c r="Q56" i="3" s="1"/>
  <c r="P54" i="3"/>
  <c r="Q54" i="3" s="1"/>
  <c r="P52" i="3"/>
  <c r="Q52" i="3" s="1"/>
  <c r="P50" i="3"/>
  <c r="Q50" i="3" s="1"/>
  <c r="P48" i="3"/>
  <c r="Q48" i="3" s="1"/>
  <c r="P46" i="3"/>
  <c r="Q46" i="3" s="1"/>
  <c r="P44" i="3"/>
  <c r="Q44" i="3" s="1"/>
  <c r="P42" i="3"/>
  <c r="Q42" i="3" s="1"/>
  <c r="P40" i="3"/>
  <c r="Q40" i="3" s="1"/>
  <c r="P38" i="3"/>
  <c r="Q38" i="3" s="1"/>
  <c r="P154" i="3"/>
  <c r="Q154" i="3" s="1"/>
  <c r="P142" i="3"/>
  <c r="Q142" i="3" s="1"/>
  <c r="P131" i="3"/>
  <c r="Q131" i="3" s="1"/>
  <c r="P68" i="3"/>
  <c r="Q68" i="3" s="1"/>
  <c r="P129" i="3"/>
  <c r="Q129" i="3" s="1"/>
  <c r="P119" i="3"/>
  <c r="Q119" i="3" s="1"/>
  <c r="P107" i="3"/>
  <c r="Q107" i="3" s="1"/>
  <c r="P82" i="3"/>
  <c r="Q82" i="3" s="1"/>
  <c r="P65" i="3"/>
  <c r="Q65" i="3" s="1"/>
  <c r="P53" i="3"/>
  <c r="Q53" i="3" s="1"/>
  <c r="P72" i="3"/>
  <c r="Q72" i="3" s="1"/>
  <c r="P55" i="3"/>
  <c r="Q55" i="3" s="1"/>
  <c r="P126" i="3"/>
  <c r="Q126" i="3" s="1"/>
  <c r="P93" i="3"/>
  <c r="Q93" i="3" s="1"/>
  <c r="P67" i="3"/>
  <c r="Q67" i="3" s="1"/>
  <c r="P80" i="3"/>
  <c r="Q80" i="3" s="1"/>
  <c r="P73" i="3"/>
  <c r="Q73" i="3" s="1"/>
  <c r="P57" i="3"/>
  <c r="Q57" i="3" s="1"/>
  <c r="P106" i="3"/>
  <c r="Q106" i="3" s="1"/>
  <c r="P89" i="3"/>
  <c r="Q89" i="3" s="1"/>
  <c r="P36" i="3"/>
  <c r="Q36" i="3" s="1"/>
  <c r="P34" i="3"/>
  <c r="Q34" i="3" s="1"/>
  <c r="P32" i="3"/>
  <c r="Q32" i="3" s="1"/>
  <c r="P30" i="3"/>
  <c r="Q30" i="3" s="1"/>
  <c r="P28" i="3"/>
  <c r="Q28" i="3" s="1"/>
  <c r="P26" i="3"/>
  <c r="Q26" i="3" s="1"/>
  <c r="P24" i="3"/>
  <c r="Q24" i="3" s="1"/>
  <c r="P22" i="3"/>
  <c r="Q22" i="3" s="1"/>
  <c r="P20" i="3"/>
  <c r="Q20" i="3" s="1"/>
  <c r="P18" i="3"/>
  <c r="Q18" i="3" s="1"/>
  <c r="P16" i="3"/>
  <c r="Q16" i="3" s="1"/>
  <c r="P14" i="3"/>
  <c r="Q14" i="3" s="1"/>
  <c r="P12" i="3"/>
  <c r="Q12" i="3" s="1"/>
  <c r="P10" i="3"/>
  <c r="Q10" i="3" s="1"/>
  <c r="P74" i="3"/>
  <c r="Q74" i="3" s="1"/>
  <c r="P59" i="3"/>
  <c r="Q59" i="3" s="1"/>
  <c r="P47" i="3"/>
  <c r="Q47" i="3" s="1"/>
  <c r="P45" i="3"/>
  <c r="Q45" i="3" s="1"/>
  <c r="P116" i="3"/>
  <c r="Q116" i="3" s="1"/>
  <c r="P113" i="3"/>
  <c r="Q113" i="3" s="1"/>
  <c r="P134" i="3"/>
  <c r="Q134" i="3" s="1"/>
  <c r="P108" i="3"/>
  <c r="Q108" i="3" s="1"/>
  <c r="P78" i="3"/>
  <c r="Q78" i="3" s="1"/>
  <c r="P61" i="3"/>
  <c r="Q61" i="3" s="1"/>
  <c r="P49" i="3"/>
  <c r="Q49" i="3" s="1"/>
  <c r="P75" i="3"/>
  <c r="Q75" i="3" s="1"/>
  <c r="P70" i="3"/>
  <c r="Q70" i="3" s="1"/>
  <c r="P43" i="3"/>
  <c r="Q43" i="3" s="1"/>
  <c r="Y10" i="3"/>
  <c r="Z10" i="3" s="1"/>
  <c r="AB20" i="3"/>
  <c r="AC20" i="3" s="1"/>
  <c r="AB21" i="3"/>
  <c r="AC21" i="3" s="1"/>
  <c r="P27" i="3"/>
  <c r="Q27" i="3" s="1"/>
  <c r="P71" i="3"/>
  <c r="Q71" i="3" s="1"/>
  <c r="M81" i="3"/>
  <c r="N81" i="3" s="1"/>
  <c r="P124" i="3"/>
  <c r="Q124" i="3" s="1"/>
  <c r="Y158" i="3"/>
  <c r="Z158" i="3" s="1"/>
  <c r="Y156" i="3"/>
  <c r="Z156" i="3" s="1"/>
  <c r="Y154" i="3"/>
  <c r="Z154" i="3" s="1"/>
  <c r="Y146" i="3"/>
  <c r="Z146" i="3" s="1"/>
  <c r="Y138" i="3"/>
  <c r="Z138" i="3" s="1"/>
  <c r="Y123" i="3"/>
  <c r="Z123" i="3" s="1"/>
  <c r="Y118" i="3"/>
  <c r="Z118" i="3" s="1"/>
  <c r="Y114" i="3"/>
  <c r="Z114" i="3" s="1"/>
  <c r="Y106" i="3"/>
  <c r="Z106" i="3" s="1"/>
  <c r="Y101" i="3"/>
  <c r="Z101" i="3" s="1"/>
  <c r="Y99" i="3"/>
  <c r="Z99" i="3" s="1"/>
  <c r="Y97" i="3"/>
  <c r="Z97" i="3" s="1"/>
  <c r="Y95" i="3"/>
  <c r="Z95" i="3" s="1"/>
  <c r="Y93" i="3"/>
  <c r="Z93" i="3" s="1"/>
  <c r="Y91" i="3"/>
  <c r="Z91" i="3" s="1"/>
  <c r="Y89" i="3"/>
  <c r="Z89" i="3" s="1"/>
  <c r="Y87" i="3"/>
  <c r="Z87" i="3" s="1"/>
  <c r="Y85" i="3"/>
  <c r="Z85" i="3" s="1"/>
  <c r="Y83" i="3"/>
  <c r="Z83" i="3" s="1"/>
  <c r="Y151" i="3"/>
  <c r="Z151" i="3" s="1"/>
  <c r="Y135" i="3"/>
  <c r="Z135" i="3" s="1"/>
  <c r="Y127" i="3"/>
  <c r="Z127" i="3" s="1"/>
  <c r="Y117" i="3"/>
  <c r="Z117" i="3" s="1"/>
  <c r="Y150" i="3"/>
  <c r="Z150" i="3" s="1"/>
  <c r="Y148" i="3"/>
  <c r="Z148" i="3" s="1"/>
  <c r="Y144" i="3"/>
  <c r="Z144" i="3" s="1"/>
  <c r="Y152" i="3"/>
  <c r="Z152" i="3" s="1"/>
  <c r="Y141" i="3"/>
  <c r="Z141" i="3" s="1"/>
  <c r="Y140" i="3"/>
  <c r="Z140" i="3" s="1"/>
  <c r="Y130" i="3"/>
  <c r="Z130" i="3" s="1"/>
  <c r="Y122" i="3"/>
  <c r="Z122" i="3" s="1"/>
  <c r="Y82" i="3"/>
  <c r="Z82" i="3" s="1"/>
  <c r="Y80" i="3"/>
  <c r="Z80" i="3" s="1"/>
  <c r="Y78" i="3"/>
  <c r="Z78" i="3" s="1"/>
  <c r="Y76" i="3"/>
  <c r="Z76" i="3" s="1"/>
  <c r="Y147" i="3"/>
  <c r="Z147" i="3" s="1"/>
  <c r="Y137" i="3"/>
  <c r="Z137" i="3" s="1"/>
  <c r="Y136" i="3"/>
  <c r="Z136" i="3" s="1"/>
  <c r="Y129" i="3"/>
  <c r="Z129" i="3" s="1"/>
  <c r="Y128" i="3"/>
  <c r="Z128" i="3" s="1"/>
  <c r="Y113" i="3"/>
  <c r="Z113" i="3" s="1"/>
  <c r="Y112" i="3"/>
  <c r="Z112" i="3" s="1"/>
  <c r="Y100" i="3"/>
  <c r="Z100" i="3" s="1"/>
  <c r="Y84" i="3"/>
  <c r="Z84" i="3" s="1"/>
  <c r="Y121" i="3"/>
  <c r="Z121" i="3" s="1"/>
  <c r="Y120" i="3"/>
  <c r="Z120" i="3" s="1"/>
  <c r="Y119" i="3"/>
  <c r="Z119" i="3" s="1"/>
  <c r="Y111" i="3"/>
  <c r="Z111" i="3" s="1"/>
  <c r="Y110" i="3"/>
  <c r="Z110" i="3" s="1"/>
  <c r="Y132" i="3"/>
  <c r="Z132" i="3" s="1"/>
  <c r="Y124" i="3"/>
  <c r="Z124" i="3" s="1"/>
  <c r="Y109" i="3"/>
  <c r="Z109" i="3" s="1"/>
  <c r="Y108" i="3"/>
  <c r="Z108" i="3" s="1"/>
  <c r="Y94" i="3"/>
  <c r="Z94" i="3" s="1"/>
  <c r="Y155" i="3"/>
  <c r="Z155" i="3" s="1"/>
  <c r="Y139" i="3"/>
  <c r="Z139" i="3" s="1"/>
  <c r="Y125" i="3"/>
  <c r="Z125" i="3" s="1"/>
  <c r="Y98" i="3"/>
  <c r="Z98" i="3" s="1"/>
  <c r="Y133" i="3"/>
  <c r="Z133" i="3" s="1"/>
  <c r="Y105" i="3"/>
  <c r="Z105" i="3" s="1"/>
  <c r="Y92" i="3"/>
  <c r="Z92" i="3" s="1"/>
  <c r="Y126" i="3"/>
  <c r="Z126" i="3" s="1"/>
  <c r="Y102" i="3"/>
  <c r="Z102" i="3" s="1"/>
  <c r="Y79" i="3"/>
  <c r="Z79" i="3" s="1"/>
  <c r="Y68" i="3"/>
  <c r="Z68" i="3" s="1"/>
  <c r="Y116" i="3"/>
  <c r="Z116" i="3" s="1"/>
  <c r="Y81" i="3"/>
  <c r="Z81" i="3" s="1"/>
  <c r="Y71" i="3"/>
  <c r="Z71" i="3" s="1"/>
  <c r="Y157" i="3"/>
  <c r="Z157" i="3" s="1"/>
  <c r="Y149" i="3"/>
  <c r="Z149" i="3" s="1"/>
  <c r="Y103" i="3"/>
  <c r="Z103" i="3" s="1"/>
  <c r="Y65" i="3"/>
  <c r="Z65" i="3" s="1"/>
  <c r="Y63" i="3"/>
  <c r="Z63" i="3" s="1"/>
  <c r="Y61" i="3"/>
  <c r="Z61" i="3" s="1"/>
  <c r="Y59" i="3"/>
  <c r="Z59" i="3" s="1"/>
  <c r="Y57" i="3"/>
  <c r="Z57" i="3" s="1"/>
  <c r="Y55" i="3"/>
  <c r="Z55" i="3" s="1"/>
  <c r="Y53" i="3"/>
  <c r="Z53" i="3" s="1"/>
  <c r="Y51" i="3"/>
  <c r="Z51" i="3" s="1"/>
  <c r="Y49" i="3"/>
  <c r="Z49" i="3" s="1"/>
  <c r="Y47" i="3"/>
  <c r="Z47" i="3" s="1"/>
  <c r="Y45" i="3"/>
  <c r="Z45" i="3" s="1"/>
  <c r="Y43" i="3"/>
  <c r="Z43" i="3" s="1"/>
  <c r="Y41" i="3"/>
  <c r="Z41" i="3" s="1"/>
  <c r="Y39" i="3"/>
  <c r="Z39" i="3" s="1"/>
  <c r="Y37" i="3"/>
  <c r="Z37" i="3" s="1"/>
  <c r="Y142" i="3"/>
  <c r="Z142" i="3" s="1"/>
  <c r="Y131" i="3"/>
  <c r="Z131" i="3" s="1"/>
  <c r="Y88" i="3"/>
  <c r="Z88" i="3" s="1"/>
  <c r="Y70" i="3"/>
  <c r="Z70" i="3" s="1"/>
  <c r="Y153" i="3"/>
  <c r="Z153" i="3" s="1"/>
  <c r="Y107" i="3"/>
  <c r="Z107" i="3" s="1"/>
  <c r="Y67" i="3"/>
  <c r="Z67" i="3" s="1"/>
  <c r="Y56" i="3"/>
  <c r="Z56" i="3" s="1"/>
  <c r="Y73" i="3"/>
  <c r="Z73" i="3" s="1"/>
  <c r="Y104" i="3"/>
  <c r="Z104" i="3" s="1"/>
  <c r="Y77" i="3"/>
  <c r="Z77" i="3" s="1"/>
  <c r="Y58" i="3"/>
  <c r="Z58" i="3" s="1"/>
  <c r="Y145" i="3"/>
  <c r="Z145" i="3" s="1"/>
  <c r="Y46" i="3"/>
  <c r="Z46" i="3" s="1"/>
  <c r="Y74" i="3"/>
  <c r="Z74" i="3" s="1"/>
  <c r="Y69" i="3"/>
  <c r="Z69" i="3" s="1"/>
  <c r="Y62" i="3"/>
  <c r="Z62" i="3" s="1"/>
  <c r="Y50" i="3"/>
  <c r="Z50" i="3" s="1"/>
  <c r="Y38" i="3"/>
  <c r="Z38" i="3" s="1"/>
  <c r="Y35" i="3"/>
  <c r="Z35" i="3" s="1"/>
  <c r="Y33" i="3"/>
  <c r="Z33" i="3" s="1"/>
  <c r="Y31" i="3"/>
  <c r="Z31" i="3" s="1"/>
  <c r="Y29" i="3"/>
  <c r="Z29" i="3" s="1"/>
  <c r="Y27" i="3"/>
  <c r="Z27" i="3" s="1"/>
  <c r="Y25" i="3"/>
  <c r="Z25" i="3" s="1"/>
  <c r="Y23" i="3"/>
  <c r="Z23" i="3" s="1"/>
  <c r="Y21" i="3"/>
  <c r="Z21" i="3" s="1"/>
  <c r="Y19" i="3"/>
  <c r="Z19" i="3" s="1"/>
  <c r="Y17" i="3"/>
  <c r="Z17" i="3" s="1"/>
  <c r="Y15" i="3"/>
  <c r="Z15" i="3" s="1"/>
  <c r="Y13" i="3"/>
  <c r="Z13" i="3" s="1"/>
  <c r="Y11" i="3"/>
  <c r="Z11" i="3" s="1"/>
  <c r="Y134" i="3"/>
  <c r="Z134" i="3" s="1"/>
  <c r="Y75" i="3"/>
  <c r="Z75" i="3" s="1"/>
  <c r="Y42" i="3"/>
  <c r="Z42" i="3" s="1"/>
  <c r="Y115" i="3"/>
  <c r="Z115" i="3" s="1"/>
  <c r="Y96" i="3"/>
  <c r="Z96" i="3" s="1"/>
  <c r="Y90" i="3"/>
  <c r="Z90" i="3" s="1"/>
  <c r="Y54" i="3"/>
  <c r="Z54" i="3" s="1"/>
  <c r="V157" i="3"/>
  <c r="V155" i="3"/>
  <c r="V153" i="3"/>
  <c r="V151" i="3"/>
  <c r="V149" i="3"/>
  <c r="V147" i="3"/>
  <c r="V145" i="3"/>
  <c r="V143" i="3"/>
  <c r="V141" i="3"/>
  <c r="V139" i="3"/>
  <c r="V137" i="3"/>
  <c r="V135" i="3"/>
  <c r="V133" i="3"/>
  <c r="V131" i="3"/>
  <c r="V129" i="3"/>
  <c r="V127" i="3"/>
  <c r="V125" i="3"/>
  <c r="V123" i="3"/>
  <c r="V121" i="3"/>
  <c r="V119" i="3"/>
  <c r="V117" i="3"/>
  <c r="V158" i="3"/>
  <c r="V156" i="3"/>
  <c r="V154" i="3"/>
  <c r="V152" i="3"/>
  <c r="V150" i="3"/>
  <c r="V148" i="3"/>
  <c r="V146" i="3"/>
  <c r="V144" i="3"/>
  <c r="V142" i="3"/>
  <c r="V140" i="3"/>
  <c r="V138" i="3"/>
  <c r="V136" i="3"/>
  <c r="V134" i="3"/>
  <c r="V132" i="3"/>
  <c r="V130" i="3"/>
  <c r="V128" i="3"/>
  <c r="V126" i="3"/>
  <c r="V124" i="3"/>
  <c r="V122" i="3"/>
  <c r="V120" i="3"/>
  <c r="V118" i="3"/>
  <c r="V116" i="3"/>
  <c r="V113" i="3"/>
  <c r="V109" i="3"/>
  <c r="V102" i="3"/>
  <c r="V94" i="3"/>
  <c r="V86" i="3"/>
  <c r="V115" i="3"/>
  <c r="V114" i="3"/>
  <c r="V101" i="3"/>
  <c r="V96" i="3"/>
  <c r="V90" i="3"/>
  <c r="V85" i="3"/>
  <c r="V80" i="3"/>
  <c r="V76" i="3"/>
  <c r="V110" i="3"/>
  <c r="V99" i="3"/>
  <c r="V89" i="3"/>
  <c r="V83" i="3"/>
  <c r="V79" i="3"/>
  <c r="V108" i="3"/>
  <c r="V75" i="3"/>
  <c r="V73" i="3"/>
  <c r="V71" i="3"/>
  <c r="V69" i="3"/>
  <c r="V107" i="3"/>
  <c r="V98" i="3"/>
  <c r="V93" i="3"/>
  <c r="V88" i="3"/>
  <c r="V78" i="3"/>
  <c r="V77" i="3"/>
  <c r="V72" i="3"/>
  <c r="V106" i="3"/>
  <c r="V91" i="3"/>
  <c r="V87" i="3"/>
  <c r="V81" i="3"/>
  <c r="V68" i="3"/>
  <c r="V95" i="3"/>
  <c r="V92" i="3"/>
  <c r="V74" i="3"/>
  <c r="V104" i="3"/>
  <c r="V100" i="3"/>
  <c r="V84" i="3"/>
  <c r="V70" i="3"/>
  <c r="V112" i="3"/>
  <c r="V54" i="3"/>
  <c r="V82" i="3"/>
  <c r="V67" i="3"/>
  <c r="V66" i="3"/>
  <c r="V55" i="3"/>
  <c r="V56" i="3"/>
  <c r="V111" i="3"/>
  <c r="V57" i="3"/>
  <c r="V97" i="3"/>
  <c r="V59" i="3"/>
  <c r="V47" i="3"/>
  <c r="V46" i="3"/>
  <c r="V45" i="3"/>
  <c r="V39" i="3"/>
  <c r="V60" i="3"/>
  <c r="V48" i="3"/>
  <c r="V44" i="3"/>
  <c r="V61" i="3"/>
  <c r="V49" i="3"/>
  <c r="V43" i="3"/>
  <c r="V103" i="3"/>
  <c r="V63" i="3"/>
  <c r="V51" i="3"/>
  <c r="V105" i="3"/>
  <c r="V64" i="3"/>
  <c r="V52" i="3"/>
  <c r="P17" i="3"/>
  <c r="Q17" i="3" s="1"/>
  <c r="Y22" i="3"/>
  <c r="Z22" i="3" s="1"/>
  <c r="V24" i="3"/>
  <c r="P29" i="3"/>
  <c r="Q29" i="3" s="1"/>
  <c r="M30" i="3"/>
  <c r="N30" i="3" s="1"/>
  <c r="M33" i="3"/>
  <c r="N33" i="3" s="1"/>
  <c r="M37" i="3"/>
  <c r="N37" i="3" s="1"/>
  <c r="M38" i="3"/>
  <c r="N38" i="3" s="1"/>
  <c r="V41" i="3"/>
  <c r="J44" i="3"/>
  <c r="J47" i="3"/>
  <c r="Y60" i="3"/>
  <c r="Z60" i="3" s="1"/>
  <c r="Y86" i="3"/>
  <c r="Z86" i="3" s="1"/>
  <c r="Q115" i="2"/>
  <c r="AC45" i="2"/>
  <c r="AC29" i="2"/>
  <c r="N85" i="2"/>
  <c r="N81" i="2"/>
  <c r="N71" i="2"/>
  <c r="AC63" i="2"/>
  <c r="AC51" i="2"/>
  <c r="Z50" i="2"/>
  <c r="K47" i="2"/>
  <c r="Z45" i="2"/>
  <c r="N140" i="2"/>
  <c r="K146" i="2"/>
  <c r="N141" i="2"/>
  <c r="Q122" i="2"/>
  <c r="K115" i="2"/>
  <c r="AC56" i="2"/>
  <c r="W50" i="2"/>
  <c r="AC40" i="2"/>
  <c r="Z13" i="2"/>
  <c r="Q141" i="2"/>
  <c r="Q153" i="2"/>
  <c r="Q150" i="2"/>
  <c r="Q147" i="2"/>
  <c r="K141" i="2"/>
  <c r="AC130" i="2"/>
  <c r="N104" i="2"/>
  <c r="K77" i="2"/>
  <c r="Z75" i="2"/>
  <c r="AC64" i="2"/>
  <c r="N59" i="2"/>
  <c r="Z51" i="2"/>
  <c r="W34" i="2"/>
  <c r="N146" i="2"/>
  <c r="AC10" i="2"/>
  <c r="K93" i="2"/>
  <c r="K38" i="2"/>
  <c r="T38" i="2" s="1"/>
  <c r="K22" i="2"/>
  <c r="Z19" i="2"/>
  <c r="W18" i="2"/>
  <c r="K15" i="2"/>
  <c r="Q95" i="2"/>
  <c r="W24" i="2"/>
  <c r="Q157" i="2"/>
  <c r="AC155" i="2"/>
  <c r="Q154" i="2"/>
  <c r="AC149" i="2"/>
  <c r="Q148" i="2"/>
  <c r="Q144" i="2"/>
  <c r="N136" i="2"/>
  <c r="N129" i="2"/>
  <c r="AC120" i="2"/>
  <c r="N117" i="2"/>
  <c r="Q106" i="2"/>
  <c r="Z58" i="2"/>
  <c r="Z37" i="2"/>
  <c r="W27" i="2"/>
  <c r="N148" i="2"/>
  <c r="K136" i="2"/>
  <c r="K129" i="2"/>
  <c r="Q114" i="2"/>
  <c r="N87" i="2"/>
  <c r="Z72" i="2"/>
  <c r="Z42" i="2"/>
  <c r="K12" i="2"/>
  <c r="T12" i="2" s="1"/>
  <c r="N157" i="2"/>
  <c r="K148" i="2"/>
  <c r="K144" i="2"/>
  <c r="K137" i="2"/>
  <c r="N107" i="2"/>
  <c r="W42" i="2"/>
  <c r="W26" i="2"/>
  <c r="K151" i="2"/>
  <c r="AC135" i="2"/>
  <c r="K107" i="2"/>
  <c r="Q103" i="2"/>
  <c r="N102" i="2"/>
  <c r="Q98" i="2"/>
  <c r="N84" i="2"/>
  <c r="N80" i="2"/>
  <c r="AC49" i="2"/>
  <c r="K37" i="2"/>
  <c r="T37" i="2" s="1"/>
  <c r="K30" i="2"/>
  <c r="K21" i="2"/>
  <c r="W109" i="2"/>
  <c r="AF109" i="2" s="1"/>
  <c r="K157" i="2"/>
  <c r="K155" i="2"/>
  <c r="T155" i="2" s="1"/>
  <c r="K117" i="2"/>
  <c r="Z83" i="2"/>
  <c r="K19" i="2"/>
  <c r="K142" i="2"/>
  <c r="K134" i="2"/>
  <c r="K126" i="2"/>
  <c r="K120" i="2"/>
  <c r="AC113" i="2"/>
  <c r="N95" i="2"/>
  <c r="W157" i="2"/>
  <c r="W155" i="2"/>
  <c r="W153" i="2"/>
  <c r="AF153" i="2" s="1"/>
  <c r="W151" i="2"/>
  <c r="W145" i="2"/>
  <c r="K110" i="2"/>
  <c r="K95" i="2"/>
  <c r="K87" i="2"/>
  <c r="Z69" i="2"/>
  <c r="K79" i="2"/>
  <c r="K75" i="2"/>
  <c r="Z99" i="2"/>
  <c r="W101" i="2"/>
  <c r="W99" i="2"/>
  <c r="AF99" i="2" s="1"/>
  <c r="Q134" i="2"/>
  <c r="Q126" i="2"/>
  <c r="Q112" i="2"/>
  <c r="K106" i="2"/>
  <c r="W96" i="2"/>
  <c r="AF96" i="2" s="1"/>
  <c r="W93" i="2"/>
  <c r="AF93" i="2" s="1"/>
  <c r="N86" i="2"/>
  <c r="K52" i="2"/>
  <c r="T52" i="2" s="1"/>
  <c r="K51" i="2"/>
  <c r="N122" i="2"/>
  <c r="W118" i="2"/>
  <c r="AF118" i="2" s="1"/>
  <c r="N106" i="2"/>
  <c r="N98" i="2"/>
  <c r="K39" i="2"/>
  <c r="T39" i="2" s="1"/>
  <c r="K67" i="2"/>
  <c r="T67" i="2" s="1"/>
  <c r="K60" i="2"/>
  <c r="K65" i="2"/>
  <c r="T65" i="2" s="1"/>
  <c r="K62" i="2"/>
  <c r="T62" i="2" s="1"/>
  <c r="W86" i="2"/>
  <c r="AF86" i="2" s="1"/>
  <c r="K57" i="2"/>
  <c r="T57" i="2" s="1"/>
  <c r="W20" i="2"/>
  <c r="K59" i="2"/>
  <c r="K31" i="2"/>
  <c r="K64" i="2"/>
  <c r="K56" i="2"/>
  <c r="K48" i="2"/>
  <c r="T48" i="2" s="1"/>
  <c r="K40" i="2"/>
  <c r="T40" i="2" s="1"/>
  <c r="K32" i="2"/>
  <c r="K24" i="2"/>
  <c r="T24" i="2" s="1"/>
  <c r="W17" i="2"/>
  <c r="K16" i="2"/>
  <c r="T16" i="2" s="1"/>
  <c r="W38" i="2"/>
  <c r="W30" i="2"/>
  <c r="W22" i="2"/>
  <c r="W11" i="2"/>
  <c r="K50" i="2"/>
  <c r="K18" i="2"/>
  <c r="T18" i="2" s="1"/>
  <c r="AC58" i="2"/>
  <c r="AC42" i="2"/>
  <c r="AC18" i="2"/>
  <c r="AC52" i="2"/>
  <c r="AC20" i="2"/>
  <c r="AC14" i="2"/>
  <c r="N157" i="1"/>
  <c r="W150" i="1"/>
  <c r="AC148" i="1"/>
  <c r="W142" i="1"/>
  <c r="AC140" i="1"/>
  <c r="W134" i="1"/>
  <c r="W101" i="1"/>
  <c r="K157" i="1"/>
  <c r="W133" i="1"/>
  <c r="W135" i="1"/>
  <c r="W149" i="1"/>
  <c r="N144" i="1"/>
  <c r="W141" i="1"/>
  <c r="N136" i="1"/>
  <c r="W140" i="1"/>
  <c r="W109" i="1"/>
  <c r="K116" i="1"/>
  <c r="W139" i="1"/>
  <c r="W146" i="1"/>
  <c r="AC144" i="1"/>
  <c r="N141" i="1"/>
  <c r="W89" i="1"/>
  <c r="W144" i="1"/>
  <c r="N153" i="1"/>
  <c r="N149" i="1"/>
  <c r="W117" i="1"/>
  <c r="W143" i="1"/>
  <c r="W147" i="1"/>
  <c r="N148" i="1"/>
  <c r="W145" i="1"/>
  <c r="N140" i="1"/>
  <c r="W137" i="1"/>
  <c r="K108" i="1"/>
  <c r="W136" i="1"/>
  <c r="K147" i="1"/>
  <c r="K139" i="1"/>
  <c r="K113" i="1"/>
  <c r="Z111" i="1"/>
  <c r="W106" i="1"/>
  <c r="K105" i="1"/>
  <c r="Z103" i="1"/>
  <c r="W98" i="1"/>
  <c r="K97" i="1"/>
  <c r="Z95" i="1"/>
  <c r="Z86" i="1"/>
  <c r="K79" i="1"/>
  <c r="Z72" i="1"/>
  <c r="W119" i="1"/>
  <c r="K118" i="1"/>
  <c r="W111" i="1"/>
  <c r="K102" i="1"/>
  <c r="K94" i="1"/>
  <c r="K75" i="1"/>
  <c r="Z65" i="1"/>
  <c r="AC65" i="1"/>
  <c r="Z52" i="1"/>
  <c r="W31" i="1"/>
  <c r="Q130" i="1"/>
  <c r="Q122" i="1"/>
  <c r="Q114" i="1"/>
  <c r="Q106" i="1"/>
  <c r="Q98" i="1"/>
  <c r="K90" i="1"/>
  <c r="K82" i="1"/>
  <c r="K71" i="1"/>
  <c r="N71" i="1"/>
  <c r="Q132" i="1"/>
  <c r="Q124" i="1"/>
  <c r="Q108" i="1"/>
  <c r="Q100" i="1"/>
  <c r="Z80" i="1"/>
  <c r="W76" i="1"/>
  <c r="Q126" i="1"/>
  <c r="Q118" i="1"/>
  <c r="Q110" i="1"/>
  <c r="Q102" i="1"/>
  <c r="Q94" i="1"/>
  <c r="K92" i="1"/>
  <c r="AC87" i="1"/>
  <c r="K69" i="1"/>
  <c r="Z60" i="1"/>
  <c r="W54" i="1"/>
  <c r="Z51" i="1"/>
  <c r="W50" i="1"/>
  <c r="Z75" i="1"/>
  <c r="N64" i="1"/>
  <c r="AC27" i="1"/>
  <c r="K74" i="1"/>
  <c r="AC59" i="1"/>
  <c r="K64" i="1"/>
  <c r="Z59" i="1"/>
  <c r="K46" i="1"/>
  <c r="W35" i="1"/>
  <c r="K56" i="1"/>
  <c r="Z43" i="1"/>
  <c r="W27" i="1"/>
  <c r="K63" i="1"/>
  <c r="K55" i="1"/>
  <c r="K54" i="1"/>
  <c r="K53" i="1"/>
  <c r="K49" i="1"/>
  <c r="K61" i="1"/>
  <c r="AC46" i="1"/>
  <c r="Z67" i="1"/>
  <c r="Z46" i="1"/>
  <c r="W56" i="1"/>
  <c r="W46" i="1"/>
  <c r="W39" i="1"/>
  <c r="Z30" i="1"/>
  <c r="K24" i="1"/>
  <c r="K20" i="1"/>
  <c r="K16" i="1"/>
  <c r="K40" i="1"/>
  <c r="W33" i="1"/>
  <c r="K32" i="1"/>
  <c r="W25" i="1"/>
  <c r="AC56" i="1"/>
  <c r="AC48" i="1"/>
  <c r="AC40" i="1"/>
  <c r="AC32" i="1"/>
  <c r="AC20" i="1"/>
  <c r="W17" i="1"/>
  <c r="K50" i="1"/>
  <c r="K42" i="1"/>
  <c r="K34" i="1"/>
  <c r="AC66" i="1"/>
  <c r="AC58" i="1"/>
  <c r="AC50" i="1"/>
  <c r="AC42" i="1"/>
  <c r="AC34" i="1"/>
  <c r="K44" i="1"/>
  <c r="K28" i="1"/>
  <c r="W12" i="1"/>
  <c r="K11" i="1"/>
  <c r="W10" i="1"/>
  <c r="C6" i="2"/>
  <c r="D3" i="2" s="1"/>
  <c r="C6" i="1"/>
  <c r="D3" i="1" s="1"/>
  <c r="AF26" i="4" l="1"/>
  <c r="T12" i="4"/>
  <c r="T31" i="4"/>
  <c r="AF11" i="4"/>
  <c r="T32" i="4"/>
  <c r="AF9" i="4"/>
  <c r="T23" i="4"/>
  <c r="AF13" i="4"/>
  <c r="T11" i="4"/>
  <c r="T49" i="4"/>
  <c r="T9" i="4"/>
  <c r="T43" i="4"/>
  <c r="T48" i="4"/>
  <c r="T22" i="4"/>
  <c r="T41" i="4"/>
  <c r="AF69" i="4"/>
  <c r="AF16" i="4"/>
  <c r="T17" i="4"/>
  <c r="D5" i="4"/>
  <c r="D4" i="4"/>
  <c r="T10" i="4"/>
  <c r="T25" i="3"/>
  <c r="AF30" i="3"/>
  <c r="AF28" i="3"/>
  <c r="T20" i="3"/>
  <c r="AF27" i="3"/>
  <c r="AF15" i="3"/>
  <c r="T43" i="3"/>
  <c r="AF32" i="3"/>
  <c r="AF40" i="3"/>
  <c r="T14" i="3"/>
  <c r="AF42" i="3"/>
  <c r="T19" i="3"/>
  <c r="AF17" i="3"/>
  <c r="T17" i="3"/>
  <c r="T27" i="3"/>
  <c r="T18" i="3"/>
  <c r="T10" i="3"/>
  <c r="T21" i="3"/>
  <c r="AF23" i="3"/>
  <c r="T29" i="3"/>
  <c r="AF25" i="3"/>
  <c r="AF9" i="3"/>
  <c r="AF26" i="3"/>
  <c r="AF16" i="3"/>
  <c r="AF11" i="3"/>
  <c r="AF13" i="3"/>
  <c r="T13" i="3"/>
  <c r="T9" i="3"/>
  <c r="AF29" i="3"/>
  <c r="T11" i="3"/>
  <c r="T15" i="3"/>
  <c r="D5" i="3"/>
  <c r="T35" i="3"/>
  <c r="AF12" i="3"/>
  <c r="D4" i="3"/>
  <c r="C7" i="3" s="1"/>
  <c r="T16" i="3"/>
  <c r="AF18" i="3"/>
  <c r="T50" i="3"/>
  <c r="AF154" i="2"/>
  <c r="AF114" i="2"/>
  <c r="AF129" i="2"/>
  <c r="AF65" i="2"/>
  <c r="T92" i="2"/>
  <c r="T36" i="2"/>
  <c r="T22" i="2"/>
  <c r="T75" i="2"/>
  <c r="T117" i="2"/>
  <c r="AF136" i="2"/>
  <c r="AF66" i="2"/>
  <c r="AF120" i="2"/>
  <c r="AF142" i="2"/>
  <c r="AF67" i="2"/>
  <c r="AF125" i="2"/>
  <c r="AF78" i="2"/>
  <c r="AF43" i="2"/>
  <c r="AF54" i="2"/>
  <c r="AF69" i="2"/>
  <c r="T98" i="2"/>
  <c r="T29" i="2"/>
  <c r="T68" i="2"/>
  <c r="T69" i="2"/>
  <c r="T23" i="2"/>
  <c r="T34" i="2"/>
  <c r="T135" i="2"/>
  <c r="T139" i="2"/>
  <c r="T17" i="2"/>
  <c r="T46" i="2"/>
  <c r="T64" i="2"/>
  <c r="T79" i="2"/>
  <c r="AF27" i="2"/>
  <c r="AF124" i="2"/>
  <c r="AF122" i="2"/>
  <c r="AF36" i="2"/>
  <c r="AF33" i="2"/>
  <c r="T101" i="2"/>
  <c r="T76" i="2"/>
  <c r="T27" i="2"/>
  <c r="T63" i="2"/>
  <c r="T132" i="2"/>
  <c r="AF9" i="2"/>
  <c r="T50" i="2"/>
  <c r="T31" i="2"/>
  <c r="T140" i="2"/>
  <c r="T136" i="2"/>
  <c r="AF30" i="2"/>
  <c r="T87" i="2"/>
  <c r="AF51" i="2"/>
  <c r="AF111" i="2"/>
  <c r="T9" i="2"/>
  <c r="T95" i="2"/>
  <c r="T120" i="2"/>
  <c r="T114" i="2"/>
  <c r="AF31" i="2"/>
  <c r="AF84" i="2"/>
  <c r="T110" i="2"/>
  <c r="T134" i="2"/>
  <c r="T85" i="2"/>
  <c r="AF17" i="2"/>
  <c r="T142" i="2"/>
  <c r="T15" i="2"/>
  <c r="T89" i="2"/>
  <c r="T70" i="2"/>
  <c r="AF60" i="2"/>
  <c r="AF92" i="2"/>
  <c r="T148" i="2"/>
  <c r="AF18" i="2"/>
  <c r="AF141" i="2"/>
  <c r="AF146" i="2"/>
  <c r="AF74" i="2"/>
  <c r="AF139" i="2"/>
  <c r="AF88" i="2"/>
  <c r="AF57" i="2"/>
  <c r="AF79" i="2"/>
  <c r="T80" i="2"/>
  <c r="T147" i="2"/>
  <c r="AF138" i="2"/>
  <c r="AF110" i="2"/>
  <c r="T56" i="2"/>
  <c r="T151" i="2"/>
  <c r="T146" i="2"/>
  <c r="AF113" i="2"/>
  <c r="AF131" i="2"/>
  <c r="T14" i="2"/>
  <c r="AF41" i="2"/>
  <c r="AF13" i="2"/>
  <c r="AF11" i="2"/>
  <c r="T82" i="2"/>
  <c r="AF106" i="2"/>
  <c r="AF75" i="2"/>
  <c r="T128" i="2"/>
  <c r="AF145" i="2"/>
  <c r="AF34" i="2"/>
  <c r="T141" i="2"/>
  <c r="AF50" i="2"/>
  <c r="T53" i="2"/>
  <c r="AF107" i="2"/>
  <c r="AF108" i="2"/>
  <c r="AF103" i="2"/>
  <c r="AF56" i="2"/>
  <c r="AF100" i="2"/>
  <c r="AF115" i="2"/>
  <c r="AF61" i="2"/>
  <c r="AF29" i="2"/>
  <c r="AF47" i="2"/>
  <c r="AF55" i="2"/>
  <c r="T118" i="2"/>
  <c r="T143" i="2"/>
  <c r="T72" i="2"/>
  <c r="AF101" i="2"/>
  <c r="AF149" i="2"/>
  <c r="AF117" i="2"/>
  <c r="AF90" i="2"/>
  <c r="AF97" i="2"/>
  <c r="AF39" i="2"/>
  <c r="AF15" i="2"/>
  <c r="AF40" i="2"/>
  <c r="T152" i="2"/>
  <c r="T41" i="2"/>
  <c r="T100" i="2"/>
  <c r="T88" i="2"/>
  <c r="AF102" i="2"/>
  <c r="AF80" i="2"/>
  <c r="AF77" i="2"/>
  <c r="AF94" i="2"/>
  <c r="AF32" i="2"/>
  <c r="T25" i="2"/>
  <c r="T33" i="2"/>
  <c r="T149" i="2"/>
  <c r="T20" i="2"/>
  <c r="T74" i="2"/>
  <c r="T84" i="2"/>
  <c r="T125" i="2"/>
  <c r="T10" i="2"/>
  <c r="AF132" i="2"/>
  <c r="T60" i="2"/>
  <c r="AF89" i="2"/>
  <c r="AF70" i="2"/>
  <c r="AF49" i="2"/>
  <c r="AF21" i="2"/>
  <c r="AF81" i="2"/>
  <c r="AF71" i="2"/>
  <c r="AF137" i="2"/>
  <c r="T145" i="2"/>
  <c r="T26" i="2"/>
  <c r="T113" i="2"/>
  <c r="T127" i="2"/>
  <c r="T138" i="2"/>
  <c r="T90" i="2"/>
  <c r="T81" i="2"/>
  <c r="T122" i="2"/>
  <c r="AF83" i="2"/>
  <c r="T51" i="2"/>
  <c r="T126" i="2"/>
  <c r="T47" i="2"/>
  <c r="T156" i="2"/>
  <c r="AF46" i="2"/>
  <c r="AF155" i="2"/>
  <c r="T21" i="2"/>
  <c r="T107" i="2"/>
  <c r="AF76" i="2"/>
  <c r="AF64" i="2"/>
  <c r="AF68" i="2"/>
  <c r="AF144" i="2"/>
  <c r="AF148" i="2"/>
  <c r="AF130" i="2"/>
  <c r="AF127" i="2"/>
  <c r="T86" i="2"/>
  <c r="T131" i="2"/>
  <c r="AF26" i="2"/>
  <c r="AF42" i="2"/>
  <c r="AF38" i="2"/>
  <c r="AF52" i="2"/>
  <c r="T19" i="2"/>
  <c r="T129" i="2"/>
  <c r="AF14" i="2"/>
  <c r="T77" i="2"/>
  <c r="T103" i="2"/>
  <c r="AF62" i="2"/>
  <c r="AF59" i="2"/>
  <c r="AF53" i="2"/>
  <c r="AF140" i="2"/>
  <c r="AF126" i="2"/>
  <c r="AF123" i="2"/>
  <c r="AF152" i="2"/>
  <c r="T121" i="2"/>
  <c r="T130" i="2"/>
  <c r="T99" i="2"/>
  <c r="T124" i="2"/>
  <c r="T111" i="2"/>
  <c r="T119" i="2"/>
  <c r="AF22" i="2"/>
  <c r="AF151" i="2"/>
  <c r="AF58" i="2"/>
  <c r="AF157" i="2"/>
  <c r="AF119" i="2"/>
  <c r="AF135" i="2"/>
  <c r="AF150" i="2"/>
  <c r="AF133" i="2"/>
  <c r="AF112" i="2"/>
  <c r="AF116" i="2"/>
  <c r="T104" i="2"/>
  <c r="T123" i="2"/>
  <c r="T108" i="2"/>
  <c r="T83" i="2"/>
  <c r="T109" i="2"/>
  <c r="T49" i="2"/>
  <c r="T13" i="2"/>
  <c r="T42" i="2"/>
  <c r="T97" i="2"/>
  <c r="AF158" i="2"/>
  <c r="T11" i="2"/>
  <c r="D5" i="2"/>
  <c r="T106" i="2"/>
  <c r="T157" i="2"/>
  <c r="AF10" i="2"/>
  <c r="AF104" i="2"/>
  <c r="T30" i="2"/>
  <c r="T137" i="2"/>
  <c r="AF44" i="2"/>
  <c r="AF45" i="2"/>
  <c r="AF128" i="2"/>
  <c r="AF147" i="2"/>
  <c r="AF28" i="2"/>
  <c r="AF25" i="2"/>
  <c r="AF85" i="2"/>
  <c r="AF98" i="2"/>
  <c r="AF95" i="2"/>
  <c r="AF156" i="2"/>
  <c r="AF134" i="2"/>
  <c r="T105" i="2"/>
  <c r="T44" i="2"/>
  <c r="T66" i="2"/>
  <c r="T96" i="2"/>
  <c r="T94" i="2"/>
  <c r="D4" i="2"/>
  <c r="T154" i="2"/>
  <c r="AF73" i="2"/>
  <c r="AF24" i="2"/>
  <c r="T115" i="2"/>
  <c r="T59" i="2"/>
  <c r="T93" i="2"/>
  <c r="T32" i="2"/>
  <c r="AF20" i="2"/>
  <c r="AF91" i="2"/>
  <c r="T144" i="2"/>
  <c r="AF19" i="2"/>
  <c r="AF16" i="2"/>
  <c r="AF37" i="2"/>
  <c r="AF121" i="2"/>
  <c r="AF87" i="2"/>
  <c r="AF143" i="2"/>
  <c r="AF72" i="2"/>
  <c r="AF82" i="2"/>
  <c r="T158" i="2"/>
  <c r="T78" i="2"/>
  <c r="T102" i="2"/>
  <c r="T55" i="2"/>
  <c r="T150" i="2"/>
  <c r="T28" i="2"/>
  <c r="T61" i="2"/>
  <c r="D5" i="1"/>
  <c r="D4" i="1"/>
  <c r="C7" i="1" s="1"/>
  <c r="N73" i="2"/>
  <c r="T73" i="2" s="1"/>
  <c r="Z63" i="2"/>
  <c r="AF63" i="2" s="1"/>
  <c r="K133" i="2"/>
  <c r="Z105" i="2"/>
  <c r="W48" i="2"/>
  <c r="W26" i="1"/>
  <c r="W129" i="1"/>
  <c r="W69" i="1"/>
  <c r="K91" i="1"/>
  <c r="W120" i="1"/>
  <c r="K109" i="1"/>
  <c r="W85" i="1"/>
  <c r="W124" i="1"/>
  <c r="K123" i="1"/>
  <c r="K96" i="1"/>
  <c r="K87" i="1"/>
  <c r="W77" i="1"/>
  <c r="W97" i="1"/>
  <c r="K112" i="1"/>
  <c r="W105" i="1"/>
  <c r="K73" i="1"/>
  <c r="W126" i="1"/>
  <c r="K103" i="1"/>
  <c r="W22" i="4"/>
  <c r="AF22" i="4" s="1"/>
  <c r="K61" i="4"/>
  <c r="T61" i="4" s="1"/>
  <c r="K115" i="4"/>
  <c r="T115" i="4" s="1"/>
  <c r="K96" i="4"/>
  <c r="T96" i="4" s="1"/>
  <c r="K93" i="4"/>
  <c r="T93" i="4" s="1"/>
  <c r="K156" i="4"/>
  <c r="T156" i="4" s="1"/>
  <c r="K154" i="4"/>
  <c r="T154" i="4" s="1"/>
  <c r="K142" i="4"/>
  <c r="T142" i="4" s="1"/>
  <c r="K136" i="4"/>
  <c r="T136" i="4" s="1"/>
  <c r="K157" i="4"/>
  <c r="T157" i="4" s="1"/>
  <c r="K25" i="4"/>
  <c r="T25" i="4" s="1"/>
  <c r="K21" i="4"/>
  <c r="T21" i="4" s="1"/>
  <c r="K50" i="4"/>
  <c r="T50" i="4" s="1"/>
  <c r="K44" i="4"/>
  <c r="T44" i="4" s="1"/>
  <c r="K37" i="4"/>
  <c r="T37" i="4" s="1"/>
  <c r="W21" i="4"/>
  <c r="AF21" i="4" s="1"/>
  <c r="W45" i="4"/>
  <c r="AF45" i="4" s="1"/>
  <c r="W85" i="4"/>
  <c r="AF85" i="4" s="1"/>
  <c r="W44" i="4"/>
  <c r="AF44" i="4" s="1"/>
  <c r="W68" i="4"/>
  <c r="AF68" i="4" s="1"/>
  <c r="W92" i="4"/>
  <c r="AF92" i="4" s="1"/>
  <c r="W131" i="4"/>
  <c r="AF131" i="4" s="1"/>
  <c r="W114" i="4"/>
  <c r="AF114" i="4" s="1"/>
  <c r="W135" i="4"/>
  <c r="AF135" i="4" s="1"/>
  <c r="W152" i="4"/>
  <c r="AF152" i="4" s="1"/>
  <c r="K54" i="4"/>
  <c r="T54" i="4" s="1"/>
  <c r="K73" i="4"/>
  <c r="T73" i="4" s="1"/>
  <c r="K87" i="4"/>
  <c r="T87" i="4" s="1"/>
  <c r="K90" i="4"/>
  <c r="T90" i="4" s="1"/>
  <c r="K108" i="4"/>
  <c r="T108" i="4" s="1"/>
  <c r="K100" i="4"/>
  <c r="T100" i="4" s="1"/>
  <c r="K152" i="4"/>
  <c r="T152" i="4" s="1"/>
  <c r="K101" i="4"/>
  <c r="T101" i="4" s="1"/>
  <c r="K137" i="4"/>
  <c r="T137" i="4" s="1"/>
  <c r="W55" i="4"/>
  <c r="AF55" i="4" s="1"/>
  <c r="K47" i="4"/>
  <c r="T47" i="4" s="1"/>
  <c r="K16" i="4"/>
  <c r="T16" i="4" s="1"/>
  <c r="W25" i="4"/>
  <c r="AF25" i="4" s="1"/>
  <c r="W53" i="4"/>
  <c r="AF53" i="4" s="1"/>
  <c r="W124" i="4"/>
  <c r="AF124" i="4" s="1"/>
  <c r="W51" i="4"/>
  <c r="AF51" i="4" s="1"/>
  <c r="W72" i="4"/>
  <c r="AF72" i="4" s="1"/>
  <c r="W96" i="4"/>
  <c r="AF96" i="4" s="1"/>
  <c r="W142" i="4"/>
  <c r="AF142" i="4" s="1"/>
  <c r="W129" i="4"/>
  <c r="AF129" i="4" s="1"/>
  <c r="W154" i="4"/>
  <c r="AF154" i="4" s="1"/>
  <c r="W126" i="4"/>
  <c r="AF126" i="4" s="1"/>
  <c r="K135" i="4"/>
  <c r="T135" i="4" s="1"/>
  <c r="K39" i="4"/>
  <c r="T39" i="4" s="1"/>
  <c r="K60" i="4"/>
  <c r="T60" i="4" s="1"/>
  <c r="K79" i="4"/>
  <c r="T79" i="4" s="1"/>
  <c r="K107" i="4"/>
  <c r="T107" i="4" s="1"/>
  <c r="K91" i="4"/>
  <c r="T91" i="4" s="1"/>
  <c r="K53" i="4"/>
  <c r="T53" i="4" s="1"/>
  <c r="K102" i="4"/>
  <c r="T102" i="4" s="1"/>
  <c r="K138" i="4"/>
  <c r="T138" i="4" s="1"/>
  <c r="K105" i="4"/>
  <c r="T105" i="4" s="1"/>
  <c r="K139" i="4"/>
  <c r="T139" i="4" s="1"/>
  <c r="K18" i="4"/>
  <c r="T18" i="4" s="1"/>
  <c r="W27" i="4"/>
  <c r="AF27" i="4" s="1"/>
  <c r="W59" i="4"/>
  <c r="AF59" i="4" s="1"/>
  <c r="W48" i="4"/>
  <c r="W147" i="4"/>
  <c r="AF147" i="4" s="1"/>
  <c r="W74" i="4"/>
  <c r="AF74" i="4" s="1"/>
  <c r="W98" i="4"/>
  <c r="AF98" i="4" s="1"/>
  <c r="W151" i="4"/>
  <c r="AF151" i="4" s="1"/>
  <c r="W136" i="4"/>
  <c r="AF136" i="4" s="1"/>
  <c r="W108" i="4"/>
  <c r="AF108" i="4" s="1"/>
  <c r="W134" i="4"/>
  <c r="AF134" i="4" s="1"/>
  <c r="W81" i="4"/>
  <c r="AF81" i="4" s="1"/>
  <c r="K144" i="4"/>
  <c r="T144" i="4" s="1"/>
  <c r="W46" i="4"/>
  <c r="AF46" i="4" s="1"/>
  <c r="W20" i="4"/>
  <c r="AF20" i="4" s="1"/>
  <c r="K66" i="4"/>
  <c r="T66" i="4" s="1"/>
  <c r="K85" i="4"/>
  <c r="T85" i="4" s="1"/>
  <c r="K52" i="4"/>
  <c r="T52" i="4" s="1"/>
  <c r="K116" i="4"/>
  <c r="T116" i="4" s="1"/>
  <c r="K94" i="4"/>
  <c r="T94" i="4" s="1"/>
  <c r="K109" i="4"/>
  <c r="T109" i="4" s="1"/>
  <c r="K103" i="4"/>
  <c r="T103" i="4" s="1"/>
  <c r="K106" i="4"/>
  <c r="T106" i="4" s="1"/>
  <c r="K141" i="4"/>
  <c r="T141" i="4" s="1"/>
  <c r="K28" i="4"/>
  <c r="T28" i="4" s="1"/>
  <c r="W12" i="4"/>
  <c r="W29" i="4"/>
  <c r="AF29" i="4" s="1"/>
  <c r="W65" i="4"/>
  <c r="AF65" i="4" s="1"/>
  <c r="W28" i="4"/>
  <c r="AF28" i="4" s="1"/>
  <c r="W87" i="4"/>
  <c r="AF87" i="4" s="1"/>
  <c r="W76" i="4"/>
  <c r="AF76" i="4" s="1"/>
  <c r="W100" i="4"/>
  <c r="AF100" i="4" s="1"/>
  <c r="W153" i="4"/>
  <c r="AF153" i="4" s="1"/>
  <c r="W156" i="4"/>
  <c r="AF156" i="4" s="1"/>
  <c r="W116" i="4"/>
  <c r="AF116" i="4" s="1"/>
  <c r="W102" i="4"/>
  <c r="AF102" i="4" s="1"/>
  <c r="K95" i="4"/>
  <c r="T95" i="4" s="1"/>
  <c r="W23" i="4"/>
  <c r="AF23" i="4" s="1"/>
  <c r="W52" i="4"/>
  <c r="AF52" i="4" s="1"/>
  <c r="K72" i="4"/>
  <c r="T72" i="4" s="1"/>
  <c r="K56" i="4"/>
  <c r="T56" i="4" s="1"/>
  <c r="K57" i="4"/>
  <c r="T57" i="4" s="1"/>
  <c r="K129" i="4"/>
  <c r="T129" i="4" s="1"/>
  <c r="K121" i="4"/>
  <c r="T121" i="4" s="1"/>
  <c r="K110" i="4"/>
  <c r="T110" i="4" s="1"/>
  <c r="K104" i="4"/>
  <c r="T104" i="4" s="1"/>
  <c r="K113" i="4"/>
  <c r="T113" i="4" s="1"/>
  <c r="K143" i="4"/>
  <c r="T143" i="4" s="1"/>
  <c r="K27" i="4"/>
  <c r="T27" i="4" s="1"/>
  <c r="W17" i="4"/>
  <c r="AF17" i="4" s="1"/>
  <c r="W14" i="4"/>
  <c r="AF14" i="4" s="1"/>
  <c r="W31" i="4"/>
  <c r="W71" i="4"/>
  <c r="AF71" i="4" s="1"/>
  <c r="W30" i="4"/>
  <c r="AF30" i="4" s="1"/>
  <c r="W54" i="4"/>
  <c r="AF54" i="4" s="1"/>
  <c r="W78" i="4"/>
  <c r="AF78" i="4" s="1"/>
  <c r="W103" i="4"/>
  <c r="AF103" i="4" s="1"/>
  <c r="W105" i="4"/>
  <c r="AF105" i="4" s="1"/>
  <c r="W101" i="4"/>
  <c r="AF101" i="4" s="1"/>
  <c r="W119" i="4"/>
  <c r="AF119" i="4" s="1"/>
  <c r="W110" i="4"/>
  <c r="AF110" i="4" s="1"/>
  <c r="K120" i="4"/>
  <c r="T120" i="4" s="1"/>
  <c r="W57" i="4"/>
  <c r="AF57" i="4" s="1"/>
  <c r="W70" i="4"/>
  <c r="AF70" i="4" s="1"/>
  <c r="W118" i="4"/>
  <c r="AF118" i="4" s="1"/>
  <c r="K45" i="4"/>
  <c r="K78" i="4"/>
  <c r="T78" i="4" s="1"/>
  <c r="K62" i="4"/>
  <c r="T62" i="4" s="1"/>
  <c r="K63" i="4"/>
  <c r="T63" i="4" s="1"/>
  <c r="K58" i="4"/>
  <c r="T58" i="4" s="1"/>
  <c r="K59" i="4"/>
  <c r="T59" i="4" s="1"/>
  <c r="K117" i="4"/>
  <c r="T117" i="4" s="1"/>
  <c r="K111" i="4"/>
  <c r="T111" i="4" s="1"/>
  <c r="K114" i="4"/>
  <c r="T114" i="4" s="1"/>
  <c r="K145" i="4"/>
  <c r="T145" i="4" s="1"/>
  <c r="K26" i="4"/>
  <c r="T26" i="4" s="1"/>
  <c r="K36" i="4"/>
  <c r="T36" i="4" s="1"/>
  <c r="W49" i="4"/>
  <c r="W33" i="4"/>
  <c r="AF33" i="4" s="1"/>
  <c r="W77" i="4"/>
  <c r="AF77" i="4" s="1"/>
  <c r="W32" i="4"/>
  <c r="W56" i="4"/>
  <c r="AF56" i="4" s="1"/>
  <c r="W80" i="4"/>
  <c r="AF80" i="4" s="1"/>
  <c r="W111" i="4"/>
  <c r="AF111" i="4" s="1"/>
  <c r="W113" i="4"/>
  <c r="AF113" i="4" s="1"/>
  <c r="W107" i="4"/>
  <c r="AF107" i="4" s="1"/>
  <c r="W127" i="4"/>
  <c r="AF127" i="4" s="1"/>
  <c r="W125" i="4"/>
  <c r="AF125" i="4" s="1"/>
  <c r="K67" i="4"/>
  <c r="T67" i="4" s="1"/>
  <c r="K158" i="4"/>
  <c r="T158" i="4" s="1"/>
  <c r="K24" i="4"/>
  <c r="T24" i="4" s="1"/>
  <c r="K20" i="4"/>
  <c r="T20" i="4" s="1"/>
  <c r="W97" i="4"/>
  <c r="AF97" i="4" s="1"/>
  <c r="W137" i="4"/>
  <c r="AF137" i="4" s="1"/>
  <c r="K84" i="4"/>
  <c r="T84" i="4" s="1"/>
  <c r="K68" i="4"/>
  <c r="T68" i="4" s="1"/>
  <c r="K69" i="4"/>
  <c r="K64" i="4"/>
  <c r="T64" i="4" s="1"/>
  <c r="K65" i="4"/>
  <c r="T65" i="4" s="1"/>
  <c r="K118" i="4"/>
  <c r="T118" i="4" s="1"/>
  <c r="K112" i="4"/>
  <c r="T112" i="4" s="1"/>
  <c r="K122" i="4"/>
  <c r="T122" i="4" s="1"/>
  <c r="K147" i="4"/>
  <c r="T147" i="4" s="1"/>
  <c r="K35" i="4"/>
  <c r="T35" i="4" s="1"/>
  <c r="W75" i="4"/>
  <c r="AF75" i="4" s="1"/>
  <c r="K38" i="4"/>
  <c r="T38" i="4" s="1"/>
  <c r="W91" i="4"/>
  <c r="AF91" i="4" s="1"/>
  <c r="W35" i="4"/>
  <c r="AF35" i="4" s="1"/>
  <c r="W83" i="4"/>
  <c r="AF83" i="4" s="1"/>
  <c r="W34" i="4"/>
  <c r="AF34" i="4" s="1"/>
  <c r="W58" i="4"/>
  <c r="AF58" i="4" s="1"/>
  <c r="W82" i="4"/>
  <c r="AF82" i="4" s="1"/>
  <c r="W138" i="4"/>
  <c r="AF138" i="4" s="1"/>
  <c r="W122" i="4"/>
  <c r="AF122" i="4" s="1"/>
  <c r="W115" i="4"/>
  <c r="AF115" i="4" s="1"/>
  <c r="W149" i="4"/>
  <c r="AF149" i="4" s="1"/>
  <c r="W133" i="4"/>
  <c r="AF133" i="4" s="1"/>
  <c r="W10" i="4"/>
  <c r="AF10" i="4" s="1"/>
  <c r="K148" i="4"/>
  <c r="T148" i="4" s="1"/>
  <c r="W94" i="4"/>
  <c r="AF94" i="4" s="1"/>
  <c r="W140" i="4"/>
  <c r="AF140" i="4" s="1"/>
  <c r="W89" i="4"/>
  <c r="AF89" i="4" s="1"/>
  <c r="K98" i="4"/>
  <c r="T98" i="4" s="1"/>
  <c r="K74" i="4"/>
  <c r="T74" i="4" s="1"/>
  <c r="K75" i="4"/>
  <c r="T75" i="4" s="1"/>
  <c r="K70" i="4"/>
  <c r="T70" i="4" s="1"/>
  <c r="K71" i="4"/>
  <c r="K119" i="4"/>
  <c r="T119" i="4" s="1"/>
  <c r="K124" i="4"/>
  <c r="K123" i="4"/>
  <c r="T123" i="4" s="1"/>
  <c r="K149" i="4"/>
  <c r="T149" i="4" s="1"/>
  <c r="K13" i="4"/>
  <c r="T13" i="4" s="1"/>
  <c r="K40" i="4"/>
  <c r="T40" i="4" s="1"/>
  <c r="K19" i="4"/>
  <c r="T19" i="4" s="1"/>
  <c r="W95" i="4"/>
  <c r="AF95" i="4" s="1"/>
  <c r="W37" i="4"/>
  <c r="AF37" i="4" s="1"/>
  <c r="W132" i="4"/>
  <c r="AF132" i="4" s="1"/>
  <c r="W36" i="4"/>
  <c r="AF36" i="4" s="1"/>
  <c r="W60" i="4"/>
  <c r="AF60" i="4" s="1"/>
  <c r="W84" i="4"/>
  <c r="AF84" i="4" s="1"/>
  <c r="W155" i="4"/>
  <c r="AF155" i="4" s="1"/>
  <c r="W130" i="4"/>
  <c r="AF130" i="4" s="1"/>
  <c r="W145" i="4"/>
  <c r="AF145" i="4" s="1"/>
  <c r="W109" i="4"/>
  <c r="AF109" i="4" s="1"/>
  <c r="W143" i="4"/>
  <c r="AF143" i="4" s="1"/>
  <c r="K128" i="4"/>
  <c r="T128" i="4" s="1"/>
  <c r="K99" i="4"/>
  <c r="T99" i="4" s="1"/>
  <c r="W47" i="4"/>
  <c r="AF47" i="4" s="1"/>
  <c r="W121" i="4"/>
  <c r="AF121" i="4" s="1"/>
  <c r="W18" i="4"/>
  <c r="AF18" i="4" s="1"/>
  <c r="K140" i="4"/>
  <c r="K80" i="4"/>
  <c r="T80" i="4" s="1"/>
  <c r="K81" i="4"/>
  <c r="T81" i="4" s="1"/>
  <c r="K76" i="4"/>
  <c r="T76" i="4" s="1"/>
  <c r="K77" i="4"/>
  <c r="T77" i="4" s="1"/>
  <c r="K126" i="4"/>
  <c r="K125" i="4"/>
  <c r="T125" i="4" s="1"/>
  <c r="K130" i="4"/>
  <c r="T130" i="4" s="1"/>
  <c r="K151" i="4"/>
  <c r="W93" i="4"/>
  <c r="AF93" i="4" s="1"/>
  <c r="W39" i="4"/>
  <c r="AF39" i="4" s="1"/>
  <c r="W67" i="4"/>
  <c r="AF67" i="4" s="1"/>
  <c r="W38" i="4"/>
  <c r="AF38" i="4" s="1"/>
  <c r="W62" i="4"/>
  <c r="AF62" i="4" s="1"/>
  <c r="W86" i="4"/>
  <c r="AF86" i="4" s="1"/>
  <c r="W104" i="4"/>
  <c r="AF104" i="4" s="1"/>
  <c r="W141" i="4"/>
  <c r="AF141" i="4" s="1"/>
  <c r="W150" i="4"/>
  <c r="AF150" i="4" s="1"/>
  <c r="W117" i="4"/>
  <c r="AF117" i="4" s="1"/>
  <c r="W148" i="4"/>
  <c r="AF148" i="4" s="1"/>
  <c r="K42" i="4"/>
  <c r="T42" i="4" s="1"/>
  <c r="K51" i="4"/>
  <c r="T51" i="4" s="1"/>
  <c r="K86" i="4"/>
  <c r="T86" i="4" s="1"/>
  <c r="K88" i="4"/>
  <c r="T88" i="4" s="1"/>
  <c r="K82" i="4"/>
  <c r="T82" i="4" s="1"/>
  <c r="K83" i="4"/>
  <c r="T83" i="4" s="1"/>
  <c r="K127" i="4"/>
  <c r="T127" i="4" s="1"/>
  <c r="K132" i="4"/>
  <c r="T132" i="4" s="1"/>
  <c r="K131" i="4"/>
  <c r="T131" i="4" s="1"/>
  <c r="K153" i="4"/>
  <c r="T153" i="4" s="1"/>
  <c r="W50" i="4"/>
  <c r="AF50" i="4" s="1"/>
  <c r="K30" i="4"/>
  <c r="W63" i="4"/>
  <c r="AF63" i="4" s="1"/>
  <c r="K34" i="4"/>
  <c r="T34" i="4" s="1"/>
  <c r="W15" i="4"/>
  <c r="W24" i="4"/>
  <c r="AF24" i="4" s="1"/>
  <c r="W99" i="4"/>
  <c r="AF99" i="4" s="1"/>
  <c r="W41" i="4"/>
  <c r="W73" i="4"/>
  <c r="AF73" i="4" s="1"/>
  <c r="W40" i="4"/>
  <c r="AF40" i="4" s="1"/>
  <c r="W64" i="4"/>
  <c r="AF64" i="4" s="1"/>
  <c r="W88" i="4"/>
  <c r="AF88" i="4" s="1"/>
  <c r="W112" i="4"/>
  <c r="AF112" i="4" s="1"/>
  <c r="W146" i="4"/>
  <c r="AF146" i="4" s="1"/>
  <c r="W120" i="4"/>
  <c r="AF120" i="4" s="1"/>
  <c r="W139" i="4"/>
  <c r="AF139" i="4" s="1"/>
  <c r="W158" i="4"/>
  <c r="AF158" i="4" s="1"/>
  <c r="K14" i="4"/>
  <c r="T14" i="4" s="1"/>
  <c r="K55" i="4"/>
  <c r="K97" i="4"/>
  <c r="T97" i="4" s="1"/>
  <c r="K89" i="4"/>
  <c r="T89" i="4" s="1"/>
  <c r="K92" i="4"/>
  <c r="T92" i="4" s="1"/>
  <c r="K150" i="4"/>
  <c r="T150" i="4" s="1"/>
  <c r="K134" i="4"/>
  <c r="T134" i="4" s="1"/>
  <c r="K133" i="4"/>
  <c r="T133" i="4" s="1"/>
  <c r="K146" i="4"/>
  <c r="T146" i="4" s="1"/>
  <c r="K155" i="4"/>
  <c r="T155" i="4" s="1"/>
  <c r="K46" i="4"/>
  <c r="T46" i="4" s="1"/>
  <c r="K29" i="4"/>
  <c r="T29" i="4" s="1"/>
  <c r="W61" i="4"/>
  <c r="AF61" i="4" s="1"/>
  <c r="K33" i="4"/>
  <c r="T33" i="4" s="1"/>
  <c r="W19" i="4"/>
  <c r="AF19" i="4" s="1"/>
  <c r="W43" i="4"/>
  <c r="W79" i="4"/>
  <c r="AF79" i="4" s="1"/>
  <c r="W42" i="4"/>
  <c r="AF42" i="4" s="1"/>
  <c r="W66" i="4"/>
  <c r="AF66" i="4" s="1"/>
  <c r="W90" i="4"/>
  <c r="AF90" i="4" s="1"/>
  <c r="W123" i="4"/>
  <c r="AF123" i="4" s="1"/>
  <c r="W106" i="4"/>
  <c r="AF106" i="4" s="1"/>
  <c r="W128" i="4"/>
  <c r="AF128" i="4" s="1"/>
  <c r="W144" i="4"/>
  <c r="AF144" i="4" s="1"/>
  <c r="W157" i="4"/>
  <c r="AF157" i="4" s="1"/>
  <c r="W101" i="3"/>
  <c r="AF101" i="3" s="1"/>
  <c r="K68" i="3"/>
  <c r="T68" i="3" s="1"/>
  <c r="K98" i="3"/>
  <c r="T98" i="3" s="1"/>
  <c r="W114" i="3"/>
  <c r="AF114" i="3" s="1"/>
  <c r="W155" i="3"/>
  <c r="AF155" i="3" s="1"/>
  <c r="K99" i="3"/>
  <c r="T99" i="3" s="1"/>
  <c r="K107" i="3"/>
  <c r="T107" i="3" s="1"/>
  <c r="W62" i="3"/>
  <c r="AF62" i="3" s="1"/>
  <c r="W41" i="3"/>
  <c r="AF41" i="3" s="1"/>
  <c r="W51" i="3"/>
  <c r="AF51" i="3" s="1"/>
  <c r="W47" i="3"/>
  <c r="AF47" i="3" s="1"/>
  <c r="W70" i="3"/>
  <c r="AF70" i="3" s="1"/>
  <c r="W72" i="3"/>
  <c r="AF72" i="3" s="1"/>
  <c r="W79" i="3"/>
  <c r="AF79" i="3" s="1"/>
  <c r="W115" i="3"/>
  <c r="AF115" i="3" s="1"/>
  <c r="W128" i="3"/>
  <c r="AF128" i="3" s="1"/>
  <c r="W152" i="3"/>
  <c r="AF152" i="3" s="1"/>
  <c r="W133" i="3"/>
  <c r="AF133" i="3" s="1"/>
  <c r="W157" i="3"/>
  <c r="AF157" i="3" s="1"/>
  <c r="K38" i="3"/>
  <c r="T38" i="3" s="1"/>
  <c r="W14" i="3"/>
  <c r="K46" i="3"/>
  <c r="T46" i="3" s="1"/>
  <c r="K132" i="3"/>
  <c r="T132" i="3" s="1"/>
  <c r="K64" i="3"/>
  <c r="T64" i="3" s="1"/>
  <c r="K75" i="3"/>
  <c r="T75" i="3" s="1"/>
  <c r="K109" i="3"/>
  <c r="T109" i="3" s="1"/>
  <c r="K61" i="3"/>
  <c r="T61" i="3" s="1"/>
  <c r="K128" i="3"/>
  <c r="T128" i="3" s="1"/>
  <c r="K146" i="3"/>
  <c r="T146" i="3" s="1"/>
  <c r="K121" i="3"/>
  <c r="T121" i="3" s="1"/>
  <c r="K155" i="3"/>
  <c r="T155" i="3" s="1"/>
  <c r="W20" i="3"/>
  <c r="AF20" i="3" s="1"/>
  <c r="W38" i="3"/>
  <c r="AF38" i="3" s="1"/>
  <c r="W91" i="3"/>
  <c r="AF91" i="3" s="1"/>
  <c r="K151" i="3"/>
  <c r="T151" i="3" s="1"/>
  <c r="K42" i="3"/>
  <c r="T42" i="3" s="1"/>
  <c r="W46" i="3"/>
  <c r="AF46" i="3" s="1"/>
  <c r="K59" i="3"/>
  <c r="T59" i="3" s="1"/>
  <c r="K148" i="3"/>
  <c r="T148" i="3" s="1"/>
  <c r="W59" i="3"/>
  <c r="AF59" i="3" s="1"/>
  <c r="W84" i="3"/>
  <c r="AF84" i="3" s="1"/>
  <c r="W83" i="3"/>
  <c r="AF83" i="3" s="1"/>
  <c r="W86" i="3"/>
  <c r="AF86" i="3" s="1"/>
  <c r="W130" i="3"/>
  <c r="AF130" i="3" s="1"/>
  <c r="W154" i="3"/>
  <c r="AF154" i="3" s="1"/>
  <c r="W135" i="3"/>
  <c r="AF135" i="3" s="1"/>
  <c r="K33" i="3"/>
  <c r="T33" i="3" s="1"/>
  <c r="K45" i="3"/>
  <c r="T45" i="3" s="1"/>
  <c r="K74" i="3"/>
  <c r="T74" i="3" s="1"/>
  <c r="K37" i="3"/>
  <c r="T37" i="3" s="1"/>
  <c r="K142" i="3"/>
  <c r="T142" i="3" s="1"/>
  <c r="K79" i="3"/>
  <c r="T79" i="3" s="1"/>
  <c r="K112" i="3"/>
  <c r="T112" i="3" s="1"/>
  <c r="K63" i="3"/>
  <c r="T63" i="3" s="1"/>
  <c r="K87" i="3"/>
  <c r="T87" i="3" s="1"/>
  <c r="K127" i="3"/>
  <c r="T127" i="3" s="1"/>
  <c r="K126" i="3"/>
  <c r="T126" i="3" s="1"/>
  <c r="K157" i="3"/>
  <c r="T157" i="3" s="1"/>
  <c r="W53" i="3"/>
  <c r="AF53" i="3" s="1"/>
  <c r="W19" i="3"/>
  <c r="AF19" i="3" s="1"/>
  <c r="W37" i="3"/>
  <c r="AF37" i="3" s="1"/>
  <c r="K47" i="3"/>
  <c r="W124" i="3"/>
  <c r="AF124" i="3" s="1"/>
  <c r="K34" i="3"/>
  <c r="T34" i="3" s="1"/>
  <c r="W106" i="3"/>
  <c r="AF106" i="3" s="1"/>
  <c r="W131" i="3"/>
  <c r="AF131" i="3" s="1"/>
  <c r="K117" i="3"/>
  <c r="T117" i="3" s="1"/>
  <c r="K153" i="3"/>
  <c r="T153" i="3" s="1"/>
  <c r="W63" i="3"/>
  <c r="AF63" i="3" s="1"/>
  <c r="W77" i="3"/>
  <c r="AF77" i="3" s="1"/>
  <c r="W103" i="3"/>
  <c r="AF103" i="3" s="1"/>
  <c r="W97" i="3"/>
  <c r="AF97" i="3" s="1"/>
  <c r="W100" i="3"/>
  <c r="AF100" i="3" s="1"/>
  <c r="W78" i="3"/>
  <c r="AF78" i="3" s="1"/>
  <c r="W89" i="3"/>
  <c r="AF89" i="3" s="1"/>
  <c r="W94" i="3"/>
  <c r="AF94" i="3" s="1"/>
  <c r="W132" i="3"/>
  <c r="AF132" i="3" s="1"/>
  <c r="W156" i="3"/>
  <c r="AF156" i="3" s="1"/>
  <c r="W137" i="3"/>
  <c r="AF137" i="3" s="1"/>
  <c r="K12" i="3"/>
  <c r="T12" i="3" s="1"/>
  <c r="K78" i="3"/>
  <c r="T78" i="3" s="1"/>
  <c r="K41" i="3"/>
  <c r="T41" i="3" s="1"/>
  <c r="K76" i="3"/>
  <c r="T76" i="3" s="1"/>
  <c r="K81" i="3"/>
  <c r="T81" i="3" s="1"/>
  <c r="K67" i="3"/>
  <c r="T67" i="3" s="1"/>
  <c r="K65" i="3"/>
  <c r="T65" i="3" s="1"/>
  <c r="K104" i="3"/>
  <c r="T104" i="3" s="1"/>
  <c r="K158" i="3"/>
  <c r="T158" i="3" s="1"/>
  <c r="K154" i="3"/>
  <c r="T154" i="3" s="1"/>
  <c r="W34" i="3"/>
  <c r="AF34" i="3" s="1"/>
  <c r="W58" i="3"/>
  <c r="AF58" i="3" s="1"/>
  <c r="W105" i="3"/>
  <c r="AF105" i="3" s="1"/>
  <c r="W99" i="3"/>
  <c r="AF99" i="3" s="1"/>
  <c r="W102" i="3"/>
  <c r="AF102" i="3" s="1"/>
  <c r="W134" i="3"/>
  <c r="AF134" i="3" s="1"/>
  <c r="W158" i="3"/>
  <c r="AF158" i="3" s="1"/>
  <c r="W139" i="3"/>
  <c r="AF139" i="3" s="1"/>
  <c r="K40" i="3"/>
  <c r="T40" i="3" s="1"/>
  <c r="K83" i="3"/>
  <c r="T83" i="3" s="1"/>
  <c r="K80" i="3"/>
  <c r="T80" i="3" s="1"/>
  <c r="K84" i="3"/>
  <c r="T84" i="3" s="1"/>
  <c r="K95" i="3"/>
  <c r="T95" i="3" s="1"/>
  <c r="K70" i="3"/>
  <c r="T70" i="3" s="1"/>
  <c r="K120" i="3"/>
  <c r="T120" i="3" s="1"/>
  <c r="K135" i="3"/>
  <c r="T135" i="3" s="1"/>
  <c r="K85" i="3"/>
  <c r="T85" i="3" s="1"/>
  <c r="K137" i="3"/>
  <c r="T137" i="3" s="1"/>
  <c r="W64" i="3"/>
  <c r="AF64" i="3" s="1"/>
  <c r="W148" i="3"/>
  <c r="AF148" i="3" s="1"/>
  <c r="K60" i="3"/>
  <c r="T60" i="3" s="1"/>
  <c r="K123" i="3"/>
  <c r="T123" i="3" s="1"/>
  <c r="W112" i="3"/>
  <c r="AF112" i="3" s="1"/>
  <c r="W150" i="3"/>
  <c r="AF150" i="3" s="1"/>
  <c r="K52" i="3"/>
  <c r="T52" i="3" s="1"/>
  <c r="W110" i="3"/>
  <c r="AF110" i="3" s="1"/>
  <c r="W22" i="3"/>
  <c r="AF22" i="3" s="1"/>
  <c r="W10" i="3"/>
  <c r="AF10" i="3" s="1"/>
  <c r="K103" i="3"/>
  <c r="T103" i="3" s="1"/>
  <c r="K54" i="3"/>
  <c r="T54" i="3" s="1"/>
  <c r="K86" i="3"/>
  <c r="T86" i="3" s="1"/>
  <c r="K131" i="3"/>
  <c r="T131" i="3" s="1"/>
  <c r="K89" i="3"/>
  <c r="T89" i="3" s="1"/>
  <c r="K119" i="3"/>
  <c r="T119" i="3" s="1"/>
  <c r="K156" i="3"/>
  <c r="T156" i="3" s="1"/>
  <c r="K93" i="3"/>
  <c r="T93" i="3" s="1"/>
  <c r="K139" i="3"/>
  <c r="W31" i="3"/>
  <c r="AF31" i="3" s="1"/>
  <c r="K110" i="3"/>
  <c r="T110" i="3" s="1"/>
  <c r="W54" i="3"/>
  <c r="AF54" i="3" s="1"/>
  <c r="W129" i="3"/>
  <c r="AF129" i="3" s="1"/>
  <c r="K144" i="3"/>
  <c r="T144" i="3" s="1"/>
  <c r="K44" i="3"/>
  <c r="T44" i="3" s="1"/>
  <c r="W126" i="3"/>
  <c r="AF126" i="3" s="1"/>
  <c r="K94" i="3"/>
  <c r="T94" i="3" s="1"/>
  <c r="W104" i="3"/>
  <c r="AF104" i="3" s="1"/>
  <c r="W111" i="3"/>
  <c r="AF111" i="3" s="1"/>
  <c r="W109" i="3"/>
  <c r="AF109" i="3" s="1"/>
  <c r="W141" i="3"/>
  <c r="AF141" i="3" s="1"/>
  <c r="W61" i="3"/>
  <c r="AF61" i="3" s="1"/>
  <c r="W56" i="3"/>
  <c r="AF56" i="3" s="1"/>
  <c r="W92" i="3"/>
  <c r="AF92" i="3" s="1"/>
  <c r="W98" i="3"/>
  <c r="AF98" i="3" s="1"/>
  <c r="W76" i="3"/>
  <c r="AF76" i="3" s="1"/>
  <c r="W113" i="3"/>
  <c r="AF113" i="3" s="1"/>
  <c r="W138" i="3"/>
  <c r="AF138" i="3" s="1"/>
  <c r="W119" i="3"/>
  <c r="AF119" i="3" s="1"/>
  <c r="W143" i="3"/>
  <c r="AF143" i="3" s="1"/>
  <c r="W21" i="3"/>
  <c r="K31" i="3"/>
  <c r="T31" i="3" s="1"/>
  <c r="K24" i="3"/>
  <c r="T24" i="3" s="1"/>
  <c r="K58" i="3"/>
  <c r="T58" i="3" s="1"/>
  <c r="K66" i="3"/>
  <c r="T66" i="3" s="1"/>
  <c r="K100" i="3"/>
  <c r="T100" i="3" s="1"/>
  <c r="K77" i="3"/>
  <c r="T77" i="3" s="1"/>
  <c r="K108" i="3"/>
  <c r="T108" i="3" s="1"/>
  <c r="K90" i="3"/>
  <c r="T90" i="3" s="1"/>
  <c r="K82" i="3"/>
  <c r="T82" i="3" s="1"/>
  <c r="K101" i="3"/>
  <c r="T101" i="3" s="1"/>
  <c r="K141" i="3"/>
  <c r="T141" i="3" s="1"/>
  <c r="W65" i="3"/>
  <c r="AF65" i="3" s="1"/>
  <c r="K57" i="3"/>
  <c r="T57" i="3" s="1"/>
  <c r="K39" i="3"/>
  <c r="T39" i="3" s="1"/>
  <c r="K105" i="3"/>
  <c r="T105" i="3" s="1"/>
  <c r="W88" i="3"/>
  <c r="AF88" i="3" s="1"/>
  <c r="W93" i="3"/>
  <c r="AF93" i="3" s="1"/>
  <c r="W24" i="3"/>
  <c r="AF24" i="3" s="1"/>
  <c r="W44" i="3"/>
  <c r="AF44" i="3" s="1"/>
  <c r="W55" i="3"/>
  <c r="AF55" i="3" s="1"/>
  <c r="W95" i="3"/>
  <c r="AF95" i="3" s="1"/>
  <c r="W107" i="3"/>
  <c r="AF107" i="3" s="1"/>
  <c r="W80" i="3"/>
  <c r="AF80" i="3" s="1"/>
  <c r="W116" i="3"/>
  <c r="AF116" i="3" s="1"/>
  <c r="W140" i="3"/>
  <c r="AF140" i="3" s="1"/>
  <c r="W121" i="3"/>
  <c r="AF121" i="3" s="1"/>
  <c r="W145" i="3"/>
  <c r="AF145" i="3" s="1"/>
  <c r="K26" i="3"/>
  <c r="T26" i="3" s="1"/>
  <c r="K69" i="3"/>
  <c r="T69" i="3" s="1"/>
  <c r="K91" i="3"/>
  <c r="T91" i="3" s="1"/>
  <c r="K62" i="3"/>
  <c r="T62" i="3" s="1"/>
  <c r="K102" i="3"/>
  <c r="T102" i="3" s="1"/>
  <c r="K49" i="3"/>
  <c r="T49" i="3" s="1"/>
  <c r="K113" i="3"/>
  <c r="T113" i="3" s="1"/>
  <c r="K88" i="3"/>
  <c r="K115" i="3"/>
  <c r="K143" i="3"/>
  <c r="T143" i="3" s="1"/>
  <c r="W35" i="3"/>
  <c r="AF35" i="3" s="1"/>
  <c r="K48" i="3"/>
  <c r="T48" i="3" s="1"/>
  <c r="W75" i="3"/>
  <c r="AF75" i="3" s="1"/>
  <c r="W153" i="3"/>
  <c r="AF153" i="3" s="1"/>
  <c r="K150" i="3"/>
  <c r="T150" i="3" s="1"/>
  <c r="W108" i="3"/>
  <c r="AF108" i="3" s="1"/>
  <c r="W57" i="3"/>
  <c r="AF57" i="3" s="1"/>
  <c r="W74" i="3"/>
  <c r="AF74" i="3" s="1"/>
  <c r="W117" i="3"/>
  <c r="AF117" i="3" s="1"/>
  <c r="W48" i="3"/>
  <c r="AF48" i="3" s="1"/>
  <c r="W66" i="3"/>
  <c r="AF66" i="3" s="1"/>
  <c r="W68" i="3"/>
  <c r="AF68" i="3" s="1"/>
  <c r="W69" i="3"/>
  <c r="AF69" i="3" s="1"/>
  <c r="W85" i="3"/>
  <c r="AF85" i="3" s="1"/>
  <c r="W118" i="3"/>
  <c r="AF118" i="3" s="1"/>
  <c r="W142" i="3"/>
  <c r="AF142" i="3" s="1"/>
  <c r="W123" i="3"/>
  <c r="AF123" i="3" s="1"/>
  <c r="W147" i="3"/>
  <c r="AF147" i="3" s="1"/>
  <c r="K28" i="3"/>
  <c r="T28" i="3" s="1"/>
  <c r="K122" i="3"/>
  <c r="T122" i="3" s="1"/>
  <c r="K111" i="3"/>
  <c r="K71" i="3"/>
  <c r="T71" i="3" s="1"/>
  <c r="K116" i="3"/>
  <c r="T116" i="3" s="1"/>
  <c r="K51" i="3"/>
  <c r="T51" i="3" s="1"/>
  <c r="K118" i="3"/>
  <c r="T118" i="3" s="1"/>
  <c r="K106" i="3"/>
  <c r="T106" i="3" s="1"/>
  <c r="K130" i="3"/>
  <c r="T130" i="3" s="1"/>
  <c r="K145" i="3"/>
  <c r="T145" i="3" s="1"/>
  <c r="W36" i="3"/>
  <c r="AF36" i="3" s="1"/>
  <c r="K92" i="3"/>
  <c r="T92" i="3" s="1"/>
  <c r="W43" i="3"/>
  <c r="AF43" i="3" s="1"/>
  <c r="W49" i="3"/>
  <c r="AF49" i="3" s="1"/>
  <c r="W136" i="3"/>
  <c r="AF136" i="3" s="1"/>
  <c r="W60" i="3"/>
  <c r="W67" i="3"/>
  <c r="AF67" i="3" s="1"/>
  <c r="W81" i="3"/>
  <c r="AF81" i="3" s="1"/>
  <c r="W71" i="3"/>
  <c r="AF71" i="3" s="1"/>
  <c r="W90" i="3"/>
  <c r="AF90" i="3" s="1"/>
  <c r="W120" i="3"/>
  <c r="AF120" i="3" s="1"/>
  <c r="W144" i="3"/>
  <c r="AF144" i="3" s="1"/>
  <c r="W125" i="3"/>
  <c r="AF125" i="3" s="1"/>
  <c r="W149" i="3"/>
  <c r="AF149" i="3" s="1"/>
  <c r="K30" i="3"/>
  <c r="K125" i="3"/>
  <c r="T125" i="3" s="1"/>
  <c r="K72" i="3"/>
  <c r="T72" i="3" s="1"/>
  <c r="K96" i="3"/>
  <c r="T96" i="3" s="1"/>
  <c r="K138" i="3"/>
  <c r="T138" i="3" s="1"/>
  <c r="K53" i="3"/>
  <c r="K129" i="3"/>
  <c r="K134" i="3"/>
  <c r="K152" i="3"/>
  <c r="T152" i="3" s="1"/>
  <c r="K147" i="3"/>
  <c r="T147" i="3" s="1"/>
  <c r="W50" i="3"/>
  <c r="K23" i="3"/>
  <c r="T23" i="3" s="1"/>
  <c r="W45" i="3"/>
  <c r="AF45" i="3" s="1"/>
  <c r="K97" i="3"/>
  <c r="K36" i="3"/>
  <c r="W52" i="3"/>
  <c r="AF52" i="3" s="1"/>
  <c r="W39" i="3"/>
  <c r="AF39" i="3" s="1"/>
  <c r="W82" i="3"/>
  <c r="AF82" i="3" s="1"/>
  <c r="W87" i="3"/>
  <c r="AF87" i="3" s="1"/>
  <c r="W73" i="3"/>
  <c r="AF73" i="3" s="1"/>
  <c r="W96" i="3"/>
  <c r="AF96" i="3" s="1"/>
  <c r="W122" i="3"/>
  <c r="AF122" i="3" s="1"/>
  <c r="W146" i="3"/>
  <c r="AF146" i="3" s="1"/>
  <c r="W127" i="3"/>
  <c r="AF127" i="3" s="1"/>
  <c r="W151" i="3"/>
  <c r="AF151" i="3" s="1"/>
  <c r="K32" i="3"/>
  <c r="T32" i="3" s="1"/>
  <c r="K56" i="3"/>
  <c r="T56" i="3" s="1"/>
  <c r="K114" i="3"/>
  <c r="T114" i="3" s="1"/>
  <c r="K133" i="3"/>
  <c r="K73" i="3"/>
  <c r="T73" i="3" s="1"/>
  <c r="K55" i="3"/>
  <c r="K136" i="3"/>
  <c r="T136" i="3" s="1"/>
  <c r="K140" i="3"/>
  <c r="T140" i="3" s="1"/>
  <c r="K124" i="3"/>
  <c r="T124" i="3" s="1"/>
  <c r="K149" i="3"/>
  <c r="T149" i="3" s="1"/>
  <c r="W33" i="3"/>
  <c r="AF33" i="3" s="1"/>
  <c r="K22" i="3"/>
  <c r="T22" i="3" s="1"/>
  <c r="C7" i="4" l="1"/>
  <c r="AF15" i="4"/>
  <c r="T55" i="4"/>
  <c r="AF31" i="4"/>
  <c r="AF48" i="4"/>
  <c r="T45" i="4"/>
  <c r="T151" i="4"/>
  <c r="AF12" i="4"/>
  <c r="T69" i="4"/>
  <c r="T30" i="4"/>
  <c r="T126" i="4"/>
  <c r="AF43" i="4"/>
  <c r="AF49" i="4"/>
  <c r="T124" i="4"/>
  <c r="AF32" i="4"/>
  <c r="AF41" i="4"/>
  <c r="T140" i="4"/>
  <c r="T71" i="4"/>
  <c r="AF50" i="3"/>
  <c r="AF14" i="3"/>
  <c r="T134" i="3"/>
  <c r="T55" i="3"/>
  <c r="T129" i="3"/>
  <c r="T139" i="3"/>
  <c r="T53" i="3"/>
  <c r="T115" i="3"/>
  <c r="AF21" i="3"/>
  <c r="AF60" i="3"/>
  <c r="T88" i="3"/>
  <c r="T47" i="3"/>
  <c r="T111" i="3"/>
  <c r="T97" i="3"/>
  <c r="T133" i="3"/>
  <c r="T36" i="3"/>
  <c r="T30" i="3"/>
  <c r="C7" i="2"/>
  <c r="T133" i="2"/>
  <c r="AF105" i="2"/>
  <c r="AF48" i="2"/>
  <c r="AH18" i="1"/>
  <c r="AH35" i="1"/>
  <c r="AH55" i="1"/>
  <c r="AH72" i="1"/>
  <c r="AH94" i="1"/>
  <c r="AH110" i="1"/>
  <c r="AH124" i="1"/>
  <c r="AH142" i="1"/>
  <c r="AH116" i="1"/>
  <c r="AH22" i="1"/>
  <c r="AH38" i="1"/>
  <c r="AH58" i="1"/>
  <c r="AH77" i="1"/>
  <c r="AH96" i="1"/>
  <c r="AH113" i="1"/>
  <c r="AH126" i="1"/>
  <c r="AH146" i="1"/>
  <c r="AH24" i="1"/>
  <c r="AH63" i="1"/>
  <c r="AH80" i="1"/>
  <c r="AH98" i="1"/>
  <c r="AH115" i="1"/>
  <c r="AH128" i="1"/>
  <c r="AH148" i="1"/>
  <c r="AH43" i="1"/>
  <c r="AH28" i="1"/>
  <c r="AH44" i="1"/>
  <c r="AH65" i="1"/>
  <c r="AH83" i="1"/>
  <c r="AH102" i="1"/>
  <c r="AH118" i="1"/>
  <c r="AH133" i="1"/>
  <c r="AH150" i="1"/>
  <c r="AH29" i="1"/>
  <c r="AH46" i="1"/>
  <c r="AH66" i="1"/>
  <c r="AH84" i="1"/>
  <c r="AH103" i="1"/>
  <c r="AH119" i="1"/>
  <c r="AH134" i="1"/>
  <c r="AH151" i="1"/>
  <c r="AH25" i="1"/>
  <c r="AH130" i="1"/>
  <c r="AH149" i="1"/>
  <c r="AH11" i="1"/>
  <c r="AH64" i="1"/>
  <c r="AH12" i="1"/>
  <c r="AH30" i="1"/>
  <c r="AH50" i="1"/>
  <c r="AH67" i="1"/>
  <c r="AH85" i="1"/>
  <c r="AH106" i="1"/>
  <c r="AH120" i="1"/>
  <c r="AH135" i="1"/>
  <c r="AH154" i="1"/>
  <c r="AH23" i="1"/>
  <c r="AH41" i="1"/>
  <c r="AH59" i="1"/>
  <c r="AH79" i="1"/>
  <c r="AH97" i="1"/>
  <c r="AH127" i="1"/>
  <c r="AH147" i="1"/>
  <c r="AH15" i="1"/>
  <c r="AH31" i="1"/>
  <c r="AH51" i="1"/>
  <c r="AH68" i="1"/>
  <c r="AH89" i="1"/>
  <c r="AH107" i="1"/>
  <c r="AH121" i="1"/>
  <c r="AH136" i="1"/>
  <c r="AH155" i="1"/>
  <c r="AH32" i="1"/>
  <c r="AH53" i="1"/>
  <c r="AH70" i="1"/>
  <c r="AH90" i="1"/>
  <c r="AH108" i="1"/>
  <c r="AH122" i="1"/>
  <c r="AH137" i="1"/>
  <c r="AH156" i="1"/>
  <c r="AH114" i="1"/>
  <c r="AH101" i="1"/>
  <c r="AH16" i="1"/>
  <c r="AH17" i="1"/>
  <c r="AH34" i="1"/>
  <c r="AH54" i="1"/>
  <c r="AH71" i="1"/>
  <c r="AH91" i="1"/>
  <c r="AH109" i="1"/>
  <c r="AH123" i="1"/>
  <c r="AH139" i="1"/>
  <c r="AH19" i="1"/>
  <c r="AH37" i="1"/>
  <c r="AH56" i="1"/>
  <c r="AH76" i="1"/>
  <c r="AH95" i="1"/>
  <c r="AH111" i="1"/>
  <c r="AH125" i="1"/>
  <c r="AH143" i="1"/>
  <c r="AH42" i="1"/>
  <c r="AH82" i="1"/>
  <c r="AH87" i="1"/>
  <c r="AH88" i="1"/>
  <c r="AH48" i="1"/>
  <c r="AH93" i="1"/>
  <c r="AH75" i="1"/>
  <c r="AH52" i="1"/>
  <c r="AH36" i="1"/>
  <c r="AH81" i="1"/>
  <c r="AH27" i="1"/>
  <c r="AH40" i="1"/>
  <c r="AH69" i="1"/>
  <c r="AH157" i="1"/>
  <c r="AH152" i="1"/>
  <c r="AH86" i="1"/>
  <c r="AH57" i="1"/>
  <c r="AH145" i="1"/>
  <c r="AH140" i="1"/>
  <c r="AH74" i="1"/>
  <c r="AH45" i="1"/>
  <c r="AH73" i="1"/>
  <c r="AH104" i="1"/>
  <c r="AH62" i="1"/>
  <c r="AH9" i="1"/>
  <c r="AH33" i="1"/>
  <c r="AH132" i="1"/>
  <c r="AH49" i="1"/>
  <c r="AH92" i="1"/>
  <c r="AH26" i="1"/>
  <c r="AH20" i="1"/>
  <c r="AH21" i="1"/>
  <c r="AH117" i="1"/>
  <c r="AH13" i="1"/>
  <c r="AH138" i="1"/>
  <c r="AH14" i="1"/>
  <c r="AH153" i="1"/>
  <c r="AH131" i="1"/>
  <c r="AH78" i="1"/>
  <c r="AH61" i="1"/>
  <c r="AH141" i="1"/>
  <c r="AH112" i="1"/>
  <c r="AH47" i="1"/>
  <c r="AH10" i="1"/>
  <c r="AH144" i="1"/>
  <c r="AH129" i="1"/>
  <c r="AH99" i="1"/>
  <c r="AH39" i="1"/>
  <c r="AH100" i="1"/>
  <c r="AH60" i="1"/>
  <c r="AH105" i="1"/>
  <c r="AH158" i="1"/>
  <c r="AH6" i="4" l="1"/>
  <c r="B5" i="6" s="1"/>
  <c r="AH6" i="2"/>
  <c r="B4" i="6" s="1"/>
  <c r="AH6" i="3"/>
  <c r="B6" i="6" s="1"/>
  <c r="AH6" i="1"/>
  <c r="B3" i="6" s="1"/>
</calcChain>
</file>

<file path=xl/sharedStrings.xml><?xml version="1.0" encoding="utf-8"?>
<sst xmlns="http://schemas.openxmlformats.org/spreadsheetml/2006/main" count="765" uniqueCount="45">
  <si>
    <t>Sepal Length</t>
  </si>
  <si>
    <t>Sepal Width</t>
  </si>
  <si>
    <t>Petal Length</t>
  </si>
  <si>
    <t>Class</t>
  </si>
  <si>
    <t>Setosa</t>
  </si>
  <si>
    <t>Virginica</t>
  </si>
  <si>
    <t>Entrophy All</t>
  </si>
  <si>
    <t>Num Samples</t>
  </si>
  <si>
    <t>Entrophy</t>
  </si>
  <si>
    <t>Total</t>
  </si>
  <si>
    <t>setosa</t>
  </si>
  <si>
    <t>versicolor</t>
  </si>
  <si>
    <t>virginica</t>
  </si>
  <si>
    <t>Versicolor</t>
  </si>
  <si>
    <t>Count</t>
  </si>
  <si>
    <t>Petal Width</t>
  </si>
  <si>
    <t>Total Count</t>
  </si>
  <si>
    <t>Entopy</t>
  </si>
  <si>
    <t>Top Segment</t>
  </si>
  <si>
    <t>Bottom Segment</t>
  </si>
  <si>
    <t>IG</t>
  </si>
  <si>
    <t>Max IG</t>
  </si>
  <si>
    <t>X[0]</t>
  </si>
  <si>
    <t>X[1]</t>
  </si>
  <si>
    <t>X[2]</t>
  </si>
  <si>
    <t>X[3]</t>
  </si>
  <si>
    <t>Feature</t>
  </si>
  <si>
    <t>Algorithm (in Excel)</t>
  </si>
  <si>
    <t>Sort by feature (petal and sepal length and width), each on a separate tab</t>
  </si>
  <si>
    <t xml:space="preserve">For each row of data, </t>
  </si>
  <si>
    <t>compute counts and weighted entropy above and below the feature split line for each feature</t>
  </si>
  <si>
    <t>Compute total entrophy above and below split line</t>
  </si>
  <si>
    <t>Compute IG for each row</t>
  </si>
  <si>
    <t>Update max IG on this page and sort by Max IG(feature)</t>
  </si>
  <si>
    <t>Compute Max IG for each feature</t>
  </si>
  <si>
    <t>Mark two rows with higest IG to detemrine the feature split parameter</t>
  </si>
  <si>
    <t>NumFeatures=4</t>
  </si>
  <si>
    <t>For This Feature</t>
  </si>
  <si>
    <t>End loop over num features</t>
  </si>
  <si>
    <t>NumFeatures--</t>
  </si>
  <si>
    <t>Classify by following classification schema determined above</t>
  </si>
  <si>
    <t>Split value</t>
  </si>
  <si>
    <t>Split Value</t>
  </si>
  <si>
    <t>#</t>
  </si>
  <si>
    <t>Total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</si>
</sst>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0" fillId="0" borderId="0" xfId="0" applyBorder="1"/>
    <xf numFmtId="0" fontId="16" fillId="0" borderId="0" xfId="0" applyFont="1" applyBorder="1"/>
    <xf numFmtId="0" fontId="0" fillId="0" borderId="0" xfId="0" applyFill="1" applyBorder="1"/>
    <xf numFmtId="0" fontId="0" fillId="33" borderId="0" xfId="0" applyFill="1"/>
    <xf numFmtId="0" fontId="16" fillId="33" borderId="0" xfId="0" applyFont="1" applyFill="1"/>
    <xf numFmtId="0" fontId="0" fillId="33" borderId="0" xfId="0" applyFill="1" applyBorder="1"/>
    <xf numFmtId="0" fontId="0" fillId="0" borderId="0" xfId="0" applyBorder="1" applyAlignment="1">
      <alignment horizontal="center"/>
    </xf>
    <xf numFmtId="0" fontId="16" fillId="33" borderId="0" xfId="0" applyFont="1" applyFill="1" applyBorder="1"/>
    <xf numFmtId="0" fontId="0" fillId="34" borderId="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0" xfId="0" applyFont="1" applyFill="1" applyBorder="1"/>
    <xf numFmtId="0" fontId="0" fillId="33" borderId="0" xfId="0" applyFill="1" applyBorder="1" applyAlignment="1">
      <alignment horizontal="center"/>
    </xf>
    <xf numFmtId="0" fontId="0" fillId="0" borderId="0" xfId="0" applyFont="1"/>
    <xf numFmtId="0" fontId="0" fillId="35" borderId="0" xfId="0" applyFill="1" applyBorder="1"/>
    <xf numFmtId="0" fontId="0" fillId="35" borderId="0" xfId="0" applyFill="1"/>
    <xf numFmtId="0" fontId="0" fillId="36" borderId="0" xfId="0" applyFill="1"/>
    <xf numFmtId="0" fontId="16" fillId="36" borderId="0" xfId="0" applyFont="1" applyFill="1"/>
    <xf numFmtId="0" fontId="0" fillId="36" borderId="0" xfId="0" applyFill="1" applyBorder="1"/>
    <xf numFmtId="0" fontId="16" fillId="36" borderId="0" xfId="0" applyFont="1" applyFill="1" applyBorder="1"/>
    <xf numFmtId="0" fontId="0" fillId="36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5" borderId="0" xfId="0" applyFill="1" applyAlignment="1">
      <alignment horizontal="center" vertic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2"/>
  <sheetViews>
    <sheetView workbookViewId="0">
      <selection activeCell="F4" sqref="F4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1.85546875" bestFit="1" customWidth="1"/>
    <col min="4" max="4" width="12" bestFit="1" customWidth="1"/>
    <col min="5" max="5" width="11.5703125" bestFit="1" customWidth="1"/>
  </cols>
  <sheetData>
    <row r="2" spans="1:4" x14ac:dyDescent="0.25">
      <c r="A2" t="s">
        <v>26</v>
      </c>
      <c r="B2" t="s">
        <v>21</v>
      </c>
      <c r="C2" t="s">
        <v>41</v>
      </c>
    </row>
    <row r="3" spans="1:4" x14ac:dyDescent="0.25">
      <c r="A3" s="1" t="s">
        <v>15</v>
      </c>
      <c r="B3">
        <f>'3-Petal-width'!AH6</f>
        <v>0.91829583405448945</v>
      </c>
      <c r="C3">
        <f>'3-Petal-width'!AI6</f>
        <v>0.6</v>
      </c>
    </row>
    <row r="4" spans="1:4" x14ac:dyDescent="0.25">
      <c r="A4" s="1" t="s">
        <v>2</v>
      </c>
      <c r="B4">
        <f>'2-Petal-length'!AH6</f>
        <v>0.91829583405448945</v>
      </c>
      <c r="C4">
        <f>'2-Petal-length'!AI6</f>
        <v>1.9</v>
      </c>
    </row>
    <row r="5" spans="1:4" x14ac:dyDescent="0.25">
      <c r="A5" s="1" t="s">
        <v>0</v>
      </c>
      <c r="B5">
        <f>'0-Sepal-length'!AH6</f>
        <v>0.5572326878069267</v>
      </c>
      <c r="C5">
        <f>'0-Sepal-length'!AI6</f>
        <v>4.8</v>
      </c>
    </row>
    <row r="6" spans="1:4" x14ac:dyDescent="0.25">
      <c r="A6" s="1" t="s">
        <v>1</v>
      </c>
      <c r="B6">
        <f>'1-Sepal-Width'!AH6</f>
        <v>0.26791136918926522</v>
      </c>
      <c r="C6">
        <f>'1-Sepal-Width'!AI6</f>
        <v>3.8</v>
      </c>
    </row>
    <row r="8" spans="1:4" x14ac:dyDescent="0.25">
      <c r="A8" s="1" t="s">
        <v>27</v>
      </c>
    </row>
    <row r="9" spans="1:4" x14ac:dyDescent="0.25">
      <c r="B9" s="16" t="s">
        <v>28</v>
      </c>
    </row>
    <row r="10" spans="1:4" x14ac:dyDescent="0.25">
      <c r="B10" s="16" t="s">
        <v>36</v>
      </c>
    </row>
    <row r="11" spans="1:4" x14ac:dyDescent="0.25">
      <c r="B11" s="16" t="s">
        <v>37</v>
      </c>
    </row>
    <row r="12" spans="1:4" x14ac:dyDescent="0.25">
      <c r="C12" t="s">
        <v>29</v>
      </c>
    </row>
    <row r="13" spans="1:4" x14ac:dyDescent="0.25">
      <c r="D13" t="s">
        <v>30</v>
      </c>
    </row>
    <row r="14" spans="1:4" x14ac:dyDescent="0.25">
      <c r="D14" t="s">
        <v>31</v>
      </c>
    </row>
    <row r="15" spans="1:4" x14ac:dyDescent="0.25">
      <c r="D15" t="s">
        <v>32</v>
      </c>
    </row>
    <row r="16" spans="1:4" x14ac:dyDescent="0.25">
      <c r="D16" t="s">
        <v>34</v>
      </c>
    </row>
    <row r="17" spans="2:4" x14ac:dyDescent="0.25">
      <c r="D17" t="s">
        <v>35</v>
      </c>
    </row>
    <row r="18" spans="2:4" x14ac:dyDescent="0.25">
      <c r="C18" t="s">
        <v>33</v>
      </c>
    </row>
    <row r="19" spans="2:4" x14ac:dyDescent="0.25">
      <c r="C19" t="s">
        <v>39</v>
      </c>
    </row>
    <row r="20" spans="2:4" x14ac:dyDescent="0.25">
      <c r="B20" t="s">
        <v>38</v>
      </c>
    </row>
    <row r="22" spans="2:4" x14ac:dyDescent="0.25">
      <c r="B22" t="s">
        <v>40</v>
      </c>
    </row>
  </sheetData>
  <sortState xmlns:xlrd2="http://schemas.microsoft.com/office/spreadsheetml/2017/richdata2" ref="A3:C6">
    <sortCondition descending="1" ref="B3:B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I158"/>
  <sheetViews>
    <sheetView zoomScale="85" zoomScaleNormal="85" workbookViewId="0">
      <pane ySplit="8" topLeftCell="A136" activePane="bottomLeft" state="frozen"/>
      <selection pane="bottomLeft" activeCell="AH158" sqref="AH158"/>
    </sheetView>
  </sheetViews>
  <sheetFormatPr defaultRowHeight="15" x14ac:dyDescent="0.25"/>
  <cols>
    <col min="2" max="2" width="12.140625" bestFit="1" customWidth="1"/>
    <col min="3" max="3" width="13.85546875" bestFit="1" customWidth="1"/>
    <col min="4" max="4" width="12.28515625" style="2" bestFit="1" customWidth="1"/>
    <col min="5" max="5" width="11.7109375" style="2" bestFit="1" customWidth="1"/>
    <col min="6" max="6" width="12" style="2" bestFit="1" customWidth="1"/>
    <col min="7" max="7" width="11.5703125" style="2" bestFit="1" customWidth="1"/>
    <col min="8" max="8" width="10" style="2" bestFit="1" customWidth="1"/>
    <col min="9" max="9" width="2.28515625" style="21" customWidth="1"/>
    <col min="10" max="10" width="7.42578125" style="2" bestFit="1" customWidth="1"/>
    <col min="11" max="11" width="11.140625" style="2" bestFit="1" customWidth="1"/>
    <col min="12" max="12" width="2.42578125" style="2" customWidth="1"/>
    <col min="13" max="13" width="8.7109375" style="2" customWidth="1"/>
    <col min="14" max="14" width="9.140625" style="2"/>
    <col min="15" max="15" width="1.85546875" style="2" customWidth="1"/>
    <col min="18" max="18" width="1.7109375" customWidth="1"/>
    <col min="21" max="21" width="3.140625" style="19" customWidth="1"/>
    <col min="24" max="24" width="1.5703125" customWidth="1"/>
    <col min="27" max="27" width="1.85546875" customWidth="1"/>
    <col min="30" max="30" width="2.28515625" style="11" customWidth="1"/>
    <col min="31" max="31" width="11.140625" bestFit="1" customWidth="1"/>
    <col min="33" max="33" width="2.5703125" style="19" customWidth="1"/>
  </cols>
  <sheetData>
    <row r="2" spans="2:35" x14ac:dyDescent="0.25">
      <c r="C2" t="s">
        <v>7</v>
      </c>
      <c r="D2"/>
      <c r="E2"/>
      <c r="F2"/>
      <c r="G2"/>
      <c r="H2"/>
      <c r="I2" s="19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1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21"/>
      <c r="AH2" s="4"/>
    </row>
    <row r="3" spans="2:35" x14ac:dyDescent="0.25">
      <c r="B3" t="s">
        <v>4</v>
      </c>
      <c r="C3">
        <f>COUNTIF(H:H,B3)</f>
        <v>50</v>
      </c>
      <c r="D3">
        <f>-IF(C3=0,0,(C3/$C$6)*LOG(C3/$C$6,2))</f>
        <v>0.52832083357371873</v>
      </c>
      <c r="E3"/>
      <c r="F3"/>
      <c r="G3"/>
      <c r="H3"/>
      <c r="I3" s="19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21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21"/>
      <c r="AH3" s="4"/>
    </row>
    <row r="4" spans="2:35" x14ac:dyDescent="0.25">
      <c r="B4" t="s">
        <v>13</v>
      </c>
      <c r="C4">
        <f>COUNTIF(H:H,B4)</f>
        <v>50</v>
      </c>
      <c r="D4">
        <f>-IF(C4=0,0,(C4/$C$6)*LOG(C4/$C$6,2))</f>
        <v>0.52832083357371873</v>
      </c>
      <c r="E4"/>
      <c r="F4"/>
      <c r="G4"/>
      <c r="H4"/>
      <c r="I4" s="19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21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21"/>
      <c r="AH4" s="4"/>
    </row>
    <row r="5" spans="2:35" x14ac:dyDescent="0.25">
      <c r="B5" t="s">
        <v>5</v>
      </c>
      <c r="C5">
        <f>COUNTIF(H:H,B5)</f>
        <v>50</v>
      </c>
      <c r="D5">
        <f>-IF(C5=0,0,(C5/$C$6)*LOG(C5/$C$6,2))</f>
        <v>0.52832083357371873</v>
      </c>
      <c r="E5"/>
      <c r="F5"/>
      <c r="G5"/>
      <c r="H5"/>
      <c r="I5" s="19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21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21"/>
      <c r="AH5" s="4" t="s">
        <v>21</v>
      </c>
      <c r="AI5" t="s">
        <v>42</v>
      </c>
    </row>
    <row r="6" spans="2:35" x14ac:dyDescent="0.25">
      <c r="B6" t="s">
        <v>9</v>
      </c>
      <c r="C6">
        <f>SUM(C3:C5)</f>
        <v>150</v>
      </c>
      <c r="D6"/>
      <c r="E6"/>
      <c r="F6"/>
      <c r="G6"/>
      <c r="H6"/>
      <c r="I6" s="19"/>
      <c r="J6" s="24" t="s">
        <v>18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1"/>
      <c r="V6" s="24" t="s">
        <v>19</v>
      </c>
      <c r="W6" s="24"/>
      <c r="X6" s="24"/>
      <c r="Y6" s="24"/>
      <c r="Z6" s="24"/>
      <c r="AA6" s="24"/>
      <c r="AB6" s="24"/>
      <c r="AC6" s="24"/>
      <c r="AD6" s="24"/>
      <c r="AE6" s="24"/>
      <c r="AF6" s="24"/>
      <c r="AG6" s="23"/>
      <c r="AH6" s="4">
        <f>MAX(AH9:AH158)</f>
        <v>0.5572326878069267</v>
      </c>
      <c r="AI6" s="10">
        <f>MAX(AI9:AI158)</f>
        <v>4.8</v>
      </c>
    </row>
    <row r="7" spans="2:35" x14ac:dyDescent="0.25">
      <c r="B7" t="s">
        <v>6</v>
      </c>
      <c r="C7">
        <f>D3+D4+D5</f>
        <v>1.5849625007211561</v>
      </c>
      <c r="D7" s="12" t="s">
        <v>22</v>
      </c>
      <c r="E7" s="12" t="s">
        <v>23</v>
      </c>
      <c r="F7" s="12" t="s">
        <v>24</v>
      </c>
      <c r="G7" s="12" t="s">
        <v>25</v>
      </c>
      <c r="H7"/>
      <c r="I7" s="19"/>
      <c r="J7" s="24" t="str">
        <f>$B$3</f>
        <v>Setosa</v>
      </c>
      <c r="K7" s="24"/>
      <c r="L7" s="13"/>
      <c r="M7" s="24" t="str">
        <f>$B$4</f>
        <v>Versicolor</v>
      </c>
      <c r="N7" s="24"/>
      <c r="O7" s="13"/>
      <c r="P7" s="24" t="str">
        <f>$B$5</f>
        <v>Virginica</v>
      </c>
      <c r="Q7" s="24"/>
      <c r="R7" s="13"/>
      <c r="S7" s="4"/>
      <c r="T7" s="4"/>
      <c r="U7" s="21"/>
      <c r="V7" s="24" t="str">
        <f>$B$3</f>
        <v>Setosa</v>
      </c>
      <c r="W7" s="24"/>
      <c r="X7" s="13"/>
      <c r="Y7" s="24" t="str">
        <f>$B$4</f>
        <v>Versicolor</v>
      </c>
      <c r="Z7" s="24"/>
      <c r="AA7" s="13"/>
      <c r="AB7" s="24" t="str">
        <f>$B$5</f>
        <v>Virginica</v>
      </c>
      <c r="AC7" s="24"/>
      <c r="AD7" s="13"/>
      <c r="AE7" s="4"/>
      <c r="AF7" s="4"/>
      <c r="AG7" s="21"/>
      <c r="AH7" s="4"/>
    </row>
    <row r="8" spans="2:35" s="1" customFormat="1" x14ac:dyDescent="0.25">
      <c r="D8" s="1" t="s">
        <v>0</v>
      </c>
      <c r="E8" s="1" t="s">
        <v>1</v>
      </c>
      <c r="F8" s="1" t="s">
        <v>2</v>
      </c>
      <c r="G8" s="1" t="s">
        <v>15</v>
      </c>
      <c r="H8" s="1" t="s">
        <v>3</v>
      </c>
      <c r="I8" s="20"/>
      <c r="J8" s="14" t="s">
        <v>14</v>
      </c>
      <c r="K8" s="14" t="s">
        <v>17</v>
      </c>
      <c r="L8" s="14"/>
      <c r="M8" s="14" t="s">
        <v>14</v>
      </c>
      <c r="N8" s="14" t="s">
        <v>17</v>
      </c>
      <c r="O8" s="14"/>
      <c r="P8" s="14" t="s">
        <v>14</v>
      </c>
      <c r="Q8" s="14" t="s">
        <v>17</v>
      </c>
      <c r="R8" s="14"/>
      <c r="S8" s="14" t="s">
        <v>16</v>
      </c>
      <c r="T8" s="14" t="s">
        <v>8</v>
      </c>
      <c r="U8" s="22"/>
      <c r="V8" s="14" t="s">
        <v>14</v>
      </c>
      <c r="W8" s="14" t="s">
        <v>17</v>
      </c>
      <c r="X8" s="14"/>
      <c r="Y8" s="14" t="s">
        <v>14</v>
      </c>
      <c r="Z8" s="14" t="s">
        <v>17</v>
      </c>
      <c r="AA8" s="14"/>
      <c r="AB8" s="14" t="s">
        <v>14</v>
      </c>
      <c r="AC8" s="14" t="s">
        <v>17</v>
      </c>
      <c r="AD8" s="14"/>
      <c r="AE8" s="14" t="s">
        <v>16</v>
      </c>
      <c r="AF8" s="14" t="s">
        <v>8</v>
      </c>
      <c r="AG8" s="22"/>
      <c r="AH8" s="14" t="s">
        <v>20</v>
      </c>
    </row>
    <row r="9" spans="2:35" x14ac:dyDescent="0.25">
      <c r="D9" s="4">
        <v>4.3</v>
      </c>
      <c r="E9" s="4">
        <v>3</v>
      </c>
      <c r="F9" s="4">
        <v>1.1000000000000001</v>
      </c>
      <c r="G9" s="4">
        <v>0.1</v>
      </c>
      <c r="H9" s="4" t="s">
        <v>10</v>
      </c>
      <c r="J9" s="2">
        <f>COUNTIF($H$9:$H9,J$7)</f>
        <v>1</v>
      </c>
      <c r="K9" s="2">
        <f>-IF(J9=0,0,(J9/$S9)*LOG(J9/$S9,2))</f>
        <v>0</v>
      </c>
      <c r="M9" s="2">
        <f>COUNTIF($H$9:$H9,M$7)</f>
        <v>0</v>
      </c>
      <c r="N9" s="2">
        <f>-IF(M9=0,0,(M9/$S9)*LOG(M9/$S9,2))</f>
        <v>0</v>
      </c>
      <c r="P9" s="2">
        <f>COUNTIF($H$9:$H9,P$7)</f>
        <v>0</v>
      </c>
      <c r="Q9" s="2">
        <f>-IF(P9=0,0,(P9/$S9)*LOG(P9/$S9,2))</f>
        <v>0</v>
      </c>
      <c r="R9" s="2"/>
      <c r="S9" s="2">
        <f>COUNTA(H$9:H9)</f>
        <v>1</v>
      </c>
      <c r="T9" s="4">
        <f t="shared" ref="T9" si="0">K9+N9+Q9</f>
        <v>0</v>
      </c>
      <c r="U9" s="21"/>
      <c r="V9" s="2">
        <f>COUNTIF($H10:$H$158,V$7)</f>
        <v>49</v>
      </c>
      <c r="W9" s="2">
        <f>-IF(V9=0,0,(V9/$AE9)*LOG(V9/$AE9,2))</f>
        <v>0.52764077275839405</v>
      </c>
      <c r="X9" s="2"/>
      <c r="Y9" s="2">
        <f>COUNTIF($H10:$H$158,Y$7)</f>
        <v>50</v>
      </c>
      <c r="Z9" s="2">
        <f>-IF(Y9=0,0,(Y9/$AE9)*LOG(Y9/$AE9,2))</f>
        <v>0.52862829888840168</v>
      </c>
      <c r="AA9" s="2"/>
      <c r="AB9" s="2">
        <f>COUNTIF($H10:$H$158,AB$7)</f>
        <v>50</v>
      </c>
      <c r="AC9" s="2">
        <f>-IF(AB9=0,0,(AB9/$AE9)*LOG(AB9/$AE9,2))</f>
        <v>0.52862829888840168</v>
      </c>
      <c r="AD9" s="4"/>
      <c r="AE9" s="2">
        <f>COUNTA($H10:$H$158)</f>
        <v>149</v>
      </c>
      <c r="AF9" s="4">
        <f t="shared" ref="AF9" si="1">W9+Z9+AC9</f>
        <v>1.5848973705351974</v>
      </c>
      <c r="AG9" s="21"/>
      <c r="AH9" s="2">
        <f>$C$7-(S9/$C$6)*T9-(AE9/$C$6)*AF9</f>
        <v>1.063111265619332E-2</v>
      </c>
    </row>
    <row r="10" spans="2:35" x14ac:dyDescent="0.25">
      <c r="D10" s="4">
        <v>4.4000000000000004</v>
      </c>
      <c r="E10" s="4">
        <v>2.9</v>
      </c>
      <c r="F10" s="4">
        <v>1.4</v>
      </c>
      <c r="G10" s="4">
        <v>0.2</v>
      </c>
      <c r="H10" s="4" t="s">
        <v>10</v>
      </c>
      <c r="J10" s="2">
        <f>COUNTIF($H$9:$H10,J$7)</f>
        <v>2</v>
      </c>
      <c r="K10" s="2">
        <f>-IF(J10=0,0,(J10/$S10)*LOG(J10/$S10,2))</f>
        <v>0</v>
      </c>
      <c r="M10" s="2">
        <f>COUNTIF($H$9:$H10,M$7)</f>
        <v>0</v>
      </c>
      <c r="N10" s="2">
        <f>-IF(M10=0,0,(M10/$S10)*LOG(M10/$S10,2))</f>
        <v>0</v>
      </c>
      <c r="P10" s="2">
        <f>COUNTIF($H$9:$H10,P$7)</f>
        <v>0</v>
      </c>
      <c r="Q10" s="2">
        <f>-IF(P10=0,0,(P10/$S10)*LOG(P10/$S10,2))</f>
        <v>0</v>
      </c>
      <c r="R10" s="2"/>
      <c r="S10" s="2">
        <f>COUNTA(H$9:H10)</f>
        <v>2</v>
      </c>
      <c r="T10" s="4">
        <f t="shared" ref="T10:T73" si="2">K10+N10+Q10</f>
        <v>0</v>
      </c>
      <c r="U10" s="21"/>
      <c r="V10" s="2">
        <f>COUNTIF($H11:$H$158,V$7)</f>
        <v>48</v>
      </c>
      <c r="W10" s="2">
        <f>-IF(V10=0,0,(V10/$AE10)*LOG(V10/$AE10,2))</f>
        <v>0.52686190213225736</v>
      </c>
      <c r="X10" s="2"/>
      <c r="Y10" s="2">
        <f>COUNTIF($H11:$H$158,Y$7)</f>
        <v>50</v>
      </c>
      <c r="Z10" s="2">
        <f>-IF(Y10=0,0,(Y10/$AE10)*LOG(Y10/$AE10,2))</f>
        <v>0.52891796481561659</v>
      </c>
      <c r="AA10" s="2"/>
      <c r="AB10" s="2">
        <f>COUNTIF($H11:$H$158,AB$7)</f>
        <v>50</v>
      </c>
      <c r="AC10" s="2">
        <f>-IF(AB10=0,0,(AB10/$AE10)*LOG(AB10/$AE10,2))</f>
        <v>0.52891796481561659</v>
      </c>
      <c r="AD10" s="4"/>
      <c r="AE10" s="2">
        <f>COUNTA($H11:$H$158)</f>
        <v>148</v>
      </c>
      <c r="AF10" s="4">
        <f t="shared" ref="AF10:AF73" si="3">W10+Z10+AC10</f>
        <v>1.5846978317634905</v>
      </c>
      <c r="AG10" s="21"/>
      <c r="AH10" s="2">
        <f t="shared" ref="AH10:AH73" si="4">$C$7-(S10/$C$6)*T10-(AE10/$C$6)*AF10</f>
        <v>2.1393973381178766E-2</v>
      </c>
    </row>
    <row r="11" spans="2:35" x14ac:dyDescent="0.25">
      <c r="D11" s="4">
        <v>4.4000000000000004</v>
      </c>
      <c r="E11" s="4">
        <v>3</v>
      </c>
      <c r="F11" s="4">
        <v>1.3</v>
      </c>
      <c r="G11" s="4">
        <v>0.2</v>
      </c>
      <c r="H11" s="4" t="s">
        <v>10</v>
      </c>
      <c r="J11" s="2">
        <f>COUNTIF($H$9:$H11,J$7)</f>
        <v>3</v>
      </c>
      <c r="K11" s="2">
        <f t="shared" ref="K11:K74" si="5">-IF(J11=0,0,(J11/$S11)*LOG(J11/$S11,2))</f>
        <v>0</v>
      </c>
      <c r="M11" s="2">
        <f>COUNTIF($H$9:$H11,M$7)</f>
        <v>0</v>
      </c>
      <c r="N11" s="2">
        <f t="shared" ref="N11:N74" si="6">-IF(M11=0,0,(M11/$S11)*LOG(M11/$S11,2))</f>
        <v>0</v>
      </c>
      <c r="P11" s="2">
        <f>COUNTIF($H$9:$H11,P$7)</f>
        <v>0</v>
      </c>
      <c r="Q11" s="2">
        <f t="shared" ref="Q11:Q74" si="7">-IF(P11=0,0,(P11/$S11)*LOG(P11/$S11,2))</f>
        <v>0</v>
      </c>
      <c r="R11" s="2"/>
      <c r="S11" s="2">
        <f>COUNTA(H$9:H11)</f>
        <v>3</v>
      </c>
      <c r="T11" s="4">
        <f t="shared" si="2"/>
        <v>0</v>
      </c>
      <c r="U11" s="21"/>
      <c r="V11" s="2">
        <f>COUNTIF($H12:$H$158,V$7)</f>
        <v>47</v>
      </c>
      <c r="W11" s="2">
        <f t="shared" ref="W11:W74" si="8">-IF(V11=0,0,(V11/$AE11)*LOG(V11/$AE11,2))</f>
        <v>0.52597907604394667</v>
      </c>
      <c r="X11" s="2"/>
      <c r="Y11" s="2">
        <f>COUNTIF($H12:$H$158,Y$7)</f>
        <v>50</v>
      </c>
      <c r="Z11" s="2">
        <f t="shared" ref="Z11:Z74" si="9">-IF(Y11=0,0,(Y11/$AE11)*LOG(Y11/$AE11,2))</f>
        <v>0.52918916838831287</v>
      </c>
      <c r="AA11" s="2"/>
      <c r="AB11" s="2">
        <f>COUNTIF($H12:$H$158,AB$7)</f>
        <v>50</v>
      </c>
      <c r="AC11" s="2">
        <f t="shared" ref="AC11:AC74" si="10">-IF(AB11=0,0,(AB11/$AE11)*LOG(AB11/$AE11,2))</f>
        <v>0.52918916838831287</v>
      </c>
      <c r="AD11" s="4"/>
      <c r="AE11" s="2">
        <f>COUNTA($H12:$H$158)</f>
        <v>147</v>
      </c>
      <c r="AF11" s="4">
        <f t="shared" si="3"/>
        <v>1.5843574128205722</v>
      </c>
      <c r="AG11" s="21"/>
      <c r="AH11" s="2">
        <f t="shared" si="4"/>
        <v>3.229223615699528E-2</v>
      </c>
    </row>
    <row r="12" spans="2:35" x14ac:dyDescent="0.25">
      <c r="D12" s="4">
        <v>4.4000000000000004</v>
      </c>
      <c r="E12" s="4">
        <v>3.2</v>
      </c>
      <c r="F12" s="4">
        <v>1.3</v>
      </c>
      <c r="G12" s="4">
        <v>0.2</v>
      </c>
      <c r="H12" s="4" t="s">
        <v>10</v>
      </c>
      <c r="J12" s="2">
        <f>COUNTIF($H$9:$H12,J$7)</f>
        <v>4</v>
      </c>
      <c r="K12" s="2">
        <f t="shared" si="5"/>
        <v>0</v>
      </c>
      <c r="M12" s="2">
        <f>COUNTIF($H$9:$H12,M$7)</f>
        <v>0</v>
      </c>
      <c r="N12" s="2">
        <f t="shared" si="6"/>
        <v>0</v>
      </c>
      <c r="P12" s="2">
        <f>COUNTIF($H$9:$H12,P$7)</f>
        <v>0</v>
      </c>
      <c r="Q12" s="2">
        <f t="shared" si="7"/>
        <v>0</v>
      </c>
      <c r="R12" s="2"/>
      <c r="S12" s="2">
        <f>COUNTA(H$9:H12)</f>
        <v>4</v>
      </c>
      <c r="T12" s="4">
        <f t="shared" si="2"/>
        <v>0</v>
      </c>
      <c r="U12" s="21"/>
      <c r="V12" s="2">
        <f>COUNTIF($H13:$H$158,V$7)</f>
        <v>46</v>
      </c>
      <c r="W12" s="2">
        <f t="shared" si="8"/>
        <v>0.52498684746478219</v>
      </c>
      <c r="X12" s="2"/>
      <c r="Y12" s="2">
        <f>COUNTIF($H13:$H$158,Y$7)</f>
        <v>50</v>
      </c>
      <c r="Z12" s="2">
        <f t="shared" si="9"/>
        <v>0.52944122229633306</v>
      </c>
      <c r="AA12" s="2"/>
      <c r="AB12" s="2">
        <f>COUNTIF($H13:$H$158,AB$7)</f>
        <v>50</v>
      </c>
      <c r="AC12" s="2">
        <f t="shared" si="10"/>
        <v>0.52944122229633306</v>
      </c>
      <c r="AD12" s="4"/>
      <c r="AE12" s="2">
        <f>COUNTA($H13:$H$158)</f>
        <v>146</v>
      </c>
      <c r="AF12" s="4">
        <f t="shared" si="3"/>
        <v>1.5838692920574484</v>
      </c>
      <c r="AG12" s="21"/>
      <c r="AH12" s="2">
        <f t="shared" si="4"/>
        <v>4.3329723118572971E-2</v>
      </c>
    </row>
    <row r="13" spans="2:35" x14ac:dyDescent="0.25">
      <c r="D13" s="4">
        <v>4.5</v>
      </c>
      <c r="E13" s="4">
        <v>2.2999999999999998</v>
      </c>
      <c r="F13" s="4">
        <v>1.3</v>
      </c>
      <c r="G13" s="4">
        <v>0.3</v>
      </c>
      <c r="H13" s="4" t="s">
        <v>10</v>
      </c>
      <c r="J13" s="2">
        <f>COUNTIF($H$9:$H13,J$7)</f>
        <v>5</v>
      </c>
      <c r="K13" s="2">
        <f t="shared" si="5"/>
        <v>0</v>
      </c>
      <c r="M13" s="2">
        <f>COUNTIF($H$9:$H13,M$7)</f>
        <v>0</v>
      </c>
      <c r="N13" s="2">
        <f t="shared" si="6"/>
        <v>0</v>
      </c>
      <c r="P13" s="2">
        <f>COUNTIF($H$9:$H13,P$7)</f>
        <v>0</v>
      </c>
      <c r="Q13" s="2">
        <f t="shared" si="7"/>
        <v>0</v>
      </c>
      <c r="R13" s="2"/>
      <c r="S13" s="2">
        <f>COUNTA(H$9:H13)</f>
        <v>5</v>
      </c>
      <c r="T13" s="4">
        <f t="shared" si="2"/>
        <v>0</v>
      </c>
      <c r="U13" s="21"/>
      <c r="V13" s="2">
        <f>COUNTIF($H14:$H$158,V$7)</f>
        <v>45</v>
      </c>
      <c r="W13" s="2">
        <f t="shared" si="8"/>
        <v>0.52387944631611505</v>
      </c>
      <c r="X13" s="2"/>
      <c r="Y13" s="2">
        <f>COUNTIF($H14:$H$158,Y$7)</f>
        <v>50</v>
      </c>
      <c r="Z13" s="2">
        <f t="shared" si="9"/>
        <v>0.52967341387593436</v>
      </c>
      <c r="AA13" s="2"/>
      <c r="AB13" s="2">
        <f>COUNTIF($H14:$H$158,AB$7)</f>
        <v>50</v>
      </c>
      <c r="AC13" s="2">
        <f t="shared" si="10"/>
        <v>0.52967341387593436</v>
      </c>
      <c r="AD13" s="4"/>
      <c r="AE13" s="2">
        <f>COUNTA($H14:$H$158)</f>
        <v>145</v>
      </c>
      <c r="AF13" s="4">
        <f t="shared" si="3"/>
        <v>1.5832262740679837</v>
      </c>
      <c r="AG13" s="21"/>
      <c r="AH13" s="2">
        <f t="shared" si="4"/>
        <v>5.4510435788771794E-2</v>
      </c>
    </row>
    <row r="14" spans="2:35" x14ac:dyDescent="0.25">
      <c r="B14" s="2"/>
      <c r="C14" s="2"/>
      <c r="D14" s="4">
        <v>4.5999999999999996</v>
      </c>
      <c r="E14" s="4">
        <v>3.1</v>
      </c>
      <c r="F14" s="4">
        <v>1.5</v>
      </c>
      <c r="G14" s="4">
        <v>0.2</v>
      </c>
      <c r="H14" s="4" t="s">
        <v>10</v>
      </c>
      <c r="J14" s="2">
        <f>COUNTIF($H$9:$H14,J$7)</f>
        <v>6</v>
      </c>
      <c r="K14" s="2">
        <f t="shared" si="5"/>
        <v>0</v>
      </c>
      <c r="M14" s="2">
        <f>COUNTIF($H$9:$H14,M$7)</f>
        <v>0</v>
      </c>
      <c r="N14" s="2">
        <f t="shared" si="6"/>
        <v>0</v>
      </c>
      <c r="P14" s="2">
        <f>COUNTIF($H$9:$H14,P$7)</f>
        <v>0</v>
      </c>
      <c r="Q14" s="2">
        <f t="shared" si="7"/>
        <v>0</v>
      </c>
      <c r="R14" s="2"/>
      <c r="S14" s="2">
        <f>COUNTA(H$9:H14)</f>
        <v>6</v>
      </c>
      <c r="T14" s="4">
        <f t="shared" si="2"/>
        <v>0</v>
      </c>
      <c r="U14" s="21"/>
      <c r="V14" s="2">
        <f>COUNTIF($H15:$H$158,V$7)</f>
        <v>44</v>
      </c>
      <c r="W14" s="2">
        <f t="shared" si="8"/>
        <v>0.52265075585708809</v>
      </c>
      <c r="X14" s="2"/>
      <c r="Y14" s="2">
        <f>COUNTIF($H15:$H$158,Y$7)</f>
        <v>50</v>
      </c>
      <c r="Z14" s="2">
        <f t="shared" si="9"/>
        <v>0.52988500405124561</v>
      </c>
      <c r="AA14" s="2"/>
      <c r="AB14" s="2">
        <f>COUNTIF($H15:$H$158,AB$7)</f>
        <v>50</v>
      </c>
      <c r="AC14" s="2">
        <f t="shared" si="10"/>
        <v>0.52988500405124561</v>
      </c>
      <c r="AD14" s="4"/>
      <c r="AE14" s="2">
        <f>COUNTA($H15:$H$158)</f>
        <v>144</v>
      </c>
      <c r="AF14" s="4">
        <f t="shared" si="3"/>
        <v>1.5824207639595795</v>
      </c>
      <c r="AG14" s="21"/>
      <c r="AH14" s="2">
        <f t="shared" si="4"/>
        <v>6.583856731995974E-2</v>
      </c>
    </row>
    <row r="15" spans="2:35" x14ac:dyDescent="0.25">
      <c r="D15" s="4">
        <v>4.5999999999999996</v>
      </c>
      <c r="E15" s="4">
        <v>3.2</v>
      </c>
      <c r="F15" s="4">
        <v>1.4</v>
      </c>
      <c r="G15" s="4">
        <v>0.2</v>
      </c>
      <c r="H15" s="4" t="s">
        <v>10</v>
      </c>
      <c r="J15" s="2">
        <f>COUNTIF($H$9:$H15,J$7)</f>
        <v>7</v>
      </c>
      <c r="K15" s="2">
        <f t="shared" si="5"/>
        <v>0</v>
      </c>
      <c r="M15" s="2">
        <f>COUNTIF($H$9:$H15,M$7)</f>
        <v>0</v>
      </c>
      <c r="N15" s="2">
        <f t="shared" si="6"/>
        <v>0</v>
      </c>
      <c r="P15" s="2">
        <f>COUNTIF($H$9:$H15,P$7)</f>
        <v>0</v>
      </c>
      <c r="Q15" s="2">
        <f t="shared" si="7"/>
        <v>0</v>
      </c>
      <c r="R15" s="2"/>
      <c r="S15" s="2">
        <f>COUNTA(H$9:H15)</f>
        <v>7</v>
      </c>
      <c r="T15" s="4">
        <f t="shared" si="2"/>
        <v>0</v>
      </c>
      <c r="U15" s="21"/>
      <c r="V15" s="2">
        <f>COUNTIF($H16:$H$158,V$7)</f>
        <v>43</v>
      </c>
      <c r="W15" s="2">
        <f t="shared" si="8"/>
        <v>0.5212942869180458</v>
      </c>
      <c r="X15" s="2"/>
      <c r="Y15" s="2">
        <f>COUNTIF($H16:$H$158,Y$7)</f>
        <v>50</v>
      </c>
      <c r="Z15" s="2">
        <f t="shared" si="9"/>
        <v>0.53007522622505754</v>
      </c>
      <c r="AA15" s="2"/>
      <c r="AB15" s="2">
        <f>COUNTIF($H16:$H$158,AB$7)</f>
        <v>50</v>
      </c>
      <c r="AC15" s="2">
        <f t="shared" si="10"/>
        <v>0.53007522622505754</v>
      </c>
      <c r="AD15" s="4"/>
      <c r="AE15" s="2">
        <f>COUNTA($H16:$H$158)</f>
        <v>143</v>
      </c>
      <c r="AF15" s="4">
        <f t="shared" si="3"/>
        <v>1.5814447393681608</v>
      </c>
      <c r="AG15" s="21"/>
      <c r="AH15" s="2">
        <f t="shared" si="4"/>
        <v>7.7318515856842795E-2</v>
      </c>
    </row>
    <row r="16" spans="2:35" x14ac:dyDescent="0.25">
      <c r="D16" s="4">
        <v>4.5999999999999996</v>
      </c>
      <c r="E16" s="4">
        <v>3.4</v>
      </c>
      <c r="F16" s="4">
        <v>1.4</v>
      </c>
      <c r="G16" s="4">
        <v>0.3</v>
      </c>
      <c r="H16" s="4" t="s">
        <v>10</v>
      </c>
      <c r="J16" s="2">
        <f>COUNTIF($H$9:$H16,J$7)</f>
        <v>8</v>
      </c>
      <c r="K16" s="2">
        <f t="shared" si="5"/>
        <v>0</v>
      </c>
      <c r="M16" s="2">
        <f>COUNTIF($H$9:$H16,M$7)</f>
        <v>0</v>
      </c>
      <c r="N16" s="2">
        <f t="shared" si="6"/>
        <v>0</v>
      </c>
      <c r="P16" s="2">
        <f>COUNTIF($H$9:$H16,P$7)</f>
        <v>0</v>
      </c>
      <c r="Q16" s="2">
        <f t="shared" si="7"/>
        <v>0</v>
      </c>
      <c r="R16" s="2"/>
      <c r="S16" s="2">
        <f>COUNTA(H$9:H16)</f>
        <v>8</v>
      </c>
      <c r="T16" s="4">
        <f t="shared" si="2"/>
        <v>0</v>
      </c>
      <c r="U16" s="21"/>
      <c r="V16" s="2">
        <f>COUNTIF($H17:$H$158,V$7)</f>
        <v>42</v>
      </c>
      <c r="W16" s="2">
        <f t="shared" si="8"/>
        <v>0.51980314973583597</v>
      </c>
      <c r="X16" s="2"/>
      <c r="Y16" s="2">
        <f>COUNTIF($H17:$H$158,Y$7)</f>
        <v>50</v>
      </c>
      <c r="Z16" s="2">
        <f t="shared" si="9"/>
        <v>0.53024328511618213</v>
      </c>
      <c r="AA16" s="2"/>
      <c r="AB16" s="2">
        <f>COUNTIF($H17:$H$158,AB$7)</f>
        <v>50</v>
      </c>
      <c r="AC16" s="2">
        <f t="shared" si="10"/>
        <v>0.53024328511618213</v>
      </c>
      <c r="AD16" s="4"/>
      <c r="AE16" s="2">
        <f>COUNTA($H17:$H$158)</f>
        <v>142</v>
      </c>
      <c r="AF16" s="4">
        <f t="shared" si="3"/>
        <v>1.5802897199682002</v>
      </c>
      <c r="AG16" s="21"/>
      <c r="AH16" s="2">
        <f t="shared" si="4"/>
        <v>8.895489915125987E-2</v>
      </c>
    </row>
    <row r="17" spans="4:35" x14ac:dyDescent="0.25">
      <c r="D17" s="4">
        <v>4.5999999999999996</v>
      </c>
      <c r="E17" s="4">
        <v>3.6</v>
      </c>
      <c r="F17" s="4">
        <v>1</v>
      </c>
      <c r="G17" s="4">
        <v>0.2</v>
      </c>
      <c r="H17" s="4" t="s">
        <v>10</v>
      </c>
      <c r="J17" s="2">
        <f>COUNTIF($H$9:$H17,J$7)</f>
        <v>9</v>
      </c>
      <c r="K17" s="2">
        <f t="shared" si="5"/>
        <v>0</v>
      </c>
      <c r="M17" s="2">
        <f>COUNTIF($H$9:$H17,M$7)</f>
        <v>0</v>
      </c>
      <c r="N17" s="2">
        <f t="shared" si="6"/>
        <v>0</v>
      </c>
      <c r="P17" s="2">
        <f>COUNTIF($H$9:$H17,P$7)</f>
        <v>0</v>
      </c>
      <c r="Q17" s="2">
        <f t="shared" si="7"/>
        <v>0</v>
      </c>
      <c r="R17" s="2"/>
      <c r="S17" s="2">
        <f>COUNTA(H$9:H17)</f>
        <v>9</v>
      </c>
      <c r="T17" s="4">
        <f t="shared" si="2"/>
        <v>0</v>
      </c>
      <c r="U17" s="21"/>
      <c r="V17" s="2">
        <f>COUNTIF($H18:$H$158,V$7)</f>
        <v>41</v>
      </c>
      <c r="W17" s="2">
        <f t="shared" si="8"/>
        <v>0.51817002311353977</v>
      </c>
      <c r="X17" s="2"/>
      <c r="Y17" s="2">
        <f>COUNTIF($H18:$H$158,Y$7)</f>
        <v>50</v>
      </c>
      <c r="Z17" s="2">
        <f t="shared" si="9"/>
        <v>0.53038835554044994</v>
      </c>
      <c r="AA17" s="2"/>
      <c r="AB17" s="2">
        <f>COUNTIF($H18:$H$158,AB$7)</f>
        <v>50</v>
      </c>
      <c r="AC17" s="2">
        <f t="shared" si="10"/>
        <v>0.53038835554044994</v>
      </c>
      <c r="AD17" s="4"/>
      <c r="AE17" s="2">
        <f>COUNTA($H18:$H$158)</f>
        <v>141</v>
      </c>
      <c r="AF17" s="4">
        <f t="shared" si="3"/>
        <v>1.5789467341944396</v>
      </c>
      <c r="AG17" s="21"/>
      <c r="AH17" s="2">
        <f t="shared" si="4"/>
        <v>0.10075257057838294</v>
      </c>
    </row>
    <row r="18" spans="4:35" x14ac:dyDescent="0.25">
      <c r="D18" s="4">
        <v>4.7</v>
      </c>
      <c r="E18" s="4">
        <v>3.2</v>
      </c>
      <c r="F18" s="4">
        <v>1.3</v>
      </c>
      <c r="G18" s="4">
        <v>0.2</v>
      </c>
      <c r="H18" s="4" t="s">
        <v>10</v>
      </c>
      <c r="J18" s="2">
        <f>COUNTIF($H$9:$H18,J$7)</f>
        <v>10</v>
      </c>
      <c r="K18" s="2">
        <f t="shared" si="5"/>
        <v>0</v>
      </c>
      <c r="M18" s="2">
        <f>COUNTIF($H$9:$H18,M$7)</f>
        <v>0</v>
      </c>
      <c r="N18" s="2">
        <f t="shared" si="6"/>
        <v>0</v>
      </c>
      <c r="P18" s="2">
        <f>COUNTIF($H$9:$H18,P$7)</f>
        <v>0</v>
      </c>
      <c r="Q18" s="2">
        <f t="shared" si="7"/>
        <v>0</v>
      </c>
      <c r="R18" s="2"/>
      <c r="S18" s="2">
        <f>COUNTA(H$9:H18)</f>
        <v>10</v>
      </c>
      <c r="T18" s="4">
        <f t="shared" si="2"/>
        <v>0</v>
      </c>
      <c r="U18" s="21"/>
      <c r="V18" s="2">
        <f>COUNTIF($H19:$H$158,V$7)</f>
        <v>40</v>
      </c>
      <c r="W18" s="2">
        <f t="shared" si="8"/>
        <v>0.51638712058788683</v>
      </c>
      <c r="X18" s="2"/>
      <c r="Y18" s="2">
        <f>COUNTIF($H19:$H$158,Y$7)</f>
        <v>50</v>
      </c>
      <c r="Z18" s="2">
        <f t="shared" si="9"/>
        <v>0.53050958113222912</v>
      </c>
      <c r="AA18" s="2"/>
      <c r="AB18" s="2">
        <f>COUNTIF($H19:$H$158,AB$7)</f>
        <v>50</v>
      </c>
      <c r="AC18" s="2">
        <f t="shared" si="10"/>
        <v>0.53050958113222912</v>
      </c>
      <c r="AD18" s="4"/>
      <c r="AE18" s="2">
        <f>COUNTA($H19:$H$158)</f>
        <v>140</v>
      </c>
      <c r="AF18" s="4">
        <f t="shared" si="3"/>
        <v>1.5774062828523452</v>
      </c>
      <c r="AG18" s="21"/>
      <c r="AH18" s="2">
        <f t="shared" si="4"/>
        <v>0.11271663672563381</v>
      </c>
    </row>
    <row r="19" spans="4:35" x14ac:dyDescent="0.25">
      <c r="D19" s="4">
        <v>4.7</v>
      </c>
      <c r="E19" s="4">
        <v>3.2</v>
      </c>
      <c r="F19" s="4">
        <v>1.6</v>
      </c>
      <c r="G19" s="4">
        <v>0.2</v>
      </c>
      <c r="H19" s="4" t="s">
        <v>10</v>
      </c>
      <c r="J19" s="2">
        <f>COUNTIF($H$9:$H19,J$7)</f>
        <v>11</v>
      </c>
      <c r="K19" s="2">
        <f t="shared" si="5"/>
        <v>0</v>
      </c>
      <c r="M19" s="2">
        <f>COUNTIF($H$9:$H19,M$7)</f>
        <v>0</v>
      </c>
      <c r="N19" s="2">
        <f t="shared" si="6"/>
        <v>0</v>
      </c>
      <c r="P19" s="2">
        <f>COUNTIF($H$9:$H19,P$7)</f>
        <v>0</v>
      </c>
      <c r="Q19" s="2">
        <f t="shared" si="7"/>
        <v>0</v>
      </c>
      <c r="R19" s="2"/>
      <c r="S19" s="2">
        <f>COUNTA(H$9:H19)</f>
        <v>11</v>
      </c>
      <c r="T19" s="4">
        <f t="shared" si="2"/>
        <v>0</v>
      </c>
      <c r="U19" s="21"/>
      <c r="V19" s="2">
        <f>COUNTIF($H20:$H$158,V$7)</f>
        <v>39</v>
      </c>
      <c r="W19" s="2">
        <f t="shared" si="8"/>
        <v>0.51444615324164822</v>
      </c>
      <c r="X19" s="2"/>
      <c r="Y19" s="2">
        <f>COUNTIF($H20:$H$158,Y$7)</f>
        <v>50</v>
      </c>
      <c r="Z19" s="2">
        <f t="shared" si="9"/>
        <v>0.53060607300315932</v>
      </c>
      <c r="AA19" s="2"/>
      <c r="AB19" s="2">
        <f>COUNTIF($H20:$H$158,AB$7)</f>
        <v>50</v>
      </c>
      <c r="AC19" s="2">
        <f t="shared" si="10"/>
        <v>0.53060607300315932</v>
      </c>
      <c r="AD19" s="4"/>
      <c r="AE19" s="2">
        <f>COUNTA($H20:$H$158)</f>
        <v>139</v>
      </c>
      <c r="AF19" s="4">
        <f t="shared" si="3"/>
        <v>1.5756582992479666</v>
      </c>
      <c r="AG19" s="21"/>
      <c r="AH19" s="2">
        <f t="shared" si="4"/>
        <v>0.12485247675137368</v>
      </c>
    </row>
    <row r="20" spans="4:35" x14ac:dyDescent="0.25">
      <c r="D20" s="4">
        <v>4.8</v>
      </c>
      <c r="E20" s="4">
        <v>3</v>
      </c>
      <c r="F20" s="4">
        <v>1.4</v>
      </c>
      <c r="G20" s="4">
        <v>0.1</v>
      </c>
      <c r="H20" s="4" t="s">
        <v>10</v>
      </c>
      <c r="J20" s="2">
        <f>COUNTIF($H$9:$H20,J$7)</f>
        <v>12</v>
      </c>
      <c r="K20" s="2">
        <f t="shared" si="5"/>
        <v>0</v>
      </c>
      <c r="M20" s="2">
        <f>COUNTIF($H$9:$H20,M$7)</f>
        <v>0</v>
      </c>
      <c r="N20" s="2">
        <f t="shared" si="6"/>
        <v>0</v>
      </c>
      <c r="P20" s="2">
        <f>COUNTIF($H$9:$H20,P$7)</f>
        <v>0</v>
      </c>
      <c r="Q20" s="2">
        <f t="shared" si="7"/>
        <v>0</v>
      </c>
      <c r="R20" s="2"/>
      <c r="S20" s="2">
        <f>COUNTA(H$9:H20)</f>
        <v>12</v>
      </c>
      <c r="T20" s="4">
        <f t="shared" si="2"/>
        <v>0</v>
      </c>
      <c r="U20" s="21"/>
      <c r="V20" s="2">
        <f>COUNTIF($H21:$H$158,V$7)</f>
        <v>38</v>
      </c>
      <c r="W20" s="2">
        <f t="shared" si="8"/>
        <v>0.51233828874430565</v>
      </c>
      <c r="X20" s="2"/>
      <c r="Y20" s="2">
        <f>COUNTIF($H21:$H$158,Y$7)</f>
        <v>50</v>
      </c>
      <c r="Z20" s="2">
        <f t="shared" si="9"/>
        <v>0.53067690833458137</v>
      </c>
      <c r="AA20" s="2"/>
      <c r="AB20" s="2">
        <f>COUNTIF($H21:$H$158,AB$7)</f>
        <v>50</v>
      </c>
      <c r="AC20" s="2">
        <f t="shared" si="10"/>
        <v>0.53067690833458137</v>
      </c>
      <c r="AD20" s="4"/>
      <c r="AE20" s="2">
        <f>COUNTA($H21:$H$158)</f>
        <v>138</v>
      </c>
      <c r="AF20" s="4">
        <f t="shared" si="3"/>
        <v>1.5736921054134685</v>
      </c>
      <c r="AG20" s="21"/>
      <c r="AH20" s="2">
        <f t="shared" si="4"/>
        <v>0.13716576374076506</v>
      </c>
    </row>
    <row r="21" spans="4:35" s="11" customFormat="1" x14ac:dyDescent="0.25">
      <c r="D21" s="4">
        <v>4.8</v>
      </c>
      <c r="E21" s="4">
        <v>3</v>
      </c>
      <c r="F21" s="4">
        <v>1.4</v>
      </c>
      <c r="G21" s="4">
        <v>0.3</v>
      </c>
      <c r="H21" s="4" t="s">
        <v>10</v>
      </c>
      <c r="I21" s="21"/>
      <c r="J21" s="4">
        <f>COUNTIF($H$9:$H21,J$7)</f>
        <v>13</v>
      </c>
      <c r="K21" s="4">
        <f t="shared" si="5"/>
        <v>0</v>
      </c>
      <c r="L21" s="4"/>
      <c r="M21" s="4">
        <f>COUNTIF($H$9:$H21,M$7)</f>
        <v>0</v>
      </c>
      <c r="N21" s="4">
        <f t="shared" si="6"/>
        <v>0</v>
      </c>
      <c r="O21" s="4"/>
      <c r="P21" s="4">
        <f>COUNTIF($H$9:$H21,P$7)</f>
        <v>0</v>
      </c>
      <c r="Q21" s="4">
        <f t="shared" si="7"/>
        <v>0</v>
      </c>
      <c r="R21" s="4"/>
      <c r="S21" s="4">
        <f>COUNTA(H$9:H21)</f>
        <v>13</v>
      </c>
      <c r="T21" s="4">
        <f t="shared" si="2"/>
        <v>0</v>
      </c>
      <c r="U21" s="21"/>
      <c r="V21" s="4">
        <f>COUNTIF($H22:$H$158,V$7)</f>
        <v>37</v>
      </c>
      <c r="W21" s="4">
        <f t="shared" si="8"/>
        <v>0.51005410614064495</v>
      </c>
      <c r="X21" s="4"/>
      <c r="Y21" s="4">
        <f>COUNTIF($H22:$H$158,Y$7)</f>
        <v>50</v>
      </c>
      <c r="Z21" s="4">
        <f t="shared" si="9"/>
        <v>0.53072112889992784</v>
      </c>
      <c r="AA21" s="4"/>
      <c r="AB21" s="4">
        <f>COUNTIF($H22:$H$158,AB$7)</f>
        <v>50</v>
      </c>
      <c r="AC21" s="4">
        <f t="shared" si="10"/>
        <v>0.53072112889992784</v>
      </c>
      <c r="AD21" s="4"/>
      <c r="AE21" s="4">
        <f>COUNTA($H22:$H$158)</f>
        <v>137</v>
      </c>
      <c r="AF21" s="4">
        <f t="shared" si="3"/>
        <v>1.5714963639405006</v>
      </c>
      <c r="AG21" s="21"/>
      <c r="AH21" s="2">
        <f t="shared" si="4"/>
        <v>0.14966248832216555</v>
      </c>
    </row>
    <row r="22" spans="4:35" s="11" customFormat="1" x14ac:dyDescent="0.25">
      <c r="D22" s="4">
        <v>4.8</v>
      </c>
      <c r="E22" s="4">
        <v>3.1</v>
      </c>
      <c r="F22" s="4">
        <v>1.6</v>
      </c>
      <c r="G22" s="4">
        <v>0.2</v>
      </c>
      <c r="H22" s="4" t="s">
        <v>10</v>
      </c>
      <c r="I22" s="21"/>
      <c r="J22" s="4">
        <f>COUNTIF($H$9:$H22,J$7)</f>
        <v>14</v>
      </c>
      <c r="K22" s="4">
        <f t="shared" si="5"/>
        <v>0</v>
      </c>
      <c r="L22" s="4"/>
      <c r="M22" s="4">
        <f>COUNTIF($H$9:$H22,M$7)</f>
        <v>0</v>
      </c>
      <c r="N22" s="4">
        <f t="shared" si="6"/>
        <v>0</v>
      </c>
      <c r="O22" s="4"/>
      <c r="P22" s="4">
        <f>COUNTIF($H$9:$H22,P$7)</f>
        <v>0</v>
      </c>
      <c r="Q22" s="4">
        <f t="shared" si="7"/>
        <v>0</v>
      </c>
      <c r="R22" s="4"/>
      <c r="S22" s="4">
        <f>COUNTA(H$9:H22)</f>
        <v>14</v>
      </c>
      <c r="T22" s="4">
        <f t="shared" si="2"/>
        <v>0</v>
      </c>
      <c r="U22" s="21"/>
      <c r="V22" s="4">
        <f>COUNTIF($H23:$H$158,V$7)</f>
        <v>36</v>
      </c>
      <c r="W22" s="4">
        <f t="shared" si="8"/>
        <v>0.50758354583153664</v>
      </c>
      <c r="X22" s="4"/>
      <c r="Y22" s="4">
        <f>COUNTIF($H23:$H$158,Y$7)</f>
        <v>50</v>
      </c>
      <c r="Z22" s="4">
        <f t="shared" si="9"/>
        <v>0.53073773951309366</v>
      </c>
      <c r="AA22" s="4"/>
      <c r="AB22" s="4">
        <f>COUNTIF($H23:$H$158,AB$7)</f>
        <v>50</v>
      </c>
      <c r="AC22" s="4">
        <f t="shared" si="10"/>
        <v>0.53073773951309366</v>
      </c>
      <c r="AD22" s="4"/>
      <c r="AE22" s="4">
        <f>COUNTA($H23:$H$158)</f>
        <v>136</v>
      </c>
      <c r="AF22" s="4">
        <f t="shared" si="3"/>
        <v>1.5690590248577241</v>
      </c>
      <c r="AG22" s="21"/>
      <c r="AH22" s="2">
        <f t="shared" si="4"/>
        <v>0.16234898485015292</v>
      </c>
    </row>
    <row r="23" spans="4:35" s="4" customFormat="1" x14ac:dyDescent="0.25">
      <c r="D23" s="4">
        <v>4.8</v>
      </c>
      <c r="E23" s="4">
        <v>3.4</v>
      </c>
      <c r="F23" s="4">
        <v>1.6</v>
      </c>
      <c r="G23" s="4">
        <v>0.2</v>
      </c>
      <c r="H23" s="4" t="s">
        <v>10</v>
      </c>
      <c r="I23" s="21"/>
      <c r="J23" s="4">
        <f>COUNTIF($H$9:$H23,J$7)</f>
        <v>15</v>
      </c>
      <c r="K23" s="4">
        <f t="shared" si="5"/>
        <v>0</v>
      </c>
      <c r="M23" s="4">
        <f>COUNTIF($H$9:$H23,M$7)</f>
        <v>0</v>
      </c>
      <c r="N23" s="4">
        <f t="shared" si="6"/>
        <v>0</v>
      </c>
      <c r="P23" s="4">
        <f>COUNTIF($H$9:$H23,P$7)</f>
        <v>0</v>
      </c>
      <c r="Q23" s="4">
        <f t="shared" si="7"/>
        <v>0</v>
      </c>
      <c r="S23" s="4">
        <f>COUNTA(H$9:H23)</f>
        <v>15</v>
      </c>
      <c r="T23" s="4">
        <f t="shared" si="2"/>
        <v>0</v>
      </c>
      <c r="U23" s="21"/>
      <c r="V23" s="4">
        <f>COUNTIF($H24:$H$158,V$7)</f>
        <v>35</v>
      </c>
      <c r="W23" s="4">
        <f t="shared" si="8"/>
        <v>0.5049158541015204</v>
      </c>
      <c r="Y23" s="4">
        <f>COUNTIF($H24:$H$158,Y$7)</f>
        <v>50</v>
      </c>
      <c r="Z23" s="4">
        <f t="shared" si="9"/>
        <v>0.53072570639855787</v>
      </c>
      <c r="AB23" s="4">
        <f>COUNTIF($H24:$H$158,AB$7)</f>
        <v>50</v>
      </c>
      <c r="AC23" s="4">
        <f t="shared" si="10"/>
        <v>0.53072570639855787</v>
      </c>
      <c r="AE23" s="4">
        <f>COUNTA($H24:$H$158)</f>
        <v>135</v>
      </c>
      <c r="AF23" s="4">
        <f t="shared" si="3"/>
        <v>1.5663672668986361</v>
      </c>
      <c r="AG23" s="21"/>
      <c r="AH23" s="2">
        <f t="shared" si="4"/>
        <v>0.17523196051238354</v>
      </c>
    </row>
    <row r="24" spans="4:35" s="18" customFormat="1" x14ac:dyDescent="0.25">
      <c r="D24" s="17">
        <v>4.8</v>
      </c>
      <c r="E24" s="17">
        <v>3.4</v>
      </c>
      <c r="F24" s="17">
        <v>1.9</v>
      </c>
      <c r="G24" s="17">
        <v>0.2</v>
      </c>
      <c r="H24" s="17" t="s">
        <v>10</v>
      </c>
      <c r="I24" s="21"/>
      <c r="J24" s="17">
        <f>COUNTIF($H$9:$H24,J$7)</f>
        <v>16</v>
      </c>
      <c r="K24" s="17">
        <f t="shared" si="5"/>
        <v>0</v>
      </c>
      <c r="L24" s="17"/>
      <c r="M24" s="17">
        <f>COUNTIF($H$9:$H24,M$7)</f>
        <v>0</v>
      </c>
      <c r="N24" s="17">
        <f t="shared" si="6"/>
        <v>0</v>
      </c>
      <c r="O24" s="17"/>
      <c r="P24" s="17">
        <f>COUNTIF($H$9:$H24,P$7)</f>
        <v>0</v>
      </c>
      <c r="Q24" s="17">
        <f t="shared" si="7"/>
        <v>0</v>
      </c>
      <c r="R24" s="17"/>
      <c r="S24" s="17">
        <f>COUNTA(H$9:H24)</f>
        <v>16</v>
      </c>
      <c r="T24" s="17">
        <f t="shared" si="2"/>
        <v>0</v>
      </c>
      <c r="U24" s="21"/>
      <c r="V24" s="17">
        <f>COUNTIF($H25:$H$158,V$7)</f>
        <v>34</v>
      </c>
      <c r="W24" s="17">
        <f t="shared" si="8"/>
        <v>0.50203952144069197</v>
      </c>
      <c r="X24" s="17"/>
      <c r="Y24" s="17">
        <f>COUNTIF($H25:$H$158,Y$7)</f>
        <v>50</v>
      </c>
      <c r="Z24" s="17">
        <f t="shared" si="9"/>
        <v>0.53068395547874914</v>
      </c>
      <c r="AA24" s="17"/>
      <c r="AB24" s="17">
        <f>COUNTIF($H25:$H$158,AB$7)</f>
        <v>50</v>
      </c>
      <c r="AC24" s="17">
        <f t="shared" si="10"/>
        <v>0.53068395547874914</v>
      </c>
      <c r="AD24" s="17"/>
      <c r="AE24" s="17">
        <f>COUNTA($H25:$H$158)</f>
        <v>134</v>
      </c>
      <c r="AF24" s="17">
        <f t="shared" si="3"/>
        <v>1.5634074323981904</v>
      </c>
      <c r="AG24" s="21"/>
      <c r="AH24" s="2">
        <f t="shared" si="4"/>
        <v>0.18831852777877267</v>
      </c>
      <c r="AI24" s="18">
        <v>4.8</v>
      </c>
    </row>
    <row r="25" spans="4:35" s="11" customFormat="1" x14ac:dyDescent="0.25">
      <c r="D25" s="4">
        <v>4.9000000000000004</v>
      </c>
      <c r="E25" s="4">
        <v>2.4</v>
      </c>
      <c r="F25" s="4">
        <v>3.3</v>
      </c>
      <c r="G25" s="4">
        <v>1</v>
      </c>
      <c r="H25" s="4" t="s">
        <v>11</v>
      </c>
      <c r="I25" s="21"/>
      <c r="J25" s="4">
        <f>COUNTIF($H$9:$H25,J$7)</f>
        <v>16</v>
      </c>
      <c r="K25" s="4">
        <f t="shared" si="5"/>
        <v>8.2317968235613576E-2</v>
      </c>
      <c r="L25" s="4"/>
      <c r="M25" s="4">
        <f>COUNTIF($H$9:$H25,M$7)</f>
        <v>1</v>
      </c>
      <c r="N25" s="4">
        <f t="shared" si="6"/>
        <v>0.2404389906617847</v>
      </c>
      <c r="O25" s="4"/>
      <c r="P25" s="4">
        <f>COUNTIF($H$9:$H25,P$7)</f>
        <v>0</v>
      </c>
      <c r="Q25" s="4">
        <f t="shared" si="7"/>
        <v>0</v>
      </c>
      <c r="R25" s="4"/>
      <c r="S25" s="4">
        <f>COUNTA(H$9:H25)</f>
        <v>17</v>
      </c>
      <c r="T25" s="4">
        <f t="shared" si="2"/>
        <v>0.32275695889739831</v>
      </c>
      <c r="U25" s="21"/>
      <c r="V25" s="4">
        <f>COUNTIF($H26:$H$158,V$7)</f>
        <v>34</v>
      </c>
      <c r="W25" s="4">
        <f t="shared" si="8"/>
        <v>0.50305162559796168</v>
      </c>
      <c r="X25" s="4"/>
      <c r="Y25" s="4">
        <f>COUNTIF($H26:$H$158,Y$7)</f>
        <v>49</v>
      </c>
      <c r="Z25" s="4">
        <f t="shared" si="9"/>
        <v>0.53073727051062469</v>
      </c>
      <c r="AA25" s="4"/>
      <c r="AB25" s="4">
        <f>COUNTIF($H26:$H$158,AB$7)</f>
        <v>50</v>
      </c>
      <c r="AC25" s="4">
        <f t="shared" si="10"/>
        <v>0.53061137057385899</v>
      </c>
      <c r="AD25" s="4"/>
      <c r="AE25" s="4">
        <f>COUNTA($H26:$H$158)</f>
        <v>133</v>
      </c>
      <c r="AF25" s="4">
        <f t="shared" si="3"/>
        <v>1.5644002666824455</v>
      </c>
      <c r="AG25" s="21"/>
      <c r="AH25" s="2">
        <f t="shared" si="4"/>
        <v>0.16128180892101596</v>
      </c>
    </row>
    <row r="26" spans="4:35" s="11" customFormat="1" x14ac:dyDescent="0.25">
      <c r="D26" s="4">
        <v>4.9000000000000004</v>
      </c>
      <c r="E26" s="4">
        <v>2.5</v>
      </c>
      <c r="F26" s="4">
        <v>4.5</v>
      </c>
      <c r="G26" s="4">
        <v>1.7</v>
      </c>
      <c r="H26" s="4" t="s">
        <v>12</v>
      </c>
      <c r="I26" s="21"/>
      <c r="J26" s="4">
        <f>COUNTIF($H$9:$H26,J$7)</f>
        <v>16</v>
      </c>
      <c r="K26" s="4">
        <f t="shared" si="5"/>
        <v>0.15104444572649994</v>
      </c>
      <c r="L26" s="4"/>
      <c r="M26" s="4">
        <f>COUNTIF($H$9:$H26,M$7)</f>
        <v>1</v>
      </c>
      <c r="N26" s="4">
        <f t="shared" si="6"/>
        <v>0.23166250008012848</v>
      </c>
      <c r="O26" s="4"/>
      <c r="P26" s="4">
        <f>COUNTIF($H$9:$H26,P$7)</f>
        <v>1</v>
      </c>
      <c r="Q26" s="4">
        <f t="shared" si="7"/>
        <v>0.23166250008012848</v>
      </c>
      <c r="R26" s="4"/>
      <c r="S26" s="4">
        <f>COUNTA(H$9:H26)</f>
        <v>18</v>
      </c>
      <c r="T26" s="4">
        <f t="shared" si="2"/>
        <v>0.6143694458867569</v>
      </c>
      <c r="U26" s="21"/>
      <c r="V26" s="4">
        <f>COUNTIF($H27:$H$158,V$7)</f>
        <v>34</v>
      </c>
      <c r="W26" s="4">
        <f t="shared" si="8"/>
        <v>0.50405805648239299</v>
      </c>
      <c r="X26" s="4"/>
      <c r="Y26" s="4">
        <f>COUNTIF($H27:$H$158,Y$7)</f>
        <v>49</v>
      </c>
      <c r="Z26" s="4">
        <f t="shared" si="9"/>
        <v>0.53071613247665927</v>
      </c>
      <c r="AA26" s="4"/>
      <c r="AB26" s="4">
        <f>COUNTIF($H27:$H$158,AB$7)</f>
        <v>49</v>
      </c>
      <c r="AC26" s="4">
        <f t="shared" si="10"/>
        <v>0.53071613247665927</v>
      </c>
      <c r="AD26" s="4"/>
      <c r="AE26" s="4">
        <f>COUNTA($H27:$H$158)</f>
        <v>132</v>
      </c>
      <c r="AF26" s="4">
        <f t="shared" si="3"/>
        <v>1.5654903214357114</v>
      </c>
      <c r="AG26" s="21"/>
      <c r="AH26" s="2">
        <f t="shared" si="4"/>
        <v>0.13360668435131928</v>
      </c>
    </row>
    <row r="27" spans="4:35" s="11" customFormat="1" x14ac:dyDescent="0.25">
      <c r="D27" s="4">
        <v>4.9000000000000004</v>
      </c>
      <c r="E27" s="4">
        <v>3</v>
      </c>
      <c r="F27" s="4">
        <v>1.4</v>
      </c>
      <c r="G27" s="4">
        <v>0.2</v>
      </c>
      <c r="H27" s="4" t="s">
        <v>10</v>
      </c>
      <c r="I27" s="21"/>
      <c r="J27" s="4">
        <f>COUNTIF($H$9:$H27,J$7)</f>
        <v>17</v>
      </c>
      <c r="K27" s="4">
        <f t="shared" si="5"/>
        <v>0.14357365406764125</v>
      </c>
      <c r="L27" s="4"/>
      <c r="M27" s="4">
        <f>COUNTIF($H$9:$H27,M$7)</f>
        <v>1</v>
      </c>
      <c r="N27" s="4">
        <f t="shared" si="6"/>
        <v>0.22357513228650452</v>
      </c>
      <c r="O27" s="4"/>
      <c r="P27" s="4">
        <f>COUNTIF($H$9:$H27,P$7)</f>
        <v>1</v>
      </c>
      <c r="Q27" s="4">
        <f t="shared" si="7"/>
        <v>0.22357513228650452</v>
      </c>
      <c r="R27" s="4"/>
      <c r="S27" s="4">
        <f>COUNTA(H$9:H27)</f>
        <v>19</v>
      </c>
      <c r="T27" s="4">
        <f t="shared" si="2"/>
        <v>0.59072391864065033</v>
      </c>
      <c r="U27" s="21"/>
      <c r="V27" s="4">
        <f>COUNTIF($H28:$H$158,V$7)</f>
        <v>33</v>
      </c>
      <c r="W27" s="4">
        <f t="shared" si="8"/>
        <v>0.50105307719012893</v>
      </c>
      <c r="X27" s="4"/>
      <c r="Y27" s="4">
        <f>COUNTIF($H28:$H$158,Y$7)</f>
        <v>49</v>
      </c>
      <c r="Z27" s="4">
        <f t="shared" si="9"/>
        <v>0.53066370010450281</v>
      </c>
      <c r="AA27" s="4"/>
      <c r="AB27" s="4">
        <f>COUNTIF($H28:$H$158,AB$7)</f>
        <v>49</v>
      </c>
      <c r="AC27" s="4">
        <f t="shared" si="10"/>
        <v>0.53066370010450281</v>
      </c>
      <c r="AD27" s="4"/>
      <c r="AE27" s="4">
        <f>COUNTA($H28:$H$158)</f>
        <v>131</v>
      </c>
      <c r="AF27" s="4">
        <f t="shared" si="3"/>
        <v>1.5623804773991345</v>
      </c>
      <c r="AG27" s="21"/>
      <c r="AH27" s="2">
        <f t="shared" si="4"/>
        <v>0.14565852076476293</v>
      </c>
    </row>
    <row r="28" spans="4:35" x14ac:dyDescent="0.25">
      <c r="D28" s="4">
        <v>4.9000000000000004</v>
      </c>
      <c r="E28" s="4">
        <v>3.1</v>
      </c>
      <c r="F28" s="4">
        <v>1.5</v>
      </c>
      <c r="G28" s="4">
        <v>0.1</v>
      </c>
      <c r="H28" s="4" t="s">
        <v>10</v>
      </c>
      <c r="J28" s="2">
        <f>COUNTIF($H$9:$H28,J$7)</f>
        <v>18</v>
      </c>
      <c r="K28" s="2">
        <f t="shared" si="5"/>
        <v>0.13680278410054497</v>
      </c>
      <c r="M28" s="2">
        <f>COUNTIF($H$9:$H28,M$7)</f>
        <v>1</v>
      </c>
      <c r="N28" s="2">
        <f t="shared" si="6"/>
        <v>0.21609640474436814</v>
      </c>
      <c r="P28" s="2">
        <f>COUNTIF($H$9:$H28,P$7)</f>
        <v>1</v>
      </c>
      <c r="Q28" s="2">
        <f t="shared" si="7"/>
        <v>0.21609640474436814</v>
      </c>
      <c r="R28" s="2"/>
      <c r="S28" s="2">
        <f>COUNTA(H$9:H28)</f>
        <v>20</v>
      </c>
      <c r="T28" s="4">
        <f t="shared" si="2"/>
        <v>0.5689955935892812</v>
      </c>
      <c r="U28" s="21"/>
      <c r="V28" s="2">
        <f>COUNTIF($H29:$H$158,V$7)</f>
        <v>32</v>
      </c>
      <c r="W28" s="2">
        <f t="shared" si="8"/>
        <v>0.49781361551469649</v>
      </c>
      <c r="X28" s="2"/>
      <c r="Y28" s="2">
        <f>COUNTIF($H29:$H$158,Y$7)</f>
        <v>49</v>
      </c>
      <c r="Z28" s="2">
        <f t="shared" si="9"/>
        <v>0.53057877289806976</v>
      </c>
      <c r="AA28" s="2"/>
      <c r="AB28" s="2">
        <f>COUNTIF($H29:$H$158,AB$7)</f>
        <v>49</v>
      </c>
      <c r="AC28" s="2">
        <f t="shared" si="10"/>
        <v>0.53057877289806976</v>
      </c>
      <c r="AD28" s="4"/>
      <c r="AE28" s="2">
        <f>COUNTA($H29:$H$158)</f>
        <v>130</v>
      </c>
      <c r="AF28" s="4">
        <f t="shared" si="3"/>
        <v>1.5589711613108359</v>
      </c>
      <c r="AG28" s="21"/>
      <c r="AH28" s="2">
        <f t="shared" si="4"/>
        <v>0.15798808177319401</v>
      </c>
    </row>
    <row r="29" spans="4:35" x14ac:dyDescent="0.25">
      <c r="D29" s="4">
        <v>4.9000000000000004</v>
      </c>
      <c r="E29" s="4">
        <v>3.1</v>
      </c>
      <c r="F29" s="4">
        <v>1.5</v>
      </c>
      <c r="G29" s="4">
        <v>0.1</v>
      </c>
      <c r="H29" s="4" t="s">
        <v>10</v>
      </c>
      <c r="J29" s="2">
        <f>COUNTIF($H$9:$H29,J$7)</f>
        <v>19</v>
      </c>
      <c r="K29" s="2">
        <f t="shared" si="5"/>
        <v>0.13063848939849149</v>
      </c>
      <c r="M29" s="2">
        <f>COUNTIF($H$9:$H29,M$7)</f>
        <v>1</v>
      </c>
      <c r="N29" s="2">
        <f t="shared" si="6"/>
        <v>0.20915797251327431</v>
      </c>
      <c r="P29" s="2">
        <f>COUNTIF($H$9:$H29,P$7)</f>
        <v>1</v>
      </c>
      <c r="Q29" s="2">
        <f t="shared" si="7"/>
        <v>0.20915797251327431</v>
      </c>
      <c r="R29" s="2"/>
      <c r="S29" s="2">
        <f>COUNTA(H$9:H29)</f>
        <v>21</v>
      </c>
      <c r="T29" s="4">
        <f t="shared" si="2"/>
        <v>0.54895443442504011</v>
      </c>
      <c r="U29" s="21"/>
      <c r="V29" s="2">
        <f>COUNTIF($H30:$H$158,V$7)</f>
        <v>31</v>
      </c>
      <c r="W29" s="2">
        <f t="shared" si="8"/>
        <v>0.49432526586145548</v>
      </c>
      <c r="X29" s="2"/>
      <c r="Y29" s="2">
        <f>COUNTIF($H30:$H$158,Y$7)</f>
        <v>49</v>
      </c>
      <c r="Z29" s="2">
        <f t="shared" si="9"/>
        <v>0.53046010196972282</v>
      </c>
      <c r="AA29" s="2"/>
      <c r="AB29" s="2">
        <f>COUNTIF($H30:$H$158,AB$7)</f>
        <v>49</v>
      </c>
      <c r="AC29" s="2">
        <f t="shared" si="10"/>
        <v>0.53046010196972282</v>
      </c>
      <c r="AD29" s="4"/>
      <c r="AE29" s="2">
        <f>COUNTA($H30:$H$158)</f>
        <v>129</v>
      </c>
      <c r="AF29" s="4">
        <f t="shared" si="3"/>
        <v>1.5552454698009011</v>
      </c>
      <c r="AG29" s="21"/>
      <c r="AH29" s="2">
        <f t="shared" si="4"/>
        <v>0.17059777587287561</v>
      </c>
    </row>
    <row r="30" spans="4:35" x14ac:dyDescent="0.25">
      <c r="D30" s="4">
        <v>4.9000000000000004</v>
      </c>
      <c r="E30" s="4">
        <v>3.1</v>
      </c>
      <c r="F30" s="4">
        <v>1.5</v>
      </c>
      <c r="G30" s="4">
        <v>0.1</v>
      </c>
      <c r="H30" s="4" t="s">
        <v>10</v>
      </c>
      <c r="J30" s="2">
        <f>COUNTIF($H$9:$H30,J$7)</f>
        <v>20</v>
      </c>
      <c r="K30" s="2">
        <f t="shared" si="5"/>
        <v>0.12500320340903179</v>
      </c>
      <c r="M30" s="2">
        <f>COUNTIF($H$9:$H30,M$7)</f>
        <v>1</v>
      </c>
      <c r="N30" s="2">
        <f t="shared" si="6"/>
        <v>0.20270143721078623</v>
      </c>
      <c r="P30" s="2">
        <f>COUNTIF($H$9:$H30,P$7)</f>
        <v>1</v>
      </c>
      <c r="Q30" s="2">
        <f t="shared" si="7"/>
        <v>0.20270143721078623</v>
      </c>
      <c r="R30" s="2"/>
      <c r="S30" s="2">
        <f>COUNTA(H$9:H30)</f>
        <v>22</v>
      </c>
      <c r="T30" s="4">
        <f t="shared" si="2"/>
        <v>0.53040607783060423</v>
      </c>
      <c r="U30" s="21"/>
      <c r="V30" s="2">
        <f>COUNTIF($H31:$H$158,V$7)</f>
        <v>30</v>
      </c>
      <c r="W30" s="2">
        <f t="shared" si="8"/>
        <v>0.49057251665425355</v>
      </c>
      <c r="X30" s="2"/>
      <c r="Y30" s="2">
        <f>COUNTIF($H31:$H$158,Y$7)</f>
        <v>49</v>
      </c>
      <c r="Z30" s="2">
        <f t="shared" si="9"/>
        <v>0.53030638779964689</v>
      </c>
      <c r="AA30" s="2"/>
      <c r="AB30" s="2">
        <f>COUNTIF($H31:$H$158,AB$7)</f>
        <v>49</v>
      </c>
      <c r="AC30" s="2">
        <f t="shared" si="10"/>
        <v>0.53030638779964689</v>
      </c>
      <c r="AD30" s="4"/>
      <c r="AE30" s="2">
        <f>COUNTA($H31:$H$158)</f>
        <v>128</v>
      </c>
      <c r="AF30" s="4">
        <f t="shared" si="3"/>
        <v>1.5511852922535474</v>
      </c>
      <c r="AG30" s="21"/>
      <c r="AH30" s="2">
        <f t="shared" si="4"/>
        <v>0.18349149324964031</v>
      </c>
    </row>
    <row r="31" spans="4:35" x14ac:dyDescent="0.25">
      <c r="D31" s="4">
        <v>5</v>
      </c>
      <c r="E31" s="4">
        <v>2</v>
      </c>
      <c r="F31" s="4">
        <v>3.5</v>
      </c>
      <c r="G31" s="4">
        <v>1</v>
      </c>
      <c r="H31" s="4" t="s">
        <v>11</v>
      </c>
      <c r="J31" s="2">
        <f>COUNTIF($H$9:$H31,J$7)</f>
        <v>20</v>
      </c>
      <c r="K31" s="2">
        <f t="shared" si="5"/>
        <v>0.17533379232143528</v>
      </c>
      <c r="M31" s="2">
        <f>COUNTIF($H$9:$H31,M$7)</f>
        <v>2</v>
      </c>
      <c r="N31" s="2">
        <f t="shared" si="6"/>
        <v>0.30639669183104462</v>
      </c>
      <c r="P31" s="2">
        <f>COUNTIF($H$9:$H31,P$7)</f>
        <v>1</v>
      </c>
      <c r="Q31" s="2">
        <f t="shared" si="7"/>
        <v>0.19667660678508753</v>
      </c>
      <c r="R31" s="2"/>
      <c r="S31" s="2">
        <f>COUNTA(H$9:H31)</f>
        <v>23</v>
      </c>
      <c r="T31" s="4">
        <f t="shared" si="2"/>
        <v>0.67840709093756746</v>
      </c>
      <c r="U31" s="21"/>
      <c r="V31" s="2">
        <f>COUNTIF($H32:$H$158,V$7)</f>
        <v>30</v>
      </c>
      <c r="W31" s="2">
        <f t="shared" si="8"/>
        <v>0.49176238373944431</v>
      </c>
      <c r="X31" s="2"/>
      <c r="Y31" s="2">
        <f>COUNTIF($H32:$H$158,Y$7)</f>
        <v>48</v>
      </c>
      <c r="Z31" s="2">
        <f t="shared" si="9"/>
        <v>0.53054066874368877</v>
      </c>
      <c r="AA31" s="2"/>
      <c r="AB31" s="2">
        <f>COUNTIF($H32:$H$158,AB$7)</f>
        <v>49</v>
      </c>
      <c r="AC31" s="2">
        <f t="shared" si="10"/>
        <v>0.53011627787551907</v>
      </c>
      <c r="AD31" s="4"/>
      <c r="AE31" s="2">
        <f>COUNTA($H32:$H$158)</f>
        <v>127</v>
      </c>
      <c r="AF31" s="4">
        <f t="shared" si="3"/>
        <v>1.5524193303586522</v>
      </c>
      <c r="AG31" s="21"/>
      <c r="AH31" s="2">
        <f t="shared" si="4"/>
        <v>0.16655838040707027</v>
      </c>
    </row>
    <row r="32" spans="4:35" x14ac:dyDescent="0.25">
      <c r="D32" s="4">
        <v>5</v>
      </c>
      <c r="E32" s="4">
        <v>2.2999999999999998</v>
      </c>
      <c r="F32" s="4">
        <v>3.3</v>
      </c>
      <c r="G32" s="4">
        <v>1</v>
      </c>
      <c r="H32" s="4" t="s">
        <v>11</v>
      </c>
      <c r="J32" s="2">
        <f>COUNTIF($H$9:$H32,J$7)</f>
        <v>20</v>
      </c>
      <c r="K32" s="2">
        <f t="shared" si="5"/>
        <v>0.21919533819482817</v>
      </c>
      <c r="M32" s="2">
        <f>COUNTIF($H$9:$H32,M$7)</f>
        <v>3</v>
      </c>
      <c r="N32" s="2">
        <f t="shared" si="6"/>
        <v>0.375</v>
      </c>
      <c r="P32" s="2">
        <f>COUNTIF($H$9:$H32,P$7)</f>
        <v>1</v>
      </c>
      <c r="Q32" s="2">
        <f t="shared" si="7"/>
        <v>0.19104010419671485</v>
      </c>
      <c r="R32" s="2"/>
      <c r="S32" s="2">
        <f>COUNTA(H$9:H32)</f>
        <v>24</v>
      </c>
      <c r="T32" s="4">
        <f t="shared" si="2"/>
        <v>0.78523544239154308</v>
      </c>
      <c r="U32" s="21"/>
      <c r="V32" s="2">
        <f>COUNTIF($H33:$H$158,V$7)</f>
        <v>30</v>
      </c>
      <c r="W32" s="2">
        <f t="shared" si="8"/>
        <v>0.49294983997414238</v>
      </c>
      <c r="X32" s="2"/>
      <c r="Y32" s="2">
        <f>COUNTIF($H33:$H$158,Y$7)</f>
        <v>47</v>
      </c>
      <c r="Z32" s="2">
        <f t="shared" si="9"/>
        <v>0.53068635218767557</v>
      </c>
      <c r="AA32" s="2"/>
      <c r="AB32" s="2">
        <f>COUNTIF($H33:$H$158,AB$7)</f>
        <v>49</v>
      </c>
      <c r="AC32" s="2">
        <f t="shared" si="10"/>
        <v>0.52988836420516439</v>
      </c>
      <c r="AD32" s="4"/>
      <c r="AE32" s="2">
        <f>COUNTA($H33:$H$158)</f>
        <v>126</v>
      </c>
      <c r="AF32" s="4">
        <f t="shared" si="3"/>
        <v>1.5535245563669824</v>
      </c>
      <c r="AG32" s="21"/>
      <c r="AH32" s="2">
        <f t="shared" si="4"/>
        <v>0.15436420259024386</v>
      </c>
    </row>
    <row r="33" spans="4:34" x14ac:dyDescent="0.25">
      <c r="D33" s="4">
        <v>5</v>
      </c>
      <c r="E33" s="4">
        <v>3</v>
      </c>
      <c r="F33" s="4">
        <v>1.6</v>
      </c>
      <c r="G33" s="4">
        <v>0.2</v>
      </c>
      <c r="H33" s="4" t="s">
        <v>10</v>
      </c>
      <c r="J33" s="2">
        <f>COUNTIF($H$9:$H33,J$7)</f>
        <v>21</v>
      </c>
      <c r="K33" s="2">
        <f t="shared" si="5"/>
        <v>0.21129256427661017</v>
      </c>
      <c r="M33" s="2">
        <f>COUNTIF($H$9:$H33,M$7)</f>
        <v>3</v>
      </c>
      <c r="N33" s="2">
        <f t="shared" si="6"/>
        <v>0.36706724268642821</v>
      </c>
      <c r="P33" s="2">
        <f>COUNTIF($H$9:$H33,P$7)</f>
        <v>1</v>
      </c>
      <c r="Q33" s="2">
        <f t="shared" si="7"/>
        <v>0.18575424759098899</v>
      </c>
      <c r="R33" s="2"/>
      <c r="S33" s="2">
        <f>COUNTA(H$9:H33)</f>
        <v>25</v>
      </c>
      <c r="T33" s="4">
        <f t="shared" si="2"/>
        <v>0.76411405455402737</v>
      </c>
      <c r="U33" s="21"/>
      <c r="V33" s="2">
        <f>COUNTIF($H34:$H$158,V$7)</f>
        <v>29</v>
      </c>
      <c r="W33" s="2">
        <f t="shared" si="8"/>
        <v>0.48901036317200752</v>
      </c>
      <c r="X33" s="2"/>
      <c r="Y33" s="2">
        <f>COUNTIF($H34:$H$158,Y$7)</f>
        <v>47</v>
      </c>
      <c r="Z33" s="2">
        <f t="shared" si="9"/>
        <v>0.53060948280215303</v>
      </c>
      <c r="AA33" s="2"/>
      <c r="AB33" s="2">
        <f>COUNTIF($H34:$H$158,AB$7)</f>
        <v>49</v>
      </c>
      <c r="AC33" s="2">
        <f t="shared" si="10"/>
        <v>0.52962118069437658</v>
      </c>
      <c r="AD33" s="4"/>
      <c r="AE33" s="2">
        <f>COUNTA($H34:$H$158)</f>
        <v>125</v>
      </c>
      <c r="AF33" s="4">
        <f t="shared" si="3"/>
        <v>1.549241026668537</v>
      </c>
      <c r="AG33" s="21"/>
      <c r="AH33" s="2">
        <f t="shared" si="4"/>
        <v>0.16657596940503727</v>
      </c>
    </row>
    <row r="34" spans="4:34" x14ac:dyDescent="0.25">
      <c r="D34" s="4">
        <v>5</v>
      </c>
      <c r="E34" s="4">
        <v>3.2</v>
      </c>
      <c r="F34" s="4">
        <v>1.2</v>
      </c>
      <c r="G34" s="4">
        <v>0.2</v>
      </c>
      <c r="H34" s="4" t="s">
        <v>10</v>
      </c>
      <c r="J34" s="2">
        <f>COUNTIF($H$9:$H34,J$7)</f>
        <v>22</v>
      </c>
      <c r="K34" s="2">
        <f t="shared" si="5"/>
        <v>0.20392993034936494</v>
      </c>
      <c r="M34" s="2">
        <f>COUNTIF($H$9:$H34,M$7)</f>
        <v>3</v>
      </c>
      <c r="N34" s="2">
        <f t="shared" si="6"/>
        <v>0.35947814047153104</v>
      </c>
      <c r="P34" s="2">
        <f>COUNTIF($H$9:$H34,P$7)</f>
        <v>1</v>
      </c>
      <c r="Q34" s="2">
        <f t="shared" si="7"/>
        <v>0.18078614300542664</v>
      </c>
      <c r="R34" s="2"/>
      <c r="S34" s="2">
        <f>COUNTA(H$9:H34)</f>
        <v>26</v>
      </c>
      <c r="T34" s="4">
        <f t="shared" si="2"/>
        <v>0.74419421382632256</v>
      </c>
      <c r="U34" s="21"/>
      <c r="V34" s="2">
        <f>COUNTIF($H35:$H$158,V$7)</f>
        <v>28</v>
      </c>
      <c r="W34" s="2">
        <f t="shared" si="8"/>
        <v>0.48477063607435156</v>
      </c>
      <c r="X34" s="2"/>
      <c r="Y34" s="2">
        <f>COUNTIF($H35:$H$158,Y$7)</f>
        <v>47</v>
      </c>
      <c r="Z34" s="2">
        <f t="shared" si="9"/>
        <v>0.53049637547850148</v>
      </c>
      <c r="AA34" s="2"/>
      <c r="AB34" s="2">
        <f>COUNTIF($H35:$H$158,AB$7)</f>
        <v>49</v>
      </c>
      <c r="AC34" s="2">
        <f t="shared" si="10"/>
        <v>0.52931320038154583</v>
      </c>
      <c r="AD34" s="4"/>
      <c r="AE34" s="2">
        <f>COUNTA($H35:$H$158)</f>
        <v>124</v>
      </c>
      <c r="AF34" s="4">
        <f t="shared" si="3"/>
        <v>1.5445802119343988</v>
      </c>
      <c r="AG34" s="21"/>
      <c r="AH34" s="2">
        <f t="shared" si="4"/>
        <v>0.17911586179215733</v>
      </c>
    </row>
    <row r="35" spans="4:34" x14ac:dyDescent="0.25">
      <c r="D35" s="4">
        <v>5</v>
      </c>
      <c r="E35" s="4">
        <v>3.3</v>
      </c>
      <c r="F35" s="4">
        <v>1.4</v>
      </c>
      <c r="G35" s="4">
        <v>0.2</v>
      </c>
      <c r="H35" s="4" t="s">
        <v>10</v>
      </c>
      <c r="J35" s="2">
        <f>COUNTIF($H$9:$H35,J$7)</f>
        <v>23</v>
      </c>
      <c r="K35" s="2">
        <f t="shared" si="5"/>
        <v>0.19705509483142519</v>
      </c>
      <c r="M35" s="2">
        <f>COUNTIF($H$9:$H35,M$7)</f>
        <v>3</v>
      </c>
      <c r="N35" s="2">
        <f t="shared" si="6"/>
        <v>0.3522138890491458</v>
      </c>
      <c r="P35" s="2">
        <f>COUNTIF($H$9:$H35,P$7)</f>
        <v>1</v>
      </c>
      <c r="Q35" s="2">
        <f t="shared" si="7"/>
        <v>0.17610694452457293</v>
      </c>
      <c r="R35" s="2"/>
      <c r="S35" s="2">
        <f>COUNTA(H$9:H35)</f>
        <v>27</v>
      </c>
      <c r="T35" s="4">
        <f t="shared" si="2"/>
        <v>0.72537592840514398</v>
      </c>
      <c r="U35" s="21"/>
      <c r="V35" s="2">
        <f>COUNTIF($H36:$H$158,V$7)</f>
        <v>27</v>
      </c>
      <c r="W35" s="2">
        <f t="shared" si="8"/>
        <v>0.48021080557516926</v>
      </c>
      <c r="X35" s="2"/>
      <c r="Y35" s="2">
        <f>COUNTIF($H36:$H$158,Y$7)</f>
        <v>47</v>
      </c>
      <c r="Z35" s="2">
        <f t="shared" si="9"/>
        <v>0.53034557497638468</v>
      </c>
      <c r="AA35" s="2"/>
      <c r="AB35" s="2">
        <f>COUNTIF($H36:$H$158,AB$7)</f>
        <v>49</v>
      </c>
      <c r="AC35" s="2">
        <f t="shared" si="10"/>
        <v>0.52896283252014265</v>
      </c>
      <c r="AD35" s="4"/>
      <c r="AE35" s="2">
        <f>COUNTA($H36:$H$158)</f>
        <v>123</v>
      </c>
      <c r="AF35" s="4">
        <f t="shared" si="3"/>
        <v>1.5395192130716966</v>
      </c>
      <c r="AG35" s="21"/>
      <c r="AH35" s="2">
        <f t="shared" si="4"/>
        <v>0.19198907888943895</v>
      </c>
    </row>
    <row r="36" spans="4:34" x14ac:dyDescent="0.25">
      <c r="D36" s="4">
        <v>5</v>
      </c>
      <c r="E36" s="4">
        <v>3.4</v>
      </c>
      <c r="F36" s="4">
        <v>1.5</v>
      </c>
      <c r="G36" s="4">
        <v>0.2</v>
      </c>
      <c r="H36" s="4" t="s">
        <v>10</v>
      </c>
      <c r="J36" s="2">
        <f>COUNTIF($H$9:$H36,J$7)</f>
        <v>24</v>
      </c>
      <c r="K36" s="2">
        <f t="shared" si="5"/>
        <v>0.19062207543124116</v>
      </c>
      <c r="M36" s="2">
        <f>COUNTIF($H$9:$H36,M$7)</f>
        <v>3</v>
      </c>
      <c r="N36" s="2">
        <f t="shared" si="6"/>
        <v>0.34525633085747659</v>
      </c>
      <c r="P36" s="2">
        <f>COUNTIF($H$9:$H36,P$7)</f>
        <v>1</v>
      </c>
      <c r="Q36" s="2">
        <f t="shared" si="7"/>
        <v>0.17169124721634299</v>
      </c>
      <c r="R36" s="2"/>
      <c r="S36" s="2">
        <f>COUNTA(H$9:H36)</f>
        <v>28</v>
      </c>
      <c r="T36" s="4">
        <f t="shared" si="2"/>
        <v>0.70756965350506074</v>
      </c>
      <c r="U36" s="21"/>
      <c r="V36" s="2">
        <f>COUNTIF($H37:$H$158,V$7)</f>
        <v>26</v>
      </c>
      <c r="W36" s="2">
        <f t="shared" si="8"/>
        <v>0.47530932872923487</v>
      </c>
      <c r="X36" s="2"/>
      <c r="Y36" s="2">
        <f>COUNTIF($H37:$H$158,Y$7)</f>
        <v>47</v>
      </c>
      <c r="Z36" s="2">
        <f t="shared" si="9"/>
        <v>0.53015556423448118</v>
      </c>
      <c r="AA36" s="2"/>
      <c r="AB36" s="2">
        <f>COUNTIF($H37:$H$158,AB$7)</f>
        <v>49</v>
      </c>
      <c r="AC36" s="2">
        <f t="shared" si="10"/>
        <v>0.5285684194994773</v>
      </c>
      <c r="AD36" s="4"/>
      <c r="AE36" s="2">
        <f>COUNTA($H37:$H$158)</f>
        <v>122</v>
      </c>
      <c r="AF36" s="4">
        <f t="shared" si="3"/>
        <v>1.5340333124631933</v>
      </c>
      <c r="AG36" s="21"/>
      <c r="AH36" s="2">
        <f t="shared" si="4"/>
        <v>0.20520240459681416</v>
      </c>
    </row>
    <row r="37" spans="4:34" x14ac:dyDescent="0.25">
      <c r="D37" s="4">
        <v>5</v>
      </c>
      <c r="E37" s="4">
        <v>3.4</v>
      </c>
      <c r="F37" s="4">
        <v>1.6</v>
      </c>
      <c r="G37" s="4">
        <v>0.4</v>
      </c>
      <c r="H37" s="4" t="s">
        <v>10</v>
      </c>
      <c r="J37" s="2">
        <f>COUNTIF($H$9:$H37,J$7)</f>
        <v>25</v>
      </c>
      <c r="K37" s="2">
        <f t="shared" si="5"/>
        <v>0.18459034944210989</v>
      </c>
      <c r="M37" s="2">
        <f>COUNTIF($H$9:$H37,M$7)</f>
        <v>3</v>
      </c>
      <c r="N37" s="2">
        <f t="shared" si="6"/>
        <v>0.33858812011100853</v>
      </c>
      <c r="P37" s="2">
        <f>COUNTIF($H$9:$H37,P$7)</f>
        <v>1</v>
      </c>
      <c r="Q37" s="2">
        <f t="shared" si="7"/>
        <v>0.16751658603888181</v>
      </c>
      <c r="R37" s="2"/>
      <c r="S37" s="2">
        <f>COUNTA(H$9:H37)</f>
        <v>29</v>
      </c>
      <c r="T37" s="4">
        <f t="shared" si="2"/>
        <v>0.69069505559200017</v>
      </c>
      <c r="U37" s="21"/>
      <c r="V37" s="2">
        <f>COUNTIF($H38:$H$158,V$7)</f>
        <v>25</v>
      </c>
      <c r="W37" s="2">
        <f t="shared" si="8"/>
        <v>0.470042778409064</v>
      </c>
      <c r="X37" s="2"/>
      <c r="Y37" s="2">
        <f>COUNTIF($H38:$H$158,Y$7)</f>
        <v>47</v>
      </c>
      <c r="Z37" s="2">
        <f t="shared" si="9"/>
        <v>0.52992476134757838</v>
      </c>
      <c r="AA37" s="2"/>
      <c r="AB37" s="2">
        <f>COUNTIF($H38:$H$158,AB$7)</f>
        <v>49</v>
      </c>
      <c r="AC37" s="2">
        <f t="shared" si="10"/>
        <v>0.5281282335934705</v>
      </c>
      <c r="AD37" s="4"/>
      <c r="AE37" s="2">
        <f>COUNTA($H38:$H$158)</f>
        <v>121</v>
      </c>
      <c r="AF37" s="4">
        <f t="shared" si="3"/>
        <v>1.5280957733501128</v>
      </c>
      <c r="AG37" s="21"/>
      <c r="AH37" s="2">
        <f t="shared" si="4"/>
        <v>0.21876419947094505</v>
      </c>
    </row>
    <row r="38" spans="4:34" x14ac:dyDescent="0.25">
      <c r="D38" s="4">
        <v>5</v>
      </c>
      <c r="E38" s="4">
        <v>3.5</v>
      </c>
      <c r="F38" s="4">
        <v>1.3</v>
      </c>
      <c r="G38" s="4">
        <v>0.3</v>
      </c>
      <c r="H38" s="4" t="s">
        <v>10</v>
      </c>
      <c r="J38" s="2">
        <f>COUNTIF($H$9:$H38,J$7)</f>
        <v>26</v>
      </c>
      <c r="K38" s="2">
        <f t="shared" si="5"/>
        <v>0.17892409380510282</v>
      </c>
      <c r="M38" s="2">
        <f>COUNTIF($H$9:$H38,M$7)</f>
        <v>3</v>
      </c>
      <c r="N38" s="2">
        <f t="shared" si="6"/>
        <v>0.33219280948873625</v>
      </c>
      <c r="P38" s="2">
        <f>COUNTIF($H$9:$H38,P$7)</f>
        <v>1</v>
      </c>
      <c r="Q38" s="2">
        <f t="shared" si="7"/>
        <v>0.16356301985361729</v>
      </c>
      <c r="R38" s="2"/>
      <c r="S38" s="2">
        <f>COUNTA(H$9:H38)</f>
        <v>30</v>
      </c>
      <c r="T38" s="4">
        <f t="shared" si="2"/>
        <v>0.6746799231474564</v>
      </c>
      <c r="U38" s="21"/>
      <c r="V38" s="2">
        <f>COUNTIF($H39:$H$158,V$7)</f>
        <v>24</v>
      </c>
      <c r="W38" s="2">
        <f t="shared" si="8"/>
        <v>0.46438561897747244</v>
      </c>
      <c r="X38" s="2"/>
      <c r="Y38" s="2">
        <f>COUNTIF($H39:$H$158,Y$7)</f>
        <v>47</v>
      </c>
      <c r="Z38" s="2">
        <f t="shared" si="9"/>
        <v>0.5296515163729284</v>
      </c>
      <c r="AA38" s="2"/>
      <c r="AB38" s="2">
        <f>COUNTIF($H39:$H$158,AB$7)</f>
        <v>49</v>
      </c>
      <c r="AC38" s="2">
        <f t="shared" si="10"/>
        <v>0.52764047352643506</v>
      </c>
      <c r="AD38" s="4"/>
      <c r="AE38" s="2">
        <f>COUNTA($H39:$H$158)</f>
        <v>120</v>
      </c>
      <c r="AF38" s="4">
        <f t="shared" si="3"/>
        <v>1.521677608876836</v>
      </c>
      <c r="AG38" s="21"/>
      <c r="AH38" s="2">
        <f t="shared" si="4"/>
        <v>0.23268442899019592</v>
      </c>
    </row>
    <row r="39" spans="4:34" x14ac:dyDescent="0.25">
      <c r="D39" s="4">
        <v>5</v>
      </c>
      <c r="E39" s="4">
        <v>3.5</v>
      </c>
      <c r="F39" s="4">
        <v>1.6</v>
      </c>
      <c r="G39" s="4">
        <v>0.6</v>
      </c>
      <c r="H39" s="4" t="s">
        <v>10</v>
      </c>
      <c r="J39" s="2">
        <f>COUNTIF($H$9:$H39,J$7)</f>
        <v>27</v>
      </c>
      <c r="K39" s="2">
        <f t="shared" si="5"/>
        <v>0.17359154264619292</v>
      </c>
      <c r="M39" s="2">
        <f>COUNTIF($H$9:$H39,M$7)</f>
        <v>3</v>
      </c>
      <c r="N39" s="2">
        <f t="shared" si="6"/>
        <v>0.32605488480635991</v>
      </c>
      <c r="P39" s="2">
        <f>COUNTIF($H$9:$H39,P$7)</f>
        <v>1</v>
      </c>
      <c r="Q39" s="2">
        <f t="shared" si="7"/>
        <v>0.15981278420602824</v>
      </c>
      <c r="R39" s="2"/>
      <c r="S39" s="2">
        <f>COUNTA(H$9:H39)</f>
        <v>31</v>
      </c>
      <c r="T39" s="4">
        <f t="shared" si="2"/>
        <v>0.65945921165858112</v>
      </c>
      <c r="U39" s="21"/>
      <c r="V39" s="2">
        <f>COUNTIF($H40:$H$158,V$7)</f>
        <v>23</v>
      </c>
      <c r="W39" s="2">
        <f t="shared" si="8"/>
        <v>0.4583099459392555</v>
      </c>
      <c r="X39" s="2"/>
      <c r="Y39" s="2">
        <f>COUNTIF($H40:$H$158,Y$7)</f>
        <v>47</v>
      </c>
      <c r="Z39" s="2">
        <f t="shared" si="9"/>
        <v>0.52933410795482683</v>
      </c>
      <c r="AA39" s="2"/>
      <c r="AB39" s="2">
        <f>COUNTIF($H40:$H$158,AB$7)</f>
        <v>49</v>
      </c>
      <c r="AC39" s="2">
        <f t="shared" si="10"/>
        <v>0.52710326084406744</v>
      </c>
      <c r="AD39" s="4"/>
      <c r="AE39" s="2">
        <f>COUNTA($H40:$H$158)</f>
        <v>119</v>
      </c>
      <c r="AF39" s="4">
        <f t="shared" si="3"/>
        <v>1.5147473147381496</v>
      </c>
      <c r="AG39" s="21"/>
      <c r="AH39" s="2">
        <f t="shared" si="4"/>
        <v>0.24697472728611736</v>
      </c>
    </row>
    <row r="40" spans="4:34" x14ac:dyDescent="0.25">
      <c r="D40" s="4">
        <v>5</v>
      </c>
      <c r="E40" s="4">
        <v>3.6</v>
      </c>
      <c r="F40" s="4">
        <v>1.4</v>
      </c>
      <c r="G40" s="4">
        <v>0.2</v>
      </c>
      <c r="H40" s="4" t="s">
        <v>10</v>
      </c>
      <c r="J40" s="2">
        <f>COUNTIF($H$9:$H40,J$7)</f>
        <v>28</v>
      </c>
      <c r="K40" s="2">
        <f t="shared" si="5"/>
        <v>0.16856444319959643</v>
      </c>
      <c r="M40" s="2">
        <f>COUNTIF($H$9:$H40,M$7)</f>
        <v>3</v>
      </c>
      <c r="N40" s="2">
        <f t="shared" si="6"/>
        <v>0.32015976555739162</v>
      </c>
      <c r="P40" s="2">
        <f>COUNTIF($H$9:$H40,P$7)</f>
        <v>1</v>
      </c>
      <c r="Q40" s="2">
        <f t="shared" si="7"/>
        <v>0.15625</v>
      </c>
      <c r="R40" s="2"/>
      <c r="S40" s="2">
        <f>COUNTA(H$9:H40)</f>
        <v>32</v>
      </c>
      <c r="T40" s="4">
        <f t="shared" si="2"/>
        <v>0.64497420875698808</v>
      </c>
      <c r="U40" s="21"/>
      <c r="V40" s="2">
        <f>COUNTIF($H41:$H$158,V$7)</f>
        <v>22</v>
      </c>
      <c r="W40" s="2">
        <f t="shared" si="8"/>
        <v>0.45178518199949125</v>
      </c>
      <c r="X40" s="2"/>
      <c r="Y40" s="2">
        <f>COUNTIF($H41:$H$158,Y$7)</f>
        <v>47</v>
      </c>
      <c r="Z40" s="2">
        <f t="shared" si="9"/>
        <v>0.52897073975557274</v>
      </c>
      <c r="AA40" s="2"/>
      <c r="AB40" s="2">
        <f>COUNTIF($H41:$H$158,AB$7)</f>
        <v>49</v>
      </c>
      <c r="AC40" s="2">
        <f t="shared" si="10"/>
        <v>0.52651463607699178</v>
      </c>
      <c r="AD40" s="4"/>
      <c r="AE40" s="2">
        <f>COUNTA($H41:$H$158)</f>
        <v>118</v>
      </c>
      <c r="AF40" s="4">
        <f t="shared" si="3"/>
        <v>1.5072705578320558</v>
      </c>
      <c r="AG40" s="21"/>
      <c r="AH40" s="2">
        <f t="shared" si="4"/>
        <v>0.26164849735844831</v>
      </c>
    </row>
    <row r="41" spans="4:34" x14ac:dyDescent="0.25">
      <c r="D41" s="4">
        <v>5.0999999999999996</v>
      </c>
      <c r="E41" s="4">
        <v>2.5</v>
      </c>
      <c r="F41" s="4">
        <v>3</v>
      </c>
      <c r="G41" s="4">
        <v>1.1000000000000001</v>
      </c>
      <c r="H41" s="4" t="s">
        <v>11</v>
      </c>
      <c r="J41" s="2">
        <f>COUNTIF($H$9:$H41,J$7)</f>
        <v>28</v>
      </c>
      <c r="K41" s="2">
        <f t="shared" si="5"/>
        <v>0.20112416740678124</v>
      </c>
      <c r="M41" s="2">
        <f>COUNTIF($H$9:$H41,M$7)</f>
        <v>4</v>
      </c>
      <c r="N41" s="2">
        <f t="shared" si="6"/>
        <v>0.36901746901314586</v>
      </c>
      <c r="P41" s="2">
        <f>COUNTIF($H$9:$H41,P$7)</f>
        <v>1</v>
      </c>
      <c r="Q41" s="2">
        <f t="shared" si="7"/>
        <v>0.15286042785934709</v>
      </c>
      <c r="R41" s="2"/>
      <c r="S41" s="2">
        <f>COUNTA(H$9:H41)</f>
        <v>33</v>
      </c>
      <c r="T41" s="4">
        <f t="shared" si="2"/>
        <v>0.72300206427927416</v>
      </c>
      <c r="U41" s="21"/>
      <c r="V41" s="2">
        <f>COUNTIF($H42:$H$158,V$7)</f>
        <v>22</v>
      </c>
      <c r="W41" s="2">
        <f t="shared" si="8"/>
        <v>0.45333784804114841</v>
      </c>
      <c r="X41" s="2"/>
      <c r="Y41" s="2">
        <f>COUNTIF($H42:$H$158,Y$7)</f>
        <v>46</v>
      </c>
      <c r="Z41" s="2">
        <f t="shared" si="9"/>
        <v>0.52951219762576085</v>
      </c>
      <c r="AA41" s="2"/>
      <c r="AB41" s="2">
        <f>COUNTIF($H42:$H$158,AB$7)</f>
        <v>49</v>
      </c>
      <c r="AC41" s="2">
        <f t="shared" si="10"/>
        <v>0.52587255468326177</v>
      </c>
      <c r="AD41" s="4"/>
      <c r="AE41" s="2">
        <f>COUNTA($H42:$H$158)</f>
        <v>117</v>
      </c>
      <c r="AF41" s="4">
        <f t="shared" si="3"/>
        <v>1.508722600350171</v>
      </c>
      <c r="AG41" s="21"/>
      <c r="AH41" s="2">
        <f t="shared" si="4"/>
        <v>0.24909841830658253</v>
      </c>
    </row>
    <row r="42" spans="4:34" x14ac:dyDescent="0.25">
      <c r="D42" s="4">
        <v>5.0999999999999996</v>
      </c>
      <c r="E42" s="4">
        <v>3.3</v>
      </c>
      <c r="F42" s="4">
        <v>1.7</v>
      </c>
      <c r="G42" s="4">
        <v>0.5</v>
      </c>
      <c r="H42" s="4" t="s">
        <v>10</v>
      </c>
      <c r="J42" s="2">
        <f>COUNTIF($H$9:$H42,J$7)</f>
        <v>29</v>
      </c>
      <c r="K42" s="2">
        <f t="shared" si="5"/>
        <v>0.19573451581059567</v>
      </c>
      <c r="M42" s="2">
        <f>COUNTIF($H$9:$H42,M$7)</f>
        <v>4</v>
      </c>
      <c r="N42" s="2">
        <f t="shared" si="6"/>
        <v>0.36323092250003997</v>
      </c>
      <c r="P42" s="2">
        <f>COUNTIF($H$9:$H42,P$7)</f>
        <v>1</v>
      </c>
      <c r="Q42" s="2">
        <f t="shared" si="7"/>
        <v>0.14963126003677471</v>
      </c>
      <c r="R42" s="2"/>
      <c r="S42" s="2">
        <f>COUNTA(H$9:H42)</f>
        <v>34</v>
      </c>
      <c r="T42" s="4">
        <f t="shared" si="2"/>
        <v>0.70859669834741035</v>
      </c>
      <c r="U42" s="21"/>
      <c r="V42" s="2">
        <f>COUNTIF($H43:$H$158,V$7)</f>
        <v>21</v>
      </c>
      <c r="W42" s="2">
        <f t="shared" si="8"/>
        <v>0.4463701294769401</v>
      </c>
      <c r="X42" s="2"/>
      <c r="Y42" s="2">
        <f>COUNTIF($H43:$H$158,Y$7)</f>
        <v>46</v>
      </c>
      <c r="Z42" s="2">
        <f t="shared" si="9"/>
        <v>0.52916617066591143</v>
      </c>
      <c r="AA42" s="2"/>
      <c r="AB42" s="2">
        <f>COUNTIF($H43:$H$158,AB$7)</f>
        <v>49</v>
      </c>
      <c r="AC42" s="2">
        <f t="shared" si="10"/>
        <v>0.52517488275522273</v>
      </c>
      <c r="AD42" s="4"/>
      <c r="AE42" s="2">
        <f>COUNTA($H43:$H$158)</f>
        <v>116</v>
      </c>
      <c r="AF42" s="4">
        <f t="shared" si="3"/>
        <v>1.5007111828980744</v>
      </c>
      <c r="AG42" s="21"/>
      <c r="AH42" s="2">
        <f t="shared" si="4"/>
        <v>0.26379726765456568</v>
      </c>
    </row>
    <row r="43" spans="4:34" x14ac:dyDescent="0.25">
      <c r="D43" s="4">
        <v>5.0999999999999996</v>
      </c>
      <c r="E43" s="4">
        <v>3.4</v>
      </c>
      <c r="F43" s="4">
        <v>1.5</v>
      </c>
      <c r="G43" s="4">
        <v>0.2</v>
      </c>
      <c r="H43" s="4" t="s">
        <v>10</v>
      </c>
      <c r="J43" s="2">
        <f>COUNTIF($H$9:$H43,J$7)</f>
        <v>30</v>
      </c>
      <c r="K43" s="2">
        <f t="shared" si="5"/>
        <v>0.19062207543124116</v>
      </c>
      <c r="M43" s="2">
        <f>COUNTIF($H$9:$H43,M$7)</f>
        <v>4</v>
      </c>
      <c r="N43" s="2">
        <f t="shared" si="6"/>
        <v>0.35763234479371048</v>
      </c>
      <c r="P43" s="2">
        <f>COUNTIF($H$9:$H43,P$7)</f>
        <v>1</v>
      </c>
      <c r="Q43" s="2">
        <f t="shared" si="7"/>
        <v>0.14655094334128474</v>
      </c>
      <c r="R43" s="2"/>
      <c r="S43" s="2">
        <f>COUNTA(H$9:H43)</f>
        <v>35</v>
      </c>
      <c r="T43" s="4">
        <f t="shared" si="2"/>
        <v>0.69480536356623634</v>
      </c>
      <c r="U43" s="21"/>
      <c r="V43" s="2">
        <f>COUNTIF($H44:$H$158,V$7)</f>
        <v>20</v>
      </c>
      <c r="W43" s="2">
        <f t="shared" si="8"/>
        <v>0.43888034018382832</v>
      </c>
      <c r="X43" s="2"/>
      <c r="Y43" s="2">
        <f>COUNTIF($H44:$H$158,Y$7)</f>
        <v>46</v>
      </c>
      <c r="Z43" s="2">
        <f t="shared" si="9"/>
        <v>0.52877123795494485</v>
      </c>
      <c r="AA43" s="2"/>
      <c r="AB43" s="2">
        <f>COUNTIF($H44:$H$158,AB$7)</f>
        <v>49</v>
      </c>
      <c r="AC43" s="2">
        <f t="shared" si="10"/>
        <v>0.52441939247503644</v>
      </c>
      <c r="AD43" s="4"/>
      <c r="AE43" s="2">
        <f>COUNTA($H44:$H$158)</f>
        <v>115</v>
      </c>
      <c r="AF43" s="4">
        <f t="shared" si="3"/>
        <v>1.4920709706138096</v>
      </c>
      <c r="AG43" s="21"/>
      <c r="AH43" s="2">
        <f t="shared" si="4"/>
        <v>0.27892017175178019</v>
      </c>
    </row>
    <row r="44" spans="4:34" x14ac:dyDescent="0.25">
      <c r="D44" s="4">
        <v>5.0999999999999996</v>
      </c>
      <c r="E44" s="4">
        <v>3.5</v>
      </c>
      <c r="F44" s="4">
        <v>1.4</v>
      </c>
      <c r="G44" s="4">
        <v>0.2</v>
      </c>
      <c r="H44" s="4" t="s">
        <v>10</v>
      </c>
      <c r="J44" s="2">
        <f>COUNTIF($H$9:$H44,J$7)</f>
        <v>31</v>
      </c>
      <c r="K44" s="2">
        <f t="shared" si="5"/>
        <v>0.18576637285329303</v>
      </c>
      <c r="M44" s="2">
        <f>COUNTIF($H$9:$H44,M$7)</f>
        <v>4</v>
      </c>
      <c r="N44" s="2">
        <f t="shared" si="6"/>
        <v>0.3522138890491458</v>
      </c>
      <c r="P44" s="2">
        <f>COUNTIF($H$9:$H44,P$7)</f>
        <v>1</v>
      </c>
      <c r="Q44" s="2">
        <f t="shared" si="7"/>
        <v>0.14360902781784199</v>
      </c>
      <c r="R44" s="2"/>
      <c r="S44" s="2">
        <f>COUNTA(H$9:H44)</f>
        <v>36</v>
      </c>
      <c r="T44" s="4">
        <f t="shared" si="2"/>
        <v>0.68158928972028088</v>
      </c>
      <c r="U44" s="21"/>
      <c r="V44" s="2">
        <f>COUNTIF($H45:$H$158,V$7)</f>
        <v>19</v>
      </c>
      <c r="W44" s="2">
        <f t="shared" si="8"/>
        <v>0.43082708345352599</v>
      </c>
      <c r="X44" s="2"/>
      <c r="Y44" s="2">
        <f>COUNTIF($H45:$H$158,Y$7)</f>
        <v>46</v>
      </c>
      <c r="Z44" s="2">
        <f t="shared" si="9"/>
        <v>0.52832535678031167</v>
      </c>
      <c r="AA44" s="2"/>
      <c r="AB44" s="2">
        <f>COUNTIF($H45:$H$158,AB$7)</f>
        <v>49</v>
      </c>
      <c r="AC44" s="2">
        <f t="shared" si="10"/>
        <v>0.52360375730199249</v>
      </c>
      <c r="AD44" s="4"/>
      <c r="AE44" s="2">
        <f>COUNTA($H45:$H$158)</f>
        <v>114</v>
      </c>
      <c r="AF44" s="4">
        <f t="shared" si="3"/>
        <v>1.4827561975358301</v>
      </c>
      <c r="AG44" s="21"/>
      <c r="AH44" s="2">
        <f t="shared" si="4"/>
        <v>0.29448636106105774</v>
      </c>
    </row>
    <row r="45" spans="4:34" x14ac:dyDescent="0.25">
      <c r="D45" s="4">
        <v>5.0999999999999996</v>
      </c>
      <c r="E45" s="4">
        <v>3.5</v>
      </c>
      <c r="F45" s="4">
        <v>1.4</v>
      </c>
      <c r="G45" s="4">
        <v>0.3</v>
      </c>
      <c r="H45" s="4" t="s">
        <v>10</v>
      </c>
      <c r="J45" s="2">
        <f>COUNTIF($H$9:$H45,J$7)</f>
        <v>32</v>
      </c>
      <c r="K45" s="2">
        <f t="shared" si="5"/>
        <v>0.18114885676017273</v>
      </c>
      <c r="M45" s="2">
        <f>COUNTIF($H$9:$H45,M$7)</f>
        <v>4</v>
      </c>
      <c r="N45" s="2">
        <f t="shared" si="6"/>
        <v>0.34696793141934595</v>
      </c>
      <c r="P45" s="2">
        <f>COUNTIF($H$9:$H45,P$7)</f>
        <v>1</v>
      </c>
      <c r="Q45" s="2">
        <f t="shared" si="7"/>
        <v>0.14079603690889056</v>
      </c>
      <c r="R45" s="2"/>
      <c r="S45" s="2">
        <f>COUNTA(H$9:H45)</f>
        <v>37</v>
      </c>
      <c r="T45" s="4">
        <f t="shared" si="2"/>
        <v>0.66891282508840921</v>
      </c>
      <c r="U45" s="21"/>
      <c r="V45" s="2">
        <f>COUNTIF($H46:$H$158,V$7)</f>
        <v>18</v>
      </c>
      <c r="W45" s="2">
        <f t="shared" si="8"/>
        <v>0.42216434776559075</v>
      </c>
      <c r="X45" s="2"/>
      <c r="Y45" s="2">
        <f>COUNTIF($H46:$H$158,Y$7)</f>
        <v>46</v>
      </c>
      <c r="Z45" s="2">
        <f t="shared" si="9"/>
        <v>0.52782639196881453</v>
      </c>
      <c r="AA45" s="2"/>
      <c r="AB45" s="2">
        <f>COUNTIF($H46:$H$158,AB$7)</f>
        <v>49</v>
      </c>
      <c r="AC45" s="2">
        <f t="shared" si="10"/>
        <v>0.52272554687344241</v>
      </c>
      <c r="AD45" s="4"/>
      <c r="AE45" s="2">
        <f>COUNTA($H46:$H$158)</f>
        <v>113</v>
      </c>
      <c r="AF45" s="4">
        <f t="shared" si="3"/>
        <v>1.4727162866078478</v>
      </c>
      <c r="AG45" s="21"/>
      <c r="AH45" s="2">
        <f t="shared" si="4"/>
        <v>0.3105177346214365</v>
      </c>
    </row>
    <row r="46" spans="4:34" x14ac:dyDescent="0.25">
      <c r="D46" s="4">
        <v>5.0999999999999996</v>
      </c>
      <c r="E46" s="4">
        <v>3.7</v>
      </c>
      <c r="F46" s="4">
        <v>1.5</v>
      </c>
      <c r="G46" s="4">
        <v>0.4</v>
      </c>
      <c r="H46" s="4" t="s">
        <v>10</v>
      </c>
      <c r="J46" s="2">
        <f>COUNTIF($H$9:$H46,J$7)</f>
        <v>33</v>
      </c>
      <c r="K46" s="2">
        <f t="shared" si="5"/>
        <v>0.17675268433708832</v>
      </c>
      <c r="M46" s="2">
        <f>COUNTIF($H$9:$H46,M$7)</f>
        <v>4</v>
      </c>
      <c r="N46" s="2">
        <f t="shared" si="6"/>
        <v>0.34188710667827216</v>
      </c>
      <c r="P46" s="2">
        <f>COUNTIF($H$9:$H46,P$7)</f>
        <v>1</v>
      </c>
      <c r="Q46" s="2">
        <f t="shared" si="7"/>
        <v>0.13810335561693646</v>
      </c>
      <c r="R46" s="2"/>
      <c r="S46" s="2">
        <f>COUNTA(H$9:H46)</f>
        <v>38</v>
      </c>
      <c r="T46" s="4">
        <f t="shared" si="2"/>
        <v>0.65674314663229694</v>
      </c>
      <c r="U46" s="21"/>
      <c r="V46" s="2">
        <f>COUNTIF($H47:$H$158,V$7)</f>
        <v>17</v>
      </c>
      <c r="W46" s="2">
        <f t="shared" si="8"/>
        <v>0.41284076226538835</v>
      </c>
      <c r="X46" s="2"/>
      <c r="Y46" s="2">
        <f>COUNTIF($H47:$H$158,Y$7)</f>
        <v>46</v>
      </c>
      <c r="Z46" s="2">
        <f t="shared" si="9"/>
        <v>0.52727211103595717</v>
      </c>
      <c r="AA46" s="2"/>
      <c r="AB46" s="2">
        <f>COUNTIF($H47:$H$158,AB$7)</f>
        <v>49</v>
      </c>
      <c r="AC46" s="2">
        <f t="shared" si="10"/>
        <v>0.52178222159979815</v>
      </c>
      <c r="AD46" s="4"/>
      <c r="AE46" s="2">
        <f>COUNTA($H47:$H$158)</f>
        <v>112</v>
      </c>
      <c r="AF46" s="4">
        <f t="shared" si="3"/>
        <v>1.4618950949011436</v>
      </c>
      <c r="AG46" s="21"/>
      <c r="AH46" s="2">
        <f t="shared" si="4"/>
        <v>0.32703923271478708</v>
      </c>
    </row>
    <row r="47" spans="4:34" x14ac:dyDescent="0.25">
      <c r="D47" s="4">
        <v>5.0999999999999996</v>
      </c>
      <c r="E47" s="4">
        <v>3.8</v>
      </c>
      <c r="F47" s="4">
        <v>1.5</v>
      </c>
      <c r="G47" s="4">
        <v>0.3</v>
      </c>
      <c r="H47" s="4" t="s">
        <v>10</v>
      </c>
      <c r="J47" s="2">
        <f>COUNTIF($H$9:$H47,J$7)</f>
        <v>34</v>
      </c>
      <c r="K47" s="2">
        <f t="shared" si="5"/>
        <v>0.17256253432833085</v>
      </c>
      <c r="M47" s="2">
        <f>COUNTIF($H$9:$H47,M$7)</f>
        <v>4</v>
      </c>
      <c r="N47" s="2">
        <f t="shared" si="6"/>
        <v>0.33696433013971783</v>
      </c>
      <c r="P47" s="2">
        <f>COUNTIF($H$9:$H47,P$7)</f>
        <v>1</v>
      </c>
      <c r="Q47" s="2">
        <f t="shared" si="7"/>
        <v>0.13552313381698072</v>
      </c>
      <c r="R47" s="2"/>
      <c r="S47" s="2">
        <f>COUNTA(H$9:H47)</f>
        <v>39</v>
      </c>
      <c r="T47" s="4">
        <f t="shared" si="2"/>
        <v>0.64504999828502929</v>
      </c>
      <c r="U47" s="21"/>
      <c r="V47" s="2">
        <f>COUNTIF($H48:$H$158,V$7)</f>
        <v>16</v>
      </c>
      <c r="W47" s="2">
        <f t="shared" si="8"/>
        <v>0.40279868343785313</v>
      </c>
      <c r="X47" s="2"/>
      <c r="Y47" s="2">
        <f>COUNTIF($H48:$H$158,Y$7)</f>
        <v>46</v>
      </c>
      <c r="Z47" s="2">
        <f t="shared" si="9"/>
        <v>0.52666017904038087</v>
      </c>
      <c r="AA47" s="2"/>
      <c r="AB47" s="2">
        <f>COUNTIF($H48:$H$158,AB$7)</f>
        <v>49</v>
      </c>
      <c r="AC47" s="2">
        <f t="shared" si="10"/>
        <v>0.52077112693252248</v>
      </c>
      <c r="AD47" s="4"/>
      <c r="AE47" s="2">
        <f>COUNTA($H48:$H$158)</f>
        <v>111</v>
      </c>
      <c r="AF47" s="4">
        <f t="shared" si="3"/>
        <v>1.4502299894107566</v>
      </c>
      <c r="AG47" s="21"/>
      <c r="AH47" s="2">
        <f t="shared" si="4"/>
        <v>0.3440793090030887</v>
      </c>
    </row>
    <row r="48" spans="4:34" x14ac:dyDescent="0.25">
      <c r="D48" s="4">
        <v>5.0999999999999996</v>
      </c>
      <c r="E48" s="4">
        <v>3.8</v>
      </c>
      <c r="F48" s="4">
        <v>1.6</v>
      </c>
      <c r="G48" s="4">
        <v>0.2</v>
      </c>
      <c r="H48" s="4" t="s">
        <v>10</v>
      </c>
      <c r="J48" s="2">
        <f>COUNTIF($H$9:$H48,J$7)</f>
        <v>35</v>
      </c>
      <c r="K48" s="2">
        <f t="shared" si="5"/>
        <v>0.16856444319959643</v>
      </c>
      <c r="M48" s="2">
        <f>COUNTIF($H$9:$H48,M$7)</f>
        <v>4</v>
      </c>
      <c r="N48" s="2">
        <f t="shared" si="6"/>
        <v>0.33219280948873625</v>
      </c>
      <c r="P48" s="2">
        <f>COUNTIF($H$9:$H48,P$7)</f>
        <v>1</v>
      </c>
      <c r="Q48" s="2">
        <f t="shared" si="7"/>
        <v>0.13304820237218407</v>
      </c>
      <c r="R48" s="2"/>
      <c r="S48" s="2">
        <f>COUNTA(H$9:H48)</f>
        <v>40</v>
      </c>
      <c r="T48" s="4">
        <f t="shared" si="2"/>
        <v>0.63380545506051678</v>
      </c>
      <c r="U48" s="21"/>
      <c r="V48" s="2">
        <f>COUNTIF($H49:$H$158,V$7)</f>
        <v>15</v>
      </c>
      <c r="W48" s="2">
        <f t="shared" si="8"/>
        <v>0.39197306153401923</v>
      </c>
      <c r="X48" s="2"/>
      <c r="Y48" s="2">
        <f>COUNTIF($H49:$H$158,Y$7)</f>
        <v>46</v>
      </c>
      <c r="Z48" s="2">
        <f t="shared" si="9"/>
        <v>0.52598815312283409</v>
      </c>
      <c r="AA48" s="2"/>
      <c r="AB48" s="2">
        <f>COUNTIF($H49:$H$158,AB$7)</f>
        <v>49</v>
      </c>
      <c r="AC48" s="2">
        <f t="shared" si="10"/>
        <v>0.51968948728239206</v>
      </c>
      <c r="AD48" s="4"/>
      <c r="AE48" s="2">
        <f>COUNTA($H49:$H$158)</f>
        <v>110</v>
      </c>
      <c r="AF48" s="4">
        <f t="shared" si="3"/>
        <v>1.4376507019392455</v>
      </c>
      <c r="AG48" s="21"/>
      <c r="AH48" s="2">
        <f t="shared" si="4"/>
        <v>0.36167053128290494</v>
      </c>
    </row>
    <row r="49" spans="4:34" x14ac:dyDescent="0.25">
      <c r="D49" s="4">
        <v>5.0999999999999996</v>
      </c>
      <c r="E49" s="4">
        <v>3.8</v>
      </c>
      <c r="F49" s="4">
        <v>1.9</v>
      </c>
      <c r="G49" s="4">
        <v>0.4</v>
      </c>
      <c r="H49" s="4" t="s">
        <v>10</v>
      </c>
      <c r="J49" s="2">
        <f>COUNTIF($H$9:$H49,J$7)</f>
        <v>36</v>
      </c>
      <c r="K49" s="2">
        <f t="shared" si="5"/>
        <v>0.16474566132506749</v>
      </c>
      <c r="M49" s="2">
        <f>COUNTIF($H$9:$H49,M$7)</f>
        <v>4</v>
      </c>
      <c r="N49" s="2">
        <f t="shared" si="6"/>
        <v>0.32756604923103255</v>
      </c>
      <c r="P49" s="2">
        <f>COUNTIF($H$9:$H49,P$7)</f>
        <v>1</v>
      </c>
      <c r="Q49" s="2">
        <f t="shared" si="7"/>
        <v>0.13067200011263619</v>
      </c>
      <c r="R49" s="2"/>
      <c r="S49" s="2">
        <f>COUNTA(H$9:H49)</f>
        <v>41</v>
      </c>
      <c r="T49" s="4">
        <f t="shared" si="2"/>
        <v>0.62298371066873615</v>
      </c>
      <c r="U49" s="21"/>
      <c r="V49" s="2">
        <f>COUNTIF($H50:$H$158,V$7)</f>
        <v>14</v>
      </c>
      <c r="W49" s="2">
        <f t="shared" si="8"/>
        <v>0.38029001502816984</v>
      </c>
      <c r="X49" s="2"/>
      <c r="Y49" s="2">
        <f>COUNTIF($H50:$H$158,Y$7)</f>
        <v>46</v>
      </c>
      <c r="Z49" s="2">
        <f t="shared" si="9"/>
        <v>0.52525347670748646</v>
      </c>
      <c r="AA49" s="2"/>
      <c r="AB49" s="2">
        <f>COUNTIF($H50:$H$158,AB$7)</f>
        <v>49</v>
      </c>
      <c r="AC49" s="2">
        <f t="shared" si="10"/>
        <v>0.51853439956352465</v>
      </c>
      <c r="AD49" s="4"/>
      <c r="AE49" s="2">
        <f>COUNTA($H50:$H$158)</f>
        <v>109</v>
      </c>
      <c r="AF49" s="4">
        <f t="shared" si="3"/>
        <v>1.4240778912991809</v>
      </c>
      <c r="AG49" s="21"/>
      <c r="AH49" s="2">
        <f t="shared" si="4"/>
        <v>0.37985035212763019</v>
      </c>
    </row>
    <row r="50" spans="4:34" x14ac:dyDescent="0.25">
      <c r="D50" s="4">
        <v>5.2</v>
      </c>
      <c r="E50" s="4">
        <v>2.7</v>
      </c>
      <c r="F50" s="4">
        <v>3.9</v>
      </c>
      <c r="G50" s="4">
        <v>1.4</v>
      </c>
      <c r="H50" s="4" t="s">
        <v>11</v>
      </c>
      <c r="J50" s="2">
        <f>COUNTIF($H$9:$H50,J$7)</f>
        <v>36</v>
      </c>
      <c r="K50" s="2">
        <f t="shared" si="5"/>
        <v>0.19062207543124116</v>
      </c>
      <c r="M50" s="2">
        <f>COUNTIF($H$9:$H50,M$7)</f>
        <v>5</v>
      </c>
      <c r="N50" s="2">
        <f t="shared" si="6"/>
        <v>0.36552253903469023</v>
      </c>
      <c r="P50" s="2">
        <f>COUNTIF($H$9:$H50,P$7)</f>
        <v>1</v>
      </c>
      <c r="Q50" s="2">
        <f t="shared" si="7"/>
        <v>0.12838851006616095</v>
      </c>
      <c r="R50" s="2"/>
      <c r="S50" s="2">
        <f>COUNTA(H$9:H50)</f>
        <v>42</v>
      </c>
      <c r="T50" s="4">
        <f t="shared" si="2"/>
        <v>0.68453312453209236</v>
      </c>
      <c r="U50" s="21"/>
      <c r="V50" s="2">
        <f>COUNTIF($H51:$H$158,V$7)</f>
        <v>14</v>
      </c>
      <c r="W50" s="2">
        <f t="shared" si="8"/>
        <v>0.38208755668038979</v>
      </c>
      <c r="X50" s="2"/>
      <c r="Y50" s="2">
        <f>COUNTIF($H51:$H$158,Y$7)</f>
        <v>45</v>
      </c>
      <c r="Z50" s="2">
        <f t="shared" si="9"/>
        <v>0.52626433576408072</v>
      </c>
      <c r="AA50" s="2"/>
      <c r="AB50" s="2">
        <f>COUNTIF($H51:$H$158,AB$7)</f>
        <v>49</v>
      </c>
      <c r="AC50" s="2">
        <f t="shared" si="10"/>
        <v>0.51730282633671076</v>
      </c>
      <c r="AD50" s="4"/>
      <c r="AE50" s="2">
        <f>COUNTA($H51:$H$158)</f>
        <v>108</v>
      </c>
      <c r="AF50" s="4">
        <f t="shared" si="3"/>
        <v>1.4256547187811812</v>
      </c>
      <c r="AG50" s="21"/>
      <c r="AH50" s="2">
        <f t="shared" si="4"/>
        <v>0.36682182832971977</v>
      </c>
    </row>
    <row r="51" spans="4:34" x14ac:dyDescent="0.25">
      <c r="D51" s="4">
        <v>5.2</v>
      </c>
      <c r="E51" s="4">
        <v>3.4</v>
      </c>
      <c r="F51" s="4">
        <v>1.4</v>
      </c>
      <c r="G51" s="4">
        <v>0.2</v>
      </c>
      <c r="H51" s="4" t="s">
        <v>10</v>
      </c>
      <c r="J51" s="2">
        <f>COUNTIF($H$9:$H51,J$7)</f>
        <v>37</v>
      </c>
      <c r="K51" s="2">
        <f t="shared" si="5"/>
        <v>0.18655863710945311</v>
      </c>
      <c r="M51" s="2">
        <f>COUNTIF($H$9:$H51,M$7)</f>
        <v>5</v>
      </c>
      <c r="N51" s="2">
        <f t="shared" si="6"/>
        <v>0.36096937904822501</v>
      </c>
      <c r="P51" s="2">
        <f>COUNTIF($H$9:$H51,P$7)</f>
        <v>1</v>
      </c>
      <c r="Q51" s="2">
        <f t="shared" si="7"/>
        <v>0.12619220359772321</v>
      </c>
      <c r="R51" s="2"/>
      <c r="S51" s="2">
        <f>COUNTA(H$9:H51)</f>
        <v>43</v>
      </c>
      <c r="T51" s="4">
        <f t="shared" si="2"/>
        <v>0.67372021975540131</v>
      </c>
      <c r="U51" s="21"/>
      <c r="V51" s="2">
        <f>COUNTIF($H52:$H$158,V$7)</f>
        <v>13</v>
      </c>
      <c r="W51" s="2">
        <f t="shared" si="8"/>
        <v>0.36947060268580106</v>
      </c>
      <c r="X51" s="2"/>
      <c r="Y51" s="2">
        <f>COUNTIF($H52:$H$158,Y$7)</f>
        <v>45</v>
      </c>
      <c r="Z51" s="2">
        <f t="shared" si="9"/>
        <v>0.52553855189921739</v>
      </c>
      <c r="AA51" s="2"/>
      <c r="AB51" s="2">
        <f>COUNTIF($H52:$H$158,AB$7)</f>
        <v>49</v>
      </c>
      <c r="AC51" s="2">
        <f t="shared" si="10"/>
        <v>0.51599158852346727</v>
      </c>
      <c r="AD51" s="4"/>
      <c r="AE51" s="2">
        <f>COUNTA($H52:$H$158)</f>
        <v>107</v>
      </c>
      <c r="AF51" s="4">
        <f t="shared" si="3"/>
        <v>1.4110007431084859</v>
      </c>
      <c r="AG51" s="21"/>
      <c r="AH51" s="2">
        <f t="shared" si="4"/>
        <v>0.38531550764055433</v>
      </c>
    </row>
    <row r="52" spans="4:34" x14ac:dyDescent="0.25">
      <c r="D52" s="4">
        <v>5.2</v>
      </c>
      <c r="E52" s="4">
        <v>3.5</v>
      </c>
      <c r="F52" s="4">
        <v>1.5</v>
      </c>
      <c r="G52" s="4">
        <v>0.2</v>
      </c>
      <c r="H52" s="4" t="s">
        <v>10</v>
      </c>
      <c r="J52" s="2">
        <f>COUNTIF($H$9:$H52,J$7)</f>
        <v>38</v>
      </c>
      <c r="K52" s="2">
        <f t="shared" si="5"/>
        <v>0.18266263630366017</v>
      </c>
      <c r="M52" s="2">
        <f>COUNTIF($H$9:$H52,M$7)</f>
        <v>5</v>
      </c>
      <c r="N52" s="2">
        <f t="shared" si="6"/>
        <v>0.35653449133521992</v>
      </c>
      <c r="P52" s="2">
        <f>COUNTIF($H$9:$H52,P$7)</f>
        <v>1</v>
      </c>
      <c r="Q52" s="2">
        <f t="shared" si="7"/>
        <v>0.12407799133266585</v>
      </c>
      <c r="R52" s="2"/>
      <c r="S52" s="2">
        <f>COUNTA(H$9:H52)</f>
        <v>44</v>
      </c>
      <c r="T52" s="4">
        <f t="shared" si="2"/>
        <v>0.6632751189715459</v>
      </c>
      <c r="U52" s="21"/>
      <c r="V52" s="2">
        <f>COUNTIF($H53:$H$158,V$7)</f>
        <v>12</v>
      </c>
      <c r="W52" s="2">
        <f t="shared" si="8"/>
        <v>0.35580656081230683</v>
      </c>
      <c r="X52" s="2"/>
      <c r="Y52" s="2">
        <f>COUNTIF($H53:$H$158,Y$7)</f>
        <v>45</v>
      </c>
      <c r="Z52" s="2">
        <f t="shared" si="9"/>
        <v>0.52474557660857168</v>
      </c>
      <c r="AA52" s="2"/>
      <c r="AB52" s="2">
        <f>COUNTIF($H53:$H$158,AB$7)</f>
        <v>49</v>
      </c>
      <c r="AC52" s="2">
        <f t="shared" si="10"/>
        <v>0.51459735765992043</v>
      </c>
      <c r="AD52" s="4"/>
      <c r="AE52" s="2">
        <f>COUNTA($H53:$H$158)</f>
        <v>106</v>
      </c>
      <c r="AF52" s="4">
        <f t="shared" si="3"/>
        <v>1.395149495080799</v>
      </c>
      <c r="AG52" s="21"/>
      <c r="AH52" s="2">
        <f t="shared" si="4"/>
        <v>0.40449615596573796</v>
      </c>
    </row>
    <row r="53" spans="4:34" x14ac:dyDescent="0.25">
      <c r="D53" s="4">
        <v>5.2</v>
      </c>
      <c r="E53" s="4">
        <v>4.0999999999999996</v>
      </c>
      <c r="F53" s="4">
        <v>1.5</v>
      </c>
      <c r="G53" s="4">
        <v>0.1</v>
      </c>
      <c r="H53" s="4" t="s">
        <v>10</v>
      </c>
      <c r="J53" s="2">
        <f>COUNTIF($H$9:$H53,J$7)</f>
        <v>39</v>
      </c>
      <c r="K53" s="2">
        <f t="shared" si="5"/>
        <v>0.17892409380510282</v>
      </c>
      <c r="M53" s="2">
        <f>COUNTIF($H$9:$H53,M$7)</f>
        <v>5</v>
      </c>
      <c r="N53" s="2">
        <f t="shared" si="6"/>
        <v>0.3522138890491458</v>
      </c>
      <c r="P53" s="2">
        <f>COUNTIF($H$9:$H53,P$7)</f>
        <v>1</v>
      </c>
      <c r="Q53" s="2">
        <f t="shared" si="7"/>
        <v>0.12204117991843723</v>
      </c>
      <c r="R53" s="2"/>
      <c r="S53" s="2">
        <f>COUNTA(H$9:H53)</f>
        <v>45</v>
      </c>
      <c r="T53" s="4">
        <f t="shared" si="2"/>
        <v>0.65317916277268584</v>
      </c>
      <c r="U53" s="21"/>
      <c r="V53" s="2">
        <f>COUNTIF($H54:$H$158,V$7)</f>
        <v>11</v>
      </c>
      <c r="W53" s="2">
        <f t="shared" si="8"/>
        <v>0.34098050370778171</v>
      </c>
      <c r="X53" s="2"/>
      <c r="Y53" s="2">
        <f>COUNTIF($H54:$H$158,Y$7)</f>
        <v>45</v>
      </c>
      <c r="Z53" s="2">
        <f t="shared" si="9"/>
        <v>0.52388246628704915</v>
      </c>
      <c r="AA53" s="2"/>
      <c r="AB53" s="2">
        <f>COUNTIF($H54:$H$158,AB$7)</f>
        <v>49</v>
      </c>
      <c r="AC53" s="2">
        <f t="shared" si="10"/>
        <v>0.51311664765709331</v>
      </c>
      <c r="AD53" s="4"/>
      <c r="AE53" s="2">
        <f>COUNTA($H54:$H$158)</f>
        <v>105</v>
      </c>
      <c r="AF53" s="4">
        <f t="shared" si="3"/>
        <v>1.3779796176519241</v>
      </c>
      <c r="AG53" s="21"/>
      <c r="AH53" s="2">
        <f t="shared" si="4"/>
        <v>0.42442301953300354</v>
      </c>
    </row>
    <row r="54" spans="4:34" x14ac:dyDescent="0.25">
      <c r="D54" s="4">
        <v>5.3</v>
      </c>
      <c r="E54" s="4">
        <v>3.7</v>
      </c>
      <c r="F54" s="4">
        <v>1.5</v>
      </c>
      <c r="G54" s="4">
        <v>0.2</v>
      </c>
      <c r="H54" s="4" t="s">
        <v>10</v>
      </c>
      <c r="J54" s="2">
        <f>COUNTIF($H$9:$H54,J$7)</f>
        <v>40</v>
      </c>
      <c r="K54" s="2">
        <f t="shared" si="5"/>
        <v>0.17533379232143528</v>
      </c>
      <c r="M54" s="2">
        <f>COUNTIF($H$9:$H54,M$7)</f>
        <v>5</v>
      </c>
      <c r="N54" s="2">
        <f t="shared" si="6"/>
        <v>0.34800368056191849</v>
      </c>
      <c r="P54" s="2">
        <f>COUNTIF($H$9:$H54,P$7)</f>
        <v>1</v>
      </c>
      <c r="Q54" s="2">
        <f t="shared" si="7"/>
        <v>0.12007743382732637</v>
      </c>
      <c r="R54" s="2"/>
      <c r="S54" s="2">
        <f>COUNTA(H$9:H54)</f>
        <v>46</v>
      </c>
      <c r="T54" s="4">
        <f t="shared" si="2"/>
        <v>0.64341490671068013</v>
      </c>
      <c r="U54" s="21"/>
      <c r="V54" s="2">
        <f>COUNTIF($H55:$H$158,V$7)</f>
        <v>10</v>
      </c>
      <c r="W54" s="2">
        <f t="shared" si="8"/>
        <v>0.32485688685132019</v>
      </c>
      <c r="X54" s="2"/>
      <c r="Y54" s="2">
        <f>COUNTIF($H55:$H$158,Y$7)</f>
        <v>45</v>
      </c>
      <c r="Z54" s="2">
        <f t="shared" si="9"/>
        <v>0.5229461344376326</v>
      </c>
      <c r="AA54" s="2"/>
      <c r="AB54" s="2">
        <f>COUNTIF($H55:$H$158,AB$7)</f>
        <v>49</v>
      </c>
      <c r="AC54" s="2">
        <f t="shared" si="10"/>
        <v>0.51154580603142608</v>
      </c>
      <c r="AD54" s="4"/>
      <c r="AE54" s="2">
        <f>COUNTA($H55:$H$158)</f>
        <v>104</v>
      </c>
      <c r="AF54" s="4">
        <f t="shared" si="3"/>
        <v>1.3593488273203789</v>
      </c>
      <c r="AG54" s="21"/>
      <c r="AH54" s="2">
        <f t="shared" si="4"/>
        <v>0.44516674238775134</v>
      </c>
    </row>
    <row r="55" spans="4:34" s="4" customFormat="1" x14ac:dyDescent="0.25">
      <c r="D55" s="4">
        <v>5.4</v>
      </c>
      <c r="E55" s="4">
        <v>3</v>
      </c>
      <c r="F55" s="4">
        <v>4.5</v>
      </c>
      <c r="G55" s="4">
        <v>1.5</v>
      </c>
      <c r="H55" s="4" t="s">
        <v>11</v>
      </c>
      <c r="I55" s="21"/>
      <c r="J55" s="4">
        <f>COUNTIF($H$9:$H55,J$7)</f>
        <v>40</v>
      </c>
      <c r="K55" s="4">
        <f t="shared" si="5"/>
        <v>0.19800915471512767</v>
      </c>
      <c r="M55" s="4">
        <f>COUNTIF($H$9:$H55,M$7)</f>
        <v>6</v>
      </c>
      <c r="N55" s="4">
        <f t="shared" si="6"/>
        <v>0.37910123629231668</v>
      </c>
      <c r="P55" s="4">
        <f>COUNTIF($H$9:$H55,P$7)</f>
        <v>1</v>
      </c>
      <c r="Q55" s="4">
        <f t="shared" si="7"/>
        <v>0.11818274152505612</v>
      </c>
      <c r="S55" s="4">
        <f>COUNTA(H$9:H55)</f>
        <v>47</v>
      </c>
      <c r="T55" s="4">
        <f t="shared" si="2"/>
        <v>0.69529313253250047</v>
      </c>
      <c r="U55" s="21"/>
      <c r="V55" s="4">
        <f>COUNTIF($H56:$H$158,V$7)</f>
        <v>10</v>
      </c>
      <c r="W55" s="4">
        <f t="shared" si="8"/>
        <v>0.32665751769862678</v>
      </c>
      <c r="Y55" s="4">
        <f>COUNTIF($H56:$H$158,Y$7)</f>
        <v>44</v>
      </c>
      <c r="Z55" s="4">
        <f t="shared" si="9"/>
        <v>0.52418477646621875</v>
      </c>
      <c r="AB55" s="4">
        <f>COUNTIF($H56:$H$158,AB$7)</f>
        <v>49</v>
      </c>
      <c r="AC55" s="4">
        <f t="shared" si="10"/>
        <v>0.50988100456633489</v>
      </c>
      <c r="AE55" s="4">
        <f>COUNTA($H56:$H$158)</f>
        <v>103</v>
      </c>
      <c r="AF55" s="4">
        <f t="shared" si="3"/>
        <v>1.3607232987311804</v>
      </c>
      <c r="AG55" s="21"/>
      <c r="AH55" s="2">
        <f t="shared" si="4"/>
        <v>0.43274065406556206</v>
      </c>
    </row>
    <row r="56" spans="4:34" s="4" customFormat="1" x14ac:dyDescent="0.25">
      <c r="D56" s="4">
        <v>5.4</v>
      </c>
      <c r="E56" s="4">
        <v>3.4</v>
      </c>
      <c r="F56" s="4">
        <v>1.5</v>
      </c>
      <c r="G56" s="4">
        <v>0.4</v>
      </c>
      <c r="H56" s="4" t="s">
        <v>10</v>
      </c>
      <c r="I56" s="21"/>
      <c r="J56" s="4">
        <f>COUNTIF($H$9:$H56,J$7)</f>
        <v>41</v>
      </c>
      <c r="K56" s="4">
        <f t="shared" si="5"/>
        <v>0.19424646542137447</v>
      </c>
      <c r="M56" s="4">
        <f>COUNTIF($H$9:$H56,M$7)</f>
        <v>6</v>
      </c>
      <c r="N56" s="4">
        <f t="shared" si="6"/>
        <v>0.375</v>
      </c>
      <c r="P56" s="4">
        <f>COUNTIF($H$9:$H56,P$7)</f>
        <v>1</v>
      </c>
      <c r="Q56" s="4">
        <f t="shared" si="7"/>
        <v>0.11635338543169077</v>
      </c>
      <c r="S56" s="4">
        <f>COUNTA(H$9:H56)</f>
        <v>48</v>
      </c>
      <c r="T56" s="4">
        <f t="shared" si="2"/>
        <v>0.68559985085306518</v>
      </c>
      <c r="U56" s="21"/>
      <c r="V56" s="4">
        <f>COUNTIF($H57:$H$158,V$7)</f>
        <v>9</v>
      </c>
      <c r="W56" s="4">
        <f t="shared" si="8"/>
        <v>0.30904414769375144</v>
      </c>
      <c r="Y56" s="4">
        <f>COUNTIF($H57:$H$158,Y$7)</f>
        <v>44</v>
      </c>
      <c r="Z56" s="4">
        <f t="shared" si="9"/>
        <v>0.52325219437945814</v>
      </c>
      <c r="AB56" s="4">
        <f>COUNTIF($H57:$H$158,AB$7)</f>
        <v>49</v>
      </c>
      <c r="AC56" s="4">
        <f t="shared" si="10"/>
        <v>0.50811822936233408</v>
      </c>
      <c r="AE56" s="4">
        <f>COUNTA($H57:$H$158)</f>
        <v>102</v>
      </c>
      <c r="AF56" s="4">
        <f t="shared" si="3"/>
        <v>1.3404145714355438</v>
      </c>
      <c r="AG56" s="21"/>
      <c r="AH56" s="2">
        <f t="shared" si="4"/>
        <v>0.45408863987200543</v>
      </c>
    </row>
    <row r="57" spans="4:34" s="4" customFormat="1" x14ac:dyDescent="0.25">
      <c r="D57" s="4">
        <v>5.4</v>
      </c>
      <c r="E57" s="4">
        <v>3.4</v>
      </c>
      <c r="F57" s="4">
        <v>1.7</v>
      </c>
      <c r="G57" s="4">
        <v>0.2</v>
      </c>
      <c r="H57" s="4" t="s">
        <v>10</v>
      </c>
      <c r="I57" s="21"/>
      <c r="J57" s="4">
        <f>COUNTIF($H$9:$H57,J$7)</f>
        <v>42</v>
      </c>
      <c r="K57" s="4">
        <f t="shared" si="5"/>
        <v>0.19062207543124116</v>
      </c>
      <c r="M57" s="4">
        <f>COUNTIF($H$9:$H57,M$7)</f>
        <v>6</v>
      </c>
      <c r="N57" s="4">
        <f t="shared" si="6"/>
        <v>0.3709894706196798</v>
      </c>
      <c r="P57" s="4">
        <f>COUNTIF($H$9:$H57,P$7)</f>
        <v>1</v>
      </c>
      <c r="Q57" s="4">
        <f t="shared" si="7"/>
        <v>0.11458591518602466</v>
      </c>
      <c r="S57" s="4">
        <f>COUNTA(H$9:H57)</f>
        <v>49</v>
      </c>
      <c r="T57" s="4">
        <f t="shared" si="2"/>
        <v>0.67619746123694568</v>
      </c>
      <c r="U57" s="21"/>
      <c r="V57" s="4">
        <f>COUNTIF($H58:$H$158,V$7)</f>
        <v>8</v>
      </c>
      <c r="W57" s="4">
        <f t="shared" si="8"/>
        <v>0.2897593253664788</v>
      </c>
      <c r="Y57" s="4">
        <f>COUNTIF($H58:$H$158,Y$7)</f>
        <v>44</v>
      </c>
      <c r="Z57" s="4">
        <f t="shared" si="9"/>
        <v>0.52224073288156325</v>
      </c>
      <c r="AB57" s="4">
        <f>COUNTIF($H58:$H$158,AB$7)</f>
        <v>49</v>
      </c>
      <c r="AC57" s="4">
        <f t="shared" si="10"/>
        <v>0.50625327022963107</v>
      </c>
      <c r="AE57" s="4">
        <f>COUNTA($H58:$H$158)</f>
        <v>101</v>
      </c>
      <c r="AF57" s="4">
        <f t="shared" si="3"/>
        <v>1.318253328477673</v>
      </c>
      <c r="AG57" s="21"/>
      <c r="AH57" s="2">
        <f t="shared" si="4"/>
        <v>0.47644742220878744</v>
      </c>
    </row>
    <row r="58" spans="4:34" x14ac:dyDescent="0.25">
      <c r="D58" s="4">
        <v>5.4</v>
      </c>
      <c r="E58" s="4">
        <v>3.7</v>
      </c>
      <c r="F58" s="4">
        <v>1.5</v>
      </c>
      <c r="G58" s="4">
        <v>0.2</v>
      </c>
      <c r="H58" s="4" t="s">
        <v>10</v>
      </c>
      <c r="J58" s="2">
        <f>COUNTIF($H$9:$H58,J$7)</f>
        <v>43</v>
      </c>
      <c r="K58" s="2">
        <f t="shared" si="5"/>
        <v>0.18712863416245903</v>
      </c>
      <c r="M58" s="2">
        <f>COUNTIF($H$9:$H58,M$7)</f>
        <v>6</v>
      </c>
      <c r="N58" s="2">
        <f t="shared" si="6"/>
        <v>0.36706724268642821</v>
      </c>
      <c r="P58" s="2">
        <f>COUNTIF($H$9:$H58,P$7)</f>
        <v>1</v>
      </c>
      <c r="Q58" s="2">
        <f t="shared" si="7"/>
        <v>0.11287712379549449</v>
      </c>
      <c r="R58" s="2"/>
      <c r="S58" s="2">
        <f>COUNTA(H$9:H58)</f>
        <v>50</v>
      </c>
      <c r="T58" s="4">
        <f t="shared" si="2"/>
        <v>0.6670730006443818</v>
      </c>
      <c r="U58" s="21"/>
      <c r="V58" s="2">
        <f>COUNTIF($H59:$H$158,V$7)</f>
        <v>7</v>
      </c>
      <c r="W58" s="2">
        <f t="shared" si="8"/>
        <v>0.26855508874019846</v>
      </c>
      <c r="X58" s="2"/>
      <c r="Y58" s="2">
        <f>COUNTIF($H59:$H$158,Y$7)</f>
        <v>44</v>
      </c>
      <c r="Z58" s="2">
        <f t="shared" si="9"/>
        <v>0.52114681130046814</v>
      </c>
      <c r="AA58" s="2"/>
      <c r="AB58" s="2">
        <f>COUNTIF($H59:$H$158,AB$7)</f>
        <v>49</v>
      </c>
      <c r="AC58" s="2">
        <f t="shared" si="10"/>
        <v>0.50428170937316308</v>
      </c>
      <c r="AD58" s="4"/>
      <c r="AE58" s="2">
        <f>COUNTA($H59:$H$158)</f>
        <v>100</v>
      </c>
      <c r="AF58" s="4">
        <f t="shared" si="3"/>
        <v>1.2939836094138297</v>
      </c>
      <c r="AG58" s="21"/>
      <c r="AH58" s="2">
        <f t="shared" si="4"/>
        <v>0.49994909423047562</v>
      </c>
    </row>
    <row r="59" spans="4:34" x14ac:dyDescent="0.25">
      <c r="D59" s="4">
        <v>5.4</v>
      </c>
      <c r="E59" s="4">
        <v>3.9</v>
      </c>
      <c r="F59" s="4">
        <v>1.3</v>
      </c>
      <c r="G59" s="4">
        <v>0.4</v>
      </c>
      <c r="H59" s="4" t="s">
        <v>10</v>
      </c>
      <c r="J59" s="2">
        <f>COUNTIF($H$9:$H59,J$7)</f>
        <v>44</v>
      </c>
      <c r="K59" s="2">
        <f t="shared" si="5"/>
        <v>0.18375929071970049</v>
      </c>
      <c r="M59" s="2">
        <f>COUNTIF($H$9:$H59,M$7)</f>
        <v>6</v>
      </c>
      <c r="N59" s="2">
        <f t="shared" si="6"/>
        <v>0.36323092250003997</v>
      </c>
      <c r="P59" s="2">
        <f>COUNTIF($H$9:$H59,P$7)</f>
        <v>1</v>
      </c>
      <c r="Q59" s="2">
        <f t="shared" si="7"/>
        <v>0.11122402631316659</v>
      </c>
      <c r="R59" s="2"/>
      <c r="S59" s="2">
        <f>COUNTA(H$9:H59)</f>
        <v>51</v>
      </c>
      <c r="T59" s="4">
        <f t="shared" si="2"/>
        <v>0.65821423953290703</v>
      </c>
      <c r="U59" s="21"/>
      <c r="V59" s="2">
        <f>COUNTIF($H60:$H$158,V$7)</f>
        <v>6</v>
      </c>
      <c r="W59" s="2">
        <f t="shared" si="8"/>
        <v>0.24511479511263354</v>
      </c>
      <c r="X59" s="2"/>
      <c r="Y59" s="2">
        <f>COUNTIF($H60:$H$158,Y$7)</f>
        <v>44</v>
      </c>
      <c r="Z59" s="2">
        <f t="shared" si="9"/>
        <v>0.51996666730769436</v>
      </c>
      <c r="AA59" s="2"/>
      <c r="AB59" s="2">
        <f>COUNTIF($H60:$H$158,AB$7)</f>
        <v>49</v>
      </c>
      <c r="AC59" s="2">
        <f t="shared" si="10"/>
        <v>0.50219890931571387</v>
      </c>
      <c r="AD59" s="4"/>
      <c r="AE59" s="2">
        <f>COUNTA($H60:$H$158)</f>
        <v>99</v>
      </c>
      <c r="AF59" s="4">
        <f t="shared" si="3"/>
        <v>1.2672803717360419</v>
      </c>
      <c r="AG59" s="21"/>
      <c r="AH59" s="2">
        <f t="shared" si="4"/>
        <v>0.52476461393417984</v>
      </c>
    </row>
    <row r="60" spans="4:34" x14ac:dyDescent="0.25">
      <c r="D60" s="4">
        <v>5.4</v>
      </c>
      <c r="E60" s="4">
        <v>3.9</v>
      </c>
      <c r="F60" s="4">
        <v>1.7</v>
      </c>
      <c r="G60" s="4">
        <v>0.4</v>
      </c>
      <c r="H60" s="4" t="s">
        <v>10</v>
      </c>
      <c r="J60" s="2">
        <f>COUNTIF($H$9:$H60,J$7)</f>
        <v>45</v>
      </c>
      <c r="K60" s="2">
        <f t="shared" si="5"/>
        <v>0.18050765349064965</v>
      </c>
      <c r="M60" s="2">
        <f>COUNTIF($H$9:$H60,M$7)</f>
        <v>6</v>
      </c>
      <c r="N60" s="2">
        <f t="shared" si="6"/>
        <v>0.35947814047153104</v>
      </c>
      <c r="P60" s="2">
        <f>COUNTIF($H$9:$H60,P$7)</f>
        <v>1</v>
      </c>
      <c r="Q60" s="2">
        <f t="shared" si="7"/>
        <v>0.10962384073348254</v>
      </c>
      <c r="R60" s="2"/>
      <c r="S60" s="2">
        <f>COUNTA(H$9:H60)</f>
        <v>52</v>
      </c>
      <c r="T60" s="4">
        <f t="shared" si="2"/>
        <v>0.64960963469566324</v>
      </c>
      <c r="U60" s="21"/>
      <c r="V60" s="2">
        <f>COUNTIF($H61:$H$158,V$7)</f>
        <v>5</v>
      </c>
      <c r="W60" s="2">
        <f t="shared" si="8"/>
        <v>0.21901947700142071</v>
      </c>
      <c r="X60" s="2"/>
      <c r="Y60" s="2">
        <f>COUNTIF($H61:$H$158,Y$7)</f>
        <v>44</v>
      </c>
      <c r="Z60" s="2">
        <f t="shared" si="9"/>
        <v>0.51869634613293969</v>
      </c>
      <c r="AA60" s="2"/>
      <c r="AB60" s="2">
        <f>COUNTIF($H61:$H$158,AB$7)</f>
        <v>49</v>
      </c>
      <c r="AC60" s="2">
        <f t="shared" si="10"/>
        <v>0.5</v>
      </c>
      <c r="AD60" s="4"/>
      <c r="AE60" s="2">
        <f>COUNTA($H61:$H$158)</f>
        <v>98</v>
      </c>
      <c r="AF60" s="4">
        <f t="shared" si="3"/>
        <v>1.2377158231343603</v>
      </c>
      <c r="AG60" s="21"/>
      <c r="AH60" s="2">
        <f t="shared" si="4"/>
        <v>0.55112348957887747</v>
      </c>
    </row>
    <row r="61" spans="4:34" x14ac:dyDescent="0.25">
      <c r="D61" s="4">
        <v>5.5</v>
      </c>
      <c r="E61" s="4">
        <v>2.2999999999999998</v>
      </c>
      <c r="F61" s="4">
        <v>4</v>
      </c>
      <c r="G61" s="4">
        <v>1.3</v>
      </c>
      <c r="H61" s="4" t="s">
        <v>11</v>
      </c>
      <c r="J61" s="2">
        <f>COUNTIF($H$9:$H61,J$7)</f>
        <v>45</v>
      </c>
      <c r="K61" s="2">
        <f t="shared" si="5"/>
        <v>0.20043454944355849</v>
      </c>
      <c r="M61" s="2">
        <f>COUNTIF($H$9:$H61,M$7)</f>
        <v>7</v>
      </c>
      <c r="N61" s="2">
        <f t="shared" si="6"/>
        <v>0.38573507033092763</v>
      </c>
      <c r="P61" s="2">
        <f>COUNTIF($H$9:$H61,P$7)</f>
        <v>1</v>
      </c>
      <c r="Q61" s="2">
        <f t="shared" si="7"/>
        <v>0.10807397084081509</v>
      </c>
      <c r="R61" s="2"/>
      <c r="S61" s="2">
        <f>COUNTA(H$9:H61)</f>
        <v>53</v>
      </c>
      <c r="T61" s="4">
        <f t="shared" si="2"/>
        <v>0.69424359061530116</v>
      </c>
      <c r="U61" s="21"/>
      <c r="V61" s="2">
        <f>COUNTIF($H62:$H$158,V$7)</f>
        <v>5</v>
      </c>
      <c r="W61" s="2">
        <f t="shared" si="8"/>
        <v>0.22051467769586416</v>
      </c>
      <c r="X61" s="2"/>
      <c r="Y61" s="2">
        <f>COUNTIF($H62:$H$158,Y$7)</f>
        <v>43</v>
      </c>
      <c r="Z61" s="2">
        <f t="shared" si="9"/>
        <v>0.52027698723563176</v>
      </c>
      <c r="AA61" s="2"/>
      <c r="AB61" s="2">
        <f>COUNTIF($H62:$H$158,AB$7)</f>
        <v>49</v>
      </c>
      <c r="AC61" s="2">
        <f t="shared" si="10"/>
        <v>0.49767986500540268</v>
      </c>
      <c r="AD61" s="4"/>
      <c r="AE61" s="2">
        <f>COUNTA($H62:$H$158)</f>
        <v>97</v>
      </c>
      <c r="AF61" s="4">
        <f t="shared" si="3"/>
        <v>1.2384715299368987</v>
      </c>
      <c r="AG61" s="21"/>
      <c r="AH61" s="2">
        <f t="shared" si="4"/>
        <v>0.53878484267788862</v>
      </c>
    </row>
    <row r="62" spans="4:34" x14ac:dyDescent="0.25">
      <c r="D62" s="4">
        <v>5.5</v>
      </c>
      <c r="E62" s="4">
        <v>2.4</v>
      </c>
      <c r="F62" s="4">
        <v>3.7</v>
      </c>
      <c r="G62" s="4">
        <v>1</v>
      </c>
      <c r="H62" s="4" t="s">
        <v>11</v>
      </c>
      <c r="J62" s="2">
        <f>COUNTIF($H$9:$H62,J$7)</f>
        <v>45</v>
      </c>
      <c r="K62" s="2">
        <f t="shared" si="5"/>
        <v>0.21919533819482817</v>
      </c>
      <c r="M62" s="2">
        <f>COUNTIF($H$9:$H62,M$7)</f>
        <v>8</v>
      </c>
      <c r="N62" s="2">
        <f t="shared" si="6"/>
        <v>0.40813148180199532</v>
      </c>
      <c r="P62" s="2">
        <f>COUNTIF($H$9:$H62,P$7)</f>
        <v>1</v>
      </c>
      <c r="Q62" s="2">
        <f t="shared" si="7"/>
        <v>0.10657199078080498</v>
      </c>
      <c r="R62" s="2"/>
      <c r="S62" s="2">
        <f>COUNTA(H$9:H62)</f>
        <v>54</v>
      </c>
      <c r="T62" s="4">
        <f t="shared" si="2"/>
        <v>0.73389881077762853</v>
      </c>
      <c r="U62" s="21"/>
      <c r="V62" s="2">
        <f>COUNTIF($H63:$H$158,V$7)</f>
        <v>5</v>
      </c>
      <c r="W62" s="2">
        <f t="shared" si="8"/>
        <v>0.22203304197051008</v>
      </c>
      <c r="X62" s="2"/>
      <c r="Y62" s="2">
        <f>COUNTIF($H63:$H$158,Y$7)</f>
        <v>42</v>
      </c>
      <c r="Z62" s="2">
        <f t="shared" si="9"/>
        <v>0.52178222159979815</v>
      </c>
      <c r="AA62" s="2"/>
      <c r="AB62" s="2">
        <f>COUNTIF($H63:$H$158,AB$7)</f>
        <v>49</v>
      </c>
      <c r="AC62" s="2">
        <f t="shared" si="10"/>
        <v>0.495233126809286</v>
      </c>
      <c r="AD62" s="4"/>
      <c r="AE62" s="2">
        <f>COUNTA($H63:$H$158)</f>
        <v>96</v>
      </c>
      <c r="AF62" s="4">
        <f t="shared" si="3"/>
        <v>1.2390483903795944</v>
      </c>
      <c r="AG62" s="21"/>
      <c r="AH62" s="2">
        <f t="shared" si="4"/>
        <v>0.52776795899826945</v>
      </c>
    </row>
    <row r="63" spans="4:34" x14ac:dyDescent="0.25">
      <c r="D63" s="4">
        <v>5.5</v>
      </c>
      <c r="E63" s="4">
        <v>2.4</v>
      </c>
      <c r="F63" s="4">
        <v>3.8</v>
      </c>
      <c r="G63" s="4">
        <v>1.1000000000000001</v>
      </c>
      <c r="H63" s="4" t="s">
        <v>11</v>
      </c>
      <c r="J63" s="2">
        <f>COUNTIF($H$9:$H63,J$7)</f>
        <v>45</v>
      </c>
      <c r="K63" s="2">
        <f t="shared" si="5"/>
        <v>0.23686905043226034</v>
      </c>
      <c r="M63" s="2">
        <f>COUNTIF($H$9:$H63,M$7)</f>
        <v>9</v>
      </c>
      <c r="N63" s="2">
        <f t="shared" si="6"/>
        <v>0.42732568015892958</v>
      </c>
      <c r="P63" s="2">
        <f>COUNTIF($H$9:$H63,P$7)</f>
        <v>1</v>
      </c>
      <c r="Q63" s="2">
        <f t="shared" si="7"/>
        <v>0.10511563115499381</v>
      </c>
      <c r="R63" s="2"/>
      <c r="S63" s="2">
        <f>COUNTA(H$9:H63)</f>
        <v>55</v>
      </c>
      <c r="T63" s="4">
        <f t="shared" si="2"/>
        <v>0.76931036174618372</v>
      </c>
      <c r="U63" s="21"/>
      <c r="V63" s="2">
        <f>COUNTIF($H64:$H$158,V$7)</f>
        <v>5</v>
      </c>
      <c r="W63" s="2">
        <f t="shared" si="8"/>
        <v>0.22357513228650452</v>
      </c>
      <c r="X63" s="2"/>
      <c r="Y63" s="2">
        <f>COUNTIF($H64:$H$158,Y$7)</f>
        <v>41</v>
      </c>
      <c r="Z63" s="2">
        <f t="shared" si="9"/>
        <v>0.52320471318134143</v>
      </c>
      <c r="AA63" s="2"/>
      <c r="AB63" s="2">
        <f>COUNTIF($H64:$H$158,AB$7)</f>
        <v>49</v>
      </c>
      <c r="AC63" s="2">
        <f t="shared" si="10"/>
        <v>0.49265413101653938</v>
      </c>
      <c r="AD63" s="4"/>
      <c r="AE63" s="2">
        <f>COUNTA($H64:$H$158)</f>
        <v>95</v>
      </c>
      <c r="AF63" s="4">
        <f t="shared" si="3"/>
        <v>1.2394339764843854</v>
      </c>
      <c r="AG63" s="21"/>
      <c r="AH63" s="2">
        <f t="shared" si="4"/>
        <v>0.51790718297411131</v>
      </c>
    </row>
    <row r="64" spans="4:34" x14ac:dyDescent="0.25">
      <c r="D64" s="4">
        <v>5.5</v>
      </c>
      <c r="E64" s="4">
        <v>2.5</v>
      </c>
      <c r="F64" s="4">
        <v>4</v>
      </c>
      <c r="G64" s="4">
        <v>1.3</v>
      </c>
      <c r="H64" s="4" t="s">
        <v>11</v>
      </c>
      <c r="J64" s="2">
        <f>COUNTIF($H$9:$H64,J$7)</f>
        <v>45</v>
      </c>
      <c r="K64" s="2">
        <f t="shared" si="5"/>
        <v>0.25352825281708607</v>
      </c>
      <c r="M64" s="2">
        <f>COUNTIF($H$9:$H64,M$7)</f>
        <v>10</v>
      </c>
      <c r="N64" s="2">
        <f t="shared" si="6"/>
        <v>0.44382621913754322</v>
      </c>
      <c r="P64" s="2">
        <f>COUNTIF($H$9:$H64,P$7)</f>
        <v>1</v>
      </c>
      <c r="Q64" s="2">
        <f t="shared" si="7"/>
        <v>0.10370276646531436</v>
      </c>
      <c r="R64" s="2"/>
      <c r="S64" s="2">
        <f>COUNTA(H$9:H64)</f>
        <v>56</v>
      </c>
      <c r="T64" s="4">
        <f t="shared" si="2"/>
        <v>0.8010572384199437</v>
      </c>
      <c r="U64" s="21"/>
      <c r="V64" s="2">
        <f>COUNTIF($H65:$H$158,V$7)</f>
        <v>5</v>
      </c>
      <c r="W64" s="2">
        <f t="shared" si="8"/>
        <v>0.22514152961650399</v>
      </c>
      <c r="X64" s="2"/>
      <c r="Y64" s="2">
        <f>COUNTIF($H65:$H$158,Y$7)</f>
        <v>40</v>
      </c>
      <c r="Z64" s="2">
        <f t="shared" si="9"/>
        <v>0.52453649225118082</v>
      </c>
      <c r="AA64" s="2"/>
      <c r="AB64" s="2">
        <f>COUNTIF($H65:$H$158,AB$7)</f>
        <v>49</v>
      </c>
      <c r="AC64" s="2">
        <f t="shared" si="10"/>
        <v>0.48993692947403222</v>
      </c>
      <c r="AD64" s="4"/>
      <c r="AE64" s="2">
        <f>COUNTA($H65:$H$158)</f>
        <v>94</v>
      </c>
      <c r="AF64" s="4">
        <f t="shared" si="3"/>
        <v>1.239614951341717</v>
      </c>
      <c r="AG64" s="21"/>
      <c r="AH64" s="2">
        <f t="shared" si="4"/>
        <v>0.50907576220356776</v>
      </c>
    </row>
    <row r="65" spans="4:34" x14ac:dyDescent="0.25">
      <c r="D65" s="4">
        <v>5.5</v>
      </c>
      <c r="E65" s="4">
        <v>2.6</v>
      </c>
      <c r="F65" s="4">
        <v>4.4000000000000004</v>
      </c>
      <c r="G65" s="4">
        <v>1.2</v>
      </c>
      <c r="H65" s="4" t="s">
        <v>11</v>
      </c>
      <c r="J65" s="2">
        <f>COUNTIF($H$9:$H65,J$7)</f>
        <v>45</v>
      </c>
      <c r="K65" s="2">
        <f t="shared" si="5"/>
        <v>0.26923967197505289</v>
      </c>
      <c r="M65" s="2">
        <f>COUNTIF($H$9:$H65,M$7)</f>
        <v>11</v>
      </c>
      <c r="N65" s="2">
        <f t="shared" si="6"/>
        <v>0.4580358307158226</v>
      </c>
      <c r="P65" s="2">
        <f>COUNTIF($H$9:$H65,P$7)</f>
        <v>1</v>
      </c>
      <c r="Q65" s="2">
        <f t="shared" si="7"/>
        <v>0.10233140375727617</v>
      </c>
      <c r="R65" s="2"/>
      <c r="S65" s="2">
        <f>COUNTA(H$9:H65)</f>
        <v>57</v>
      </c>
      <c r="T65" s="4">
        <f t="shared" si="2"/>
        <v>0.82960690644815172</v>
      </c>
      <c r="U65" s="21"/>
      <c r="V65" s="2">
        <f>COUNTIF($H66:$H$158,V$7)</f>
        <v>5</v>
      </c>
      <c r="W65" s="2">
        <f t="shared" si="8"/>
        <v>0.22673283420541232</v>
      </c>
      <c r="X65" s="2"/>
      <c r="Y65" s="2">
        <f>COUNTIF($H66:$H$158,Y$7)</f>
        <v>39</v>
      </c>
      <c r="Z65" s="2">
        <f t="shared" si="9"/>
        <v>0.52576889352242517</v>
      </c>
      <c r="AA65" s="2"/>
      <c r="AB65" s="2">
        <f>COUNTIF($H66:$H$158,AB$7)</f>
        <v>49</v>
      </c>
      <c r="AC65" s="2">
        <f t="shared" si="10"/>
        <v>0.48707526217901442</v>
      </c>
      <c r="AD65" s="4"/>
      <c r="AE65" s="2">
        <f>COUNTA($H66:$H$158)</f>
        <v>93</v>
      </c>
      <c r="AF65" s="4">
        <f t="shared" si="3"/>
        <v>1.2395769899068521</v>
      </c>
      <c r="AG65" s="21"/>
      <c r="AH65" s="2">
        <f t="shared" si="4"/>
        <v>0.50117414252861003</v>
      </c>
    </row>
    <row r="66" spans="4:34" x14ac:dyDescent="0.25">
      <c r="D66" s="4">
        <v>5.5</v>
      </c>
      <c r="E66" s="4">
        <v>3.5</v>
      </c>
      <c r="F66" s="4">
        <v>1.3</v>
      </c>
      <c r="G66" s="4">
        <v>0.2</v>
      </c>
      <c r="H66" s="4" t="s">
        <v>10</v>
      </c>
      <c r="J66" s="2">
        <f>COUNTIF($H$9:$H66,J$7)</f>
        <v>46</v>
      </c>
      <c r="K66" s="2">
        <f t="shared" si="5"/>
        <v>0.26522889305596076</v>
      </c>
      <c r="M66" s="2">
        <f>COUNTIF($H$9:$H66,M$7)</f>
        <v>11</v>
      </c>
      <c r="N66" s="2">
        <f t="shared" si="6"/>
        <v>0.45489729554125902</v>
      </c>
      <c r="P66" s="2">
        <f>COUNTIF($H$9:$H66,P$7)</f>
        <v>1</v>
      </c>
      <c r="Q66" s="2">
        <f t="shared" si="7"/>
        <v>0.10099967232978573</v>
      </c>
      <c r="R66" s="2"/>
      <c r="S66" s="2">
        <f>COUNTA(H$9:H66)</f>
        <v>58</v>
      </c>
      <c r="T66" s="4">
        <f t="shared" si="2"/>
        <v>0.82112586092700546</v>
      </c>
      <c r="U66" s="21"/>
      <c r="V66" s="2">
        <f>COUNTIF($H67:$H$158,V$7)</f>
        <v>4</v>
      </c>
      <c r="W66" s="2">
        <f t="shared" si="8"/>
        <v>0.19667660678508753</v>
      </c>
      <c r="X66" s="2"/>
      <c r="Y66" s="2">
        <f>COUNTIF($H67:$H$158,Y$7)</f>
        <v>39</v>
      </c>
      <c r="Z66" s="2">
        <f t="shared" si="9"/>
        <v>0.52487206250647633</v>
      </c>
      <c r="AA66" s="2"/>
      <c r="AB66" s="2">
        <f>COUNTIF($H67:$H$158,AB$7)</f>
        <v>49</v>
      </c>
      <c r="AC66" s="2">
        <f t="shared" si="10"/>
        <v>0.48406253788204812</v>
      </c>
      <c r="AD66" s="4"/>
      <c r="AE66" s="2">
        <f>COUNTA($H67:$H$158)</f>
        <v>92</v>
      </c>
      <c r="AF66" s="4">
        <f t="shared" si="3"/>
        <v>1.2056112071736118</v>
      </c>
      <c r="AG66" s="21"/>
      <c r="AH66" s="2">
        <f t="shared" si="4"/>
        <v>0.52801896076289889</v>
      </c>
    </row>
    <row r="67" spans="4:34" x14ac:dyDescent="0.25">
      <c r="D67" s="4">
        <v>5.5</v>
      </c>
      <c r="E67" s="4">
        <v>4.2</v>
      </c>
      <c r="F67" s="4">
        <v>1.4</v>
      </c>
      <c r="G67" s="4">
        <v>0.2</v>
      </c>
      <c r="H67" s="4" t="s">
        <v>10</v>
      </c>
      <c r="J67" s="2">
        <f>COUNTIF($H$9:$H67,J$7)</f>
        <v>47</v>
      </c>
      <c r="K67" s="2">
        <f t="shared" si="5"/>
        <v>0.26133131001962007</v>
      </c>
      <c r="M67" s="2">
        <f>COUNTIF($H$9:$H67,M$7)</f>
        <v>11</v>
      </c>
      <c r="N67" s="2">
        <f t="shared" si="6"/>
        <v>0.45178518199949125</v>
      </c>
      <c r="P67" s="2">
        <f>COUNTIF($H$9:$H67,P$7)</f>
        <v>1</v>
      </c>
      <c r="Q67" s="2">
        <f t="shared" si="7"/>
        <v>9.9705814395963419E-2</v>
      </c>
      <c r="R67" s="2"/>
      <c r="S67" s="2">
        <f>COUNTA(H$9:H67)</f>
        <v>59</v>
      </c>
      <c r="T67" s="4">
        <f t="shared" si="2"/>
        <v>0.81282230641507469</v>
      </c>
      <c r="U67" s="21"/>
      <c r="V67" s="2">
        <f>COUNTIF($H68:$H$158,V$7)</f>
        <v>3</v>
      </c>
      <c r="W67" s="2">
        <f t="shared" si="8"/>
        <v>0.1622911694333255</v>
      </c>
      <c r="X67" s="2"/>
      <c r="Y67" s="2">
        <f>COUNTIF($H68:$H$158,Y$7)</f>
        <v>39</v>
      </c>
      <c r="Z67" s="2">
        <f t="shared" si="9"/>
        <v>0.52388246628704915</v>
      </c>
      <c r="AA67" s="2"/>
      <c r="AB67" s="2">
        <f>COUNTIF($H68:$H$158,AB$7)</f>
        <v>49</v>
      </c>
      <c r="AC67" s="2">
        <f t="shared" si="10"/>
        <v>0.48089181327572439</v>
      </c>
      <c r="AD67" s="4"/>
      <c r="AE67" s="2">
        <f>COUNTA($H68:$H$158)</f>
        <v>91</v>
      </c>
      <c r="AF67" s="4">
        <f t="shared" si="3"/>
        <v>1.167065448996099</v>
      </c>
      <c r="AG67" s="21"/>
      <c r="AH67" s="2">
        <f t="shared" si="4"/>
        <v>0.5572326878069267</v>
      </c>
    </row>
    <row r="68" spans="4:34" x14ac:dyDescent="0.25">
      <c r="D68" s="4">
        <v>5.6</v>
      </c>
      <c r="E68" s="4">
        <v>2.5</v>
      </c>
      <c r="F68" s="4">
        <v>3.9</v>
      </c>
      <c r="G68" s="4">
        <v>1.1000000000000001</v>
      </c>
      <c r="H68" s="4" t="s">
        <v>11</v>
      </c>
      <c r="J68" s="2">
        <f>COUNTIF($H$9:$H68,J$7)</f>
        <v>47</v>
      </c>
      <c r="K68" s="2">
        <f t="shared" si="5"/>
        <v>0.27596969941252358</v>
      </c>
      <c r="M68" s="2">
        <f>COUNTIF($H$9:$H68,M$7)</f>
        <v>12</v>
      </c>
      <c r="N68" s="2">
        <f t="shared" si="6"/>
        <v>0.46438561897747244</v>
      </c>
      <c r="P68" s="2">
        <f>COUNTIF($H$9:$H68,P$7)</f>
        <v>1</v>
      </c>
      <c r="Q68" s="2">
        <f t="shared" si="7"/>
        <v>9.8448176593475309E-2</v>
      </c>
      <c r="R68" s="2"/>
      <c r="S68" s="2">
        <f>COUNTA(H$9:H68)</f>
        <v>60</v>
      </c>
      <c r="T68" s="4">
        <f t="shared" si="2"/>
        <v>0.83880349498347129</v>
      </c>
      <c r="U68" s="21"/>
      <c r="V68" s="2">
        <f>COUNTIF($H69:$H$158,V$7)</f>
        <v>3</v>
      </c>
      <c r="W68" s="2">
        <f t="shared" si="8"/>
        <v>0.16356301985361729</v>
      </c>
      <c r="X68" s="2"/>
      <c r="Y68" s="2">
        <f>COUNTIF($H69:$H$158,Y$7)</f>
        <v>38</v>
      </c>
      <c r="Z68" s="2">
        <f t="shared" si="9"/>
        <v>0.52521302388523761</v>
      </c>
      <c r="AA68" s="2"/>
      <c r="AB68" s="2">
        <f>COUNTIF($H69:$H$158,AB$7)</f>
        <v>49</v>
      </c>
      <c r="AC68" s="2">
        <f t="shared" si="10"/>
        <v>0.47755577065009847</v>
      </c>
      <c r="AD68" s="4"/>
      <c r="AE68" s="2">
        <f>COUNTA($H69:$H$158)</f>
        <v>90</v>
      </c>
      <c r="AF68" s="4">
        <f t="shared" si="3"/>
        <v>1.1663318143889534</v>
      </c>
      <c r="AG68" s="21"/>
      <c r="AH68" s="2">
        <f t="shared" si="4"/>
        <v>0.54964201409439561</v>
      </c>
    </row>
    <row r="69" spans="4:34" x14ac:dyDescent="0.25">
      <c r="D69" s="4">
        <v>5.6</v>
      </c>
      <c r="E69" s="4">
        <v>2.7</v>
      </c>
      <c r="F69" s="4">
        <v>4.2</v>
      </c>
      <c r="G69" s="4">
        <v>1.3</v>
      </c>
      <c r="H69" s="4" t="s">
        <v>11</v>
      </c>
      <c r="J69" s="2">
        <f>COUNTIF($H$9:$H69,J$7)</f>
        <v>47</v>
      </c>
      <c r="K69" s="2">
        <f t="shared" si="5"/>
        <v>0.28981932519027376</v>
      </c>
      <c r="M69" s="2">
        <f>COUNTIF($H$9:$H69,M$7)</f>
        <v>13</v>
      </c>
      <c r="N69" s="2">
        <f t="shared" si="6"/>
        <v>0.47530932872923487</v>
      </c>
      <c r="P69" s="2">
        <f>COUNTIF($H$9:$H69,P$7)</f>
        <v>1</v>
      </c>
      <c r="Q69" s="2">
        <f t="shared" si="7"/>
        <v>9.7225202255129289E-2</v>
      </c>
      <c r="R69" s="2"/>
      <c r="S69" s="2">
        <f>COUNTA(H$9:H69)</f>
        <v>61</v>
      </c>
      <c r="T69" s="4">
        <f t="shared" si="2"/>
        <v>0.86235385617463789</v>
      </c>
      <c r="U69" s="21"/>
      <c r="V69" s="2">
        <f>COUNTIF($H70:$H$158,V$7)</f>
        <v>3</v>
      </c>
      <c r="W69" s="2">
        <f t="shared" si="8"/>
        <v>0.16485744708691824</v>
      </c>
      <c r="X69" s="2"/>
      <c r="Y69" s="2">
        <f>COUNTIF($H70:$H$158,Y$7)</f>
        <v>37</v>
      </c>
      <c r="Z69" s="2">
        <f t="shared" si="9"/>
        <v>0.5264310383987143</v>
      </c>
      <c r="AA69" s="2"/>
      <c r="AB69" s="2">
        <f>COUNTIF($H70:$H$158,AB$7)</f>
        <v>49</v>
      </c>
      <c r="AC69" s="2">
        <f t="shared" si="10"/>
        <v>0.47404669388436277</v>
      </c>
      <c r="AD69" s="4"/>
      <c r="AE69" s="2">
        <f>COUNTA($H70:$H$158)</f>
        <v>89</v>
      </c>
      <c r="AF69" s="4">
        <f t="shared" si="3"/>
        <v>1.1653351793699953</v>
      </c>
      <c r="AG69" s="21"/>
      <c r="AH69" s="2">
        <f t="shared" si="4"/>
        <v>0.54283972611727282</v>
      </c>
    </row>
    <row r="70" spans="4:34" x14ac:dyDescent="0.25">
      <c r="D70" s="4">
        <v>5.6</v>
      </c>
      <c r="E70" s="4">
        <v>2.8</v>
      </c>
      <c r="F70" s="4">
        <v>4.9000000000000004</v>
      </c>
      <c r="G70" s="4">
        <v>2</v>
      </c>
      <c r="H70" s="4" t="s">
        <v>12</v>
      </c>
      <c r="J70" s="2">
        <f>COUNTIF($H$9:$H70,J$7)</f>
        <v>47</v>
      </c>
      <c r="K70" s="2">
        <f t="shared" si="5"/>
        <v>0.30292823482797065</v>
      </c>
      <c r="M70" s="2">
        <f>COUNTIF($H$9:$H70,M$7)</f>
        <v>13</v>
      </c>
      <c r="N70" s="2">
        <f t="shared" si="6"/>
        <v>0.47256186611605133</v>
      </c>
      <c r="P70" s="2">
        <f>COUNTIF($H$9:$H70,P$7)</f>
        <v>2</v>
      </c>
      <c r="Q70" s="2">
        <f t="shared" si="7"/>
        <v>0.15981278420602824</v>
      </c>
      <c r="R70" s="2"/>
      <c r="S70" s="2">
        <f>COUNTA(H$9:H70)</f>
        <v>62</v>
      </c>
      <c r="T70" s="4">
        <f t="shared" si="2"/>
        <v>0.93530288515005022</v>
      </c>
      <c r="U70" s="21"/>
      <c r="V70" s="2">
        <f>COUNTIF($H71:$H$158,V$7)</f>
        <v>3</v>
      </c>
      <c r="W70" s="2">
        <f t="shared" si="8"/>
        <v>0.16617508356532298</v>
      </c>
      <c r="X70" s="2"/>
      <c r="Y70" s="2">
        <f>COUNTIF($H71:$H$158,Y$7)</f>
        <v>37</v>
      </c>
      <c r="Z70" s="2">
        <f t="shared" si="9"/>
        <v>0.52555903819669159</v>
      </c>
      <c r="AA70" s="2"/>
      <c r="AB70" s="2">
        <f>COUNTIF($H71:$H$158,AB$7)</f>
        <v>48</v>
      </c>
      <c r="AC70" s="2">
        <f t="shared" si="10"/>
        <v>0.47698315522698609</v>
      </c>
      <c r="AD70" s="4"/>
      <c r="AE70" s="2">
        <f>COUNTA($H71:$H$158)</f>
        <v>88</v>
      </c>
      <c r="AF70" s="4">
        <f t="shared" si="3"/>
        <v>1.1687172769890006</v>
      </c>
      <c r="AG70" s="21"/>
      <c r="AH70" s="2">
        <f t="shared" si="4"/>
        <v>0.51272317235892162</v>
      </c>
    </row>
    <row r="71" spans="4:34" x14ac:dyDescent="0.25">
      <c r="D71" s="4">
        <v>5.6</v>
      </c>
      <c r="E71" s="4">
        <v>2.9</v>
      </c>
      <c r="F71" s="4">
        <v>3.6</v>
      </c>
      <c r="G71" s="4">
        <v>1.3</v>
      </c>
      <c r="H71" s="4" t="s">
        <v>11</v>
      </c>
      <c r="J71" s="2">
        <f>COUNTIF($H$9:$H71,J$7)</f>
        <v>47</v>
      </c>
      <c r="K71" s="2">
        <f t="shared" si="5"/>
        <v>0.31534095834360504</v>
      </c>
      <c r="M71" s="2">
        <f>COUNTIF($H$9:$H71,M$7)</f>
        <v>14</v>
      </c>
      <c r="N71" s="2">
        <f t="shared" si="6"/>
        <v>0.48220555587606945</v>
      </c>
      <c r="P71" s="2">
        <f>COUNTIF($H$9:$H71,P$7)</f>
        <v>2</v>
      </c>
      <c r="Q71" s="2">
        <f t="shared" si="7"/>
        <v>0.1580088864603148</v>
      </c>
      <c r="R71" s="2"/>
      <c r="S71" s="2">
        <f>COUNTA(H$9:H71)</f>
        <v>63</v>
      </c>
      <c r="T71" s="4">
        <f t="shared" si="2"/>
        <v>0.95555540067998934</v>
      </c>
      <c r="U71" s="21"/>
      <c r="V71" s="2">
        <f>COUNTIF($H72:$H$158,V$7)</f>
        <v>3</v>
      </c>
      <c r="W71" s="2">
        <f t="shared" si="8"/>
        <v>0.16751658603888181</v>
      </c>
      <c r="X71" s="2"/>
      <c r="Y71" s="2">
        <f>COUNTIF($H72:$H$158,Y$7)</f>
        <v>36</v>
      </c>
      <c r="Z71" s="2">
        <f t="shared" si="9"/>
        <v>0.52676627354748251</v>
      </c>
      <c r="AA71" s="2"/>
      <c r="AB71" s="2">
        <f>COUNTIF($H72:$H$158,AB$7)</f>
        <v>48</v>
      </c>
      <c r="AC71" s="2">
        <f t="shared" si="10"/>
        <v>0.47336882489797077</v>
      </c>
      <c r="AD71" s="4"/>
      <c r="AE71" s="2">
        <f>COUNTA($H72:$H$158)</f>
        <v>87</v>
      </c>
      <c r="AF71" s="4">
        <f t="shared" si="3"/>
        <v>1.1676516844843352</v>
      </c>
      <c r="AG71" s="21"/>
      <c r="AH71" s="2">
        <f t="shared" si="4"/>
        <v>0.50639125543464625</v>
      </c>
    </row>
    <row r="72" spans="4:34" x14ac:dyDescent="0.25">
      <c r="D72" s="4">
        <v>5.6</v>
      </c>
      <c r="E72" s="4">
        <v>3</v>
      </c>
      <c r="F72" s="4">
        <v>4.0999999999999996</v>
      </c>
      <c r="G72" s="4">
        <v>1.3</v>
      </c>
      <c r="H72" s="4" t="s">
        <v>11</v>
      </c>
      <c r="J72" s="2">
        <f>COUNTIF($H$9:$H72,J$7)</f>
        <v>47</v>
      </c>
      <c r="K72" s="2">
        <f t="shared" si="5"/>
        <v>0.32709881204923508</v>
      </c>
      <c r="M72" s="2">
        <f>COUNTIF($H$9:$H72,M$7)</f>
        <v>15</v>
      </c>
      <c r="N72" s="2">
        <f t="shared" si="6"/>
        <v>0.49057251665425355</v>
      </c>
      <c r="P72" s="2">
        <f>COUNTIF($H$9:$H72,P$7)</f>
        <v>2</v>
      </c>
      <c r="Q72" s="2">
        <f t="shared" si="7"/>
        <v>0.15625</v>
      </c>
      <c r="R72" s="2"/>
      <c r="S72" s="2">
        <f>COUNTA(H$9:H72)</f>
        <v>64</v>
      </c>
      <c r="T72" s="4">
        <f t="shared" si="2"/>
        <v>0.97392132870348869</v>
      </c>
      <c r="U72" s="21"/>
      <c r="V72" s="2">
        <f>COUNTIF($H73:$H$158,V$7)</f>
        <v>3</v>
      </c>
      <c r="W72" s="2">
        <f t="shared" si="8"/>
        <v>0.16888263676677703</v>
      </c>
      <c r="X72" s="2"/>
      <c r="Y72" s="2">
        <f>COUNTIF($H73:$H$158,Y$7)</f>
        <v>35</v>
      </c>
      <c r="Z72" s="2">
        <f t="shared" si="9"/>
        <v>0.52784140490115816</v>
      </c>
      <c r="AA72" s="2"/>
      <c r="AB72" s="2">
        <f>COUNTIF($H73:$H$158,AB$7)</f>
        <v>48</v>
      </c>
      <c r="AC72" s="2">
        <f t="shared" si="10"/>
        <v>0.4695640487335489</v>
      </c>
      <c r="AD72" s="4"/>
      <c r="AE72" s="2">
        <f>COUNTA($H73:$H$158)</f>
        <v>86</v>
      </c>
      <c r="AF72" s="4">
        <f t="shared" si="3"/>
        <v>1.1662880904014841</v>
      </c>
      <c r="AG72" s="21"/>
      <c r="AH72" s="2">
        <f t="shared" si="4"/>
        <v>0.50075089531081662</v>
      </c>
    </row>
    <row r="73" spans="4:34" x14ac:dyDescent="0.25">
      <c r="D73" s="4">
        <v>5.6</v>
      </c>
      <c r="E73" s="4">
        <v>3</v>
      </c>
      <c r="F73" s="4">
        <v>4.5</v>
      </c>
      <c r="G73" s="4">
        <v>1.5</v>
      </c>
      <c r="H73" s="4" t="s">
        <v>11</v>
      </c>
      <c r="J73" s="2">
        <f>COUNTIF($H$9:$H73,J$7)</f>
        <v>47</v>
      </c>
      <c r="K73" s="2">
        <f t="shared" si="5"/>
        <v>0.3382401720536678</v>
      </c>
      <c r="M73" s="2">
        <f>COUNTIF($H$9:$H73,M$7)</f>
        <v>16</v>
      </c>
      <c r="N73" s="2">
        <f t="shared" si="6"/>
        <v>0.49781361551469649</v>
      </c>
      <c r="P73" s="2">
        <f>COUNTIF($H$9:$H73,P$7)</f>
        <v>2</v>
      </c>
      <c r="Q73" s="2">
        <f t="shared" si="7"/>
        <v>0.15453439424702936</v>
      </c>
      <c r="R73" s="2"/>
      <c r="S73" s="2">
        <f>COUNTA(H$9:H73)</f>
        <v>65</v>
      </c>
      <c r="T73" s="4">
        <f t="shared" si="2"/>
        <v>0.99058818181539365</v>
      </c>
      <c r="U73" s="21"/>
      <c r="V73" s="2">
        <f>COUNTIF($H74:$H$158,V$7)</f>
        <v>3</v>
      </c>
      <c r="W73" s="2">
        <f t="shared" si="8"/>
        <v>0.17027394477940749</v>
      </c>
      <c r="X73" s="2"/>
      <c r="Y73" s="2">
        <f>COUNTIF($H74:$H$158,Y$7)</f>
        <v>34</v>
      </c>
      <c r="Z73" s="2">
        <f t="shared" si="9"/>
        <v>0.52877123795494485</v>
      </c>
      <c r="AA73" s="2"/>
      <c r="AB73" s="2">
        <f>COUNTIF($H74:$H$158,AB$7)</f>
        <v>48</v>
      </c>
      <c r="AC73" s="2">
        <f t="shared" si="10"/>
        <v>0.46555958705875516</v>
      </c>
      <c r="AD73" s="4"/>
      <c r="AE73" s="2">
        <f>COUNTA($H74:$H$158)</f>
        <v>85</v>
      </c>
      <c r="AF73" s="4">
        <f t="shared" si="3"/>
        <v>1.1646047697931075</v>
      </c>
      <c r="AG73" s="21"/>
      <c r="AH73" s="2">
        <f t="shared" si="4"/>
        <v>0.4957649190517246</v>
      </c>
    </row>
    <row r="74" spans="4:34" x14ac:dyDescent="0.25">
      <c r="D74" s="4">
        <v>5.7</v>
      </c>
      <c r="E74" s="4">
        <v>2.5</v>
      </c>
      <c r="F74" s="4">
        <v>5</v>
      </c>
      <c r="G74" s="4">
        <v>2</v>
      </c>
      <c r="H74" s="4" t="s">
        <v>12</v>
      </c>
      <c r="J74" s="2">
        <f>COUNTIF($H$9:$H74,J$7)</f>
        <v>47</v>
      </c>
      <c r="K74" s="2">
        <f t="shared" si="5"/>
        <v>0.34880072092421749</v>
      </c>
      <c r="M74" s="2">
        <f>COUNTIF($H$9:$H74,M$7)</f>
        <v>16</v>
      </c>
      <c r="N74" s="2">
        <f t="shared" si="6"/>
        <v>0.49561069560204934</v>
      </c>
      <c r="P74" s="2">
        <f>COUNTIF($H$9:$H74,P$7)</f>
        <v>3</v>
      </c>
      <c r="Q74" s="2">
        <f t="shared" si="7"/>
        <v>0.20270143721078623</v>
      </c>
      <c r="R74" s="2"/>
      <c r="S74" s="2">
        <f>COUNTA(H$9:H74)</f>
        <v>66</v>
      </c>
      <c r="T74" s="4">
        <f t="shared" ref="T74:T137" si="11">K74+N74+Q74</f>
        <v>1.0471128537370531</v>
      </c>
      <c r="U74" s="21"/>
      <c r="V74" s="2">
        <f>COUNTIF($H75:$H$158,V$7)</f>
        <v>3</v>
      </c>
      <c r="W74" s="2">
        <f t="shared" si="8"/>
        <v>0.17169124721634299</v>
      </c>
      <c r="X74" s="2"/>
      <c r="Y74" s="2">
        <f>COUNTIF($H75:$H$158,Y$7)</f>
        <v>34</v>
      </c>
      <c r="Z74" s="2">
        <f t="shared" si="9"/>
        <v>0.5281554258567418</v>
      </c>
      <c r="AA74" s="2"/>
      <c r="AB74" s="2">
        <f>COUNTIF($H75:$H$158,AB$7)</f>
        <v>47</v>
      </c>
      <c r="AC74" s="2">
        <f t="shared" si="10"/>
        <v>0.46872908144943787</v>
      </c>
      <c r="AD74" s="4"/>
      <c r="AE74" s="2">
        <f>COUNTA($H75:$H$158)</f>
        <v>84</v>
      </c>
      <c r="AF74" s="4">
        <f t="shared" ref="AF74:AF137" si="12">W74+Z74+AC74</f>
        <v>1.1685757545225226</v>
      </c>
      <c r="AG74" s="21"/>
      <c r="AH74" s="2">
        <f t="shared" ref="AH74:AH137" si="13">$C$7-(S74/$C$6)*T74-(AE74/$C$6)*AF74</f>
        <v>0.4698304225442399</v>
      </c>
    </row>
    <row r="75" spans="4:34" x14ac:dyDescent="0.25">
      <c r="D75" s="4">
        <v>5.7</v>
      </c>
      <c r="E75" s="4">
        <v>2.6</v>
      </c>
      <c r="F75" s="4">
        <v>3.5</v>
      </c>
      <c r="G75" s="4">
        <v>1</v>
      </c>
      <c r="H75" s="4" t="s">
        <v>11</v>
      </c>
      <c r="J75" s="2">
        <f>COUNTIF($H$9:$H75,J$7)</f>
        <v>47</v>
      </c>
      <c r="K75" s="2">
        <f t="shared" ref="K75:K138" si="14">-IF(J75=0,0,(J75/$S75)*LOG(J75/$S75,2))</f>
        <v>0.35881367048755741</v>
      </c>
      <c r="M75" s="2">
        <f>COUNTIF($H$9:$H75,M$7)</f>
        <v>17</v>
      </c>
      <c r="N75" s="2">
        <f t="shared" ref="N75:N138" si="15">-IF(M75=0,0,(M75/$S75)*LOG(M75/$S75,2))</f>
        <v>0.50203952144069197</v>
      </c>
      <c r="P75" s="2">
        <f>COUNTIF($H$9:$H75,P$7)</f>
        <v>3</v>
      </c>
      <c r="Q75" s="2">
        <f t="shared" ref="Q75:Q138" si="16">-IF(P75=0,0,(P75/$S75)*LOG(P75/$S75,2))</f>
        <v>0.20064746371955</v>
      </c>
      <c r="R75" s="2"/>
      <c r="S75" s="2">
        <f>COUNTA(H$9:H75)</f>
        <v>67</v>
      </c>
      <c r="T75" s="4">
        <f t="shared" si="11"/>
        <v>1.0615006556477993</v>
      </c>
      <c r="U75" s="21"/>
      <c r="V75" s="2">
        <f>COUNTIF($H76:$H$158,V$7)</f>
        <v>3</v>
      </c>
      <c r="W75" s="2">
        <f t="shared" ref="W75:W138" si="17">-IF(V75=0,0,(V75/$AE75)*LOG(V75/$AE75,2))</f>
        <v>0.1731353107455097</v>
      </c>
      <c r="X75" s="2"/>
      <c r="Y75" s="2">
        <f>COUNTIF($H76:$H$158,Y$7)</f>
        <v>33</v>
      </c>
      <c r="Z75" s="2">
        <f t="shared" ref="Z75:Z138" si="18">-IF(Y75=0,0,(Y75/$AE75)*LOG(Y75/$AE75,2))</f>
        <v>0.52905175054963316</v>
      </c>
      <c r="AA75" s="2"/>
      <c r="AB75" s="2">
        <f>COUNTIF($H76:$H$158,AB$7)</f>
        <v>47</v>
      </c>
      <c r="AC75" s="2">
        <f t="shared" ref="AC75:AC138" si="19">-IF(AB75=0,0,(AB75/$AE75)*LOG(AB75/$AE75,2))</f>
        <v>0.46459249692116278</v>
      </c>
      <c r="AD75" s="4"/>
      <c r="AE75" s="2">
        <f>COUNTA($H76:$H$158)</f>
        <v>83</v>
      </c>
      <c r="AF75" s="4">
        <f t="shared" si="12"/>
        <v>1.1667795582163056</v>
      </c>
      <c r="AG75" s="21"/>
      <c r="AH75" s="2">
        <f t="shared" si="13"/>
        <v>0.46520751898544999</v>
      </c>
    </row>
    <row r="76" spans="4:34" x14ac:dyDescent="0.25">
      <c r="D76" s="4">
        <v>5.7</v>
      </c>
      <c r="E76" s="4">
        <v>2.8</v>
      </c>
      <c r="F76" s="4">
        <v>4.0999999999999996</v>
      </c>
      <c r="G76" s="4">
        <v>1.3</v>
      </c>
      <c r="H76" s="4" t="s">
        <v>11</v>
      </c>
      <c r="J76" s="2">
        <f>COUNTIF($H$9:$H76,J$7)</f>
        <v>47</v>
      </c>
      <c r="K76" s="2">
        <f t="shared" si="14"/>
        <v>0.36830996338113231</v>
      </c>
      <c r="M76" s="2">
        <f>COUNTIF($H$9:$H76,M$7)</f>
        <v>18</v>
      </c>
      <c r="N76" s="2">
        <f t="shared" si="15"/>
        <v>0.50758354583153664</v>
      </c>
      <c r="P76" s="2">
        <f>COUNTIF($H$9:$H76,P$7)</f>
        <v>3</v>
      </c>
      <c r="Q76" s="2">
        <f t="shared" si="16"/>
        <v>0.19863972090569926</v>
      </c>
      <c r="R76" s="2"/>
      <c r="S76" s="2">
        <f>COUNTA(H$9:H76)</f>
        <v>68</v>
      </c>
      <c r="T76" s="4">
        <f t="shared" si="11"/>
        <v>1.0745332301183681</v>
      </c>
      <c r="U76" s="21"/>
      <c r="V76" s="2">
        <f>COUNTIF($H77:$H$158,V$7)</f>
        <v>3</v>
      </c>
      <c r="W76" s="2">
        <f t="shared" si="17"/>
        <v>0.17460693306939978</v>
      </c>
      <c r="X76" s="2"/>
      <c r="Y76" s="2">
        <f>COUNTIF($H77:$H$158,Y$7)</f>
        <v>32</v>
      </c>
      <c r="Z76" s="2">
        <f t="shared" si="18"/>
        <v>0.52977639204608151</v>
      </c>
      <c r="AA76" s="2"/>
      <c r="AB76" s="2">
        <f>COUNTIF($H77:$H$158,AB$7)</f>
        <v>47</v>
      </c>
      <c r="AC76" s="2">
        <f t="shared" si="19"/>
        <v>0.46023497790488999</v>
      </c>
      <c r="AD76" s="4"/>
      <c r="AE76" s="2">
        <f>COUNTA($H77:$H$158)</f>
        <v>82</v>
      </c>
      <c r="AF76" s="4">
        <f t="shared" si="12"/>
        <v>1.1646183030203714</v>
      </c>
      <c r="AG76" s="21"/>
      <c r="AH76" s="2">
        <f t="shared" si="13"/>
        <v>0.46118276408302628</v>
      </c>
    </row>
    <row r="77" spans="4:34" x14ac:dyDescent="0.25">
      <c r="D77" s="4">
        <v>5.7</v>
      </c>
      <c r="E77" s="4">
        <v>2.8</v>
      </c>
      <c r="F77" s="4">
        <v>4.5</v>
      </c>
      <c r="G77" s="4">
        <v>1.3</v>
      </c>
      <c r="H77" s="4" t="s">
        <v>11</v>
      </c>
      <c r="J77" s="2">
        <f>COUNTIF($H$9:$H77,J$7)</f>
        <v>47</v>
      </c>
      <c r="K77" s="2">
        <f t="shared" si="14"/>
        <v>0.37731845564818822</v>
      </c>
      <c r="M77" s="2">
        <f>COUNTIF($H$9:$H77,M$7)</f>
        <v>19</v>
      </c>
      <c r="N77" s="2">
        <f t="shared" si="15"/>
        <v>0.51233828874430565</v>
      </c>
      <c r="P77" s="2">
        <f>COUNTIF($H$9:$H77,P$7)</f>
        <v>3</v>
      </c>
      <c r="Q77" s="2">
        <f t="shared" si="16"/>
        <v>0.19667660678508753</v>
      </c>
      <c r="R77" s="2"/>
      <c r="S77" s="2">
        <f>COUNTA(H$9:H77)</f>
        <v>69</v>
      </c>
      <c r="T77" s="4">
        <f t="shared" si="11"/>
        <v>1.0863333511775815</v>
      </c>
      <c r="U77" s="21"/>
      <c r="V77" s="2">
        <f>COUNTIF($H78:$H$158,V$7)</f>
        <v>3</v>
      </c>
      <c r="W77" s="2">
        <f t="shared" si="17"/>
        <v>0.17610694452457293</v>
      </c>
      <c r="X77" s="2"/>
      <c r="Y77" s="2">
        <f>COUNTIF($H78:$H$158,Y$7)</f>
        <v>31</v>
      </c>
      <c r="Z77" s="2">
        <f t="shared" si="18"/>
        <v>0.5303119070053115</v>
      </c>
      <c r="AA77" s="2"/>
      <c r="AB77" s="2">
        <f>COUNTIF($H78:$H$158,AB$7)</f>
        <v>47</v>
      </c>
      <c r="AC77" s="2">
        <f t="shared" si="19"/>
        <v>0.45564535934232603</v>
      </c>
      <c r="AD77" s="4"/>
      <c r="AE77" s="2">
        <f>COUNTA($H78:$H$158)</f>
        <v>81</v>
      </c>
      <c r="AF77" s="4">
        <f t="shared" si="12"/>
        <v>1.1620642108722103</v>
      </c>
      <c r="AG77" s="21"/>
      <c r="AH77" s="2">
        <f t="shared" si="13"/>
        <v>0.45773448530847505</v>
      </c>
    </row>
    <row r="78" spans="4:34" x14ac:dyDescent="0.25">
      <c r="D78" s="4">
        <v>5.7</v>
      </c>
      <c r="E78" s="4">
        <v>2.9</v>
      </c>
      <c r="F78" s="4">
        <v>4.2</v>
      </c>
      <c r="G78" s="4">
        <v>1.3</v>
      </c>
      <c r="H78" s="4" t="s">
        <v>11</v>
      </c>
      <c r="J78" s="2">
        <f>COUNTIF($H$9:$H78,J$7)</f>
        <v>47</v>
      </c>
      <c r="K78" s="2">
        <f t="shared" si="14"/>
        <v>0.38586608239377812</v>
      </c>
      <c r="M78" s="2">
        <f>COUNTIF($H$9:$H78,M$7)</f>
        <v>20</v>
      </c>
      <c r="N78" s="2">
        <f t="shared" si="15"/>
        <v>0.51638712058788683</v>
      </c>
      <c r="P78" s="2">
        <f>COUNTIF($H$9:$H78,P$7)</f>
        <v>3</v>
      </c>
      <c r="Q78" s="2">
        <f t="shared" si="16"/>
        <v>0.19475659355244901</v>
      </c>
      <c r="R78" s="2"/>
      <c r="S78" s="2">
        <f>COUNTA(H$9:H78)</f>
        <v>70</v>
      </c>
      <c r="T78" s="4">
        <f t="shared" si="11"/>
        <v>1.0970097965341141</v>
      </c>
      <c r="U78" s="21"/>
      <c r="V78" s="2">
        <f>COUNTIF($H79:$H$158,V$7)</f>
        <v>3</v>
      </c>
      <c r="W78" s="2">
        <f t="shared" si="17"/>
        <v>0.17763620978123273</v>
      </c>
      <c r="X78" s="2"/>
      <c r="Y78" s="2">
        <f>COUNTIF($H79:$H$158,Y$7)</f>
        <v>30</v>
      </c>
      <c r="Z78" s="2">
        <f t="shared" si="18"/>
        <v>0.53063906222956636</v>
      </c>
      <c r="AA78" s="2"/>
      <c r="AB78" s="2">
        <f>COUNTIF($H79:$H$158,AB$7)</f>
        <v>47</v>
      </c>
      <c r="AC78" s="2">
        <f t="shared" si="19"/>
        <v>0.45081180538571342</v>
      </c>
      <c r="AD78" s="4"/>
      <c r="AE78" s="2">
        <f>COUNTA($H79:$H$158)</f>
        <v>80</v>
      </c>
      <c r="AF78" s="4">
        <f t="shared" si="12"/>
        <v>1.1590870773965125</v>
      </c>
      <c r="AG78" s="21"/>
      <c r="AH78" s="2">
        <f t="shared" si="13"/>
        <v>0.45484482106042934</v>
      </c>
    </row>
    <row r="79" spans="4:34" x14ac:dyDescent="0.25">
      <c r="D79" s="4">
        <v>5.7</v>
      </c>
      <c r="E79" s="4">
        <v>3</v>
      </c>
      <c r="F79" s="4">
        <v>4.2</v>
      </c>
      <c r="G79" s="4">
        <v>1.2</v>
      </c>
      <c r="H79" s="4" t="s">
        <v>11</v>
      </c>
      <c r="J79" s="2">
        <f>COUNTIF($H$9:$H79,J$7)</f>
        <v>47</v>
      </c>
      <c r="K79" s="2">
        <f t="shared" si="14"/>
        <v>0.39397800827987461</v>
      </c>
      <c r="M79" s="2">
        <f>COUNTIF($H$9:$H79,M$7)</f>
        <v>21</v>
      </c>
      <c r="N79" s="2">
        <f t="shared" si="15"/>
        <v>0.51980314973583597</v>
      </c>
      <c r="P79" s="2">
        <f>COUNTIF($H$9:$H79,P$7)</f>
        <v>3</v>
      </c>
      <c r="Q79" s="2">
        <f t="shared" si="16"/>
        <v>0.19287822332888138</v>
      </c>
      <c r="R79" s="2"/>
      <c r="S79" s="2">
        <f>COUNTA(H$9:H79)</f>
        <v>71</v>
      </c>
      <c r="T79" s="4">
        <f t="shared" si="11"/>
        <v>1.106659381344592</v>
      </c>
      <c r="U79" s="21"/>
      <c r="V79" s="2">
        <f>COUNTIF($H80:$H$158,V$7)</f>
        <v>3</v>
      </c>
      <c r="W79" s="2">
        <f t="shared" si="17"/>
        <v>0.17919562965022584</v>
      </c>
      <c r="X79" s="2"/>
      <c r="Y79" s="2">
        <f>COUNTIF($H80:$H$158,Y$7)</f>
        <v>29</v>
      </c>
      <c r="Z79" s="2">
        <f t="shared" si="18"/>
        <v>0.53073661820805562</v>
      </c>
      <c r="AA79" s="2"/>
      <c r="AB79" s="2">
        <f>COUNTIF($H80:$H$158,AB$7)</f>
        <v>47</v>
      </c>
      <c r="AC79" s="2">
        <f t="shared" si="19"/>
        <v>0.44572176120854279</v>
      </c>
      <c r="AD79" s="4"/>
      <c r="AE79" s="2">
        <f>COUNTA($H80:$H$158)</f>
        <v>79</v>
      </c>
      <c r="AF79" s="4">
        <f t="shared" si="12"/>
        <v>1.1556540090668244</v>
      </c>
      <c r="AG79" s="21"/>
      <c r="AH79" s="2">
        <f t="shared" si="13"/>
        <v>0.45249928210952184</v>
      </c>
    </row>
    <row r="80" spans="4:34" x14ac:dyDescent="0.25">
      <c r="D80" s="4">
        <v>5.7</v>
      </c>
      <c r="E80" s="4">
        <v>3.8</v>
      </c>
      <c r="F80" s="4">
        <v>1.7</v>
      </c>
      <c r="G80" s="4">
        <v>0.3</v>
      </c>
      <c r="H80" s="4" t="s">
        <v>10</v>
      </c>
      <c r="J80" s="2">
        <f>COUNTIF($H$9:$H80,J$7)</f>
        <v>48</v>
      </c>
      <c r="K80" s="2">
        <f t="shared" si="14"/>
        <v>0.38997500048077083</v>
      </c>
      <c r="M80" s="2">
        <f>COUNTIF($H$9:$H80,M$7)</f>
        <v>21</v>
      </c>
      <c r="N80" s="2">
        <f t="shared" si="15"/>
        <v>0.51846887711020273</v>
      </c>
      <c r="P80" s="2">
        <f>COUNTIF($H$9:$H80,P$7)</f>
        <v>3</v>
      </c>
      <c r="Q80" s="2">
        <f t="shared" si="16"/>
        <v>0.19104010419671485</v>
      </c>
      <c r="R80" s="2"/>
      <c r="S80" s="2">
        <f>COUNTA(H$9:H80)</f>
        <v>72</v>
      </c>
      <c r="T80" s="4">
        <f t="shared" si="11"/>
        <v>1.0994839817876885</v>
      </c>
      <c r="U80" s="21"/>
      <c r="V80" s="2">
        <f>COUNTIF($H81:$H$158,V$7)</f>
        <v>2</v>
      </c>
      <c r="W80" s="2">
        <f t="shared" si="17"/>
        <v>0.13552313381698072</v>
      </c>
      <c r="X80" s="2"/>
      <c r="Y80" s="2">
        <f>COUNTIF($H81:$H$158,Y$7)</f>
        <v>29</v>
      </c>
      <c r="Z80" s="2">
        <f t="shared" si="18"/>
        <v>0.53070789087571291</v>
      </c>
      <c r="AA80" s="2"/>
      <c r="AB80" s="2">
        <f>COUNTIF($H81:$H$158,AB$7)</f>
        <v>47</v>
      </c>
      <c r="AC80" s="2">
        <f t="shared" si="19"/>
        <v>0.44036190073944503</v>
      </c>
      <c r="AD80" s="4"/>
      <c r="AE80" s="2">
        <f>COUNTA($H81:$H$158)</f>
        <v>78</v>
      </c>
      <c r="AF80" s="4">
        <f t="shared" si="12"/>
        <v>1.1065929254321387</v>
      </c>
      <c r="AG80" s="21"/>
      <c r="AH80" s="2">
        <f t="shared" si="13"/>
        <v>0.48178186823835356</v>
      </c>
    </row>
    <row r="81" spans="4:34" x14ac:dyDescent="0.25">
      <c r="D81" s="4">
        <v>5.7</v>
      </c>
      <c r="E81" s="4">
        <v>4.4000000000000004</v>
      </c>
      <c r="F81" s="4">
        <v>1.5</v>
      </c>
      <c r="G81" s="4">
        <v>0.4</v>
      </c>
      <c r="H81" s="4" t="s">
        <v>10</v>
      </c>
      <c r="J81" s="2">
        <f>COUNTIF($H$9:$H81,J$7)</f>
        <v>49</v>
      </c>
      <c r="K81" s="2">
        <f t="shared" si="14"/>
        <v>0.38603590443117319</v>
      </c>
      <c r="M81" s="2">
        <f>COUNTIF($H$9:$H81,M$7)</f>
        <v>21</v>
      </c>
      <c r="N81" s="2">
        <f t="shared" si="15"/>
        <v>0.51709109394693697</v>
      </c>
      <c r="P81" s="2">
        <f>COUNTIF($H$9:$H81,P$7)</f>
        <v>3</v>
      </c>
      <c r="Q81" s="2">
        <f t="shared" si="16"/>
        <v>0.18924090649967923</v>
      </c>
      <c r="R81" s="2"/>
      <c r="S81" s="2">
        <f>COUNTA(H$9:H81)</f>
        <v>73</v>
      </c>
      <c r="T81" s="4">
        <f t="shared" si="11"/>
        <v>1.0923679048777895</v>
      </c>
      <c r="U81" s="21"/>
      <c r="V81" s="2">
        <f>COUNTIF($H82:$H$158,V$7)</f>
        <v>1</v>
      </c>
      <c r="W81" s="2">
        <f t="shared" si="17"/>
        <v>8.1386838190842886E-2</v>
      </c>
      <c r="X81" s="2"/>
      <c r="Y81" s="2">
        <f>COUNTIF($H82:$H$158,Y$7)</f>
        <v>29</v>
      </c>
      <c r="Z81" s="2">
        <f t="shared" si="18"/>
        <v>0.53058910157730577</v>
      </c>
      <c r="AA81" s="2"/>
      <c r="AB81" s="2">
        <f>COUNTIF($H82:$H$158,AB$7)</f>
        <v>47</v>
      </c>
      <c r="AC81" s="2">
        <f t="shared" si="19"/>
        <v>0.43471806991962875</v>
      </c>
      <c r="AD81" s="4"/>
      <c r="AE81" s="2">
        <f>COUNTA($H82:$H$158)</f>
        <v>77</v>
      </c>
      <c r="AF81" s="4">
        <f t="shared" si="12"/>
        <v>1.0466940096877775</v>
      </c>
      <c r="AG81" s="21"/>
      <c r="AH81" s="2">
        <f t="shared" si="13"/>
        <v>0.51604052870757278</v>
      </c>
    </row>
    <row r="82" spans="4:34" x14ac:dyDescent="0.25">
      <c r="D82" s="4">
        <v>5.8</v>
      </c>
      <c r="E82" s="4">
        <v>2.6</v>
      </c>
      <c r="F82" s="4">
        <v>4</v>
      </c>
      <c r="G82" s="4">
        <v>1.2</v>
      </c>
      <c r="H82" s="4" t="s">
        <v>11</v>
      </c>
      <c r="J82" s="2">
        <f>COUNTIF($H$9:$H82,J$7)</f>
        <v>49</v>
      </c>
      <c r="K82" s="2">
        <f t="shared" si="14"/>
        <v>0.39381665613747752</v>
      </c>
      <c r="M82" s="2">
        <f>COUNTIF($H$9:$H82,M$7)</f>
        <v>22</v>
      </c>
      <c r="N82" s="2">
        <f t="shared" si="15"/>
        <v>0.52027673559211296</v>
      </c>
      <c r="P82" s="2">
        <f>COUNTIF($H$9:$H82,P$7)</f>
        <v>3</v>
      </c>
      <c r="Q82" s="2">
        <f t="shared" si="16"/>
        <v>0.18747935938815383</v>
      </c>
      <c r="R82" s="2"/>
      <c r="S82" s="2">
        <f>COUNTA(H$9:H82)</f>
        <v>74</v>
      </c>
      <c r="T82" s="4">
        <f t="shared" si="11"/>
        <v>1.1015727511177442</v>
      </c>
      <c r="U82" s="21"/>
      <c r="V82" s="2">
        <f>COUNTIF($H83:$H$158,V$7)</f>
        <v>1</v>
      </c>
      <c r="W82" s="2">
        <f t="shared" si="17"/>
        <v>8.2209572545310333E-2</v>
      </c>
      <c r="X82" s="2"/>
      <c r="Y82" s="2">
        <f>COUNTIF($H83:$H$158,Y$7)</f>
        <v>28</v>
      </c>
      <c r="Z82" s="2">
        <f t="shared" si="18"/>
        <v>0.53073727051062469</v>
      </c>
      <c r="AA82" s="2"/>
      <c r="AB82" s="2">
        <f>COUNTIF($H83:$H$158,AB$7)</f>
        <v>47</v>
      </c>
      <c r="AC82" s="2">
        <f t="shared" si="19"/>
        <v>0.42877522503946791</v>
      </c>
      <c r="AD82" s="4"/>
      <c r="AE82" s="2">
        <f>COUNTA($H83:$H$158)</f>
        <v>76</v>
      </c>
      <c r="AF82" s="4">
        <f t="shared" si="12"/>
        <v>1.0417220680954029</v>
      </c>
      <c r="AG82" s="21"/>
      <c r="AH82" s="2">
        <f t="shared" si="13"/>
        <v>0.5137140956680647</v>
      </c>
    </row>
    <row r="83" spans="4:34" s="11" customFormat="1" x14ac:dyDescent="0.25">
      <c r="D83" s="4">
        <v>5.8</v>
      </c>
      <c r="E83" s="4">
        <v>2.7</v>
      </c>
      <c r="F83" s="4">
        <v>3.9</v>
      </c>
      <c r="G83" s="4">
        <v>1.2</v>
      </c>
      <c r="H83" s="4" t="s">
        <v>11</v>
      </c>
      <c r="I83" s="21"/>
      <c r="J83" s="4">
        <f>COUNTIF($H$9:$H83,J$7)</f>
        <v>49</v>
      </c>
      <c r="K83" s="4">
        <f t="shared" si="14"/>
        <v>0.40121777963537281</v>
      </c>
      <c r="L83" s="4"/>
      <c r="M83" s="4">
        <f>COUNTIF($H$9:$H83,M$7)</f>
        <v>23</v>
      </c>
      <c r="N83" s="4">
        <f t="shared" si="15"/>
        <v>0.52294539856125288</v>
      </c>
      <c r="O83" s="4"/>
      <c r="P83" s="4">
        <f>COUNTIF($H$9:$H83,P$7)</f>
        <v>3</v>
      </c>
      <c r="Q83" s="4">
        <f t="shared" si="16"/>
        <v>0.18575424759098899</v>
      </c>
      <c r="R83" s="4"/>
      <c r="S83" s="4">
        <f>COUNTA(H$9:H83)</f>
        <v>75</v>
      </c>
      <c r="T83" s="4">
        <f t="shared" si="11"/>
        <v>1.1099174257876148</v>
      </c>
      <c r="U83" s="21"/>
      <c r="V83" s="4">
        <f>COUNTIF($H84:$H$158,V$7)</f>
        <v>1</v>
      </c>
      <c r="W83" s="4">
        <f t="shared" si="17"/>
        <v>8.3050915873278411E-2</v>
      </c>
      <c r="X83" s="4"/>
      <c r="Y83" s="4">
        <f>COUNTIF($H84:$H$158,Y$7)</f>
        <v>27</v>
      </c>
      <c r="Z83" s="4">
        <f t="shared" si="18"/>
        <v>0.53061522779966841</v>
      </c>
      <c r="AA83" s="4"/>
      <c r="AB83" s="4">
        <f>COUNTIF($H84:$H$158,AB$7)</f>
        <v>47</v>
      </c>
      <c r="AC83" s="4">
        <f t="shared" si="19"/>
        <v>0.4225173656594326</v>
      </c>
      <c r="AD83" s="4"/>
      <c r="AE83" s="4">
        <f>COUNTA($H84:$H$158)</f>
        <v>75</v>
      </c>
      <c r="AF83" s="4">
        <f t="shared" si="12"/>
        <v>1.0361835093323795</v>
      </c>
      <c r="AG83" s="21"/>
      <c r="AH83" s="2">
        <f t="shared" si="13"/>
        <v>0.51191203316115896</v>
      </c>
    </row>
    <row r="84" spans="4:34" x14ac:dyDescent="0.25">
      <c r="D84" s="4">
        <v>5.8</v>
      </c>
      <c r="E84" s="4">
        <v>2.7</v>
      </c>
      <c r="F84" s="4">
        <v>4.0999999999999996</v>
      </c>
      <c r="G84" s="4">
        <v>1</v>
      </c>
      <c r="H84" s="4" t="s">
        <v>11</v>
      </c>
      <c r="J84" s="2">
        <f>COUNTIF($H$9:$H84,J$7)</f>
        <v>49</v>
      </c>
      <c r="K84" s="2">
        <f t="shared" si="14"/>
        <v>0.40825876048803272</v>
      </c>
      <c r="M84" s="2">
        <f>COUNTIF($H$9:$H84,M$7)</f>
        <v>24</v>
      </c>
      <c r="N84" s="2">
        <f t="shared" si="15"/>
        <v>0.52514684612287243</v>
      </c>
      <c r="P84" s="2">
        <f>COUNTIF($H$9:$H84,P$7)</f>
        <v>3</v>
      </c>
      <c r="Q84" s="2">
        <f t="shared" si="16"/>
        <v>0.18406440839693802</v>
      </c>
      <c r="R84" s="2"/>
      <c r="S84" s="2">
        <f>COUNTA(H$9:H84)</f>
        <v>76</v>
      </c>
      <c r="T84" s="4">
        <f t="shared" si="11"/>
        <v>1.1174700150078432</v>
      </c>
      <c r="U84" s="21"/>
      <c r="V84" s="2">
        <f>COUNTIF($H85:$H$158,V$7)</f>
        <v>1</v>
      </c>
      <c r="W84" s="2">
        <f t="shared" si="17"/>
        <v>8.391153196795878E-2</v>
      </c>
      <c r="X84" s="2"/>
      <c r="Y84" s="2">
        <f>COUNTIF($H85:$H$158,Y$7)</f>
        <v>26</v>
      </c>
      <c r="Z84" s="2">
        <f t="shared" si="18"/>
        <v>0.53019398425249054</v>
      </c>
      <c r="AA84" s="2"/>
      <c r="AB84" s="2">
        <f>COUNTIF($H85:$H$158,AB$7)</f>
        <v>47</v>
      </c>
      <c r="AC84" s="2">
        <f t="shared" si="19"/>
        <v>0.41592746156367144</v>
      </c>
      <c r="AD84" s="4"/>
      <c r="AE84" s="2">
        <f>COUNTA($H85:$H$158)</f>
        <v>74</v>
      </c>
      <c r="AF84" s="4">
        <f t="shared" si="12"/>
        <v>1.0300329777841206</v>
      </c>
      <c r="AG84" s="21"/>
      <c r="AH84" s="2">
        <f t="shared" si="13"/>
        <v>0.51062809074368265</v>
      </c>
    </row>
    <row r="85" spans="4:34" x14ac:dyDescent="0.25">
      <c r="D85" s="4">
        <v>5.8</v>
      </c>
      <c r="E85" s="4">
        <v>2.7</v>
      </c>
      <c r="F85" s="4">
        <v>5.0999999999999996</v>
      </c>
      <c r="G85" s="4">
        <v>1.9</v>
      </c>
      <c r="H85" s="4" t="s">
        <v>12</v>
      </c>
      <c r="J85" s="2">
        <f>COUNTIF($H$9:$H85,J$7)</f>
        <v>49</v>
      </c>
      <c r="K85" s="2">
        <f t="shared" si="14"/>
        <v>0.41495789782344117</v>
      </c>
      <c r="M85" s="2">
        <f>COUNTIF($H$9:$H85,M$7)</f>
        <v>24</v>
      </c>
      <c r="N85" s="2">
        <f t="shared" si="15"/>
        <v>0.52420489557623229</v>
      </c>
      <c r="P85" s="2">
        <f>COUNTIF($H$9:$H85,P$7)</f>
        <v>4</v>
      </c>
      <c r="Q85" s="2">
        <f t="shared" si="16"/>
        <v>0.22165124886726764</v>
      </c>
      <c r="R85" s="2"/>
      <c r="S85" s="2">
        <f>COUNTA(H$9:H85)</f>
        <v>77</v>
      </c>
      <c r="T85" s="4">
        <f t="shared" si="11"/>
        <v>1.1608140422669411</v>
      </c>
      <c r="U85" s="21"/>
      <c r="V85" s="2">
        <f>COUNTIF($H86:$H$158,V$7)</f>
        <v>1</v>
      </c>
      <c r="W85" s="2">
        <f t="shared" si="17"/>
        <v>8.4792117244931742E-2</v>
      </c>
      <c r="X85" s="2"/>
      <c r="Y85" s="2">
        <f>COUNTIF($H86:$H$158,Y$7)</f>
        <v>26</v>
      </c>
      <c r="Z85" s="2">
        <f t="shared" si="18"/>
        <v>0.53046583368783629</v>
      </c>
      <c r="AA85" s="2"/>
      <c r="AB85" s="2">
        <f>COUNTIF($H86:$H$158,AB$7)</f>
        <v>46</v>
      </c>
      <c r="AC85" s="2">
        <f t="shared" si="19"/>
        <v>0.41983670862819461</v>
      </c>
      <c r="AD85" s="4"/>
      <c r="AE85" s="2">
        <f>COUNTA($H86:$H$158)</f>
        <v>73</v>
      </c>
      <c r="AF85" s="4">
        <f t="shared" si="12"/>
        <v>1.0350946595609627</v>
      </c>
      <c r="AG85" s="21"/>
      <c r="AH85" s="2">
        <f t="shared" si="13"/>
        <v>0.48533189137112442</v>
      </c>
    </row>
    <row r="86" spans="4:34" x14ac:dyDescent="0.25">
      <c r="D86" s="4">
        <v>5.8</v>
      </c>
      <c r="E86" s="4">
        <v>2.7</v>
      </c>
      <c r="F86" s="4">
        <v>5.0999999999999996</v>
      </c>
      <c r="G86" s="4">
        <v>1.9</v>
      </c>
      <c r="H86" s="4" t="s">
        <v>12</v>
      </c>
      <c r="J86" s="2">
        <f>COUNTIF($H$9:$H86,J$7)</f>
        <v>49</v>
      </c>
      <c r="K86" s="2">
        <f t="shared" si="14"/>
        <v>0.42133238926416622</v>
      </c>
      <c r="M86" s="2">
        <f>COUNTIF($H$9:$H86,M$7)</f>
        <v>24</v>
      </c>
      <c r="N86" s="2">
        <f t="shared" si="15"/>
        <v>0.52321222096648989</v>
      </c>
      <c r="P86" s="2">
        <f>COUNTIF($H$9:$H86,P$7)</f>
        <v>5</v>
      </c>
      <c r="Q86" s="2">
        <f t="shared" si="16"/>
        <v>0.25406885410095426</v>
      </c>
      <c r="R86" s="2"/>
      <c r="S86" s="2">
        <f>COUNTA(H$9:H86)</f>
        <v>78</v>
      </c>
      <c r="T86" s="4">
        <f t="shared" si="11"/>
        <v>1.1986134643316104</v>
      </c>
      <c r="U86" s="21"/>
      <c r="V86" s="2">
        <f>COUNTIF($H87:$H$158,V$7)</f>
        <v>1</v>
      </c>
      <c r="W86" s="2">
        <f t="shared" si="17"/>
        <v>8.5693402797809889E-2</v>
      </c>
      <c r="X86" s="2"/>
      <c r="Y86" s="2">
        <f>COUNTIF($H87:$H$158,Y$7)</f>
        <v>26</v>
      </c>
      <c r="Z86" s="2">
        <f t="shared" si="18"/>
        <v>0.53064746341432956</v>
      </c>
      <c r="AA86" s="2"/>
      <c r="AB86" s="2">
        <f>COUNTIF($H87:$H$158,AB$7)</f>
        <v>45</v>
      </c>
      <c r="AC86" s="2">
        <f t="shared" si="19"/>
        <v>0.42379494069539858</v>
      </c>
      <c r="AD86" s="4"/>
      <c r="AE86" s="2">
        <f>COUNTA($H87:$H$158)</f>
        <v>72</v>
      </c>
      <c r="AF86" s="4">
        <f t="shared" si="12"/>
        <v>1.0401358069075379</v>
      </c>
      <c r="AG86" s="21"/>
      <c r="AH86" s="2">
        <f t="shared" si="13"/>
        <v>0.46241831195310046</v>
      </c>
    </row>
    <row r="87" spans="4:34" x14ac:dyDescent="0.25">
      <c r="D87" s="4">
        <v>5.8</v>
      </c>
      <c r="E87" s="4">
        <v>2.8</v>
      </c>
      <c r="F87" s="4">
        <v>5.0999999999999996</v>
      </c>
      <c r="G87" s="4">
        <v>2.4</v>
      </c>
      <c r="H87" s="4" t="s">
        <v>12</v>
      </c>
      <c r="J87" s="2">
        <f>COUNTIF($H$9:$H87,J$7)</f>
        <v>49</v>
      </c>
      <c r="K87" s="2">
        <f t="shared" si="14"/>
        <v>0.42739840884851699</v>
      </c>
      <c r="M87" s="2">
        <f>COUNTIF($H$9:$H87,M$7)</f>
        <v>24</v>
      </c>
      <c r="N87" s="2">
        <f t="shared" si="15"/>
        <v>0.52217263213851539</v>
      </c>
      <c r="P87" s="2">
        <f>COUNTIF($H$9:$H87,P$7)</f>
        <v>6</v>
      </c>
      <c r="Q87" s="2">
        <f t="shared" si="16"/>
        <v>0.28244189221184407</v>
      </c>
      <c r="R87" s="2"/>
      <c r="S87" s="2">
        <f>COUNTA(H$9:H87)</f>
        <v>79</v>
      </c>
      <c r="T87" s="4">
        <f t="shared" si="11"/>
        <v>1.2320129331988765</v>
      </c>
      <c r="U87" s="21"/>
      <c r="V87" s="2">
        <f>COUNTIF($H88:$H$158,V$7)</f>
        <v>1</v>
      </c>
      <c r="W87" s="2">
        <f t="shared" si="17"/>
        <v>8.661615661274201E-2</v>
      </c>
      <c r="X87" s="2"/>
      <c r="Y87" s="2">
        <f>COUNTIF($H88:$H$158,Y$7)</f>
        <v>26</v>
      </c>
      <c r="Z87" s="2">
        <f t="shared" si="18"/>
        <v>0.53073228782328641</v>
      </c>
      <c r="AA87" s="2"/>
      <c r="AB87" s="2">
        <f>COUNTIF($H88:$H$158,AB$7)</f>
        <v>44</v>
      </c>
      <c r="AC87" s="2">
        <f t="shared" si="19"/>
        <v>0.42780115546711173</v>
      </c>
      <c r="AD87" s="4"/>
      <c r="AE87" s="2">
        <f>COUNTA($H88:$H$158)</f>
        <v>71</v>
      </c>
      <c r="AF87" s="4">
        <f t="shared" si="12"/>
        <v>1.0451495999031402</v>
      </c>
      <c r="AG87" s="21"/>
      <c r="AH87" s="2">
        <f t="shared" si="13"/>
        <v>0.4413982119489282</v>
      </c>
    </row>
    <row r="88" spans="4:34" x14ac:dyDescent="0.25">
      <c r="D88" s="4">
        <v>5.8</v>
      </c>
      <c r="E88" s="4">
        <v>4</v>
      </c>
      <c r="F88" s="4">
        <v>1.2</v>
      </c>
      <c r="G88" s="4">
        <v>0.2</v>
      </c>
      <c r="H88" s="4" t="s">
        <v>10</v>
      </c>
      <c r="J88" s="2">
        <f>COUNTIF($H$9:$H88,J$7)</f>
        <v>50</v>
      </c>
      <c r="K88" s="2">
        <f t="shared" si="14"/>
        <v>0.42379494069539858</v>
      </c>
      <c r="M88" s="2">
        <f>COUNTIF($H$9:$H88,M$7)</f>
        <v>24</v>
      </c>
      <c r="N88" s="2">
        <f t="shared" si="15"/>
        <v>0.52108967824986185</v>
      </c>
      <c r="P88" s="2">
        <f>COUNTIF($H$9:$H88,P$7)</f>
        <v>6</v>
      </c>
      <c r="Q88" s="2">
        <f t="shared" si="16"/>
        <v>0.28027241956246546</v>
      </c>
      <c r="R88" s="2"/>
      <c r="S88" s="2">
        <f>COUNTA(H$9:H88)</f>
        <v>80</v>
      </c>
      <c r="T88" s="4">
        <f t="shared" si="11"/>
        <v>1.2251570385077259</v>
      </c>
      <c r="U88" s="21"/>
      <c r="V88" s="2">
        <f>COUNTIF($H89:$H$158,V$7)</f>
        <v>0</v>
      </c>
      <c r="W88" s="2">
        <f t="shared" si="17"/>
        <v>0</v>
      </c>
      <c r="X88" s="2"/>
      <c r="Y88" s="2">
        <f>COUNTIF($H89:$H$158,Y$7)</f>
        <v>26</v>
      </c>
      <c r="Z88" s="2">
        <f t="shared" si="18"/>
        <v>0.53071322527001041</v>
      </c>
      <c r="AA88" s="2"/>
      <c r="AB88" s="2">
        <f>COUNTIF($H89:$H$158,AB$7)</f>
        <v>44</v>
      </c>
      <c r="AC88" s="2">
        <f t="shared" si="19"/>
        <v>0.42104945036482067</v>
      </c>
      <c r="AD88" s="4"/>
      <c r="AE88" s="2">
        <f>COUNTA($H89:$H$158)</f>
        <v>70</v>
      </c>
      <c r="AF88" s="4">
        <f t="shared" si="12"/>
        <v>0.95176267563483108</v>
      </c>
      <c r="AG88" s="21"/>
      <c r="AH88" s="2">
        <f t="shared" si="13"/>
        <v>0.48738949822078104</v>
      </c>
    </row>
    <row r="89" spans="4:34" x14ac:dyDescent="0.25">
      <c r="D89" s="4">
        <v>5.9</v>
      </c>
      <c r="E89" s="4">
        <v>3</v>
      </c>
      <c r="F89" s="4">
        <v>4.2</v>
      </c>
      <c r="G89" s="4">
        <v>1.5</v>
      </c>
      <c r="H89" s="4" t="s">
        <v>11</v>
      </c>
      <c r="J89" s="2">
        <f>COUNTIF($H$9:$H89,J$7)</f>
        <v>50</v>
      </c>
      <c r="K89" s="2">
        <f t="shared" si="14"/>
        <v>0.42962581056166677</v>
      </c>
      <c r="M89" s="2">
        <f>COUNTIF($H$9:$H89,M$7)</f>
        <v>25</v>
      </c>
      <c r="N89" s="2">
        <f t="shared" si="15"/>
        <v>0.52345488058947531</v>
      </c>
      <c r="P89" s="2">
        <f>COUNTIF($H$9:$H89,P$7)</f>
        <v>6</v>
      </c>
      <c r="Q89" s="2">
        <f t="shared" si="16"/>
        <v>0.27813981497507173</v>
      </c>
      <c r="R89" s="2"/>
      <c r="S89" s="2">
        <f>COUNTA(H$9:H89)</f>
        <v>81</v>
      </c>
      <c r="T89" s="4">
        <f t="shared" si="11"/>
        <v>1.2312205061262138</v>
      </c>
      <c r="U89" s="21"/>
      <c r="V89" s="2">
        <f>COUNTIF($H90:$H$158,V$7)</f>
        <v>0</v>
      </c>
      <c r="W89" s="2">
        <f t="shared" si="17"/>
        <v>0</v>
      </c>
      <c r="X89" s="2"/>
      <c r="Y89" s="2">
        <f>COUNTIF($H90:$H$158,Y$7)</f>
        <v>25</v>
      </c>
      <c r="Z89" s="2">
        <f t="shared" si="18"/>
        <v>0.53067690833458137</v>
      </c>
      <c r="AA89" s="2"/>
      <c r="AB89" s="2">
        <f>COUNTIF($H90:$H$158,AB$7)</f>
        <v>44</v>
      </c>
      <c r="AC89" s="2">
        <f t="shared" si="19"/>
        <v>0.41391427359707772</v>
      </c>
      <c r="AD89" s="4"/>
      <c r="AE89" s="2">
        <f>COUNTA($H90:$H$158)</f>
        <v>69</v>
      </c>
      <c r="AF89" s="4">
        <f t="shared" si="12"/>
        <v>0.94459118193165903</v>
      </c>
      <c r="AG89" s="21"/>
      <c r="AH89" s="2">
        <f t="shared" si="13"/>
        <v>0.48559148372443739</v>
      </c>
    </row>
    <row r="90" spans="4:34" x14ac:dyDescent="0.25">
      <c r="D90" s="4">
        <v>5.9</v>
      </c>
      <c r="E90" s="4">
        <v>3</v>
      </c>
      <c r="F90" s="4">
        <v>5.0999999999999996</v>
      </c>
      <c r="G90" s="4">
        <v>1.8</v>
      </c>
      <c r="H90" s="4" t="s">
        <v>12</v>
      </c>
      <c r="J90" s="2">
        <f>COUNTIF($H$9:$H90,J$7)</f>
        <v>50</v>
      </c>
      <c r="K90" s="2">
        <f t="shared" si="14"/>
        <v>0.43518037490448719</v>
      </c>
      <c r="M90" s="2">
        <f>COUNTIF($H$9:$H90,M$7)</f>
        <v>25</v>
      </c>
      <c r="N90" s="2">
        <f t="shared" si="15"/>
        <v>0.52246823623273142</v>
      </c>
      <c r="P90" s="2">
        <f>COUNTIF($H$9:$H90,P$7)</f>
        <v>7</v>
      </c>
      <c r="Q90" s="2">
        <f t="shared" si="16"/>
        <v>0.30306560460882143</v>
      </c>
      <c r="R90" s="2"/>
      <c r="S90" s="2">
        <f>COUNTA(H$9:H90)</f>
        <v>82</v>
      </c>
      <c r="T90" s="4">
        <f t="shared" si="11"/>
        <v>1.26071421574604</v>
      </c>
      <c r="U90" s="21"/>
      <c r="V90" s="2">
        <f>COUNTIF($H91:$H$158,V$7)</f>
        <v>0</v>
      </c>
      <c r="W90" s="2">
        <f t="shared" si="17"/>
        <v>0</v>
      </c>
      <c r="X90" s="2"/>
      <c r="Y90" s="2">
        <f>COUNTIF($H91:$H$158,Y$7)</f>
        <v>25</v>
      </c>
      <c r="Z90" s="2">
        <f t="shared" si="18"/>
        <v>0.53073773951309366</v>
      </c>
      <c r="AA90" s="2"/>
      <c r="AB90" s="2">
        <f>COUNTIF($H91:$H$158,AB$7)</f>
        <v>43</v>
      </c>
      <c r="AC90" s="2">
        <f t="shared" si="19"/>
        <v>0.41811055472903508</v>
      </c>
      <c r="AD90" s="4"/>
      <c r="AE90" s="2">
        <f>COUNTA($H91:$H$158)</f>
        <v>68</v>
      </c>
      <c r="AF90" s="4">
        <f t="shared" si="12"/>
        <v>0.9488482942421288</v>
      </c>
      <c r="AG90" s="21"/>
      <c r="AH90" s="2">
        <f t="shared" si="13"/>
        <v>0.46562750272355585</v>
      </c>
    </row>
    <row r="91" spans="4:34" x14ac:dyDescent="0.25">
      <c r="D91" s="4">
        <v>5.9</v>
      </c>
      <c r="E91" s="4">
        <v>3.2</v>
      </c>
      <c r="F91" s="4">
        <v>4.8</v>
      </c>
      <c r="G91" s="4">
        <v>1.8</v>
      </c>
      <c r="H91" s="4" t="s">
        <v>11</v>
      </c>
      <c r="J91" s="2">
        <f>COUNTIF($H$9:$H91,J$7)</f>
        <v>50</v>
      </c>
      <c r="K91" s="2">
        <f t="shared" si="14"/>
        <v>0.44047183227240966</v>
      </c>
      <c r="M91" s="2">
        <f>COUNTIF($H$9:$H91,M$7)</f>
        <v>26</v>
      </c>
      <c r="N91" s="2">
        <f t="shared" si="15"/>
        <v>0.5245734041367669</v>
      </c>
      <c r="P91" s="2">
        <f>COUNTIF($H$9:$H91,P$7)</f>
        <v>7</v>
      </c>
      <c r="Q91" s="2">
        <f t="shared" si="16"/>
        <v>0.30088905500030416</v>
      </c>
      <c r="R91" s="2"/>
      <c r="S91" s="2">
        <f>COUNTA(H$9:H91)</f>
        <v>83</v>
      </c>
      <c r="T91" s="4">
        <f t="shared" si="11"/>
        <v>1.2659342914094807</v>
      </c>
      <c r="U91" s="21"/>
      <c r="V91" s="2">
        <f>COUNTIF($H92:$H$158,V$7)</f>
        <v>0</v>
      </c>
      <c r="W91" s="2">
        <f t="shared" si="17"/>
        <v>0</v>
      </c>
      <c r="X91" s="2"/>
      <c r="Y91" s="2">
        <f>COUNTIF($H92:$H$158,Y$7)</f>
        <v>24</v>
      </c>
      <c r="Z91" s="2">
        <f t="shared" si="18"/>
        <v>0.530552844084758</v>
      </c>
      <c r="AA91" s="2"/>
      <c r="AB91" s="2">
        <f>COUNTIF($H92:$H$158,AB$7)</f>
        <v>43</v>
      </c>
      <c r="AC91" s="2">
        <f t="shared" si="19"/>
        <v>0.41063359309692549</v>
      </c>
      <c r="AD91" s="4"/>
      <c r="AE91" s="2">
        <f>COUNTA($H92:$H$158)</f>
        <v>67</v>
      </c>
      <c r="AF91" s="4">
        <f t="shared" si="12"/>
        <v>0.94118643718168349</v>
      </c>
      <c r="AG91" s="21"/>
      <c r="AH91" s="2">
        <f t="shared" si="13"/>
        <v>0.46408225086675808</v>
      </c>
    </row>
    <row r="92" spans="4:34" x14ac:dyDescent="0.25">
      <c r="D92" s="4">
        <v>6</v>
      </c>
      <c r="E92" s="4">
        <v>2.2000000000000002</v>
      </c>
      <c r="F92" s="4">
        <v>4</v>
      </c>
      <c r="G92" s="4">
        <v>1</v>
      </c>
      <c r="H92" s="4" t="s">
        <v>11</v>
      </c>
      <c r="J92" s="2">
        <f>COUNTIF($H$9:$H92,J$7)</f>
        <v>50</v>
      </c>
      <c r="K92" s="2">
        <f t="shared" si="14"/>
        <v>0.44551263869287833</v>
      </c>
      <c r="M92" s="2">
        <f>COUNTIF($H$9:$H92,M$7)</f>
        <v>27</v>
      </c>
      <c r="N92" s="2">
        <f t="shared" si="15"/>
        <v>0.52631676019777229</v>
      </c>
      <c r="P92" s="2">
        <f>COUNTIF($H$9:$H92,P$7)</f>
        <v>7</v>
      </c>
      <c r="Q92" s="2">
        <f t="shared" si="16"/>
        <v>0.29874687506009634</v>
      </c>
      <c r="R92" s="2"/>
      <c r="S92" s="2">
        <f>COUNTA(H$9:H92)</f>
        <v>84</v>
      </c>
      <c r="T92" s="4">
        <f t="shared" si="11"/>
        <v>1.2705762739507469</v>
      </c>
      <c r="U92" s="21"/>
      <c r="V92" s="2">
        <f>COUNTIF($H93:$H$158,V$7)</f>
        <v>0</v>
      </c>
      <c r="W92" s="2">
        <f t="shared" si="17"/>
        <v>0</v>
      </c>
      <c r="X92" s="2"/>
      <c r="Y92" s="2">
        <f>COUNTIF($H93:$H$158,Y$7)</f>
        <v>23</v>
      </c>
      <c r="Z92" s="2">
        <f t="shared" si="18"/>
        <v>0.52998696599898687</v>
      </c>
      <c r="AA92" s="2"/>
      <c r="AB92" s="2">
        <f>COUNTIF($H93:$H$158,AB$7)</f>
        <v>43</v>
      </c>
      <c r="AC92" s="2">
        <f t="shared" si="19"/>
        <v>0.40272064667004975</v>
      </c>
      <c r="AD92" s="4"/>
      <c r="AE92" s="2">
        <f>COUNTA($H93:$H$158)</f>
        <v>66</v>
      </c>
      <c r="AF92" s="4">
        <f t="shared" si="12"/>
        <v>0.93270761266903657</v>
      </c>
      <c r="AG92" s="21"/>
      <c r="AH92" s="2">
        <f t="shared" si="13"/>
        <v>0.46304843773436161</v>
      </c>
    </row>
    <row r="93" spans="4:34" x14ac:dyDescent="0.25">
      <c r="D93" s="4">
        <v>6</v>
      </c>
      <c r="E93" s="4">
        <v>2.2000000000000002</v>
      </c>
      <c r="F93" s="4">
        <v>5</v>
      </c>
      <c r="G93" s="4">
        <v>1.5</v>
      </c>
      <c r="H93" s="4" t="s">
        <v>12</v>
      </c>
      <c r="J93" s="2">
        <f>COUNTIF($H$9:$H93,J$7)</f>
        <v>50</v>
      </c>
      <c r="K93" s="2">
        <f t="shared" si="14"/>
        <v>0.45031455668410414</v>
      </c>
      <c r="M93" s="2">
        <f>COUNTIF($H$9:$H93,M$7)</f>
        <v>27</v>
      </c>
      <c r="N93" s="2">
        <f t="shared" si="15"/>
        <v>0.52554814961534468</v>
      </c>
      <c r="P93" s="2">
        <f>COUNTIF($H$9:$H93,P$7)</f>
        <v>8</v>
      </c>
      <c r="Q93" s="2">
        <f t="shared" si="16"/>
        <v>0.32088385281296017</v>
      </c>
      <c r="R93" s="2"/>
      <c r="S93" s="2">
        <f>COUNTA(H$9:H93)</f>
        <v>85</v>
      </c>
      <c r="T93" s="4">
        <f t="shared" si="11"/>
        <v>1.296746559112409</v>
      </c>
      <c r="U93" s="21"/>
      <c r="V93" s="2">
        <f>COUNTIF($H94:$H$158,V$7)</f>
        <v>0</v>
      </c>
      <c r="W93" s="2">
        <f t="shared" si="17"/>
        <v>0</v>
      </c>
      <c r="X93" s="2"/>
      <c r="Y93" s="2">
        <f>COUNTIF($H94:$H$158,Y$7)</f>
        <v>23</v>
      </c>
      <c r="Z93" s="2">
        <f t="shared" si="18"/>
        <v>0.53034668785143324</v>
      </c>
      <c r="AA93" s="2"/>
      <c r="AB93" s="2">
        <f>COUNTIF($H94:$H$158,AB$7)</f>
        <v>42</v>
      </c>
      <c r="AC93" s="2">
        <f t="shared" si="19"/>
        <v>0.4071094829305717</v>
      </c>
      <c r="AD93" s="4"/>
      <c r="AE93" s="2">
        <f>COUNTA($H94:$H$158)</f>
        <v>65</v>
      </c>
      <c r="AF93" s="4">
        <f t="shared" si="12"/>
        <v>0.93745617078200494</v>
      </c>
      <c r="AG93" s="21"/>
      <c r="AH93" s="2">
        <f t="shared" si="13"/>
        <v>0.44390844321858886</v>
      </c>
    </row>
    <row r="94" spans="4:34" x14ac:dyDescent="0.25">
      <c r="D94" s="4">
        <v>6</v>
      </c>
      <c r="E94" s="4">
        <v>2.7</v>
      </c>
      <c r="F94" s="4">
        <v>5.0999999999999996</v>
      </c>
      <c r="G94" s="4">
        <v>1.6</v>
      </c>
      <c r="H94" s="4" t="s">
        <v>11</v>
      </c>
      <c r="J94" s="2">
        <f>COUNTIF($H$9:$H94,J$7)</f>
        <v>50</v>
      </c>
      <c r="K94" s="2">
        <f t="shared" si="14"/>
        <v>0.45488870053917052</v>
      </c>
      <c r="M94" s="2">
        <f>COUNTIF($H$9:$H94,M$7)</f>
        <v>28</v>
      </c>
      <c r="N94" s="2">
        <f t="shared" si="15"/>
        <v>0.52708692225634679</v>
      </c>
      <c r="P94" s="2">
        <f>COUNTIF($H$9:$H94,P$7)</f>
        <v>8</v>
      </c>
      <c r="Q94" s="2">
        <f t="shared" si="16"/>
        <v>0.31872230276298591</v>
      </c>
      <c r="R94" s="2"/>
      <c r="S94" s="2">
        <f>COUNTA(H$9:H94)</f>
        <v>86</v>
      </c>
      <c r="T94" s="4">
        <f t="shared" si="11"/>
        <v>1.3006979255585032</v>
      </c>
      <c r="U94" s="21"/>
      <c r="V94" s="2">
        <f>COUNTIF($H95:$H$158,V$7)</f>
        <v>0</v>
      </c>
      <c r="W94" s="2">
        <f t="shared" si="17"/>
        <v>0</v>
      </c>
      <c r="X94" s="2"/>
      <c r="Y94" s="2">
        <f>COUNTIF($H95:$H$158,Y$7)</f>
        <v>22</v>
      </c>
      <c r="Z94" s="2">
        <f t="shared" si="18"/>
        <v>0.52957038109342913</v>
      </c>
      <c r="AA94" s="2"/>
      <c r="AB94" s="2">
        <f>COUNTIF($H95:$H$158,AB$7)</f>
        <v>42</v>
      </c>
      <c r="AC94" s="2">
        <f t="shared" si="19"/>
        <v>0.3987916913014386</v>
      </c>
      <c r="AD94" s="4"/>
      <c r="AE94" s="2">
        <f>COUNTA($H95:$H$158)</f>
        <v>64</v>
      </c>
      <c r="AF94" s="4">
        <f t="shared" si="12"/>
        <v>0.92836207239486779</v>
      </c>
      <c r="AG94" s="21"/>
      <c r="AH94" s="2">
        <f t="shared" si="13"/>
        <v>0.44312787251247054</v>
      </c>
    </row>
    <row r="95" spans="4:34" s="4" customFormat="1" x14ac:dyDescent="0.25">
      <c r="D95" s="4">
        <v>6</v>
      </c>
      <c r="E95" s="4">
        <v>2.9</v>
      </c>
      <c r="F95" s="4">
        <v>4.5</v>
      </c>
      <c r="G95" s="4">
        <v>1.5</v>
      </c>
      <c r="H95" s="4" t="s">
        <v>11</v>
      </c>
      <c r="I95" s="21"/>
      <c r="J95" s="4">
        <f>COUNTIF($H$9:$H95,J$7)</f>
        <v>50</v>
      </c>
      <c r="K95" s="4">
        <f t="shared" si="14"/>
        <v>0.45924557820345041</v>
      </c>
      <c r="M95" s="4">
        <f>COUNTIF($H$9:$H95,M$7)</f>
        <v>29</v>
      </c>
      <c r="N95" s="4">
        <f t="shared" si="15"/>
        <v>0.52832083357371873</v>
      </c>
      <c r="P95" s="4">
        <f>COUNTIF($H$9:$H95,P$7)</f>
        <v>8</v>
      </c>
      <c r="Q95" s="4">
        <f t="shared" si="16"/>
        <v>0.31659250536540035</v>
      </c>
      <c r="S95" s="4">
        <f>COUNTA(H$9:H95)</f>
        <v>87</v>
      </c>
      <c r="T95" s="4">
        <f t="shared" si="11"/>
        <v>1.3041589171425696</v>
      </c>
      <c r="U95" s="21"/>
      <c r="V95" s="4">
        <f>COUNTIF($H96:$H$158,V$7)</f>
        <v>0</v>
      </c>
      <c r="W95" s="4">
        <f t="shared" si="17"/>
        <v>0</v>
      </c>
      <c r="Y95" s="4">
        <f>COUNTIF($H96:$H$158,Y$7)</f>
        <v>21</v>
      </c>
      <c r="Z95" s="4">
        <f t="shared" si="18"/>
        <v>0.52832083357371873</v>
      </c>
      <c r="AB95" s="4">
        <f>COUNTIF($H96:$H$158,AB$7)</f>
        <v>42</v>
      </c>
      <c r="AC95" s="4">
        <f t="shared" si="19"/>
        <v>0.38997500048077083</v>
      </c>
      <c r="AE95" s="4">
        <f>COUNTA($H96:$H$158)</f>
        <v>63</v>
      </c>
      <c r="AF95" s="4">
        <f t="shared" si="12"/>
        <v>0.91829583405448956</v>
      </c>
      <c r="AG95" s="21"/>
      <c r="AH95" s="2">
        <f t="shared" si="13"/>
        <v>0.44286607847558018</v>
      </c>
    </row>
    <row r="96" spans="4:34" s="4" customFormat="1" x14ac:dyDescent="0.25">
      <c r="D96" s="4">
        <v>6</v>
      </c>
      <c r="E96" s="4">
        <v>3</v>
      </c>
      <c r="F96" s="4">
        <v>4.8</v>
      </c>
      <c r="G96" s="4">
        <v>1.8</v>
      </c>
      <c r="H96" s="4" t="s">
        <v>12</v>
      </c>
      <c r="I96" s="21"/>
      <c r="J96" s="4">
        <f>COUNTIF($H$9:$H96,J$7)</f>
        <v>50</v>
      </c>
      <c r="K96" s="4">
        <f t="shared" si="14"/>
        <v>0.4633951300355526</v>
      </c>
      <c r="M96" s="4">
        <f>COUNTIF($H$9:$H96,M$7)</f>
        <v>29</v>
      </c>
      <c r="N96" s="4">
        <f t="shared" si="15"/>
        <v>0.52775077365661394</v>
      </c>
      <c r="P96" s="4">
        <f>COUNTIF($H$9:$H96,P$7)</f>
        <v>9</v>
      </c>
      <c r="Q96" s="4">
        <f t="shared" si="16"/>
        <v>0.33642681312221434</v>
      </c>
      <c r="S96" s="4">
        <f>COUNTA(H$9:H96)</f>
        <v>88</v>
      </c>
      <c r="T96" s="4">
        <f t="shared" si="11"/>
        <v>1.3275727168143809</v>
      </c>
      <c r="U96" s="21"/>
      <c r="V96" s="4">
        <f>COUNTIF($H97:$H$158,V$7)</f>
        <v>0</v>
      </c>
      <c r="W96" s="4">
        <f t="shared" si="17"/>
        <v>0</v>
      </c>
      <c r="Y96" s="4">
        <f>COUNTIF($H97:$H$158,Y$7)</f>
        <v>21</v>
      </c>
      <c r="Z96" s="4">
        <f t="shared" si="18"/>
        <v>0.5290234941898454</v>
      </c>
      <c r="AB96" s="4">
        <f>COUNTIF($H97:$H$158,AB$7)</f>
        <v>41</v>
      </c>
      <c r="AC96" s="4">
        <f t="shared" si="19"/>
        <v>0.39455510542774924</v>
      </c>
      <c r="AE96" s="4">
        <f>COUNTA($H97:$H$158)</f>
        <v>62</v>
      </c>
      <c r="AF96" s="4">
        <f t="shared" si="12"/>
        <v>0.9235785996175947</v>
      </c>
      <c r="AG96" s="21"/>
      <c r="AH96" s="2">
        <f t="shared" si="13"/>
        <v>0.42437401901478011</v>
      </c>
    </row>
    <row r="97" spans="4:34" x14ac:dyDescent="0.25">
      <c r="D97" s="4">
        <v>6</v>
      </c>
      <c r="E97" s="4">
        <v>3.4</v>
      </c>
      <c r="F97" s="4">
        <v>4.5</v>
      </c>
      <c r="G97" s="4">
        <v>1.6</v>
      </c>
      <c r="H97" s="4" t="s">
        <v>11</v>
      </c>
      <c r="J97" s="2">
        <f>COUNTIF($H$9:$H97,J$7)</f>
        <v>50</v>
      </c>
      <c r="K97" s="2">
        <f t="shared" si="14"/>
        <v>0.46734676471442305</v>
      </c>
      <c r="M97" s="2">
        <f>COUNTIF($H$9:$H97,M$7)</f>
        <v>30</v>
      </c>
      <c r="N97" s="2">
        <f t="shared" si="15"/>
        <v>0.52882342764872325</v>
      </c>
      <c r="P97" s="2">
        <f>COUNTIF($H$9:$H97,P$7)</f>
        <v>9</v>
      </c>
      <c r="Q97" s="2">
        <f t="shared" si="16"/>
        <v>0.33429523444625581</v>
      </c>
      <c r="R97" s="2"/>
      <c r="S97" s="2">
        <f>COUNTA(H$9:H97)</f>
        <v>89</v>
      </c>
      <c r="T97" s="4">
        <f t="shared" si="11"/>
        <v>1.3304654268094021</v>
      </c>
      <c r="U97" s="21"/>
      <c r="V97" s="2">
        <f>COUNTIF($H98:$H$158,V$7)</f>
        <v>0</v>
      </c>
      <c r="W97" s="2">
        <f t="shared" si="17"/>
        <v>0</v>
      </c>
      <c r="X97" s="2"/>
      <c r="Y97" s="2">
        <f>COUNTIF($H98:$H$158,Y$7)</f>
        <v>20</v>
      </c>
      <c r="Z97" s="2">
        <f t="shared" si="18"/>
        <v>0.52747844022148327</v>
      </c>
      <c r="AA97" s="2"/>
      <c r="AB97" s="2">
        <f>COUNTIF($H98:$H$158,AB$7)</f>
        <v>41</v>
      </c>
      <c r="AC97" s="2">
        <f t="shared" si="19"/>
        <v>0.38525571558585098</v>
      </c>
      <c r="AD97" s="4"/>
      <c r="AE97" s="2">
        <f>COUNTA($H98:$H$158)</f>
        <v>61</v>
      </c>
      <c r="AF97" s="4">
        <f t="shared" si="12"/>
        <v>0.9127341558073343</v>
      </c>
      <c r="AG97" s="21"/>
      <c r="AH97" s="2">
        <f t="shared" si="13"/>
        <v>0.42437445745259489</v>
      </c>
    </row>
    <row r="98" spans="4:34" x14ac:dyDescent="0.25">
      <c r="D98" s="4">
        <v>6.1</v>
      </c>
      <c r="E98" s="4">
        <v>2.6</v>
      </c>
      <c r="F98" s="4">
        <v>5.6</v>
      </c>
      <c r="G98" s="4">
        <v>1.4</v>
      </c>
      <c r="H98" s="4" t="s">
        <v>12</v>
      </c>
      <c r="J98" s="2">
        <f>COUNTIF($H$9:$H98,J$7)</f>
        <v>50</v>
      </c>
      <c r="K98" s="2">
        <f t="shared" si="14"/>
        <v>0.4711093925305278</v>
      </c>
      <c r="M98" s="2">
        <f>COUNTIF($H$9:$H98,M$7)</f>
        <v>30</v>
      </c>
      <c r="N98" s="2">
        <f t="shared" si="15"/>
        <v>0.52832083357371873</v>
      </c>
      <c r="P98" s="2">
        <f>COUNTIF($H$9:$H98,P$7)</f>
        <v>10</v>
      </c>
      <c r="Q98" s="2">
        <f t="shared" si="16"/>
        <v>0.3522138890491458</v>
      </c>
      <c r="R98" s="2"/>
      <c r="S98" s="2">
        <f>COUNTA(H$9:H98)</f>
        <v>90</v>
      </c>
      <c r="T98" s="4">
        <f t="shared" si="11"/>
        <v>1.3516441151533922</v>
      </c>
      <c r="U98" s="21"/>
      <c r="V98" s="2">
        <f>COUNTIF($H99:$H$158,V$7)</f>
        <v>0</v>
      </c>
      <c r="W98" s="2">
        <f t="shared" si="17"/>
        <v>0</v>
      </c>
      <c r="X98" s="2"/>
      <c r="Y98" s="2">
        <f>COUNTIF($H99:$H$158,Y$7)</f>
        <v>20</v>
      </c>
      <c r="Z98" s="2">
        <f t="shared" si="18"/>
        <v>0.52832083357371873</v>
      </c>
      <c r="AA98" s="2"/>
      <c r="AB98" s="2">
        <f>COUNTIF($H99:$H$158,AB$7)</f>
        <v>40</v>
      </c>
      <c r="AC98" s="2">
        <f t="shared" si="19"/>
        <v>0.38997500048077083</v>
      </c>
      <c r="AD98" s="4"/>
      <c r="AE98" s="2">
        <f>COUNTA($H99:$H$158)</f>
        <v>60</v>
      </c>
      <c r="AF98" s="4">
        <f t="shared" si="12"/>
        <v>0.91829583405448956</v>
      </c>
      <c r="AG98" s="21"/>
      <c r="AH98" s="2">
        <f t="shared" si="13"/>
        <v>0.40665769800732493</v>
      </c>
    </row>
    <row r="99" spans="4:34" x14ac:dyDescent="0.25">
      <c r="D99" s="4">
        <v>6.1</v>
      </c>
      <c r="E99" s="4">
        <v>2.8</v>
      </c>
      <c r="F99" s="4">
        <v>4</v>
      </c>
      <c r="G99" s="4">
        <v>1.3</v>
      </c>
      <c r="H99" s="4" t="s">
        <v>11</v>
      </c>
      <c r="J99" s="2">
        <f>COUNTIF($H$9:$H99,J$7)</f>
        <v>50</v>
      </c>
      <c r="K99" s="2">
        <f t="shared" si="14"/>
        <v>0.4746914562769074</v>
      </c>
      <c r="M99" s="2">
        <f>COUNTIF($H$9:$H99,M$7)</f>
        <v>31</v>
      </c>
      <c r="N99" s="2">
        <f t="shared" si="15"/>
        <v>0.52924778268314787</v>
      </c>
      <c r="P99" s="2">
        <f>COUNTIF($H$9:$H99,P$7)</f>
        <v>10</v>
      </c>
      <c r="Q99" s="2">
        <f t="shared" si="16"/>
        <v>0.35009522475948723</v>
      </c>
      <c r="R99" s="2"/>
      <c r="S99" s="2">
        <f>COUNTA(H$9:H99)</f>
        <v>91</v>
      </c>
      <c r="T99" s="4">
        <f t="shared" si="11"/>
        <v>1.3540344637195425</v>
      </c>
      <c r="U99" s="21"/>
      <c r="V99" s="2">
        <f>COUNTIF($H100:$H$158,V$7)</f>
        <v>0</v>
      </c>
      <c r="W99" s="2">
        <f t="shared" si="17"/>
        <v>0</v>
      </c>
      <c r="X99" s="2"/>
      <c r="Y99" s="2">
        <f>COUNTIF($H100:$H$158,Y$7)</f>
        <v>19</v>
      </c>
      <c r="Z99" s="2">
        <f t="shared" si="18"/>
        <v>0.52643381665164168</v>
      </c>
      <c r="AA99" s="2"/>
      <c r="AB99" s="2">
        <f>COUNTIF($H100:$H$158,AB$7)</f>
        <v>40</v>
      </c>
      <c r="AC99" s="2">
        <f t="shared" si="19"/>
        <v>0.38014573184710437</v>
      </c>
      <c r="AD99" s="4"/>
      <c r="AE99" s="2">
        <f>COUNTA($H100:$H$158)</f>
        <v>59</v>
      </c>
      <c r="AF99" s="4">
        <f t="shared" si="12"/>
        <v>0.906579548498746</v>
      </c>
      <c r="AG99" s="21"/>
      <c r="AH99" s="2">
        <f t="shared" si="13"/>
        <v>0.40692697032179348</v>
      </c>
    </row>
    <row r="100" spans="4:34" x14ac:dyDescent="0.25">
      <c r="D100" s="4">
        <v>6.1</v>
      </c>
      <c r="E100" s="4">
        <v>2.8</v>
      </c>
      <c r="F100" s="4">
        <v>4.7</v>
      </c>
      <c r="G100" s="4">
        <v>1.2</v>
      </c>
      <c r="H100" s="4" t="s">
        <v>11</v>
      </c>
      <c r="J100" s="2">
        <f>COUNTIF($H$9:$H100,J$7)</f>
        <v>50</v>
      </c>
      <c r="K100" s="2">
        <f t="shared" si="14"/>
        <v>0.47810095993602619</v>
      </c>
      <c r="M100" s="2">
        <f>COUNTIF($H$9:$H100,M$7)</f>
        <v>32</v>
      </c>
      <c r="N100" s="2">
        <f t="shared" si="15"/>
        <v>0.52993459341113491</v>
      </c>
      <c r="P100" s="2">
        <f>COUNTIF($H$9:$H100,P$7)</f>
        <v>10</v>
      </c>
      <c r="Q100" s="2">
        <f t="shared" si="16"/>
        <v>0.34800368056191849</v>
      </c>
      <c r="R100" s="2"/>
      <c r="S100" s="2">
        <f>COUNTA(H$9:H100)</f>
        <v>92</v>
      </c>
      <c r="T100" s="4">
        <f t="shared" si="11"/>
        <v>1.3560392339090794</v>
      </c>
      <c r="U100" s="21"/>
      <c r="V100" s="2">
        <f>COUNTIF($H101:$H$158,V$7)</f>
        <v>0</v>
      </c>
      <c r="W100" s="2">
        <f t="shared" si="17"/>
        <v>0</v>
      </c>
      <c r="X100" s="2"/>
      <c r="Y100" s="2">
        <f>COUNTIF($H101:$H$158,Y$7)</f>
        <v>18</v>
      </c>
      <c r="Z100" s="2">
        <f t="shared" si="18"/>
        <v>0.52387944631611505</v>
      </c>
      <c r="AA100" s="2"/>
      <c r="AB100" s="2">
        <f>COUNTIF($H101:$H$158,AB$7)</f>
        <v>40</v>
      </c>
      <c r="AC100" s="2">
        <f t="shared" si="19"/>
        <v>0.36969165533807569</v>
      </c>
      <c r="AD100" s="4"/>
      <c r="AE100" s="2">
        <f>COUNTA($H101:$H$158)</f>
        <v>58</v>
      </c>
      <c r="AF100" s="4">
        <f t="shared" si="12"/>
        <v>0.89357110165419074</v>
      </c>
      <c r="AG100" s="21"/>
      <c r="AH100" s="2">
        <f t="shared" si="13"/>
        <v>0.40774427795063367</v>
      </c>
    </row>
    <row r="101" spans="4:34" x14ac:dyDescent="0.25">
      <c r="D101" s="4">
        <v>6.1</v>
      </c>
      <c r="E101" s="4">
        <v>2.9</v>
      </c>
      <c r="F101" s="4">
        <v>4.7</v>
      </c>
      <c r="G101" s="4">
        <v>1.4</v>
      </c>
      <c r="H101" s="4" t="s">
        <v>11</v>
      </c>
      <c r="J101" s="2">
        <f>COUNTIF($H$9:$H101,J$7)</f>
        <v>50</v>
      </c>
      <c r="K101" s="2">
        <f t="shared" si="14"/>
        <v>0.48134549534048754</v>
      </c>
      <c r="M101" s="2">
        <f>COUNTIF($H$9:$H101,M$7)</f>
        <v>33</v>
      </c>
      <c r="N101" s="2">
        <f t="shared" si="15"/>
        <v>0.53040037449178568</v>
      </c>
      <c r="P101" s="2">
        <f>COUNTIF($H$9:$H101,P$7)</f>
        <v>10</v>
      </c>
      <c r="Q101" s="2">
        <f t="shared" si="16"/>
        <v>0.34593878669039457</v>
      </c>
      <c r="R101" s="2"/>
      <c r="S101" s="2">
        <f>COUNTA(H$9:H101)</f>
        <v>93</v>
      </c>
      <c r="T101" s="4">
        <f t="shared" si="11"/>
        <v>1.3576846565226677</v>
      </c>
      <c r="U101" s="21"/>
      <c r="V101" s="2">
        <f>COUNTIF($H102:$H$158,V$7)</f>
        <v>0</v>
      </c>
      <c r="W101" s="2">
        <f t="shared" si="17"/>
        <v>0</v>
      </c>
      <c r="X101" s="2"/>
      <c r="Y101" s="2">
        <f>COUNTIF($H102:$H$158,Y$7)</f>
        <v>17</v>
      </c>
      <c r="Z101" s="2">
        <f t="shared" si="18"/>
        <v>0.52056599893938316</v>
      </c>
      <c r="AA101" s="2"/>
      <c r="AB101" s="2">
        <f>COUNTIF($H102:$H$158,AB$7)</f>
        <v>40</v>
      </c>
      <c r="AC101" s="2">
        <f t="shared" si="19"/>
        <v>0.35856976791395045</v>
      </c>
      <c r="AD101" s="4"/>
      <c r="AE101" s="2">
        <f>COUNTA($H102:$H$158)</f>
        <v>57</v>
      </c>
      <c r="AF101" s="4">
        <f t="shared" si="12"/>
        <v>0.87913576685333361</v>
      </c>
      <c r="AG101" s="21"/>
      <c r="AH101" s="2">
        <f t="shared" si="13"/>
        <v>0.40912642227283536</v>
      </c>
    </row>
    <row r="102" spans="4:34" x14ac:dyDescent="0.25">
      <c r="D102" s="4">
        <v>6.1</v>
      </c>
      <c r="E102" s="4">
        <v>3</v>
      </c>
      <c r="F102" s="4">
        <v>4.5999999999999996</v>
      </c>
      <c r="G102" s="4">
        <v>1.4</v>
      </c>
      <c r="H102" s="4" t="s">
        <v>11</v>
      </c>
      <c r="J102" s="2">
        <f>COUNTIF($H$9:$H102,J$7)</f>
        <v>50</v>
      </c>
      <c r="K102" s="2">
        <f t="shared" si="14"/>
        <v>0.48443226696963448</v>
      </c>
      <c r="M102" s="2">
        <f>COUNTIF($H$9:$H102,M$7)</f>
        <v>34</v>
      </c>
      <c r="N102" s="2">
        <f t="shared" si="15"/>
        <v>0.53066259951625683</v>
      </c>
      <c r="P102" s="2">
        <f>COUNTIF($H$9:$H102,P$7)</f>
        <v>10</v>
      </c>
      <c r="Q102" s="2">
        <f t="shared" si="16"/>
        <v>0.34390008050960374</v>
      </c>
      <c r="R102" s="2"/>
      <c r="S102" s="2">
        <f>COUNTA(H$9:H102)</f>
        <v>94</v>
      </c>
      <c r="T102" s="4">
        <f t="shared" si="11"/>
        <v>1.3589949469954952</v>
      </c>
      <c r="U102" s="21"/>
      <c r="V102" s="2">
        <f>COUNTIF($H103:$H$158,V$7)</f>
        <v>0</v>
      </c>
      <c r="W102" s="2">
        <f t="shared" si="17"/>
        <v>0</v>
      </c>
      <c r="X102" s="2"/>
      <c r="Y102" s="2">
        <f>COUNTIF($H103:$H$158,Y$7)</f>
        <v>16</v>
      </c>
      <c r="Z102" s="2">
        <f t="shared" si="18"/>
        <v>0.51638712058788683</v>
      </c>
      <c r="AA102" s="2"/>
      <c r="AB102" s="2">
        <f>COUNTIF($H103:$H$158,AB$7)</f>
        <v>40</v>
      </c>
      <c r="AC102" s="2">
        <f t="shared" si="19"/>
        <v>0.34673344797874411</v>
      </c>
      <c r="AD102" s="4"/>
      <c r="AE102" s="2">
        <f>COUNTA($H103:$H$158)</f>
        <v>56</v>
      </c>
      <c r="AF102" s="4">
        <f t="shared" si="12"/>
        <v>0.863120568566631</v>
      </c>
      <c r="AG102" s="21"/>
      <c r="AH102" s="2">
        <f t="shared" si="13"/>
        <v>0.41109398833910349</v>
      </c>
    </row>
    <row r="103" spans="4:34" x14ac:dyDescent="0.25">
      <c r="D103" s="4">
        <v>6.1</v>
      </c>
      <c r="E103" s="4">
        <v>3</v>
      </c>
      <c r="F103" s="4">
        <v>4.9000000000000004</v>
      </c>
      <c r="G103" s="4">
        <v>1.8</v>
      </c>
      <c r="H103" s="4" t="s">
        <v>12</v>
      </c>
      <c r="J103" s="2">
        <f>COUNTIF($H$9:$H103,J$7)</f>
        <v>50</v>
      </c>
      <c r="K103" s="2">
        <f t="shared" si="14"/>
        <v>0.48736811502959115</v>
      </c>
      <c r="M103" s="2">
        <f>COUNTIF($H$9:$H103,M$7)</f>
        <v>34</v>
      </c>
      <c r="N103" s="2">
        <f t="shared" si="15"/>
        <v>0.53054056927095461</v>
      </c>
      <c r="P103" s="2">
        <f>COUNTIF($H$9:$H103,P$7)</f>
        <v>11</v>
      </c>
      <c r="Q103" s="2">
        <f t="shared" si="16"/>
        <v>0.36015435670137008</v>
      </c>
      <c r="R103" s="2"/>
      <c r="S103" s="2">
        <f>COUNTA(H$9:H103)</f>
        <v>95</v>
      </c>
      <c r="T103" s="4">
        <f t="shared" si="11"/>
        <v>1.3780630410019159</v>
      </c>
      <c r="U103" s="21"/>
      <c r="V103" s="2">
        <f>COUNTIF($H104:$H$158,V$7)</f>
        <v>0</v>
      </c>
      <c r="W103" s="2">
        <f t="shared" si="17"/>
        <v>0</v>
      </c>
      <c r="X103" s="2"/>
      <c r="Y103" s="2">
        <f>COUNTIF($H104:$H$158,Y$7)</f>
        <v>16</v>
      </c>
      <c r="Z103" s="2">
        <f t="shared" si="18"/>
        <v>0.51821373484353739</v>
      </c>
      <c r="AA103" s="2"/>
      <c r="AB103" s="2">
        <f>COUNTIF($H104:$H$158,AB$7)</f>
        <v>39</v>
      </c>
      <c r="AC103" s="2">
        <f t="shared" si="19"/>
        <v>0.35167895076061895</v>
      </c>
      <c r="AD103" s="4"/>
      <c r="AE103" s="2">
        <f>COUNTA($H104:$H$158)</f>
        <v>55</v>
      </c>
      <c r="AF103" s="4">
        <f t="shared" si="12"/>
        <v>0.86989268560415633</v>
      </c>
      <c r="AG103" s="21"/>
      <c r="AH103" s="2">
        <f t="shared" si="13"/>
        <v>0.39322859003175203</v>
      </c>
    </row>
    <row r="104" spans="4:34" x14ac:dyDescent="0.25">
      <c r="D104" s="4">
        <v>6.2</v>
      </c>
      <c r="E104" s="4">
        <v>2.2000000000000002</v>
      </c>
      <c r="F104" s="4">
        <v>4.5</v>
      </c>
      <c r="G104" s="4">
        <v>1.5</v>
      </c>
      <c r="H104" s="4" t="s">
        <v>11</v>
      </c>
      <c r="J104" s="2">
        <f>COUNTIF($H$9:$H104,J$7)</f>
        <v>50</v>
      </c>
      <c r="K104" s="2">
        <f t="shared" si="14"/>
        <v>0.49015953695126646</v>
      </c>
      <c r="M104" s="2">
        <f>COUNTIF($H$9:$H104,M$7)</f>
        <v>35</v>
      </c>
      <c r="N104" s="2">
        <f t="shared" si="15"/>
        <v>0.5307164784600692</v>
      </c>
      <c r="P104" s="2">
        <f>COUNTIF($H$9:$H104,P$7)</f>
        <v>11</v>
      </c>
      <c r="Q104" s="2">
        <f t="shared" si="16"/>
        <v>0.3581337469054422</v>
      </c>
      <c r="R104" s="2"/>
      <c r="S104" s="2">
        <f>COUNTA(H$9:H104)</f>
        <v>96</v>
      </c>
      <c r="T104" s="4">
        <f t="shared" si="11"/>
        <v>1.3790097623167779</v>
      </c>
      <c r="U104" s="21"/>
      <c r="V104" s="2">
        <f>COUNTIF($H105:$H$158,V$7)</f>
        <v>0</v>
      </c>
      <c r="W104" s="2">
        <f t="shared" si="17"/>
        <v>0</v>
      </c>
      <c r="X104" s="2"/>
      <c r="Y104" s="2">
        <f>COUNTIF($H105:$H$158,Y$7)</f>
        <v>15</v>
      </c>
      <c r="Z104" s="2">
        <f t="shared" si="18"/>
        <v>0.51333247404304172</v>
      </c>
      <c r="AA104" s="2"/>
      <c r="AB104" s="2">
        <f>COUNTIF($H105:$H$158,AB$7)</f>
        <v>39</v>
      </c>
      <c r="AC104" s="2">
        <f t="shared" si="19"/>
        <v>0.3390727046064369</v>
      </c>
      <c r="AD104" s="4"/>
      <c r="AE104" s="2">
        <f>COUNTA($H105:$H$158)</f>
        <v>54</v>
      </c>
      <c r="AF104" s="4">
        <f t="shared" si="12"/>
        <v>0.85240517864947862</v>
      </c>
      <c r="AG104" s="21"/>
      <c r="AH104" s="2">
        <f t="shared" si="13"/>
        <v>0.39553038852460592</v>
      </c>
    </row>
    <row r="105" spans="4:34" x14ac:dyDescent="0.25">
      <c r="D105" s="4">
        <v>6.2</v>
      </c>
      <c r="E105" s="4">
        <v>2.8</v>
      </c>
      <c r="F105" s="4">
        <v>4.8</v>
      </c>
      <c r="G105" s="4">
        <v>1.8</v>
      </c>
      <c r="H105" s="4" t="s">
        <v>12</v>
      </c>
      <c r="J105" s="2">
        <f>COUNTIF($H$9:$H105,J$7)</f>
        <v>50</v>
      </c>
      <c r="K105" s="2">
        <f t="shared" si="14"/>
        <v>0.49281270742907374</v>
      </c>
      <c r="M105" s="2">
        <f>COUNTIF($H$9:$H105,M$7)</f>
        <v>35</v>
      </c>
      <c r="N105" s="2">
        <f t="shared" si="15"/>
        <v>0.5306396276646973</v>
      </c>
      <c r="P105" s="2">
        <f>COUNTIF($H$9:$H105,P$7)</f>
        <v>12</v>
      </c>
      <c r="Q105" s="2">
        <f t="shared" si="16"/>
        <v>0.37298354739785217</v>
      </c>
      <c r="R105" s="2"/>
      <c r="S105" s="2">
        <f>COUNTA(H$9:H105)</f>
        <v>97</v>
      </c>
      <c r="T105" s="4">
        <f t="shared" si="11"/>
        <v>1.3964358824916232</v>
      </c>
      <c r="U105" s="21"/>
      <c r="V105" s="2">
        <f>COUNTIF($H106:$H$158,V$7)</f>
        <v>0</v>
      </c>
      <c r="W105" s="2">
        <f t="shared" si="17"/>
        <v>0</v>
      </c>
      <c r="X105" s="2"/>
      <c r="Y105" s="2">
        <f>COUNTIF($H106:$H$158,Y$7)</f>
        <v>15</v>
      </c>
      <c r="Z105" s="2">
        <f t="shared" si="18"/>
        <v>0.51538580913811727</v>
      </c>
      <c r="AA105" s="2"/>
      <c r="AB105" s="2">
        <f>COUNTIF($H106:$H$158,AB$7)</f>
        <v>38</v>
      </c>
      <c r="AC105" s="2">
        <f t="shared" si="19"/>
        <v>0.34414588231217591</v>
      </c>
      <c r="AD105" s="4"/>
      <c r="AE105" s="2">
        <f>COUNTA($H106:$H$158)</f>
        <v>53</v>
      </c>
      <c r="AF105" s="4">
        <f t="shared" si="12"/>
        <v>0.85953169145029318</v>
      </c>
      <c r="AG105" s="21"/>
      <c r="AH105" s="2">
        <f t="shared" si="13"/>
        <v>0.37823276573080294</v>
      </c>
    </row>
    <row r="106" spans="4:34" x14ac:dyDescent="0.25">
      <c r="D106" s="4">
        <v>6.2</v>
      </c>
      <c r="E106" s="4">
        <v>2.9</v>
      </c>
      <c r="F106" s="4">
        <v>4.3</v>
      </c>
      <c r="G106" s="4">
        <v>1.3</v>
      </c>
      <c r="H106" s="4" t="s">
        <v>11</v>
      </c>
      <c r="J106" s="2">
        <f>COUNTIF($H$9:$H106,J$7)</f>
        <v>50</v>
      </c>
      <c r="K106" s="2">
        <f t="shared" si="14"/>
        <v>0.49533349711249158</v>
      </c>
      <c r="M106" s="2">
        <f>COUNTIF($H$9:$H106,M$7)</f>
        <v>36</v>
      </c>
      <c r="N106" s="2">
        <f t="shared" si="15"/>
        <v>0.53073728914514551</v>
      </c>
      <c r="P106" s="2">
        <f>COUNTIF($H$9:$H106,P$7)</f>
        <v>12</v>
      </c>
      <c r="Q106" s="2">
        <f t="shared" si="16"/>
        <v>0.3709894706196798</v>
      </c>
      <c r="R106" s="2"/>
      <c r="S106" s="2">
        <f>COUNTA(H$9:H106)</f>
        <v>98</v>
      </c>
      <c r="T106" s="4">
        <f t="shared" si="11"/>
        <v>1.3970602568773169</v>
      </c>
      <c r="U106" s="21"/>
      <c r="V106" s="2">
        <f>COUNTIF($H107:$H$158,V$7)</f>
        <v>0</v>
      </c>
      <c r="W106" s="2">
        <f t="shared" si="17"/>
        <v>0</v>
      </c>
      <c r="X106" s="2"/>
      <c r="Y106" s="2">
        <f>COUNTIF($H107:$H$158,Y$7)</f>
        <v>14</v>
      </c>
      <c r="Z106" s="2">
        <f t="shared" si="18"/>
        <v>0.50967667586863141</v>
      </c>
      <c r="AA106" s="2"/>
      <c r="AB106" s="2">
        <f>COUNTIF($H107:$H$158,AB$7)</f>
        <v>38</v>
      </c>
      <c r="AC106" s="2">
        <f t="shared" si="19"/>
        <v>0.33068199574048573</v>
      </c>
      <c r="AD106" s="4"/>
      <c r="AE106" s="2">
        <f>COUNTA($H107:$H$158)</f>
        <v>52</v>
      </c>
      <c r="AF106" s="4">
        <f t="shared" si="12"/>
        <v>0.84035867160911715</v>
      </c>
      <c r="AG106" s="21"/>
      <c r="AH106" s="2">
        <f t="shared" si="13"/>
        <v>0.38089212673681511</v>
      </c>
    </row>
    <row r="107" spans="4:34" x14ac:dyDescent="0.25">
      <c r="D107" s="4">
        <v>6.2</v>
      </c>
      <c r="E107" s="4">
        <v>3.4</v>
      </c>
      <c r="F107" s="4">
        <v>5.4</v>
      </c>
      <c r="G107" s="4">
        <v>2.2999999999999998</v>
      </c>
      <c r="H107" s="4" t="s">
        <v>12</v>
      </c>
      <c r="J107" s="2">
        <f>COUNTIF($H$9:$H107,J$7)</f>
        <v>50</v>
      </c>
      <c r="K107" s="2">
        <f t="shared" si="14"/>
        <v>0.49772749005297218</v>
      </c>
      <c r="M107" s="2">
        <f>COUNTIF($H$9:$H107,M$7)</f>
        <v>36</v>
      </c>
      <c r="N107" s="2">
        <f t="shared" si="15"/>
        <v>0.53070240677719904</v>
      </c>
      <c r="P107" s="2">
        <f>COUNTIF($H$9:$H107,P$7)</f>
        <v>13</v>
      </c>
      <c r="Q107" s="2">
        <f t="shared" si="16"/>
        <v>0.38460524974950233</v>
      </c>
      <c r="R107" s="2"/>
      <c r="S107" s="2">
        <f>COUNTA(H$9:H107)</f>
        <v>99</v>
      </c>
      <c r="T107" s="4">
        <f t="shared" si="11"/>
        <v>1.4130351465796736</v>
      </c>
      <c r="U107" s="21"/>
      <c r="V107" s="2">
        <f>COUNTIF($H108:$H$158,V$7)</f>
        <v>0</v>
      </c>
      <c r="W107" s="2">
        <f t="shared" si="17"/>
        <v>0</v>
      </c>
      <c r="X107" s="2"/>
      <c r="Y107" s="2">
        <f>COUNTIF($H108:$H$158,Y$7)</f>
        <v>14</v>
      </c>
      <c r="Z107" s="2">
        <f t="shared" si="18"/>
        <v>0.51198011527048004</v>
      </c>
      <c r="AA107" s="2"/>
      <c r="AB107" s="2">
        <f>COUNTIF($H108:$H$158,AB$7)</f>
        <v>37</v>
      </c>
      <c r="AC107" s="2">
        <f t="shared" si="19"/>
        <v>0.33588162989557252</v>
      </c>
      <c r="AD107" s="4"/>
      <c r="AE107" s="2">
        <f>COUNTA($H108:$H$158)</f>
        <v>51</v>
      </c>
      <c r="AF107" s="4">
        <f t="shared" si="12"/>
        <v>0.84786174516605262</v>
      </c>
      <c r="AG107" s="21"/>
      <c r="AH107" s="2">
        <f t="shared" si="13"/>
        <v>0.36408631062211355</v>
      </c>
    </row>
    <row r="108" spans="4:34" x14ac:dyDescent="0.25">
      <c r="D108" s="4">
        <v>6.3</v>
      </c>
      <c r="E108" s="4">
        <v>2.2999999999999998</v>
      </c>
      <c r="F108" s="4">
        <v>4.4000000000000004</v>
      </c>
      <c r="G108" s="4">
        <v>1.3</v>
      </c>
      <c r="H108" s="4" t="s">
        <v>11</v>
      </c>
      <c r="J108" s="2">
        <f>COUNTIF($H$9:$H108,J$7)</f>
        <v>50</v>
      </c>
      <c r="K108" s="2">
        <f t="shared" si="14"/>
        <v>0.5</v>
      </c>
      <c r="M108" s="2">
        <f>COUNTIF($H$9:$H108,M$7)</f>
        <v>37</v>
      </c>
      <c r="N108" s="2">
        <f t="shared" si="15"/>
        <v>0.53072904493393669</v>
      </c>
      <c r="P108" s="2">
        <f>COUNTIF($H$9:$H108,P$7)</f>
        <v>13</v>
      </c>
      <c r="Q108" s="2">
        <f t="shared" si="16"/>
        <v>0.38264414131237223</v>
      </c>
      <c r="R108" s="2"/>
      <c r="S108" s="2">
        <f>COUNTA(H$9:H108)</f>
        <v>100</v>
      </c>
      <c r="T108" s="4">
        <f t="shared" si="11"/>
        <v>1.4133731862463088</v>
      </c>
      <c r="U108" s="21"/>
      <c r="V108" s="2">
        <f>COUNTIF($H109:$H$158,V$7)</f>
        <v>0</v>
      </c>
      <c r="W108" s="2">
        <f t="shared" si="17"/>
        <v>0</v>
      </c>
      <c r="X108" s="2"/>
      <c r="Y108" s="2">
        <f>COUNTIF($H109:$H$158,Y$7)</f>
        <v>13</v>
      </c>
      <c r="Z108" s="2">
        <f t="shared" si="18"/>
        <v>0.50528828262474446</v>
      </c>
      <c r="AA108" s="2"/>
      <c r="AB108" s="2">
        <f>COUNTIF($H109:$H$158,AB$7)</f>
        <v>37</v>
      </c>
      <c r="AC108" s="2">
        <f t="shared" si="19"/>
        <v>0.32145808986787344</v>
      </c>
      <c r="AD108" s="4"/>
      <c r="AE108" s="2">
        <f>COUNTA($H109:$H$158)</f>
        <v>50</v>
      </c>
      <c r="AF108" s="4">
        <f t="shared" si="12"/>
        <v>0.82674637249261784</v>
      </c>
      <c r="AG108" s="21"/>
      <c r="AH108" s="2">
        <f t="shared" si="13"/>
        <v>0.36713158572607762</v>
      </c>
    </row>
    <row r="109" spans="4:34" x14ac:dyDescent="0.25">
      <c r="D109" s="4">
        <v>6.3</v>
      </c>
      <c r="E109" s="4">
        <v>2.5</v>
      </c>
      <c r="F109" s="4">
        <v>4.9000000000000004</v>
      </c>
      <c r="G109" s="4">
        <v>1.5</v>
      </c>
      <c r="H109" s="4" t="s">
        <v>11</v>
      </c>
      <c r="J109" s="2">
        <f>COUNTIF($H$9:$H109,J$7)</f>
        <v>50</v>
      </c>
      <c r="K109" s="2">
        <f t="shared" si="14"/>
        <v>0.50215608563221292</v>
      </c>
      <c r="M109" s="2">
        <f>COUNTIF($H$9:$H109,M$7)</f>
        <v>38</v>
      </c>
      <c r="N109" s="2">
        <f t="shared" si="15"/>
        <v>0.5306018894426926</v>
      </c>
      <c r="P109" s="2">
        <f>COUNTIF($H$9:$H109,P$7)</f>
        <v>13</v>
      </c>
      <c r="Q109" s="2">
        <f t="shared" si="16"/>
        <v>0.38070329643504092</v>
      </c>
      <c r="R109" s="2"/>
      <c r="S109" s="2">
        <f>COUNTA(H$9:H109)</f>
        <v>101</v>
      </c>
      <c r="T109" s="4">
        <f t="shared" si="11"/>
        <v>1.4134612715099464</v>
      </c>
      <c r="U109" s="21"/>
      <c r="V109" s="2">
        <f>COUNTIF($H110:$H$158,V$7)</f>
        <v>0</v>
      </c>
      <c r="W109" s="2">
        <f t="shared" si="17"/>
        <v>0</v>
      </c>
      <c r="X109" s="2"/>
      <c r="Y109" s="2">
        <f>COUNTIF($H110:$H$158,Y$7)</f>
        <v>12</v>
      </c>
      <c r="Z109" s="2">
        <f t="shared" si="18"/>
        <v>0.49708098205568624</v>
      </c>
      <c r="AA109" s="2"/>
      <c r="AB109" s="2">
        <f>COUNTIF($H110:$H$158,AB$7)</f>
        <v>37</v>
      </c>
      <c r="AC109" s="2">
        <f t="shared" si="19"/>
        <v>0.30600999395901152</v>
      </c>
      <c r="AD109" s="4"/>
      <c r="AE109" s="2">
        <f>COUNTA($H110:$H$158)</f>
        <v>49</v>
      </c>
      <c r="AF109" s="4">
        <f t="shared" si="12"/>
        <v>0.80309097601469781</v>
      </c>
      <c r="AG109" s="21"/>
      <c r="AH109" s="2">
        <f t="shared" si="13"/>
        <v>0.37088885907299091</v>
      </c>
    </row>
    <row r="110" spans="4:34" x14ac:dyDescent="0.25">
      <c r="D110" s="4">
        <v>6.3</v>
      </c>
      <c r="E110" s="4">
        <v>2.5</v>
      </c>
      <c r="F110" s="4">
        <v>5</v>
      </c>
      <c r="G110" s="4">
        <v>1.9</v>
      </c>
      <c r="H110" s="4" t="s">
        <v>12</v>
      </c>
      <c r="J110" s="2">
        <f>COUNTIF($H$9:$H110,J$7)</f>
        <v>50</v>
      </c>
      <c r="K110" s="2">
        <f t="shared" si="14"/>
        <v>0.50420056480233877</v>
      </c>
      <c r="M110" s="2">
        <f>COUNTIF($H$9:$H110,M$7)</f>
        <v>38</v>
      </c>
      <c r="N110" s="2">
        <f t="shared" si="15"/>
        <v>0.5306952694515743</v>
      </c>
      <c r="P110" s="2">
        <f>COUNTIF($H$9:$H110,P$7)</f>
        <v>14</v>
      </c>
      <c r="Q110" s="2">
        <f t="shared" si="16"/>
        <v>0.39324495959602435</v>
      </c>
      <c r="R110" s="2"/>
      <c r="S110" s="2">
        <f>COUNTA(H$9:H110)</f>
        <v>102</v>
      </c>
      <c r="T110" s="4">
        <f t="shared" si="11"/>
        <v>1.4281407938499375</v>
      </c>
      <c r="U110" s="21"/>
      <c r="V110" s="2">
        <f>COUNTIF($H111:$H$158,V$7)</f>
        <v>0</v>
      </c>
      <c r="W110" s="2">
        <f t="shared" si="17"/>
        <v>0</v>
      </c>
      <c r="X110" s="2"/>
      <c r="Y110" s="2">
        <f>COUNTIF($H111:$H$158,Y$7)</f>
        <v>12</v>
      </c>
      <c r="Z110" s="2">
        <f t="shared" si="18"/>
        <v>0.5</v>
      </c>
      <c r="AA110" s="2"/>
      <c r="AB110" s="2">
        <f>COUNTIF($H111:$H$158,AB$7)</f>
        <v>36</v>
      </c>
      <c r="AC110" s="2">
        <f t="shared" si="19"/>
        <v>0.31127812445913283</v>
      </c>
      <c r="AD110" s="4"/>
      <c r="AE110" s="2">
        <f>COUNTA($H111:$H$158)</f>
        <v>48</v>
      </c>
      <c r="AF110" s="4">
        <f t="shared" si="12"/>
        <v>0.81127812445913283</v>
      </c>
      <c r="AG110" s="21"/>
      <c r="AH110" s="2">
        <f t="shared" si="13"/>
        <v>0.35421776107627589</v>
      </c>
    </row>
    <row r="111" spans="4:34" x14ac:dyDescent="0.25">
      <c r="D111" s="4">
        <v>6.3</v>
      </c>
      <c r="E111" s="4">
        <v>2.7</v>
      </c>
      <c r="F111" s="4">
        <v>4.9000000000000004</v>
      </c>
      <c r="G111" s="4">
        <v>1.8</v>
      </c>
      <c r="H111" s="4" t="s">
        <v>12</v>
      </c>
      <c r="J111" s="2">
        <f>COUNTIF($H$9:$H111,J$7)</f>
        <v>50</v>
      </c>
      <c r="K111" s="2">
        <f t="shared" si="14"/>
        <v>0.50613802786820083</v>
      </c>
      <c r="M111" s="2">
        <f>COUNTIF($H$9:$H111,M$7)</f>
        <v>38</v>
      </c>
      <c r="N111" s="2">
        <f t="shared" si="15"/>
        <v>0.53073567497190344</v>
      </c>
      <c r="P111" s="2">
        <f>COUNTIF($H$9:$H111,P$7)</f>
        <v>15</v>
      </c>
      <c r="Q111" s="2">
        <f t="shared" si="16"/>
        <v>0.40479756285068447</v>
      </c>
      <c r="R111" s="2"/>
      <c r="S111" s="2">
        <f>COUNTA(H$9:H111)</f>
        <v>103</v>
      </c>
      <c r="T111" s="4">
        <f t="shared" si="11"/>
        <v>1.4416712656907889</v>
      </c>
      <c r="U111" s="21"/>
      <c r="V111" s="2">
        <f>COUNTIF($H112:$H$158,V$7)</f>
        <v>0</v>
      </c>
      <c r="W111" s="2">
        <f t="shared" si="17"/>
        <v>0</v>
      </c>
      <c r="X111" s="2"/>
      <c r="Y111" s="2">
        <f>COUNTIF($H112:$H$158,Y$7)</f>
        <v>12</v>
      </c>
      <c r="Z111" s="2">
        <f t="shared" si="18"/>
        <v>0.50288332364846322</v>
      </c>
      <c r="AA111" s="2"/>
      <c r="AB111" s="2">
        <f>COUNTIF($H112:$H$158,AB$7)</f>
        <v>35</v>
      </c>
      <c r="AC111" s="2">
        <f t="shared" si="19"/>
        <v>0.31671711097113797</v>
      </c>
      <c r="AD111" s="4"/>
      <c r="AE111" s="2">
        <f>COUNTA($H112:$H$158)</f>
        <v>47</v>
      </c>
      <c r="AF111" s="4">
        <f t="shared" si="12"/>
        <v>0.81960043461960119</v>
      </c>
      <c r="AG111" s="21"/>
      <c r="AH111" s="2">
        <f t="shared" si="13"/>
        <v>0.33820676209933936</v>
      </c>
    </row>
    <row r="112" spans="4:34" x14ac:dyDescent="0.25">
      <c r="D112" s="4">
        <v>6.3</v>
      </c>
      <c r="E112" s="4">
        <v>2.8</v>
      </c>
      <c r="F112" s="4">
        <v>5.0999999999999996</v>
      </c>
      <c r="G112" s="4">
        <v>1.5</v>
      </c>
      <c r="H112" s="4" t="s">
        <v>12</v>
      </c>
      <c r="J112" s="2">
        <f>COUNTIF($H$9:$H112,J$7)</f>
        <v>50</v>
      </c>
      <c r="K112" s="2">
        <f t="shared" si="14"/>
        <v>0.50797285017613814</v>
      </c>
      <c r="M112" s="2">
        <f>COUNTIF($H$9:$H112,M$7)</f>
        <v>38</v>
      </c>
      <c r="N112" s="2">
        <f t="shared" si="15"/>
        <v>0.53072561325485823</v>
      </c>
      <c r="P112" s="2">
        <f>COUNTIF($H$9:$H112,P$7)</f>
        <v>16</v>
      </c>
      <c r="Q112" s="2">
        <f t="shared" si="16"/>
        <v>0.4154522643293988</v>
      </c>
      <c r="R112" s="2"/>
      <c r="S112" s="2">
        <f>COUNTA(H$9:H112)</f>
        <v>104</v>
      </c>
      <c r="T112" s="4">
        <f t="shared" si="11"/>
        <v>1.4541507277603951</v>
      </c>
      <c r="U112" s="21"/>
      <c r="V112" s="2">
        <f>COUNTIF($H113:$H$158,V$7)</f>
        <v>0</v>
      </c>
      <c r="W112" s="2">
        <f t="shared" si="17"/>
        <v>0</v>
      </c>
      <c r="X112" s="2"/>
      <c r="Y112" s="2">
        <f>COUNTIF($H113:$H$158,Y$7)</f>
        <v>12</v>
      </c>
      <c r="Z112" s="2">
        <f t="shared" si="18"/>
        <v>0.50572159704413655</v>
      </c>
      <c r="AA112" s="2"/>
      <c r="AB112" s="2">
        <f>COUNTIF($H113:$H$158,AB$7)</f>
        <v>34</v>
      </c>
      <c r="AC112" s="2">
        <f t="shared" si="19"/>
        <v>0.3223341283353674</v>
      </c>
      <c r="AD112" s="4"/>
      <c r="AE112" s="2">
        <f>COUNTA($H113:$H$158)</f>
        <v>46</v>
      </c>
      <c r="AF112" s="4">
        <f t="shared" si="12"/>
        <v>0.828055725379504</v>
      </c>
      <c r="AG112" s="21"/>
      <c r="AH112" s="2">
        <f t="shared" si="13"/>
        <v>0.32281424035756762</v>
      </c>
    </row>
    <row r="113" spans="4:34" x14ac:dyDescent="0.25">
      <c r="D113" s="4">
        <v>6.3</v>
      </c>
      <c r="E113" s="4">
        <v>2.9</v>
      </c>
      <c r="F113" s="4">
        <v>5.6</v>
      </c>
      <c r="G113" s="4">
        <v>1.8</v>
      </c>
      <c r="H113" s="4" t="s">
        <v>12</v>
      </c>
      <c r="J113" s="2">
        <f>COUNTIF($H$9:$H113,J$7)</f>
        <v>50</v>
      </c>
      <c r="K113" s="2">
        <f t="shared" si="14"/>
        <v>0.50970920375780859</v>
      </c>
      <c r="M113" s="2">
        <f>COUNTIF($H$9:$H113,M$7)</f>
        <v>38</v>
      </c>
      <c r="N113" s="2">
        <f t="shared" si="15"/>
        <v>0.53066746819482302</v>
      </c>
      <c r="P113" s="2">
        <f>COUNTIF($H$9:$H113,P$7)</f>
        <v>17</v>
      </c>
      <c r="Q113" s="2">
        <f t="shared" si="16"/>
        <v>0.42528862380065063</v>
      </c>
      <c r="R113" s="2"/>
      <c r="S113" s="2">
        <f>COUNTA(H$9:H113)</f>
        <v>105</v>
      </c>
      <c r="T113" s="4">
        <f t="shared" si="11"/>
        <v>1.4656652957532821</v>
      </c>
      <c r="U113" s="21"/>
      <c r="V113" s="2">
        <f>COUNTIF($H114:$H$158,V$7)</f>
        <v>0</v>
      </c>
      <c r="W113" s="2">
        <f t="shared" si="17"/>
        <v>0</v>
      </c>
      <c r="X113" s="2"/>
      <c r="Y113" s="2">
        <f>COUNTIF($H114:$H$158,Y$7)</f>
        <v>12</v>
      </c>
      <c r="Z113" s="2">
        <f t="shared" si="18"/>
        <v>0.50850415882893829</v>
      </c>
      <c r="AA113" s="2"/>
      <c r="AB113" s="2">
        <f>COUNTIF($H114:$H$158,AB$7)</f>
        <v>33</v>
      </c>
      <c r="AC113" s="2">
        <f t="shared" si="19"/>
        <v>0.32813658311222904</v>
      </c>
      <c r="AD113" s="4"/>
      <c r="AE113" s="2">
        <f>COUNTA($H114:$H$158)</f>
        <v>45</v>
      </c>
      <c r="AF113" s="4">
        <f t="shared" si="12"/>
        <v>0.83664074194116733</v>
      </c>
      <c r="AG113" s="21"/>
      <c r="AH113" s="2">
        <f t="shared" si="13"/>
        <v>0.30800457111150847</v>
      </c>
    </row>
    <row r="114" spans="4:34" x14ac:dyDescent="0.25">
      <c r="D114" s="4">
        <v>6.3</v>
      </c>
      <c r="E114" s="4">
        <v>3.3</v>
      </c>
      <c r="F114" s="4">
        <v>4.7</v>
      </c>
      <c r="G114" s="4">
        <v>1.6</v>
      </c>
      <c r="H114" s="4" t="s">
        <v>11</v>
      </c>
      <c r="J114" s="2">
        <f>COUNTIF($H$9:$H114,J$7)</f>
        <v>50</v>
      </c>
      <c r="K114" s="2">
        <f t="shared" si="14"/>
        <v>0.51135106829645016</v>
      </c>
      <c r="M114" s="2">
        <f>COUNTIF($H$9:$H114,M$7)</f>
        <v>39</v>
      </c>
      <c r="N114" s="2">
        <f t="shared" si="15"/>
        <v>0.53073784143714242</v>
      </c>
      <c r="P114" s="2">
        <f>COUNTIF($H$9:$H114,P$7)</f>
        <v>17</v>
      </c>
      <c r="Q114" s="2">
        <f t="shared" si="16"/>
        <v>0.42346961722942095</v>
      </c>
      <c r="R114" s="2"/>
      <c r="S114" s="2">
        <f>COUNTA(H$9:H114)</f>
        <v>106</v>
      </c>
      <c r="T114" s="4">
        <f t="shared" si="11"/>
        <v>1.4655585269630136</v>
      </c>
      <c r="U114" s="21"/>
      <c r="V114" s="2">
        <f>COUNTIF($H115:$H$158,V$7)</f>
        <v>0</v>
      </c>
      <c r="W114" s="2">
        <f t="shared" si="17"/>
        <v>0</v>
      </c>
      <c r="X114" s="2"/>
      <c r="Y114" s="2">
        <f>COUNTIF($H115:$H$158,Y$7)</f>
        <v>11</v>
      </c>
      <c r="Z114" s="2">
        <f t="shared" si="18"/>
        <v>0.5</v>
      </c>
      <c r="AA114" s="2"/>
      <c r="AB114" s="2">
        <f>COUNTIF($H115:$H$158,AB$7)</f>
        <v>33</v>
      </c>
      <c r="AC114" s="2">
        <f t="shared" si="19"/>
        <v>0.31127812445913283</v>
      </c>
      <c r="AD114" s="4"/>
      <c r="AE114" s="2">
        <f>COUNTA($H115:$H$158)</f>
        <v>44</v>
      </c>
      <c r="AF114" s="4">
        <f t="shared" si="12"/>
        <v>0.81127812445913283</v>
      </c>
      <c r="AG114" s="21"/>
      <c r="AH114" s="2">
        <f t="shared" si="13"/>
        <v>0.31132622515928077</v>
      </c>
    </row>
    <row r="115" spans="4:34" x14ac:dyDescent="0.25">
      <c r="D115" s="4">
        <v>6.3</v>
      </c>
      <c r="E115" s="4">
        <v>3.3</v>
      </c>
      <c r="F115" s="4">
        <v>6</v>
      </c>
      <c r="G115" s="4">
        <v>2.5</v>
      </c>
      <c r="H115" s="4" t="s">
        <v>12</v>
      </c>
      <c r="J115" s="2">
        <f>COUNTIF($H$9:$H115,J$7)</f>
        <v>50</v>
      </c>
      <c r="K115" s="2">
        <f t="shared" si="14"/>
        <v>0.51290224141421603</v>
      </c>
      <c r="M115" s="2">
        <f>COUNTIF($H$9:$H115,M$7)</f>
        <v>39</v>
      </c>
      <c r="N115" s="2">
        <f t="shared" si="15"/>
        <v>0.53071519564501912</v>
      </c>
      <c r="P115" s="2">
        <f>COUNTIF($H$9:$H115,P$7)</f>
        <v>18</v>
      </c>
      <c r="Q115" s="2">
        <f t="shared" si="16"/>
        <v>0.43259584793700023</v>
      </c>
      <c r="R115" s="2"/>
      <c r="S115" s="2">
        <f>COUNTA(H$9:H115)</f>
        <v>107</v>
      </c>
      <c r="T115" s="4">
        <f t="shared" si="11"/>
        <v>1.4762132849962355</v>
      </c>
      <c r="U115" s="21"/>
      <c r="V115" s="2">
        <f>COUNTIF($H116:$H$158,V$7)</f>
        <v>0</v>
      </c>
      <c r="W115" s="2">
        <f t="shared" si="17"/>
        <v>0</v>
      </c>
      <c r="X115" s="2"/>
      <c r="Y115" s="2">
        <f>COUNTIF($H116:$H$158,Y$7)</f>
        <v>11</v>
      </c>
      <c r="Z115" s="2">
        <f t="shared" si="18"/>
        <v>0.50314336038867002</v>
      </c>
      <c r="AA115" s="2"/>
      <c r="AB115" s="2">
        <f>COUNTIF($H116:$H$158,AB$7)</f>
        <v>32</v>
      </c>
      <c r="AC115" s="2">
        <f t="shared" si="19"/>
        <v>0.31722028256900314</v>
      </c>
      <c r="AD115" s="4"/>
      <c r="AE115" s="2">
        <f>COUNTA($H116:$H$158)</f>
        <v>43</v>
      </c>
      <c r="AF115" s="4">
        <f t="shared" si="12"/>
        <v>0.82036364295767317</v>
      </c>
      <c r="AG115" s="21"/>
      <c r="AH115" s="2">
        <f t="shared" si="13"/>
        <v>0.29675944644264174</v>
      </c>
    </row>
    <row r="116" spans="4:34" x14ac:dyDescent="0.25">
      <c r="D116" s="4">
        <v>6.3</v>
      </c>
      <c r="E116" s="4">
        <v>3.4</v>
      </c>
      <c r="F116" s="4">
        <v>5.6</v>
      </c>
      <c r="G116" s="4">
        <v>2.4</v>
      </c>
      <c r="H116" s="4" t="s">
        <v>12</v>
      </c>
      <c r="J116" s="2">
        <f>COUNTIF($H$9:$H116,J$7)</f>
        <v>50</v>
      </c>
      <c r="K116" s="2">
        <f t="shared" si="14"/>
        <v>0.51436634832812211</v>
      </c>
      <c r="M116" s="2">
        <f>COUNTIF($H$9:$H116,M$7)</f>
        <v>39</v>
      </c>
      <c r="N116" s="2">
        <f t="shared" si="15"/>
        <v>0.53064746341432956</v>
      </c>
      <c r="P116" s="2">
        <f>COUNTIF($H$9:$H116,P$7)</f>
        <v>19</v>
      </c>
      <c r="Q116" s="2">
        <f t="shared" si="16"/>
        <v>0.44103925727479426</v>
      </c>
      <c r="R116" s="2"/>
      <c r="S116" s="2">
        <f>COUNTA(H$9:H116)</f>
        <v>108</v>
      </c>
      <c r="T116" s="4">
        <f t="shared" si="11"/>
        <v>1.486053069017246</v>
      </c>
      <c r="U116" s="21"/>
      <c r="V116" s="2">
        <f>COUNTIF($H117:$H$158,V$7)</f>
        <v>0</v>
      </c>
      <c r="W116" s="2">
        <f t="shared" si="17"/>
        <v>0</v>
      </c>
      <c r="X116" s="2"/>
      <c r="Y116" s="2">
        <f>COUNTIF($H117:$H$158,Y$7)</f>
        <v>11</v>
      </c>
      <c r="Z116" s="2">
        <f t="shared" si="18"/>
        <v>0.50623199632276417</v>
      </c>
      <c r="AA116" s="2"/>
      <c r="AB116" s="2">
        <f>COUNTIF($H117:$H$158,AB$7)</f>
        <v>31</v>
      </c>
      <c r="AC116" s="2">
        <f t="shared" si="19"/>
        <v>0.32337510676543901</v>
      </c>
      <c r="AD116" s="4"/>
      <c r="AE116" s="2">
        <f>COUNTA($H117:$H$158)</f>
        <v>42</v>
      </c>
      <c r="AF116" s="4">
        <f t="shared" si="12"/>
        <v>0.82960710308820318</v>
      </c>
      <c r="AG116" s="21"/>
      <c r="AH116" s="2">
        <f t="shared" si="13"/>
        <v>0.28271430216404203</v>
      </c>
    </row>
    <row r="117" spans="4:34" x14ac:dyDescent="0.25">
      <c r="D117" s="4">
        <v>6.4</v>
      </c>
      <c r="E117" s="4">
        <v>2.7</v>
      </c>
      <c r="F117" s="4">
        <v>5.3</v>
      </c>
      <c r="G117" s="4">
        <v>1.9</v>
      </c>
      <c r="H117" s="4" t="s">
        <v>12</v>
      </c>
      <c r="J117" s="2">
        <f>COUNTIF($H$9:$H117,J$7)</f>
        <v>50</v>
      </c>
      <c r="K117" s="2">
        <f t="shared" si="14"/>
        <v>0.51574685091844119</v>
      </c>
      <c r="M117" s="2">
        <f>COUNTIF($H$9:$H117,M$7)</f>
        <v>39</v>
      </c>
      <c r="N117" s="2">
        <f t="shared" si="15"/>
        <v>0.53053671679516001</v>
      </c>
      <c r="P117" s="2">
        <f>COUNTIF($H$9:$H117,P$7)</f>
        <v>20</v>
      </c>
      <c r="Q117" s="2">
        <f t="shared" si="16"/>
        <v>0.44885435410817687</v>
      </c>
      <c r="R117" s="2"/>
      <c r="S117" s="2">
        <f>COUNTA(H$9:H117)</f>
        <v>109</v>
      </c>
      <c r="T117" s="4">
        <f t="shared" si="11"/>
        <v>1.4951379218217782</v>
      </c>
      <c r="U117" s="21"/>
      <c r="V117" s="2">
        <f>COUNTIF($H118:$H$158,V$7)</f>
        <v>0</v>
      </c>
      <c r="W117" s="2">
        <f t="shared" si="17"/>
        <v>0</v>
      </c>
      <c r="X117" s="2"/>
      <c r="Y117" s="2">
        <f>COUNTIF($H118:$H$158,Y$7)</f>
        <v>11</v>
      </c>
      <c r="Z117" s="2">
        <f t="shared" si="18"/>
        <v>0.50925181087289395</v>
      </c>
      <c r="AA117" s="2"/>
      <c r="AB117" s="2">
        <f>COUNTIF($H118:$H$158,AB$7)</f>
        <v>30</v>
      </c>
      <c r="AC117" s="2">
        <f t="shared" si="19"/>
        <v>0.32975225049480378</v>
      </c>
      <c r="AD117" s="4"/>
      <c r="AE117" s="2">
        <f>COUNTA($H118:$H$158)</f>
        <v>41</v>
      </c>
      <c r="AF117" s="4">
        <f t="shared" si="12"/>
        <v>0.83900406136769767</v>
      </c>
      <c r="AG117" s="21"/>
      <c r="AH117" s="2">
        <f t="shared" si="13"/>
        <v>0.26916783409015999</v>
      </c>
    </row>
    <row r="118" spans="4:34" x14ac:dyDescent="0.25">
      <c r="D118" s="4">
        <v>6.4</v>
      </c>
      <c r="E118" s="4">
        <v>2.8</v>
      </c>
      <c r="F118" s="4">
        <v>5.6</v>
      </c>
      <c r="G118" s="4">
        <v>2.1</v>
      </c>
      <c r="H118" s="4" t="s">
        <v>12</v>
      </c>
      <c r="J118" s="2">
        <f>COUNTIF($H$9:$H118,J$7)</f>
        <v>50</v>
      </c>
      <c r="K118" s="2">
        <f t="shared" si="14"/>
        <v>0.51704705624997038</v>
      </c>
      <c r="M118" s="2">
        <f>COUNTIF($H$9:$H118,M$7)</f>
        <v>39</v>
      </c>
      <c r="N118" s="2">
        <f t="shared" si="15"/>
        <v>0.53038492992576403</v>
      </c>
      <c r="P118" s="2">
        <f>COUNTIF($H$9:$H118,P$7)</f>
        <v>21</v>
      </c>
      <c r="Q118" s="2">
        <f t="shared" si="16"/>
        <v>0.45608989186967169</v>
      </c>
      <c r="R118" s="2"/>
      <c r="S118" s="2">
        <f>COUNTA(H$9:H118)</f>
        <v>110</v>
      </c>
      <c r="T118" s="4">
        <f t="shared" si="11"/>
        <v>1.503521878045406</v>
      </c>
      <c r="U118" s="21"/>
      <c r="V118" s="2">
        <f>COUNTIF($H119:$H$158,V$7)</f>
        <v>0</v>
      </c>
      <c r="W118" s="2">
        <f t="shared" si="17"/>
        <v>0</v>
      </c>
      <c r="X118" s="2"/>
      <c r="Y118" s="2">
        <f>COUNTIF($H119:$H$158,Y$7)</f>
        <v>11</v>
      </c>
      <c r="Z118" s="2">
        <f t="shared" si="18"/>
        <v>0.51218653096876787</v>
      </c>
      <c r="AA118" s="2"/>
      <c r="AB118" s="2">
        <f>COUNTIF($H119:$H$158,AB$7)</f>
        <v>29</v>
      </c>
      <c r="AC118" s="2">
        <f t="shared" si="19"/>
        <v>0.33636164732584795</v>
      </c>
      <c r="AD118" s="4"/>
      <c r="AE118" s="2">
        <f>COUNTA($H119:$H$158)</f>
        <v>40</v>
      </c>
      <c r="AF118" s="4">
        <f t="shared" si="12"/>
        <v>0.84854817829461582</v>
      </c>
      <c r="AG118" s="21"/>
      <c r="AH118" s="2">
        <f t="shared" si="13"/>
        <v>0.25610027594262752</v>
      </c>
    </row>
    <row r="119" spans="4:34" x14ac:dyDescent="0.25">
      <c r="D119" s="4">
        <v>6.4</v>
      </c>
      <c r="E119" s="4">
        <v>2.8</v>
      </c>
      <c r="F119" s="4">
        <v>5.6</v>
      </c>
      <c r="G119" s="4">
        <v>2.2000000000000002</v>
      </c>
      <c r="H119" s="4" t="s">
        <v>12</v>
      </c>
      <c r="J119" s="2">
        <f>COUNTIF($H$9:$H119,J$7)</f>
        <v>50</v>
      </c>
      <c r="K119" s="2">
        <f t="shared" si="14"/>
        <v>0.51827012458350519</v>
      </c>
      <c r="M119" s="2">
        <f>COUNTIF($H$9:$H119,M$7)</f>
        <v>39</v>
      </c>
      <c r="N119" s="2">
        <f t="shared" si="15"/>
        <v>0.53019398425249054</v>
      </c>
      <c r="P119" s="2">
        <f>COUNTIF($H$9:$H119,P$7)</f>
        <v>22</v>
      </c>
      <c r="Q119" s="2">
        <f t="shared" si="16"/>
        <v>0.46278967071785404</v>
      </c>
      <c r="R119" s="2"/>
      <c r="S119" s="2">
        <f>COUNTA(H$9:H119)</f>
        <v>111</v>
      </c>
      <c r="T119" s="4">
        <f t="shared" si="11"/>
        <v>1.5112537795538499</v>
      </c>
      <c r="U119" s="21"/>
      <c r="V119" s="2">
        <f>COUNTIF($H120:$H$158,V$7)</f>
        <v>0</v>
      </c>
      <c r="W119" s="2">
        <f t="shared" si="17"/>
        <v>0</v>
      </c>
      <c r="X119" s="2"/>
      <c r="Y119" s="2">
        <f>COUNTIF($H120:$H$158,Y$7)</f>
        <v>11</v>
      </c>
      <c r="Z119" s="2">
        <f t="shared" si="18"/>
        <v>0.51501734878139649</v>
      </c>
      <c r="AA119" s="2"/>
      <c r="AB119" s="2">
        <f>COUNTIF($H120:$H$158,AB$7)</f>
        <v>28</v>
      </c>
      <c r="AC119" s="2">
        <f t="shared" si="19"/>
        <v>0.34321344385974462</v>
      </c>
      <c r="AD119" s="4"/>
      <c r="AE119" s="2">
        <f>COUNTA($H120:$H$158)</f>
        <v>39</v>
      </c>
      <c r="AF119" s="4">
        <f t="shared" si="12"/>
        <v>0.8582307926411411</v>
      </c>
      <c r="AG119" s="21"/>
      <c r="AH119" s="2">
        <f t="shared" si="13"/>
        <v>0.24349469776461052</v>
      </c>
    </row>
    <row r="120" spans="4:34" x14ac:dyDescent="0.25">
      <c r="D120" s="4">
        <v>6.4</v>
      </c>
      <c r="E120" s="4">
        <v>2.9</v>
      </c>
      <c r="F120" s="4">
        <v>4.3</v>
      </c>
      <c r="G120" s="4">
        <v>1.3</v>
      </c>
      <c r="H120" s="4" t="s">
        <v>11</v>
      </c>
      <c r="J120" s="2">
        <f>COUNTIF($H$9:$H120,J$7)</f>
        <v>50</v>
      </c>
      <c r="K120" s="2">
        <f t="shared" si="14"/>
        <v>0.51941907691199973</v>
      </c>
      <c r="M120" s="2">
        <f>COUNTIF($H$9:$H120,M$7)</f>
        <v>40</v>
      </c>
      <c r="N120" s="2">
        <f t="shared" si="15"/>
        <v>0.53050958113222912</v>
      </c>
      <c r="P120" s="2">
        <f>COUNTIF($H$9:$H120,P$7)</f>
        <v>22</v>
      </c>
      <c r="Q120" s="2">
        <f t="shared" si="16"/>
        <v>0.46119922031470312</v>
      </c>
      <c r="R120" s="2"/>
      <c r="S120" s="2">
        <f>COUNTA(H$9:H120)</f>
        <v>112</v>
      </c>
      <c r="T120" s="4">
        <f t="shared" si="11"/>
        <v>1.5111278783589319</v>
      </c>
      <c r="U120" s="21"/>
      <c r="V120" s="2">
        <f>COUNTIF($H121:$H$158,V$7)</f>
        <v>0</v>
      </c>
      <c r="W120" s="2">
        <f t="shared" si="17"/>
        <v>0</v>
      </c>
      <c r="X120" s="2"/>
      <c r="Y120" s="2">
        <f>COUNTIF($H121:$H$158,Y$7)</f>
        <v>10</v>
      </c>
      <c r="Z120" s="2">
        <f t="shared" si="18"/>
        <v>0.50684195225163775</v>
      </c>
      <c r="AA120" s="2"/>
      <c r="AB120" s="2">
        <f>COUNTIF($H121:$H$158,AB$7)</f>
        <v>28</v>
      </c>
      <c r="AC120" s="2">
        <f t="shared" si="19"/>
        <v>0.32463243575809159</v>
      </c>
      <c r="AD120" s="4"/>
      <c r="AE120" s="2">
        <f>COUNTA($H121:$H$158)</f>
        <v>38</v>
      </c>
      <c r="AF120" s="4">
        <f t="shared" si="12"/>
        <v>0.83147438800972928</v>
      </c>
      <c r="AG120" s="21"/>
      <c r="AH120" s="2">
        <f t="shared" si="13"/>
        <v>0.24601350658402207</v>
      </c>
    </row>
    <row r="121" spans="4:34" x14ac:dyDescent="0.25">
      <c r="D121" s="4">
        <v>6.4</v>
      </c>
      <c r="E121" s="4">
        <v>3.1</v>
      </c>
      <c r="F121" s="4">
        <v>5.5</v>
      </c>
      <c r="G121" s="4">
        <v>1.8</v>
      </c>
      <c r="H121" s="4" t="s">
        <v>12</v>
      </c>
      <c r="J121" s="2">
        <f>COUNTIF($H$9:$H121,J$7)</f>
        <v>50</v>
      </c>
      <c r="K121" s="2">
        <f t="shared" si="14"/>
        <v>0.52049680205330218</v>
      </c>
      <c r="M121" s="2">
        <f>COUNTIF($H$9:$H121,M$7)</f>
        <v>40</v>
      </c>
      <c r="N121" s="2">
        <f t="shared" si="15"/>
        <v>0.53035428939038065</v>
      </c>
      <c r="P121" s="2">
        <f>COUNTIF($H$9:$H121,P$7)</f>
        <v>23</v>
      </c>
      <c r="Q121" s="2">
        <f t="shared" si="16"/>
        <v>0.46745301899325686</v>
      </c>
      <c r="R121" s="2"/>
      <c r="S121" s="2">
        <f>COUNTA(H$9:H121)</f>
        <v>113</v>
      </c>
      <c r="T121" s="4">
        <f t="shared" si="11"/>
        <v>1.5183041104369397</v>
      </c>
      <c r="U121" s="21"/>
      <c r="V121" s="2">
        <f>COUNTIF($H122:$H$158,V$7)</f>
        <v>0</v>
      </c>
      <c r="W121" s="2">
        <f t="shared" si="17"/>
        <v>0</v>
      </c>
      <c r="X121" s="2"/>
      <c r="Y121" s="2">
        <f>COUNTIF($H122:$H$158,Y$7)</f>
        <v>10</v>
      </c>
      <c r="Z121" s="2">
        <f t="shared" si="18"/>
        <v>0.51014196506529386</v>
      </c>
      <c r="AA121" s="2"/>
      <c r="AB121" s="2">
        <f>COUNTIF($H122:$H$158,AB$7)</f>
        <v>27</v>
      </c>
      <c r="AC121" s="2">
        <f t="shared" si="19"/>
        <v>0.33171022469102684</v>
      </c>
      <c r="AD121" s="4"/>
      <c r="AE121" s="2">
        <f>COUNTA($H122:$H$158)</f>
        <v>37</v>
      </c>
      <c r="AF121" s="4">
        <f t="shared" si="12"/>
        <v>0.8418521897563207</v>
      </c>
      <c r="AG121" s="21"/>
      <c r="AH121" s="2">
        <f t="shared" si="13"/>
        <v>0.23351653071876902</v>
      </c>
    </row>
    <row r="122" spans="4:34" x14ac:dyDescent="0.25">
      <c r="D122" s="4">
        <v>6.4</v>
      </c>
      <c r="E122" s="4">
        <v>3.2</v>
      </c>
      <c r="F122" s="4">
        <v>4.5</v>
      </c>
      <c r="G122" s="4">
        <v>1.5</v>
      </c>
      <c r="H122" s="4" t="s">
        <v>11</v>
      </c>
      <c r="J122" s="2">
        <f>COUNTIF($H$9:$H122,J$7)</f>
        <v>50</v>
      </c>
      <c r="K122" s="2">
        <f t="shared" si="14"/>
        <v>0.52150606332895488</v>
      </c>
      <c r="M122" s="2">
        <f>COUNTIF($H$9:$H122,M$7)</f>
        <v>41</v>
      </c>
      <c r="N122" s="2">
        <f t="shared" si="15"/>
        <v>0.53060402097730686</v>
      </c>
      <c r="P122" s="2">
        <f>COUNTIF($H$9:$H122,P$7)</f>
        <v>23</v>
      </c>
      <c r="Q122" s="2">
        <f t="shared" si="16"/>
        <v>0.46591706435506802</v>
      </c>
      <c r="R122" s="2"/>
      <c r="S122" s="2">
        <f>COUNTA(H$9:H122)</f>
        <v>114</v>
      </c>
      <c r="T122" s="4">
        <f t="shared" si="11"/>
        <v>1.5180271486613299</v>
      </c>
      <c r="U122" s="21"/>
      <c r="V122" s="2">
        <f>COUNTIF($H123:$H$158,V$7)</f>
        <v>0</v>
      </c>
      <c r="W122" s="2">
        <f t="shared" si="17"/>
        <v>0</v>
      </c>
      <c r="X122" s="2"/>
      <c r="Y122" s="2">
        <f>COUNTIF($H123:$H$158,Y$7)</f>
        <v>9</v>
      </c>
      <c r="Z122" s="2">
        <f t="shared" si="18"/>
        <v>0.5</v>
      </c>
      <c r="AA122" s="2"/>
      <c r="AB122" s="2">
        <f>COUNTIF($H123:$H$158,AB$7)</f>
        <v>27</v>
      </c>
      <c r="AC122" s="2">
        <f t="shared" si="19"/>
        <v>0.31127812445913283</v>
      </c>
      <c r="AD122" s="4"/>
      <c r="AE122" s="2">
        <f>COUNTA($H123:$H$158)</f>
        <v>36</v>
      </c>
      <c r="AF122" s="4">
        <f t="shared" si="12"/>
        <v>0.81127812445913283</v>
      </c>
      <c r="AG122" s="21"/>
      <c r="AH122" s="2">
        <f t="shared" si="13"/>
        <v>0.23655511786835348</v>
      </c>
    </row>
    <row r="123" spans="4:34" x14ac:dyDescent="0.25">
      <c r="D123" s="4">
        <v>6.4</v>
      </c>
      <c r="E123" s="4">
        <v>3.2</v>
      </c>
      <c r="F123" s="4">
        <v>5.3</v>
      </c>
      <c r="G123" s="4">
        <v>2.2999999999999998</v>
      </c>
      <c r="H123" s="4" t="s">
        <v>12</v>
      </c>
      <c r="J123" s="2">
        <f>COUNTIF($H$9:$H123,J$7)</f>
        <v>50</v>
      </c>
      <c r="K123" s="2">
        <f t="shared" si="14"/>
        <v>0.52244950485636987</v>
      </c>
      <c r="M123" s="2">
        <f>COUNTIF($H$9:$H123,M$7)</f>
        <v>41</v>
      </c>
      <c r="N123" s="2">
        <f t="shared" si="15"/>
        <v>0.53048225999459087</v>
      </c>
      <c r="P123" s="2">
        <f>COUNTIF($H$9:$H123,P$7)</f>
        <v>24</v>
      </c>
      <c r="Q123" s="2">
        <f t="shared" si="16"/>
        <v>0.47176227135093268</v>
      </c>
      <c r="R123" s="2"/>
      <c r="S123" s="2">
        <f>COUNTA(H$9:H123)</f>
        <v>115</v>
      </c>
      <c r="T123" s="4">
        <f t="shared" si="11"/>
        <v>1.5246940362018935</v>
      </c>
      <c r="U123" s="21"/>
      <c r="V123" s="2">
        <f>COUNTIF($H124:$H$158,V$7)</f>
        <v>0</v>
      </c>
      <c r="W123" s="2">
        <f t="shared" si="17"/>
        <v>0</v>
      </c>
      <c r="X123" s="2"/>
      <c r="Y123" s="2">
        <f>COUNTIF($H124:$H$158,Y$7)</f>
        <v>9</v>
      </c>
      <c r="Z123" s="2">
        <f t="shared" si="18"/>
        <v>0.50383491827211102</v>
      </c>
      <c r="AA123" s="2"/>
      <c r="AB123" s="2">
        <f>COUNTIF($H124:$H$158,AB$7)</f>
        <v>26</v>
      </c>
      <c r="AC123" s="2">
        <f t="shared" si="19"/>
        <v>0.31856930768287806</v>
      </c>
      <c r="AD123" s="4"/>
      <c r="AE123" s="2">
        <f>COUNTA($H124:$H$158)</f>
        <v>35</v>
      </c>
      <c r="AF123" s="4">
        <f t="shared" si="12"/>
        <v>0.82240422595498908</v>
      </c>
      <c r="AG123" s="21"/>
      <c r="AH123" s="2">
        <f t="shared" si="13"/>
        <v>0.22413608691020678</v>
      </c>
    </row>
    <row r="124" spans="4:34" x14ac:dyDescent="0.25">
      <c r="D124" s="4">
        <v>6.5</v>
      </c>
      <c r="E124" s="4">
        <v>2.8</v>
      </c>
      <c r="F124" s="4">
        <v>4.5999999999999996</v>
      </c>
      <c r="G124" s="4">
        <v>1.5</v>
      </c>
      <c r="H124" s="4" t="s">
        <v>11</v>
      </c>
      <c r="J124" s="2">
        <f>COUNTIF($H$9:$H124,J$7)</f>
        <v>50</v>
      </c>
      <c r="K124" s="2">
        <f t="shared" si="14"/>
        <v>0.52332965747967564</v>
      </c>
      <c r="M124" s="2">
        <f>COUNTIF($H$9:$H124,M$7)</f>
        <v>42</v>
      </c>
      <c r="N124" s="2">
        <f t="shared" si="15"/>
        <v>0.53067129343663877</v>
      </c>
      <c r="P124" s="2">
        <f>COUNTIF($H$9:$H124,P$7)</f>
        <v>24</v>
      </c>
      <c r="Q124" s="2">
        <f t="shared" si="16"/>
        <v>0.4702796884978791</v>
      </c>
      <c r="R124" s="2"/>
      <c r="S124" s="2">
        <f>COUNTA(H$9:H124)</f>
        <v>116</v>
      </c>
      <c r="T124" s="4">
        <f t="shared" si="11"/>
        <v>1.5242806394141935</v>
      </c>
      <c r="U124" s="21"/>
      <c r="V124" s="2">
        <f>COUNTIF($H125:$H$158,V$7)</f>
        <v>0</v>
      </c>
      <c r="W124" s="2">
        <f t="shared" si="17"/>
        <v>0</v>
      </c>
      <c r="X124" s="2"/>
      <c r="Y124" s="2">
        <f>COUNTIF($H125:$H$158,Y$7)</f>
        <v>8</v>
      </c>
      <c r="Z124" s="2">
        <f t="shared" si="18"/>
        <v>0.49116772735302106</v>
      </c>
      <c r="AA124" s="2"/>
      <c r="AB124" s="2">
        <f>COUNTIF($H125:$H$158,AB$7)</f>
        <v>26</v>
      </c>
      <c r="AC124" s="2">
        <f t="shared" si="19"/>
        <v>0.29595885884824796</v>
      </c>
      <c r="AD124" s="4"/>
      <c r="AE124" s="2">
        <f>COUNTA($H125:$H$158)</f>
        <v>34</v>
      </c>
      <c r="AF124" s="4">
        <f t="shared" si="12"/>
        <v>0.78712658620126907</v>
      </c>
      <c r="AG124" s="21"/>
      <c r="AH124" s="2">
        <f t="shared" si="13"/>
        <v>0.22777011336855885</v>
      </c>
    </row>
    <row r="125" spans="4:34" x14ac:dyDescent="0.25">
      <c r="D125" s="4">
        <v>6.5</v>
      </c>
      <c r="E125" s="4">
        <v>3</v>
      </c>
      <c r="F125" s="4">
        <v>5.2</v>
      </c>
      <c r="G125" s="4">
        <v>2</v>
      </c>
      <c r="H125" s="4" t="s">
        <v>12</v>
      </c>
      <c r="J125" s="2">
        <f>COUNTIF($H$9:$H125,J$7)</f>
        <v>50</v>
      </c>
      <c r="K125" s="2">
        <f t="shared" si="14"/>
        <v>0.52414894436268378</v>
      </c>
      <c r="M125" s="2">
        <f>COUNTIF($H$9:$H125,M$7)</f>
        <v>42</v>
      </c>
      <c r="N125" s="2">
        <f t="shared" si="15"/>
        <v>0.53058108090423128</v>
      </c>
      <c r="P125" s="2">
        <f>COUNTIF($H$9:$H125,P$7)</f>
        <v>25</v>
      </c>
      <c r="Q125" s="2">
        <f t="shared" si="16"/>
        <v>0.47574968585655553</v>
      </c>
      <c r="R125" s="2"/>
      <c r="S125" s="2">
        <f>COUNTA(H$9:H125)</f>
        <v>117</v>
      </c>
      <c r="T125" s="4">
        <f t="shared" si="11"/>
        <v>1.5304797111234705</v>
      </c>
      <c r="U125" s="21"/>
      <c r="V125" s="2">
        <f>COUNTIF($H126:$H$158,V$7)</f>
        <v>0</v>
      </c>
      <c r="W125" s="2">
        <f t="shared" si="17"/>
        <v>0</v>
      </c>
      <c r="X125" s="2"/>
      <c r="Y125" s="2">
        <f>COUNTIF($H126:$H$158,Y$7)</f>
        <v>8</v>
      </c>
      <c r="Z125" s="2">
        <f t="shared" si="18"/>
        <v>0.49561069560204934</v>
      </c>
      <c r="AA125" s="2"/>
      <c r="AB125" s="2">
        <f>COUNTIF($H126:$H$158,AB$7)</f>
        <v>25</v>
      </c>
      <c r="AC125" s="2">
        <f t="shared" si="19"/>
        <v>0.30343782544221876</v>
      </c>
      <c r="AD125" s="4"/>
      <c r="AE125" s="2">
        <f>COUNTA($H126:$H$158)</f>
        <v>33</v>
      </c>
      <c r="AF125" s="4">
        <f t="shared" si="12"/>
        <v>0.79904852104426816</v>
      </c>
      <c r="AG125" s="21"/>
      <c r="AH125" s="2">
        <f t="shared" si="13"/>
        <v>0.21539765141511</v>
      </c>
    </row>
    <row r="126" spans="4:34" x14ac:dyDescent="0.25">
      <c r="D126" s="4">
        <v>6.5</v>
      </c>
      <c r="E126" s="4">
        <v>3</v>
      </c>
      <c r="F126" s="4">
        <v>5.5</v>
      </c>
      <c r="G126" s="4">
        <v>1.8</v>
      </c>
      <c r="H126" s="4" t="s">
        <v>12</v>
      </c>
      <c r="J126" s="2">
        <f>COUNTIF($H$9:$H126,J$7)</f>
        <v>50</v>
      </c>
      <c r="K126" s="2">
        <f t="shared" si="14"/>
        <v>0.52490968626572732</v>
      </c>
      <c r="M126" s="2">
        <f>COUNTIF($H$9:$H126,M$7)</f>
        <v>42</v>
      </c>
      <c r="N126" s="2">
        <f t="shared" si="15"/>
        <v>0.53045488403804586</v>
      </c>
      <c r="P126" s="2">
        <f>COUNTIF($H$9:$H126,P$7)</f>
        <v>26</v>
      </c>
      <c r="Q126" s="2">
        <f t="shared" si="16"/>
        <v>0.48082446281135155</v>
      </c>
      <c r="R126" s="2"/>
      <c r="S126" s="2">
        <f>COUNTA(H$9:H126)</f>
        <v>118</v>
      </c>
      <c r="T126" s="4">
        <f t="shared" si="11"/>
        <v>1.5361890331151247</v>
      </c>
      <c r="U126" s="21"/>
      <c r="V126" s="2">
        <f>COUNTIF($H127:$H$158,V$7)</f>
        <v>0</v>
      </c>
      <c r="W126" s="2">
        <f t="shared" si="17"/>
        <v>0</v>
      </c>
      <c r="X126" s="2"/>
      <c r="Y126" s="2">
        <f>COUNTIF($H127:$H$158,Y$7)</f>
        <v>8</v>
      </c>
      <c r="Z126" s="2">
        <f t="shared" si="18"/>
        <v>0.5</v>
      </c>
      <c r="AA126" s="2"/>
      <c r="AB126" s="2">
        <f>COUNTIF($H127:$H$158,AB$7)</f>
        <v>24</v>
      </c>
      <c r="AC126" s="2">
        <f t="shared" si="19"/>
        <v>0.31127812445913283</v>
      </c>
      <c r="AD126" s="4"/>
      <c r="AE126" s="2">
        <f>COUNTA($H127:$H$158)</f>
        <v>32</v>
      </c>
      <c r="AF126" s="4">
        <f t="shared" si="12"/>
        <v>0.81127812445913283</v>
      </c>
      <c r="AG126" s="21"/>
      <c r="AH126" s="2">
        <f t="shared" si="13"/>
        <v>0.20342112811930962</v>
      </c>
    </row>
    <row r="127" spans="4:34" x14ac:dyDescent="0.25">
      <c r="D127" s="4">
        <v>6.5</v>
      </c>
      <c r="E127" s="4">
        <v>3</v>
      </c>
      <c r="F127" s="4">
        <v>5.8</v>
      </c>
      <c r="G127" s="4">
        <v>2.2000000000000002</v>
      </c>
      <c r="H127" s="4" t="s">
        <v>12</v>
      </c>
      <c r="J127" s="2">
        <f>COUNTIF($H$9:$H127,J$7)</f>
        <v>50</v>
      </c>
      <c r="K127" s="2">
        <f t="shared" si="14"/>
        <v>0.5256141065265626</v>
      </c>
      <c r="M127" s="2">
        <f>COUNTIF($H$9:$H127,M$7)</f>
        <v>42</v>
      </c>
      <c r="N127" s="2">
        <f t="shared" si="15"/>
        <v>0.53029423783382945</v>
      </c>
      <c r="P127" s="2">
        <f>COUNTIF($H$9:$H127,P$7)</f>
        <v>27</v>
      </c>
      <c r="Q127" s="2">
        <f t="shared" si="16"/>
        <v>0.48553039538572124</v>
      </c>
      <c r="R127" s="2"/>
      <c r="S127" s="2">
        <f>COUNTA(H$9:H127)</f>
        <v>119</v>
      </c>
      <c r="T127" s="4">
        <f t="shared" si="11"/>
        <v>1.5414387397461133</v>
      </c>
      <c r="U127" s="21"/>
      <c r="V127" s="2">
        <f>COUNTIF($H128:$H$158,V$7)</f>
        <v>0</v>
      </c>
      <c r="W127" s="2">
        <f t="shared" si="17"/>
        <v>0</v>
      </c>
      <c r="X127" s="2"/>
      <c r="Y127" s="2">
        <f>COUNTIF($H128:$H$158,Y$7)</f>
        <v>8</v>
      </c>
      <c r="Z127" s="2">
        <f t="shared" si="18"/>
        <v>0.50430872526112913</v>
      </c>
      <c r="AA127" s="2"/>
      <c r="AB127" s="2">
        <f>COUNTIF($H128:$H$158,AB$7)</f>
        <v>23</v>
      </c>
      <c r="AC127" s="2">
        <f t="shared" si="19"/>
        <v>0.31950290805118819</v>
      </c>
      <c r="AD127" s="4"/>
      <c r="AE127" s="2">
        <f>COUNTA($H128:$H$158)</f>
        <v>31</v>
      </c>
      <c r="AF127" s="4">
        <f t="shared" si="12"/>
        <v>0.82381163331231733</v>
      </c>
      <c r="AG127" s="21"/>
      <c r="AH127" s="2">
        <f t="shared" si="13"/>
        <v>0.19183336297136061</v>
      </c>
    </row>
    <row r="128" spans="4:34" x14ac:dyDescent="0.25">
      <c r="D128" s="4">
        <v>6.5</v>
      </c>
      <c r="E128" s="4">
        <v>3.2</v>
      </c>
      <c r="F128" s="4">
        <v>5.0999999999999996</v>
      </c>
      <c r="G128" s="4">
        <v>2</v>
      </c>
      <c r="H128" s="4" t="s">
        <v>12</v>
      </c>
      <c r="J128" s="2">
        <f>COUNTIF($H$9:$H128,J$7)</f>
        <v>50</v>
      </c>
      <c r="K128" s="2">
        <f t="shared" si="14"/>
        <v>0.52626433576408072</v>
      </c>
      <c r="M128" s="2">
        <f>COUNTIF($H$9:$H128,M$7)</f>
        <v>42</v>
      </c>
      <c r="N128" s="2">
        <f t="shared" si="15"/>
        <v>0.53010061049041546</v>
      </c>
      <c r="P128" s="2">
        <f>COUNTIF($H$9:$H128,P$7)</f>
        <v>28</v>
      </c>
      <c r="Q128" s="2">
        <f t="shared" si="16"/>
        <v>0.48989165716188005</v>
      </c>
      <c r="R128" s="2"/>
      <c r="S128" s="2">
        <f>COUNTA(H$9:H128)</f>
        <v>120</v>
      </c>
      <c r="T128" s="4">
        <f t="shared" si="11"/>
        <v>1.5462566034163763</v>
      </c>
      <c r="U128" s="21"/>
      <c r="V128" s="2">
        <f>COUNTIF($H129:$H$158,V$7)</f>
        <v>0</v>
      </c>
      <c r="W128" s="2">
        <f t="shared" si="17"/>
        <v>0</v>
      </c>
      <c r="X128" s="2"/>
      <c r="Y128" s="2">
        <f>COUNTIF($H129:$H$158,Y$7)</f>
        <v>8</v>
      </c>
      <c r="Z128" s="2">
        <f t="shared" si="18"/>
        <v>0.50850415882893829</v>
      </c>
      <c r="AA128" s="2"/>
      <c r="AB128" s="2">
        <f>COUNTIF($H129:$H$158,AB$7)</f>
        <v>22</v>
      </c>
      <c r="AC128" s="2">
        <f t="shared" si="19"/>
        <v>0.32813658311222904</v>
      </c>
      <c r="AD128" s="4"/>
      <c r="AE128" s="2">
        <f>COUNTA($H129:$H$158)</f>
        <v>30</v>
      </c>
      <c r="AF128" s="4">
        <f t="shared" si="12"/>
        <v>0.83664074194116733</v>
      </c>
      <c r="AG128" s="21"/>
      <c r="AH128" s="2">
        <f t="shared" si="13"/>
        <v>0.18062906959982153</v>
      </c>
    </row>
    <row r="129" spans="4:34" x14ac:dyDescent="0.25">
      <c r="D129" s="4">
        <v>6.6</v>
      </c>
      <c r="E129" s="4">
        <v>2.9</v>
      </c>
      <c r="F129" s="4">
        <v>4.5999999999999996</v>
      </c>
      <c r="G129" s="4">
        <v>1.3</v>
      </c>
      <c r="H129" s="4" t="s">
        <v>11</v>
      </c>
      <c r="J129" s="2">
        <f>COUNTIF($H$9:$H129,J$7)</f>
        <v>50</v>
      </c>
      <c r="K129" s="2">
        <f t="shared" si="14"/>
        <v>0.52686241632226027</v>
      </c>
      <c r="M129" s="2">
        <f>COUNTIF($H$9:$H129,M$7)</f>
        <v>43</v>
      </c>
      <c r="N129" s="2">
        <f t="shared" si="15"/>
        <v>0.53042755992245749</v>
      </c>
      <c r="P129" s="2">
        <f>COUNTIF($H$9:$H129,P$7)</f>
        <v>28</v>
      </c>
      <c r="Q129" s="2">
        <f t="shared" si="16"/>
        <v>0.48861349443037799</v>
      </c>
      <c r="R129" s="2"/>
      <c r="S129" s="2">
        <f>COUNTA(H$9:H129)</f>
        <v>121</v>
      </c>
      <c r="T129" s="4">
        <f t="shared" si="11"/>
        <v>1.5459034706750958</v>
      </c>
      <c r="U129" s="21"/>
      <c r="V129" s="2">
        <f>COUNTIF($H130:$H$158,V$7)</f>
        <v>0</v>
      </c>
      <c r="W129" s="2">
        <f t="shared" si="17"/>
        <v>0</v>
      </c>
      <c r="X129" s="2"/>
      <c r="Y129" s="2">
        <f>COUNTIF($H130:$H$158,Y$7)</f>
        <v>7</v>
      </c>
      <c r="Z129" s="2">
        <f t="shared" si="18"/>
        <v>0.49497870729275095</v>
      </c>
      <c r="AA129" s="2"/>
      <c r="AB129" s="2">
        <f>COUNTIF($H130:$H$158,AB$7)</f>
        <v>22</v>
      </c>
      <c r="AC129" s="2">
        <f t="shared" si="19"/>
        <v>0.30234780285469137</v>
      </c>
      <c r="AD129" s="4"/>
      <c r="AE129" s="2">
        <f>COUNTA($H130:$H$158)</f>
        <v>29</v>
      </c>
      <c r="AF129" s="4">
        <f t="shared" si="12"/>
        <v>0.79732651014744227</v>
      </c>
      <c r="AG129" s="21"/>
      <c r="AH129" s="2">
        <f t="shared" si="13"/>
        <v>0.18378390908140665</v>
      </c>
    </row>
    <row r="130" spans="4:34" x14ac:dyDescent="0.25">
      <c r="D130" s="4">
        <v>6.6</v>
      </c>
      <c r="E130" s="4">
        <v>3</v>
      </c>
      <c r="F130" s="4">
        <v>4.4000000000000004</v>
      </c>
      <c r="G130" s="4">
        <v>1.4</v>
      </c>
      <c r="H130" s="4" t="s">
        <v>11</v>
      </c>
      <c r="J130" s="2">
        <f>COUNTIF($H$9:$H130,J$7)</f>
        <v>50</v>
      </c>
      <c r="K130" s="2">
        <f t="shared" si="14"/>
        <v>0.52741030647055809</v>
      </c>
      <c r="M130" s="2">
        <f>COUNTIF($H$9:$H130,M$7)</f>
        <v>44</v>
      </c>
      <c r="N130" s="2">
        <f t="shared" si="15"/>
        <v>0.53063484944857309</v>
      </c>
      <c r="P130" s="2">
        <f>COUNTIF($H$9:$H130,P$7)</f>
        <v>28</v>
      </c>
      <c r="Q130" s="2">
        <f t="shared" si="16"/>
        <v>0.48733366913235981</v>
      </c>
      <c r="R130" s="2"/>
      <c r="S130" s="2">
        <f>COUNTA(H$9:H130)</f>
        <v>122</v>
      </c>
      <c r="T130" s="4">
        <f t="shared" si="11"/>
        <v>1.545378825051491</v>
      </c>
      <c r="U130" s="21"/>
      <c r="V130" s="2">
        <f>COUNTIF($H131:$H$158,V$7)</f>
        <v>0</v>
      </c>
      <c r="W130" s="2">
        <f t="shared" si="17"/>
        <v>0</v>
      </c>
      <c r="X130" s="2"/>
      <c r="Y130" s="2">
        <f>COUNTIF($H131:$H$158,Y$7)</f>
        <v>6</v>
      </c>
      <c r="Z130" s="2">
        <f t="shared" si="18"/>
        <v>0.47622694742923888</v>
      </c>
      <c r="AA130" s="2"/>
      <c r="AB130" s="2">
        <f>COUNTIF($H131:$H$158,AB$7)</f>
        <v>22</v>
      </c>
      <c r="AC130" s="2">
        <f t="shared" si="19"/>
        <v>0.27336830983024113</v>
      </c>
      <c r="AD130" s="4"/>
      <c r="AE130" s="2">
        <f>COUNTA($H131:$H$158)</f>
        <v>28</v>
      </c>
      <c r="AF130" s="4">
        <f t="shared" si="12"/>
        <v>0.74959525725947995</v>
      </c>
      <c r="AG130" s="21"/>
      <c r="AH130" s="2">
        <f t="shared" si="13"/>
        <v>0.1881299416575071</v>
      </c>
    </row>
    <row r="131" spans="4:34" x14ac:dyDescent="0.25">
      <c r="D131" s="4">
        <v>6.7</v>
      </c>
      <c r="E131" s="4">
        <v>2.5</v>
      </c>
      <c r="F131" s="4">
        <v>5.8</v>
      </c>
      <c r="G131" s="4">
        <v>1.8</v>
      </c>
      <c r="H131" s="4" t="s">
        <v>12</v>
      </c>
      <c r="J131" s="2">
        <f>COUNTIF($H$9:$H131,J$7)</f>
        <v>50</v>
      </c>
      <c r="K131" s="2">
        <f t="shared" si="14"/>
        <v>0.52790988437581921</v>
      </c>
      <c r="M131" s="2">
        <f>COUNTIF($H$9:$H131,M$7)</f>
        <v>44</v>
      </c>
      <c r="N131" s="2">
        <f t="shared" si="15"/>
        <v>0.53053371556817452</v>
      </c>
      <c r="P131" s="2">
        <f>COUNTIF($H$9:$H131,P$7)</f>
        <v>29</v>
      </c>
      <c r="Q131" s="2">
        <f t="shared" si="16"/>
        <v>0.49147538045640943</v>
      </c>
      <c r="R131" s="2"/>
      <c r="S131" s="2">
        <f>COUNTA(H$9:H131)</f>
        <v>123</v>
      </c>
      <c r="T131" s="4">
        <f t="shared" si="11"/>
        <v>1.549918980400403</v>
      </c>
      <c r="U131" s="21"/>
      <c r="V131" s="2">
        <f>COUNTIF($H132:$H$158,V$7)</f>
        <v>0</v>
      </c>
      <c r="W131" s="2">
        <f t="shared" si="17"/>
        <v>0</v>
      </c>
      <c r="X131" s="2"/>
      <c r="Y131" s="2">
        <f>COUNTIF($H132:$H$158,Y$7)</f>
        <v>6</v>
      </c>
      <c r="Z131" s="2">
        <f t="shared" si="18"/>
        <v>0.48220555587606945</v>
      </c>
      <c r="AA131" s="2"/>
      <c r="AB131" s="2">
        <f>COUNTIF($H132:$H$158,AB$7)</f>
        <v>21</v>
      </c>
      <c r="AC131" s="2">
        <f t="shared" si="19"/>
        <v>0.28199895063255087</v>
      </c>
      <c r="AD131" s="4"/>
      <c r="AE131" s="2">
        <f>COUNTA($H132:$H$158)</f>
        <v>27</v>
      </c>
      <c r="AF131" s="4">
        <f t="shared" si="12"/>
        <v>0.76420450650862026</v>
      </c>
      <c r="AG131" s="21"/>
      <c r="AH131" s="2">
        <f t="shared" si="13"/>
        <v>0.1764721256212741</v>
      </c>
    </row>
    <row r="132" spans="4:34" x14ac:dyDescent="0.25">
      <c r="D132" s="4">
        <v>6.7</v>
      </c>
      <c r="E132" s="4">
        <v>3</v>
      </c>
      <c r="F132" s="4">
        <v>5</v>
      </c>
      <c r="G132" s="4">
        <v>1.7</v>
      </c>
      <c r="H132" s="4" t="s">
        <v>11</v>
      </c>
      <c r="J132" s="2">
        <f>COUNTIF($H$9:$H132,J$7)</f>
        <v>50</v>
      </c>
      <c r="K132" s="2">
        <f t="shared" si="14"/>
        <v>0.52836295185973814</v>
      </c>
      <c r="M132" s="2">
        <f>COUNTIF($H$9:$H132,M$7)</f>
        <v>45</v>
      </c>
      <c r="N132" s="2">
        <f t="shared" si="15"/>
        <v>0.53068906961753237</v>
      </c>
      <c r="P132" s="2">
        <f>COUNTIF($H$9:$H132,P$7)</f>
        <v>29</v>
      </c>
      <c r="Q132" s="2">
        <f t="shared" si="16"/>
        <v>0.49024390437515963</v>
      </c>
      <c r="R132" s="2"/>
      <c r="S132" s="2">
        <f>COUNTA(H$9:H132)</f>
        <v>124</v>
      </c>
      <c r="T132" s="4">
        <f t="shared" si="11"/>
        <v>1.5492959258524301</v>
      </c>
      <c r="U132" s="21"/>
      <c r="V132" s="2">
        <f>COUNTIF($H133:$H$158,V$7)</f>
        <v>0</v>
      </c>
      <c r="W132" s="2">
        <f t="shared" si="17"/>
        <v>0</v>
      </c>
      <c r="X132" s="2"/>
      <c r="Y132" s="2">
        <f>COUNTIF($H133:$H$158,Y$7)</f>
        <v>5</v>
      </c>
      <c r="Z132" s="2">
        <f t="shared" si="18"/>
        <v>0.45740608139494809</v>
      </c>
      <c r="AA132" s="2"/>
      <c r="AB132" s="2">
        <f>COUNTIF($H133:$H$158,AB$7)</f>
        <v>21</v>
      </c>
      <c r="AC132" s="2">
        <f t="shared" si="19"/>
        <v>0.24886800779265267</v>
      </c>
      <c r="AD132" s="4"/>
      <c r="AE132" s="2">
        <f>COUNTA($H133:$H$158)</f>
        <v>26</v>
      </c>
      <c r="AF132" s="4">
        <f t="shared" si="12"/>
        <v>0.70627408918760071</v>
      </c>
      <c r="AG132" s="21"/>
      <c r="AH132" s="2">
        <f t="shared" si="13"/>
        <v>0.18179035989062964</v>
      </c>
    </row>
    <row r="133" spans="4:34" x14ac:dyDescent="0.25">
      <c r="D133" s="4">
        <v>6.7</v>
      </c>
      <c r="E133" s="4">
        <v>3</v>
      </c>
      <c r="F133" s="4">
        <v>5.2</v>
      </c>
      <c r="G133" s="4">
        <v>2.2999999999999998</v>
      </c>
      <c r="H133" s="4" t="s">
        <v>12</v>
      </c>
      <c r="J133" s="2">
        <f>COUNTIF($H$9:$H133,J$7)</f>
        <v>50</v>
      </c>
      <c r="K133" s="2">
        <f t="shared" si="14"/>
        <v>0.52877123795494485</v>
      </c>
      <c r="M133" s="2">
        <f>COUNTIF($H$9:$H133,M$7)</f>
        <v>45</v>
      </c>
      <c r="N133" s="2">
        <f t="shared" si="15"/>
        <v>0.53061522779966841</v>
      </c>
      <c r="P133" s="2">
        <f>COUNTIF($H$9:$H133,P$7)</f>
        <v>30</v>
      </c>
      <c r="Q133" s="2">
        <f t="shared" si="16"/>
        <v>0.49413448537285648</v>
      </c>
      <c r="R133" s="2"/>
      <c r="S133" s="2">
        <f>COUNTA(H$9:H133)</f>
        <v>125</v>
      </c>
      <c r="T133" s="4">
        <f t="shared" si="11"/>
        <v>1.5535209511274697</v>
      </c>
      <c r="U133" s="21"/>
      <c r="V133" s="2">
        <f>COUNTIF($H134:$H$158,V$7)</f>
        <v>0</v>
      </c>
      <c r="W133" s="2">
        <f t="shared" si="17"/>
        <v>0</v>
      </c>
      <c r="X133" s="2"/>
      <c r="Y133" s="2">
        <f>COUNTIF($H134:$H$158,Y$7)</f>
        <v>5</v>
      </c>
      <c r="Z133" s="2">
        <f t="shared" si="18"/>
        <v>0.46438561897747244</v>
      </c>
      <c r="AA133" s="2"/>
      <c r="AB133" s="2">
        <f>COUNTIF($H134:$H$158,AB$7)</f>
        <v>20</v>
      </c>
      <c r="AC133" s="2">
        <f t="shared" si="19"/>
        <v>0.25754247590988982</v>
      </c>
      <c r="AD133" s="4"/>
      <c r="AE133" s="2">
        <f>COUNTA($H134:$H$158)</f>
        <v>25</v>
      </c>
      <c r="AF133" s="4">
        <f t="shared" si="12"/>
        <v>0.72192809488736231</v>
      </c>
      <c r="AG133" s="21"/>
      <c r="AH133" s="2">
        <f t="shared" si="13"/>
        <v>0.17004035896703751</v>
      </c>
    </row>
    <row r="134" spans="4:34" x14ac:dyDescent="0.25">
      <c r="D134" s="4">
        <v>6.7</v>
      </c>
      <c r="E134" s="4">
        <v>3.1</v>
      </c>
      <c r="F134" s="4">
        <v>4.4000000000000004</v>
      </c>
      <c r="G134" s="4">
        <v>1.4</v>
      </c>
      <c r="H134" s="4" t="s">
        <v>11</v>
      </c>
      <c r="J134" s="2">
        <f>COUNTIF($H$9:$H134,J$7)</f>
        <v>50</v>
      </c>
      <c r="K134" s="2">
        <f t="shared" si="14"/>
        <v>0.52913640227190151</v>
      </c>
      <c r="M134" s="2">
        <f>COUNTIF($H$9:$H134,M$7)</f>
        <v>46</v>
      </c>
      <c r="N134" s="2">
        <f t="shared" si="15"/>
        <v>0.53072243255852047</v>
      </c>
      <c r="P134" s="2">
        <f>COUNTIF($H$9:$H134,P$7)</f>
        <v>30</v>
      </c>
      <c r="Q134" s="2">
        <f t="shared" si="16"/>
        <v>0.49294983997414238</v>
      </c>
      <c r="R134" s="2"/>
      <c r="S134" s="2">
        <f>COUNTA(H$9:H134)</f>
        <v>126</v>
      </c>
      <c r="T134" s="4">
        <f t="shared" si="11"/>
        <v>1.5528086748045642</v>
      </c>
      <c r="U134" s="21"/>
      <c r="V134" s="2">
        <f>COUNTIF($H135:$H$158,V$7)</f>
        <v>0</v>
      </c>
      <c r="W134" s="2">
        <f t="shared" si="17"/>
        <v>0</v>
      </c>
      <c r="X134" s="2"/>
      <c r="Y134" s="2">
        <f>COUNTIF($H135:$H$158,Y$7)</f>
        <v>4</v>
      </c>
      <c r="Z134" s="2">
        <f t="shared" si="18"/>
        <v>0.43082708345352599</v>
      </c>
      <c r="AA134" s="2"/>
      <c r="AB134" s="2">
        <f>COUNTIF($H135:$H$158,AB$7)</f>
        <v>20</v>
      </c>
      <c r="AC134" s="2">
        <f t="shared" si="19"/>
        <v>0.21919533819482817</v>
      </c>
      <c r="AD134" s="4"/>
      <c r="AE134" s="2">
        <f>COUNTA($H135:$H$158)</f>
        <v>24</v>
      </c>
      <c r="AF134" s="4">
        <f t="shared" si="12"/>
        <v>0.65002242164835411</v>
      </c>
      <c r="AG134" s="21"/>
      <c r="AH134" s="2">
        <f t="shared" si="13"/>
        <v>0.17659962642158561</v>
      </c>
    </row>
    <row r="135" spans="4:34" x14ac:dyDescent="0.25">
      <c r="D135" s="4">
        <v>6.7</v>
      </c>
      <c r="E135" s="4">
        <v>3.1</v>
      </c>
      <c r="F135" s="4">
        <v>4.7</v>
      </c>
      <c r="G135" s="4">
        <v>1.5</v>
      </c>
      <c r="H135" s="4" t="s">
        <v>11</v>
      </c>
      <c r="J135" s="2">
        <f>COUNTIF($H$9:$H135,J$7)</f>
        <v>50</v>
      </c>
      <c r="K135" s="2">
        <f t="shared" si="14"/>
        <v>0.52946003818796894</v>
      </c>
      <c r="M135" s="2">
        <f>COUNTIF($H$9:$H135,M$7)</f>
        <v>47</v>
      </c>
      <c r="N135" s="2">
        <f t="shared" si="15"/>
        <v>0.53072837991687283</v>
      </c>
      <c r="P135" s="2">
        <f>COUNTIF($H$9:$H135,P$7)</f>
        <v>30</v>
      </c>
      <c r="Q135" s="2">
        <f t="shared" si="16"/>
        <v>0.49176238373944431</v>
      </c>
      <c r="R135" s="2"/>
      <c r="S135" s="2">
        <f>COUNTA(H$9:H135)</f>
        <v>127</v>
      </c>
      <c r="T135" s="4">
        <f t="shared" si="11"/>
        <v>1.551950801844286</v>
      </c>
      <c r="U135" s="21"/>
      <c r="V135" s="2">
        <f>COUNTIF($H136:$H$158,V$7)</f>
        <v>0</v>
      </c>
      <c r="W135" s="2">
        <f t="shared" si="17"/>
        <v>0</v>
      </c>
      <c r="X135" s="2"/>
      <c r="Y135" s="2">
        <f>COUNTIF($H136:$H$158,Y$7)</f>
        <v>3</v>
      </c>
      <c r="Z135" s="2">
        <f t="shared" si="18"/>
        <v>0.38329558113076395</v>
      </c>
      <c r="AA135" s="2"/>
      <c r="AB135" s="2">
        <f>COUNTIF($H136:$H$158,AB$7)</f>
        <v>20</v>
      </c>
      <c r="AC135" s="2">
        <f t="shared" si="19"/>
        <v>0.17533379232143528</v>
      </c>
      <c r="AD135" s="4"/>
      <c r="AE135" s="2">
        <f>COUNTA($H136:$H$158)</f>
        <v>23</v>
      </c>
      <c r="AF135" s="4">
        <f t="shared" si="12"/>
        <v>0.55862937345219921</v>
      </c>
      <c r="AG135" s="21"/>
      <c r="AH135" s="2">
        <f t="shared" si="13"/>
        <v>0.18532098456365664</v>
      </c>
    </row>
    <row r="136" spans="4:34" x14ac:dyDescent="0.25">
      <c r="D136" s="4">
        <v>6.7</v>
      </c>
      <c r="E136" s="4">
        <v>3.1</v>
      </c>
      <c r="F136" s="4">
        <v>5.6</v>
      </c>
      <c r="G136" s="4">
        <v>2.4</v>
      </c>
      <c r="H136" s="4" t="s">
        <v>12</v>
      </c>
      <c r="J136" s="2">
        <f>COUNTIF($H$9:$H136,J$7)</f>
        <v>50</v>
      </c>
      <c r="K136" s="2">
        <f t="shared" si="14"/>
        <v>0.5297436758692482</v>
      </c>
      <c r="M136" s="2">
        <f>COUNTIF($H$9:$H136,M$7)</f>
        <v>47</v>
      </c>
      <c r="N136" s="2">
        <f t="shared" si="15"/>
        <v>0.53073690602461765</v>
      </c>
      <c r="P136" s="2">
        <f>COUNTIF($H$9:$H136,P$7)</f>
        <v>31</v>
      </c>
      <c r="Q136" s="2">
        <f t="shared" si="16"/>
        <v>0.49546808107817863</v>
      </c>
      <c r="R136" s="2"/>
      <c r="S136" s="2">
        <f>COUNTA(H$9:H136)</f>
        <v>128</v>
      </c>
      <c r="T136" s="4">
        <f t="shared" si="11"/>
        <v>1.5559486629720445</v>
      </c>
      <c r="U136" s="21"/>
      <c r="V136" s="2">
        <f>COUNTIF($H137:$H$158,V$7)</f>
        <v>0</v>
      </c>
      <c r="W136" s="2">
        <f t="shared" si="17"/>
        <v>0</v>
      </c>
      <c r="X136" s="2"/>
      <c r="Y136" s="2">
        <f>COUNTIF($H137:$H$158,Y$7)</f>
        <v>3</v>
      </c>
      <c r="Z136" s="2">
        <f t="shared" si="18"/>
        <v>0.39197306153401923</v>
      </c>
      <c r="AA136" s="2"/>
      <c r="AB136" s="2">
        <f>COUNTIF($H137:$H$158,AB$7)</f>
        <v>19</v>
      </c>
      <c r="AC136" s="2">
        <f t="shared" si="19"/>
        <v>0.18266263630366017</v>
      </c>
      <c r="AD136" s="4"/>
      <c r="AE136" s="2">
        <f>COUNTA($H137:$H$158)</f>
        <v>22</v>
      </c>
      <c r="AF136" s="4">
        <f t="shared" si="12"/>
        <v>0.57463569783767943</v>
      </c>
      <c r="AG136" s="21"/>
      <c r="AH136" s="2">
        <f t="shared" si="13"/>
        <v>0.17293973930215178</v>
      </c>
    </row>
    <row r="137" spans="4:34" x14ac:dyDescent="0.25">
      <c r="D137" s="4">
        <v>6.7</v>
      </c>
      <c r="E137" s="4">
        <v>3.3</v>
      </c>
      <c r="F137" s="4">
        <v>5.7</v>
      </c>
      <c r="G137" s="4">
        <v>2.1</v>
      </c>
      <c r="H137" s="4" t="s">
        <v>12</v>
      </c>
      <c r="J137" s="2">
        <f>COUNTIF($H$9:$H137,J$7)</f>
        <v>50</v>
      </c>
      <c r="K137" s="2">
        <f t="shared" si="14"/>
        <v>0.52998878513508896</v>
      </c>
      <c r="M137" s="2">
        <f>COUNTIF($H$9:$H137,M$7)</f>
        <v>47</v>
      </c>
      <c r="N137" s="2">
        <f t="shared" si="15"/>
        <v>0.53071321686855799</v>
      </c>
      <c r="P137" s="2">
        <f>COUNTIF($H$9:$H137,P$7)</f>
        <v>32</v>
      </c>
      <c r="Q137" s="2">
        <f t="shared" si="16"/>
        <v>0.49890908661662126</v>
      </c>
      <c r="R137" s="2"/>
      <c r="S137" s="2">
        <f>COUNTA(H$9:H137)</f>
        <v>129</v>
      </c>
      <c r="T137" s="4">
        <f t="shared" si="11"/>
        <v>1.5596110886202683</v>
      </c>
      <c r="U137" s="21"/>
      <c r="V137" s="2">
        <f>COUNTIF($H138:$H$158,V$7)</f>
        <v>0</v>
      </c>
      <c r="W137" s="2">
        <f t="shared" si="17"/>
        <v>0</v>
      </c>
      <c r="X137" s="2"/>
      <c r="Y137" s="2">
        <f>COUNTIF($H138:$H$158,Y$7)</f>
        <v>3</v>
      </c>
      <c r="Z137" s="2">
        <f t="shared" si="18"/>
        <v>0.40105070315108637</v>
      </c>
      <c r="AA137" s="2"/>
      <c r="AB137" s="2">
        <f>COUNTIF($H138:$H$158,AB$7)</f>
        <v>18</v>
      </c>
      <c r="AC137" s="2">
        <f t="shared" si="19"/>
        <v>0.19062207543124116</v>
      </c>
      <c r="AD137" s="4"/>
      <c r="AE137" s="2">
        <f>COUNTA($H138:$H$158)</f>
        <v>21</v>
      </c>
      <c r="AF137" s="4">
        <f t="shared" si="12"/>
        <v>0.59167277858232747</v>
      </c>
      <c r="AG137" s="21"/>
      <c r="AH137" s="2">
        <f t="shared" si="13"/>
        <v>0.16086277550619954</v>
      </c>
    </row>
    <row r="138" spans="4:34" x14ac:dyDescent="0.25">
      <c r="D138" s="4">
        <v>6.7</v>
      </c>
      <c r="E138" s="4">
        <v>3.3</v>
      </c>
      <c r="F138" s="4">
        <v>5.7</v>
      </c>
      <c r="G138" s="4">
        <v>2.5</v>
      </c>
      <c r="H138" s="4" t="s">
        <v>12</v>
      </c>
      <c r="J138" s="2">
        <f>COUNTIF($H$9:$H138,J$7)</f>
        <v>50</v>
      </c>
      <c r="K138" s="2">
        <f t="shared" si="14"/>
        <v>0.5301967781745115</v>
      </c>
      <c r="M138" s="2">
        <f>COUNTIF($H$9:$H138,M$7)</f>
        <v>47</v>
      </c>
      <c r="N138" s="2">
        <f t="shared" si="15"/>
        <v>0.5306585475652954</v>
      </c>
      <c r="P138" s="2">
        <f>COUNTIF($H$9:$H138,P$7)</f>
        <v>33</v>
      </c>
      <c r="Q138" s="2">
        <f t="shared" si="16"/>
        <v>0.50210101454700029</v>
      </c>
      <c r="R138" s="2"/>
      <c r="S138" s="2">
        <f>COUNTA(H$9:H138)</f>
        <v>130</v>
      </c>
      <c r="T138" s="4">
        <f t="shared" ref="T138:T158" si="20">K138+N138+Q138</f>
        <v>1.562956340286807</v>
      </c>
      <c r="U138" s="21"/>
      <c r="V138" s="2">
        <f>COUNTIF($H139:$H$158,V$7)</f>
        <v>0</v>
      </c>
      <c r="W138" s="2">
        <f t="shared" si="17"/>
        <v>0</v>
      </c>
      <c r="X138" s="2"/>
      <c r="Y138" s="2">
        <f>COUNTIF($H139:$H$158,Y$7)</f>
        <v>3</v>
      </c>
      <c r="Z138" s="2">
        <f t="shared" si="18"/>
        <v>0.41054483912493089</v>
      </c>
      <c r="AA138" s="2"/>
      <c r="AB138" s="2">
        <f>COUNTIF($H139:$H$158,AB$7)</f>
        <v>17</v>
      </c>
      <c r="AC138" s="2">
        <f t="shared" si="19"/>
        <v>0.19929546559146952</v>
      </c>
      <c r="AD138" s="4"/>
      <c r="AE138" s="2">
        <f>COUNTA($H139:$H$158)</f>
        <v>20</v>
      </c>
      <c r="AF138" s="4">
        <f t="shared" ref="AF138:AF158" si="21">W138+Z138+AC138</f>
        <v>0.60984030471640038</v>
      </c>
      <c r="AG138" s="21"/>
      <c r="AH138" s="2">
        <f t="shared" ref="AH138:AH158" si="22">$C$7-(S138/$C$6)*T138-(AE138/$C$6)*AF138</f>
        <v>0.14908829851040323</v>
      </c>
    </row>
    <row r="139" spans="4:34" x14ac:dyDescent="0.25">
      <c r="D139" s="4">
        <v>6.8</v>
      </c>
      <c r="E139" s="4">
        <v>2.8</v>
      </c>
      <c r="F139" s="4">
        <v>4.8</v>
      </c>
      <c r="G139" s="4">
        <v>1.4</v>
      </c>
      <c r="H139" s="4" t="s">
        <v>11</v>
      </c>
      <c r="J139" s="2">
        <f>COUNTIF($H$9:$H139,J$7)</f>
        <v>50</v>
      </c>
      <c r="K139" s="2">
        <f t="shared" ref="K139:K158" si="23">-IF(J139=0,0,(J139/$S139)*LOG(J139/$S139,2))</f>
        <v>0.53036901212317777</v>
      </c>
      <c r="M139" s="2">
        <f>COUNTIF($H$9:$H139,M$7)</f>
        <v>48</v>
      </c>
      <c r="N139" s="2">
        <f t="shared" ref="N139:N158" si="24">-IF(M139=0,0,(M139/$S139)*LOG(M139/$S139,2))</f>
        <v>0.53073361861971091</v>
      </c>
      <c r="P139" s="2">
        <f>COUNTIF($H$9:$H139,P$7)</f>
        <v>33</v>
      </c>
      <c r="Q139" s="2">
        <f t="shared" ref="Q139:Q158" si="25">-IF(P139=0,0,(P139/$S139)*LOG(P139/$S139,2))</f>
        <v>0.50105307719012893</v>
      </c>
      <c r="R139" s="2"/>
      <c r="S139" s="2">
        <f>COUNTA(H$9:H139)</f>
        <v>131</v>
      </c>
      <c r="T139" s="4">
        <f t="shared" si="20"/>
        <v>1.5621557079330175</v>
      </c>
      <c r="U139" s="21"/>
      <c r="V139" s="2">
        <f>COUNTIF($H140:$H$158,V$7)</f>
        <v>0</v>
      </c>
      <c r="W139" s="2">
        <f t="shared" ref="W139:W158" si="26">-IF(V139=0,0,(V139/$AE139)*LOG(V139/$AE139,2))</f>
        <v>0</v>
      </c>
      <c r="X139" s="2"/>
      <c r="Y139" s="2">
        <f>COUNTIF($H140:$H$158,Y$7)</f>
        <v>2</v>
      </c>
      <c r="Z139" s="2">
        <f t="shared" ref="Z139:Z158" si="27">-IF(Y139=0,0,(Y139/$AE139)*LOG(Y139/$AE139,2))</f>
        <v>0.34188710667827216</v>
      </c>
      <c r="AA139" s="2"/>
      <c r="AB139" s="2">
        <f>COUNTIF($H140:$H$158,AB$7)</f>
        <v>17</v>
      </c>
      <c r="AC139" s="2">
        <f t="shared" ref="AC139:AC158" si="28">-IF(AB139=0,0,(AB139/$AE139)*LOG(AB139/$AE139,2))</f>
        <v>0.14357365406764125</v>
      </c>
      <c r="AD139" s="4"/>
      <c r="AE139" s="2">
        <f>COUNTA($H140:$H$158)</f>
        <v>19</v>
      </c>
      <c r="AF139" s="4">
        <f t="shared" si="21"/>
        <v>0.48546076074591338</v>
      </c>
      <c r="AG139" s="21"/>
      <c r="AH139" s="2">
        <f t="shared" si="22"/>
        <v>0.15918815276517184</v>
      </c>
    </row>
    <row r="140" spans="4:34" x14ac:dyDescent="0.25">
      <c r="D140" s="4">
        <v>6.8</v>
      </c>
      <c r="E140" s="4">
        <v>3</v>
      </c>
      <c r="F140" s="4">
        <v>5.5</v>
      </c>
      <c r="G140" s="4">
        <v>2.1</v>
      </c>
      <c r="H140" s="4" t="s">
        <v>12</v>
      </c>
      <c r="J140" s="2">
        <f>COUNTIF($H$9:$H140,J$7)</f>
        <v>50</v>
      </c>
      <c r="K140" s="2">
        <f t="shared" si="23"/>
        <v>0.53050679150898816</v>
      </c>
      <c r="M140" s="2">
        <f>COUNTIF($H$9:$H140,M$7)</f>
        <v>48</v>
      </c>
      <c r="N140" s="2">
        <f t="shared" si="24"/>
        <v>0.53070240677719904</v>
      </c>
      <c r="P140" s="2">
        <f>COUNTIF($H$9:$H140,P$7)</f>
        <v>34</v>
      </c>
      <c r="Q140" s="2">
        <f t="shared" si="25"/>
        <v>0.50405805648239299</v>
      </c>
      <c r="R140" s="2"/>
      <c r="S140" s="2">
        <f>COUNTA(H$9:H140)</f>
        <v>132</v>
      </c>
      <c r="T140" s="4">
        <f t="shared" si="20"/>
        <v>1.5652672547685804</v>
      </c>
      <c r="U140" s="21"/>
      <c r="V140" s="2">
        <f>COUNTIF($H141:$H$158,V$7)</f>
        <v>0</v>
      </c>
      <c r="W140" s="2">
        <f t="shared" si="26"/>
        <v>0</v>
      </c>
      <c r="X140" s="2"/>
      <c r="Y140" s="2">
        <f>COUNTIF($H141:$H$158,Y$7)</f>
        <v>2</v>
      </c>
      <c r="Z140" s="2">
        <f t="shared" si="27"/>
        <v>0.3522138890491458</v>
      </c>
      <c r="AA140" s="2"/>
      <c r="AB140" s="2">
        <f>COUNTIF($H141:$H$158,AB$7)</f>
        <v>16</v>
      </c>
      <c r="AC140" s="2">
        <f t="shared" si="28"/>
        <v>0.15104444572649994</v>
      </c>
      <c r="AD140" s="4"/>
      <c r="AE140" s="2">
        <f>COUNTA($H141:$H$158)</f>
        <v>18</v>
      </c>
      <c r="AF140" s="4">
        <f t="shared" si="21"/>
        <v>0.50325833477564574</v>
      </c>
      <c r="AG140" s="21"/>
      <c r="AH140" s="2">
        <f t="shared" si="22"/>
        <v>0.14713631635172778</v>
      </c>
    </row>
    <row r="141" spans="4:34" x14ac:dyDescent="0.25">
      <c r="D141" s="4">
        <v>6.8</v>
      </c>
      <c r="E141" s="4">
        <v>3.2</v>
      </c>
      <c r="F141" s="4">
        <v>5.9</v>
      </c>
      <c r="G141" s="4">
        <v>2.2999999999999998</v>
      </c>
      <c r="H141" s="4" t="s">
        <v>12</v>
      </c>
      <c r="J141" s="2">
        <f>COUNTIF($H$9:$H141,J$7)</f>
        <v>50</v>
      </c>
      <c r="K141" s="2">
        <f t="shared" si="23"/>
        <v>0.53061137057385899</v>
      </c>
      <c r="M141" s="2">
        <f>COUNTIF($H$9:$H141,M$7)</f>
        <v>48</v>
      </c>
      <c r="N141" s="2">
        <f t="shared" si="24"/>
        <v>0.5306417809732451</v>
      </c>
      <c r="P141" s="2">
        <f>COUNTIF($H$9:$H141,P$7)</f>
        <v>35</v>
      </c>
      <c r="Q141" s="2">
        <f t="shared" si="25"/>
        <v>0.50684195225163775</v>
      </c>
      <c r="R141" s="2"/>
      <c r="S141" s="2">
        <f>COUNTA(H$9:H141)</f>
        <v>133</v>
      </c>
      <c r="T141" s="4">
        <f t="shared" si="20"/>
        <v>1.5680951037987416</v>
      </c>
      <c r="U141" s="21"/>
      <c r="V141" s="2">
        <f>COUNTIF($H142:$H$158,V$7)</f>
        <v>0</v>
      </c>
      <c r="W141" s="2">
        <f t="shared" si="26"/>
        <v>0</v>
      </c>
      <c r="X141" s="2"/>
      <c r="Y141" s="2">
        <f>COUNTIF($H142:$H$158,Y$7)</f>
        <v>2</v>
      </c>
      <c r="Z141" s="2">
        <f t="shared" si="27"/>
        <v>0.36323092250003997</v>
      </c>
      <c r="AA141" s="2"/>
      <c r="AB141" s="2">
        <f>COUNTIF($H142:$H$158,AB$7)</f>
        <v>15</v>
      </c>
      <c r="AC141" s="2">
        <f t="shared" si="28"/>
        <v>0.1593284520369008</v>
      </c>
      <c r="AD141" s="4"/>
      <c r="AE141" s="2">
        <f>COUNTA($H142:$H$158)</f>
        <v>17</v>
      </c>
      <c r="AF141" s="4">
        <f t="shared" si="21"/>
        <v>0.52255937453694079</v>
      </c>
      <c r="AG141" s="21"/>
      <c r="AH141" s="2">
        <f t="shared" si="22"/>
        <v>0.13536144623875174</v>
      </c>
    </row>
    <row r="142" spans="4:34" x14ac:dyDescent="0.25">
      <c r="D142" s="4">
        <v>6.9</v>
      </c>
      <c r="E142" s="4">
        <v>3.1</v>
      </c>
      <c r="F142" s="4">
        <v>4.9000000000000004</v>
      </c>
      <c r="G142" s="4">
        <v>1.5</v>
      </c>
      <c r="H142" s="4" t="s">
        <v>11</v>
      </c>
      <c r="J142" s="2">
        <f>COUNTIF($H$9:$H142,J$7)</f>
        <v>50</v>
      </c>
      <c r="K142" s="2">
        <f t="shared" si="23"/>
        <v>0.53068395547874914</v>
      </c>
      <c r="M142" s="2">
        <f>COUNTIF($H$9:$H142,M$7)</f>
        <v>49</v>
      </c>
      <c r="N142" s="2">
        <f t="shared" si="24"/>
        <v>0.5307282684386988</v>
      </c>
      <c r="P142" s="2">
        <f>COUNTIF($H$9:$H142,P$7)</f>
        <v>35</v>
      </c>
      <c r="Q142" s="2">
        <f t="shared" si="25"/>
        <v>0.50588220949961349</v>
      </c>
      <c r="R142" s="2"/>
      <c r="S142" s="2">
        <f>COUNTA(H$9:H142)</f>
        <v>134</v>
      </c>
      <c r="T142" s="4">
        <f t="shared" si="20"/>
        <v>1.5672944334170613</v>
      </c>
      <c r="U142" s="21"/>
      <c r="V142" s="2">
        <f>COUNTIF($H143:$H$158,V$7)</f>
        <v>0</v>
      </c>
      <c r="W142" s="2">
        <f t="shared" si="26"/>
        <v>0</v>
      </c>
      <c r="X142" s="2"/>
      <c r="Y142" s="2">
        <f>COUNTIF($H143:$H$158,Y$7)</f>
        <v>1</v>
      </c>
      <c r="Z142" s="2">
        <f t="shared" si="27"/>
        <v>0.25</v>
      </c>
      <c r="AA142" s="2"/>
      <c r="AB142" s="2">
        <f>COUNTIF($H143:$H$158,AB$7)</f>
        <v>15</v>
      </c>
      <c r="AC142" s="2">
        <f t="shared" si="28"/>
        <v>8.7290066617013884E-2</v>
      </c>
      <c r="AD142" s="4"/>
      <c r="AE142" s="2">
        <f>COUNTA($H143:$H$158)</f>
        <v>16</v>
      </c>
      <c r="AF142" s="4">
        <f t="shared" si="21"/>
        <v>0.33729006661701388</v>
      </c>
      <c r="AG142" s="21"/>
      <c r="AH142" s="2">
        <f t="shared" si="22"/>
        <v>0.14886853309609976</v>
      </c>
    </row>
    <row r="143" spans="4:34" x14ac:dyDescent="0.25">
      <c r="D143" s="4">
        <v>6.9</v>
      </c>
      <c r="E143" s="4">
        <v>3.1</v>
      </c>
      <c r="F143" s="4">
        <v>5.0999999999999996</v>
      </c>
      <c r="G143" s="4">
        <v>2.2999999999999998</v>
      </c>
      <c r="H143" s="4" t="s">
        <v>12</v>
      </c>
      <c r="J143" s="2">
        <f>COUNTIF($H$9:$H143,J$7)</f>
        <v>50</v>
      </c>
      <c r="K143" s="2">
        <f t="shared" si="23"/>
        <v>0.53072570639855787</v>
      </c>
      <c r="M143" s="2">
        <f>COUNTIF($H$9:$H143,M$7)</f>
        <v>49</v>
      </c>
      <c r="N143" s="2">
        <f t="shared" si="24"/>
        <v>0.53069023625070744</v>
      </c>
      <c r="P143" s="2">
        <f>COUNTIF($H$9:$H143,P$7)</f>
        <v>36</v>
      </c>
      <c r="Q143" s="2">
        <f t="shared" si="25"/>
        <v>0.50850415882893829</v>
      </c>
      <c r="R143" s="2"/>
      <c r="S143" s="2">
        <f>COUNTA(H$9:H143)</f>
        <v>135</v>
      </c>
      <c r="T143" s="4">
        <f t="shared" si="20"/>
        <v>1.5699201014782036</v>
      </c>
      <c r="U143" s="21"/>
      <c r="V143" s="2">
        <f>COUNTIF($H144:$H$158,V$7)</f>
        <v>0</v>
      </c>
      <c r="W143" s="2">
        <f t="shared" si="26"/>
        <v>0</v>
      </c>
      <c r="X143" s="2"/>
      <c r="Y143" s="2">
        <f>COUNTIF($H144:$H$158,Y$7)</f>
        <v>1</v>
      </c>
      <c r="Z143" s="2">
        <f t="shared" si="27"/>
        <v>0.26045937304056793</v>
      </c>
      <c r="AA143" s="2"/>
      <c r="AB143" s="2">
        <f>COUNTIF($H144:$H$158,AB$7)</f>
        <v>14</v>
      </c>
      <c r="AC143" s="2">
        <f t="shared" si="28"/>
        <v>9.2899961980853443E-2</v>
      </c>
      <c r="AD143" s="4"/>
      <c r="AE143" s="2">
        <f>COUNTA($H144:$H$158)</f>
        <v>15</v>
      </c>
      <c r="AF143" s="4">
        <f t="shared" si="21"/>
        <v>0.35335933502142136</v>
      </c>
      <c r="AG143" s="21"/>
      <c r="AH143" s="2">
        <f t="shared" si="22"/>
        <v>0.13669847588863071</v>
      </c>
    </row>
    <row r="144" spans="4:34" x14ac:dyDescent="0.25">
      <c r="D144" s="4">
        <v>6.9</v>
      </c>
      <c r="E144" s="4">
        <v>3.1</v>
      </c>
      <c r="F144" s="4">
        <v>5.4</v>
      </c>
      <c r="G144" s="4">
        <v>2.1</v>
      </c>
      <c r="H144" s="4" t="s">
        <v>12</v>
      </c>
      <c r="J144" s="2">
        <f>COUNTIF($H$9:$H144,J$7)</f>
        <v>50</v>
      </c>
      <c r="K144" s="2">
        <f t="shared" si="23"/>
        <v>0.53073773951309366</v>
      </c>
      <c r="M144" s="2">
        <f>COUNTIF($H$9:$H144,M$7)</f>
        <v>49</v>
      </c>
      <c r="N144" s="2">
        <f t="shared" si="24"/>
        <v>0.53062424161486355</v>
      </c>
      <c r="P144" s="2">
        <f>COUNTIF($H$9:$H144,P$7)</f>
        <v>37</v>
      </c>
      <c r="Q144" s="2">
        <f t="shared" si="25"/>
        <v>0.51092904851464271</v>
      </c>
      <c r="R144" s="2"/>
      <c r="S144" s="2">
        <f>COUNTA(H$9:H144)</f>
        <v>136</v>
      </c>
      <c r="T144" s="4">
        <f t="shared" si="20"/>
        <v>1.5722910296426</v>
      </c>
      <c r="U144" s="21"/>
      <c r="V144" s="2">
        <f>COUNTIF($H145:$H$158,V$7)</f>
        <v>0</v>
      </c>
      <c r="W144" s="2">
        <f t="shared" si="26"/>
        <v>0</v>
      </c>
      <c r="X144" s="2"/>
      <c r="Y144" s="2">
        <f>COUNTIF($H145:$H$158,Y$7)</f>
        <v>1</v>
      </c>
      <c r="Z144" s="2">
        <f t="shared" si="27"/>
        <v>0.27195392300411458</v>
      </c>
      <c r="AA144" s="2"/>
      <c r="AB144" s="2">
        <f>COUNTIF($H145:$H$158,AB$7)</f>
        <v>13</v>
      </c>
      <c r="AC144" s="2">
        <f t="shared" si="28"/>
        <v>9.9278403636761062E-2</v>
      </c>
      <c r="AD144" s="4"/>
      <c r="AE144" s="2">
        <f>COUNTA($H145:$H$158)</f>
        <v>14</v>
      </c>
      <c r="AF144" s="4">
        <f t="shared" si="21"/>
        <v>0.37123232664087563</v>
      </c>
      <c r="AG144" s="21"/>
      <c r="AH144" s="2">
        <f t="shared" si="22"/>
        <v>0.12477028335871711</v>
      </c>
    </row>
    <row r="145" spans="4:34" x14ac:dyDescent="0.25">
      <c r="D145" s="4">
        <v>6.9</v>
      </c>
      <c r="E145" s="4">
        <v>3.2</v>
      </c>
      <c r="F145" s="4">
        <v>5.7</v>
      </c>
      <c r="G145" s="4">
        <v>2.2999999999999998</v>
      </c>
      <c r="H145" s="4" t="s">
        <v>12</v>
      </c>
      <c r="J145" s="2">
        <f>COUNTIF($H$9:$H145,J$7)</f>
        <v>50</v>
      </c>
      <c r="K145" s="2">
        <f t="shared" si="23"/>
        <v>0.53072112889992784</v>
      </c>
      <c r="M145" s="2">
        <f>COUNTIF($H$9:$H145,M$7)</f>
        <v>49</v>
      </c>
      <c r="N145" s="2">
        <f t="shared" si="24"/>
        <v>0.53053131170380008</v>
      </c>
      <c r="P145" s="2">
        <f>COUNTIF($H$9:$H145,P$7)</f>
        <v>38</v>
      </c>
      <c r="Q145" s="2">
        <f t="shared" si="25"/>
        <v>0.51316769081491798</v>
      </c>
      <c r="R145" s="2"/>
      <c r="S145" s="2">
        <f>COUNTA(H$9:H145)</f>
        <v>137</v>
      </c>
      <c r="T145" s="4">
        <f t="shared" si="20"/>
        <v>1.5744201314186457</v>
      </c>
      <c r="U145" s="21"/>
      <c r="V145" s="2">
        <f>COUNTIF($H146:$H$158,V$7)</f>
        <v>0</v>
      </c>
      <c r="W145" s="2">
        <f t="shared" si="26"/>
        <v>0</v>
      </c>
      <c r="X145" s="2"/>
      <c r="Y145" s="2">
        <f>COUNTIF($H146:$H$158,Y$7)</f>
        <v>1</v>
      </c>
      <c r="Z145" s="2">
        <f t="shared" si="27"/>
        <v>0.28464920908777636</v>
      </c>
      <c r="AA145" s="2"/>
      <c r="AB145" s="2">
        <f>COUNTIF($H146:$H$158,AB$7)</f>
        <v>12</v>
      </c>
      <c r="AC145" s="2">
        <f t="shared" si="28"/>
        <v>0.10659435454147929</v>
      </c>
      <c r="AD145" s="4"/>
      <c r="AE145" s="2">
        <f>COUNTA($H146:$H$158)</f>
        <v>13</v>
      </c>
      <c r="AF145" s="4">
        <f t="shared" si="21"/>
        <v>0.39124356362925566</v>
      </c>
      <c r="AG145" s="21"/>
      <c r="AH145" s="2">
        <f t="shared" si="22"/>
        <v>0.11308433851092425</v>
      </c>
    </row>
    <row r="146" spans="4:34" x14ac:dyDescent="0.25">
      <c r="D146" s="4">
        <v>7</v>
      </c>
      <c r="E146" s="4">
        <v>3.2</v>
      </c>
      <c r="F146" s="4">
        <v>4.7</v>
      </c>
      <c r="G146" s="4">
        <v>1.4</v>
      </c>
      <c r="H146" s="4" t="s">
        <v>11</v>
      </c>
      <c r="J146" s="2">
        <f>COUNTIF($H$9:$H146,J$7)</f>
        <v>50</v>
      </c>
      <c r="K146" s="2">
        <f t="shared" si="23"/>
        <v>0.53067690833458137</v>
      </c>
      <c r="M146" s="2">
        <f>COUNTIF($H$9:$H146,M$7)</f>
        <v>50</v>
      </c>
      <c r="N146" s="2">
        <f t="shared" si="24"/>
        <v>0.53067690833458137</v>
      </c>
      <c r="P146" s="2">
        <f>COUNTIF($H$9:$H146,P$7)</f>
        <v>38</v>
      </c>
      <c r="Q146" s="2">
        <f t="shared" si="25"/>
        <v>0.51233828874430565</v>
      </c>
      <c r="R146" s="2"/>
      <c r="S146" s="2">
        <f>COUNTA(H$9:H146)</f>
        <v>138</v>
      </c>
      <c r="T146" s="4">
        <f t="shared" si="20"/>
        <v>1.5736921054134685</v>
      </c>
      <c r="U146" s="21"/>
      <c r="V146" s="2">
        <f>COUNTIF($H147:$H$158,V$7)</f>
        <v>0</v>
      </c>
      <c r="W146" s="2">
        <f t="shared" si="26"/>
        <v>0</v>
      </c>
      <c r="X146" s="2"/>
      <c r="Y146" s="2">
        <f>COUNTIF($H147:$H$158,Y$7)</f>
        <v>0</v>
      </c>
      <c r="Z146" s="2">
        <f t="shared" si="27"/>
        <v>0</v>
      </c>
      <c r="AA146" s="2"/>
      <c r="AB146" s="2">
        <f>COUNTIF($H147:$H$158,AB$7)</f>
        <v>12</v>
      </c>
      <c r="AC146" s="2">
        <f t="shared" si="28"/>
        <v>0</v>
      </c>
      <c r="AD146" s="4"/>
      <c r="AE146" s="2">
        <f>COUNTA($H147:$H$158)</f>
        <v>12</v>
      </c>
      <c r="AF146" s="4">
        <f t="shared" si="21"/>
        <v>0</v>
      </c>
      <c r="AG146" s="21"/>
      <c r="AH146" s="2">
        <f t="shared" si="22"/>
        <v>0.13716576374076506</v>
      </c>
    </row>
    <row r="147" spans="4:34" x14ac:dyDescent="0.25">
      <c r="D147" s="4">
        <v>7.1</v>
      </c>
      <c r="E147" s="4">
        <v>3</v>
      </c>
      <c r="F147" s="4">
        <v>5.9</v>
      </c>
      <c r="G147" s="4">
        <v>2.1</v>
      </c>
      <c r="H147" s="4" t="s">
        <v>12</v>
      </c>
      <c r="J147" s="2">
        <f>COUNTIF($H$9:$H147,J$7)</f>
        <v>50</v>
      </c>
      <c r="K147" s="2">
        <f t="shared" si="23"/>
        <v>0.53060607300315932</v>
      </c>
      <c r="M147" s="2">
        <f>COUNTIF($H$9:$H147,M$7)</f>
        <v>50</v>
      </c>
      <c r="N147" s="2">
        <f t="shared" si="24"/>
        <v>0.53060607300315932</v>
      </c>
      <c r="P147" s="2">
        <f>COUNTIF($H$9:$H147,P$7)</f>
        <v>39</v>
      </c>
      <c r="Q147" s="2">
        <f t="shared" si="25"/>
        <v>0.51444615324164822</v>
      </c>
      <c r="R147" s="2"/>
      <c r="S147" s="2">
        <f>COUNTA(H$9:H147)</f>
        <v>139</v>
      </c>
      <c r="T147" s="4">
        <f t="shared" si="20"/>
        <v>1.5756582992479669</v>
      </c>
      <c r="U147" s="21"/>
      <c r="V147" s="2">
        <f>COUNTIF($H148:$H$158,V$7)</f>
        <v>0</v>
      </c>
      <c r="W147" s="2">
        <f t="shared" si="26"/>
        <v>0</v>
      </c>
      <c r="X147" s="2"/>
      <c r="Y147" s="2">
        <f>COUNTIF($H148:$H$158,Y$7)</f>
        <v>0</v>
      </c>
      <c r="Z147" s="2">
        <f t="shared" si="27"/>
        <v>0</v>
      </c>
      <c r="AA147" s="2"/>
      <c r="AB147" s="2">
        <f>COUNTIF($H148:$H$158,AB$7)</f>
        <v>11</v>
      </c>
      <c r="AC147" s="2">
        <f t="shared" si="28"/>
        <v>0</v>
      </c>
      <c r="AD147" s="4"/>
      <c r="AE147" s="2">
        <f>COUNTA($H148:$H$158)</f>
        <v>11</v>
      </c>
      <c r="AF147" s="4">
        <f t="shared" si="21"/>
        <v>0</v>
      </c>
      <c r="AG147" s="21"/>
      <c r="AH147" s="2">
        <f t="shared" si="22"/>
        <v>0.12485247675137345</v>
      </c>
    </row>
    <row r="148" spans="4:34" x14ac:dyDescent="0.25">
      <c r="D148" s="4">
        <v>7.2</v>
      </c>
      <c r="E148" s="4">
        <v>3</v>
      </c>
      <c r="F148" s="4">
        <v>5.8</v>
      </c>
      <c r="G148" s="4">
        <v>1.6</v>
      </c>
      <c r="H148" s="4" t="s">
        <v>12</v>
      </c>
      <c r="J148" s="2">
        <f>COUNTIF($H$9:$H148,J$7)</f>
        <v>50</v>
      </c>
      <c r="K148" s="2">
        <f t="shared" si="23"/>
        <v>0.53050958113222912</v>
      </c>
      <c r="M148" s="2">
        <f>COUNTIF($H$9:$H148,M$7)</f>
        <v>50</v>
      </c>
      <c r="N148" s="2">
        <f t="shared" si="24"/>
        <v>0.53050958113222912</v>
      </c>
      <c r="P148" s="2">
        <f>COUNTIF($H$9:$H148,P$7)</f>
        <v>40</v>
      </c>
      <c r="Q148" s="2">
        <f t="shared" si="25"/>
        <v>0.51638712058788683</v>
      </c>
      <c r="R148" s="2"/>
      <c r="S148" s="2">
        <f>COUNTA(H$9:H148)</f>
        <v>140</v>
      </c>
      <c r="T148" s="4">
        <f t="shared" si="20"/>
        <v>1.577406282852345</v>
      </c>
      <c r="U148" s="21"/>
      <c r="V148" s="2">
        <f>COUNTIF($H149:$H$158,V$7)</f>
        <v>0</v>
      </c>
      <c r="W148" s="2">
        <f t="shared" si="26"/>
        <v>0</v>
      </c>
      <c r="X148" s="2"/>
      <c r="Y148" s="2">
        <f>COUNTIF($H149:$H$158,Y$7)</f>
        <v>0</v>
      </c>
      <c r="Z148" s="2">
        <f t="shared" si="27"/>
        <v>0</v>
      </c>
      <c r="AA148" s="2"/>
      <c r="AB148" s="2">
        <f>COUNTIF($H149:$H$158,AB$7)</f>
        <v>10</v>
      </c>
      <c r="AC148" s="2">
        <f t="shared" si="28"/>
        <v>0</v>
      </c>
      <c r="AD148" s="4"/>
      <c r="AE148" s="2">
        <f>COUNTA($H149:$H$158)</f>
        <v>10</v>
      </c>
      <c r="AF148" s="4">
        <f t="shared" si="21"/>
        <v>0</v>
      </c>
      <c r="AG148" s="21"/>
      <c r="AH148" s="2">
        <f t="shared" si="22"/>
        <v>0.11271663672563403</v>
      </c>
    </row>
    <row r="149" spans="4:34" x14ac:dyDescent="0.25">
      <c r="D149" s="4">
        <v>7.2</v>
      </c>
      <c r="E149" s="4">
        <v>3.2</v>
      </c>
      <c r="F149" s="4">
        <v>6</v>
      </c>
      <c r="G149" s="4">
        <v>1.8</v>
      </c>
      <c r="H149" s="4" t="s">
        <v>12</v>
      </c>
      <c r="J149" s="2">
        <f>COUNTIF($H$9:$H149,J$7)</f>
        <v>50</v>
      </c>
      <c r="K149" s="2">
        <f t="shared" si="23"/>
        <v>0.53038835554044994</v>
      </c>
      <c r="M149" s="2">
        <f>COUNTIF($H$9:$H149,M$7)</f>
        <v>50</v>
      </c>
      <c r="N149" s="2">
        <f t="shared" si="24"/>
        <v>0.53038835554044994</v>
      </c>
      <c r="P149" s="2">
        <f>COUNTIF($H$9:$H149,P$7)</f>
        <v>41</v>
      </c>
      <c r="Q149" s="2">
        <f t="shared" si="25"/>
        <v>0.51817002311353977</v>
      </c>
      <c r="R149" s="2"/>
      <c r="S149" s="2">
        <f>COUNTA(H$9:H149)</f>
        <v>141</v>
      </c>
      <c r="T149" s="4">
        <f t="shared" si="20"/>
        <v>1.5789467341944396</v>
      </c>
      <c r="U149" s="21"/>
      <c r="V149" s="2">
        <f>COUNTIF($H150:$H$158,V$7)</f>
        <v>0</v>
      </c>
      <c r="W149" s="2">
        <f t="shared" si="26"/>
        <v>0</v>
      </c>
      <c r="X149" s="2"/>
      <c r="Y149" s="2">
        <f>COUNTIF($H150:$H$158,Y$7)</f>
        <v>0</v>
      </c>
      <c r="Z149" s="2">
        <f t="shared" si="27"/>
        <v>0</v>
      </c>
      <c r="AA149" s="2"/>
      <c r="AB149" s="2">
        <f>COUNTIF($H150:$H$158,AB$7)</f>
        <v>9</v>
      </c>
      <c r="AC149" s="2">
        <f t="shared" si="28"/>
        <v>0</v>
      </c>
      <c r="AD149" s="4"/>
      <c r="AE149" s="2">
        <f>COUNTA($H150:$H$158)</f>
        <v>9</v>
      </c>
      <c r="AF149" s="4">
        <f t="shared" si="21"/>
        <v>0</v>
      </c>
      <c r="AG149" s="21"/>
      <c r="AH149" s="2">
        <f t="shared" si="22"/>
        <v>0.10075257057838294</v>
      </c>
    </row>
    <row r="150" spans="4:34" x14ac:dyDescent="0.25">
      <c r="D150" s="4">
        <v>7.2</v>
      </c>
      <c r="E150" s="4">
        <v>3.6</v>
      </c>
      <c r="F150" s="4">
        <v>6.1</v>
      </c>
      <c r="G150" s="4">
        <v>2.5</v>
      </c>
      <c r="H150" s="4" t="s">
        <v>12</v>
      </c>
      <c r="J150" s="2">
        <f>COUNTIF($H$9:$H150,J$7)</f>
        <v>50</v>
      </c>
      <c r="K150" s="2">
        <f t="shared" si="23"/>
        <v>0.53024328511618213</v>
      </c>
      <c r="M150" s="2">
        <f>COUNTIF($H$9:$H150,M$7)</f>
        <v>50</v>
      </c>
      <c r="N150" s="2">
        <f t="shared" si="24"/>
        <v>0.53024328511618213</v>
      </c>
      <c r="P150" s="2">
        <f>COUNTIF($H$9:$H150,P$7)</f>
        <v>42</v>
      </c>
      <c r="Q150" s="2">
        <f t="shared" si="25"/>
        <v>0.51980314973583597</v>
      </c>
      <c r="R150" s="2"/>
      <c r="S150" s="2">
        <f>COUNTA(H$9:H150)</f>
        <v>142</v>
      </c>
      <c r="T150" s="4">
        <f t="shared" si="20"/>
        <v>1.5802897199682002</v>
      </c>
      <c r="U150" s="21"/>
      <c r="V150" s="2">
        <f>COUNTIF($H151:$H$158,V$7)</f>
        <v>0</v>
      </c>
      <c r="W150" s="2">
        <f t="shared" si="26"/>
        <v>0</v>
      </c>
      <c r="X150" s="2"/>
      <c r="Y150" s="2">
        <f>COUNTIF($H151:$H$158,Y$7)</f>
        <v>0</v>
      </c>
      <c r="Z150" s="2">
        <f t="shared" si="27"/>
        <v>0</v>
      </c>
      <c r="AA150" s="2"/>
      <c r="AB150" s="2">
        <f>COUNTIF($H151:$H$158,AB$7)</f>
        <v>8</v>
      </c>
      <c r="AC150" s="2">
        <f t="shared" si="28"/>
        <v>0</v>
      </c>
      <c r="AD150" s="4"/>
      <c r="AE150" s="2">
        <f>COUNTA($H151:$H$158)</f>
        <v>8</v>
      </c>
      <c r="AF150" s="4">
        <f t="shared" si="21"/>
        <v>0</v>
      </c>
      <c r="AG150" s="21"/>
      <c r="AH150" s="2">
        <f t="shared" si="22"/>
        <v>8.895489915125987E-2</v>
      </c>
    </row>
    <row r="151" spans="4:34" x14ac:dyDescent="0.25">
      <c r="D151" s="4">
        <v>7.3</v>
      </c>
      <c r="E151" s="4">
        <v>2.9</v>
      </c>
      <c r="F151" s="4">
        <v>6.3</v>
      </c>
      <c r="G151" s="4">
        <v>1.8</v>
      </c>
      <c r="H151" s="4" t="s">
        <v>12</v>
      </c>
      <c r="J151" s="2">
        <f>COUNTIF($H$9:$H151,J$7)</f>
        <v>50</v>
      </c>
      <c r="K151" s="2">
        <f t="shared" si="23"/>
        <v>0.53007522622505754</v>
      </c>
      <c r="M151" s="2">
        <f>COUNTIF($H$9:$H151,M$7)</f>
        <v>50</v>
      </c>
      <c r="N151" s="2">
        <f t="shared" si="24"/>
        <v>0.53007522622505754</v>
      </c>
      <c r="P151" s="2">
        <f>COUNTIF($H$9:$H151,P$7)</f>
        <v>43</v>
      </c>
      <c r="Q151" s="2">
        <f t="shared" si="25"/>
        <v>0.5212942869180458</v>
      </c>
      <c r="R151" s="2"/>
      <c r="S151" s="2">
        <f>COUNTA(H$9:H151)</f>
        <v>143</v>
      </c>
      <c r="T151" s="4">
        <f t="shared" si="20"/>
        <v>1.5814447393681608</v>
      </c>
      <c r="U151" s="21"/>
      <c r="V151" s="2">
        <f>COUNTIF($H152:$H$158,V$7)</f>
        <v>0</v>
      </c>
      <c r="W151" s="2">
        <f t="shared" si="26"/>
        <v>0</v>
      </c>
      <c r="X151" s="2"/>
      <c r="Y151" s="2">
        <f>COUNTIF($H152:$H$158,Y$7)</f>
        <v>0</v>
      </c>
      <c r="Z151" s="2">
        <f t="shared" si="27"/>
        <v>0</v>
      </c>
      <c r="AA151" s="2"/>
      <c r="AB151" s="2">
        <f>COUNTIF($H152:$H$158,AB$7)</f>
        <v>7</v>
      </c>
      <c r="AC151" s="2">
        <f t="shared" si="28"/>
        <v>0</v>
      </c>
      <c r="AD151" s="4"/>
      <c r="AE151" s="2">
        <f>COUNTA($H152:$H$158)</f>
        <v>7</v>
      </c>
      <c r="AF151" s="4">
        <f t="shared" si="21"/>
        <v>0</v>
      </c>
      <c r="AG151" s="21"/>
      <c r="AH151" s="2">
        <f t="shared" si="22"/>
        <v>7.7318515856842795E-2</v>
      </c>
    </row>
    <row r="152" spans="4:34" x14ac:dyDescent="0.25">
      <c r="D152" s="4">
        <v>7.4</v>
      </c>
      <c r="E152" s="4">
        <v>2.8</v>
      </c>
      <c r="F152" s="4">
        <v>6.1</v>
      </c>
      <c r="G152" s="4">
        <v>1.9</v>
      </c>
      <c r="H152" s="4" t="s">
        <v>12</v>
      </c>
      <c r="J152" s="2">
        <f>COUNTIF($H$9:$H152,J$7)</f>
        <v>50</v>
      </c>
      <c r="K152" s="2">
        <f t="shared" si="23"/>
        <v>0.52988500405124561</v>
      </c>
      <c r="M152" s="2">
        <f>COUNTIF($H$9:$H152,M$7)</f>
        <v>50</v>
      </c>
      <c r="N152" s="2">
        <f t="shared" si="24"/>
        <v>0.52988500405124561</v>
      </c>
      <c r="P152" s="2">
        <f>COUNTIF($H$9:$H152,P$7)</f>
        <v>44</v>
      </c>
      <c r="Q152" s="2">
        <f t="shared" si="25"/>
        <v>0.52265075585708809</v>
      </c>
      <c r="R152" s="2"/>
      <c r="S152" s="2">
        <f>COUNTA(H$9:H152)</f>
        <v>144</v>
      </c>
      <c r="T152" s="4">
        <f t="shared" si="20"/>
        <v>1.5824207639595793</v>
      </c>
      <c r="U152" s="21"/>
      <c r="V152" s="2">
        <f>COUNTIF($H153:$H$158,V$7)</f>
        <v>0</v>
      </c>
      <c r="W152" s="2">
        <f t="shared" si="26"/>
        <v>0</v>
      </c>
      <c r="X152" s="2"/>
      <c r="Y152" s="2">
        <f>COUNTIF($H153:$H$158,Y$7)</f>
        <v>0</v>
      </c>
      <c r="Z152" s="2">
        <f t="shared" si="27"/>
        <v>0</v>
      </c>
      <c r="AA152" s="2"/>
      <c r="AB152" s="2">
        <f>COUNTIF($H153:$H$158,AB$7)</f>
        <v>6</v>
      </c>
      <c r="AC152" s="2">
        <f t="shared" si="28"/>
        <v>0</v>
      </c>
      <c r="AD152" s="4"/>
      <c r="AE152" s="2">
        <f>COUNTA($H153:$H$158)</f>
        <v>6</v>
      </c>
      <c r="AF152" s="4">
        <f t="shared" si="21"/>
        <v>0</v>
      </c>
      <c r="AG152" s="21"/>
      <c r="AH152" s="2">
        <f t="shared" si="22"/>
        <v>6.5838567319959962E-2</v>
      </c>
    </row>
    <row r="153" spans="4:34" x14ac:dyDescent="0.25">
      <c r="D153" s="4">
        <v>7.6</v>
      </c>
      <c r="E153" s="4">
        <v>3</v>
      </c>
      <c r="F153" s="4">
        <v>6.6</v>
      </c>
      <c r="G153" s="4">
        <v>2.1</v>
      </c>
      <c r="H153" s="4" t="s">
        <v>12</v>
      </c>
      <c r="J153" s="2">
        <f>COUNTIF($H$9:$H153,J$7)</f>
        <v>50</v>
      </c>
      <c r="K153" s="2">
        <f t="shared" si="23"/>
        <v>0.52967341387593436</v>
      </c>
      <c r="M153" s="2">
        <f>COUNTIF($H$9:$H153,M$7)</f>
        <v>50</v>
      </c>
      <c r="N153" s="2">
        <f t="shared" si="24"/>
        <v>0.52967341387593436</v>
      </c>
      <c r="P153" s="2">
        <f>COUNTIF($H$9:$H153,P$7)</f>
        <v>45</v>
      </c>
      <c r="Q153" s="2">
        <f t="shared" si="25"/>
        <v>0.52387944631611505</v>
      </c>
      <c r="R153" s="2"/>
      <c r="S153" s="2">
        <f>COUNTA(H$9:H153)</f>
        <v>145</v>
      </c>
      <c r="T153" s="4">
        <f t="shared" si="20"/>
        <v>1.5832262740679837</v>
      </c>
      <c r="U153" s="21"/>
      <c r="V153" s="2">
        <f>COUNTIF($H154:$H$158,V$7)</f>
        <v>0</v>
      </c>
      <c r="W153" s="2">
        <f t="shared" si="26"/>
        <v>0</v>
      </c>
      <c r="X153" s="2"/>
      <c r="Y153" s="2">
        <f>COUNTIF($H154:$H$158,Y$7)</f>
        <v>0</v>
      </c>
      <c r="Z153" s="2">
        <f t="shared" si="27"/>
        <v>0</v>
      </c>
      <c r="AA153" s="2"/>
      <c r="AB153" s="2">
        <f>COUNTIF($H154:$H$158,AB$7)</f>
        <v>5</v>
      </c>
      <c r="AC153" s="2">
        <f t="shared" si="28"/>
        <v>0</v>
      </c>
      <c r="AD153" s="4"/>
      <c r="AE153" s="2">
        <f>COUNTA($H154:$H$158)</f>
        <v>5</v>
      </c>
      <c r="AF153" s="4">
        <f t="shared" si="21"/>
        <v>0</v>
      </c>
      <c r="AG153" s="21"/>
      <c r="AH153" s="2">
        <f t="shared" si="22"/>
        <v>5.4510435788771794E-2</v>
      </c>
    </row>
    <row r="154" spans="4:34" x14ac:dyDescent="0.25">
      <c r="D154" s="4">
        <v>7.7</v>
      </c>
      <c r="E154" s="4">
        <v>2.6</v>
      </c>
      <c r="F154" s="4">
        <v>6.9</v>
      </c>
      <c r="G154" s="4">
        <v>2.2999999999999998</v>
      </c>
      <c r="H154" s="4" t="s">
        <v>12</v>
      </c>
      <c r="J154" s="2">
        <f>COUNTIF($H$9:$H154,J$7)</f>
        <v>50</v>
      </c>
      <c r="K154" s="2">
        <f t="shared" si="23"/>
        <v>0.52944122229633306</v>
      </c>
      <c r="M154" s="2">
        <f>COUNTIF($H$9:$H154,M$7)</f>
        <v>50</v>
      </c>
      <c r="N154" s="2">
        <f t="shared" si="24"/>
        <v>0.52944122229633306</v>
      </c>
      <c r="P154" s="2">
        <f>COUNTIF($H$9:$H154,P$7)</f>
        <v>46</v>
      </c>
      <c r="Q154" s="2">
        <f t="shared" si="25"/>
        <v>0.52498684746478219</v>
      </c>
      <c r="R154" s="2"/>
      <c r="S154" s="2">
        <f>COUNTA(H$9:H154)</f>
        <v>146</v>
      </c>
      <c r="T154" s="4">
        <f t="shared" si="20"/>
        <v>1.5838692920574484</v>
      </c>
      <c r="U154" s="21"/>
      <c r="V154" s="2">
        <f>COUNTIF($H155:$H$158,V$7)</f>
        <v>0</v>
      </c>
      <c r="W154" s="2">
        <f t="shared" si="26"/>
        <v>0</v>
      </c>
      <c r="X154" s="2"/>
      <c r="Y154" s="2">
        <f>COUNTIF($H155:$H$158,Y$7)</f>
        <v>0</v>
      </c>
      <c r="Z154" s="2">
        <f t="shared" si="27"/>
        <v>0</v>
      </c>
      <c r="AA154" s="2"/>
      <c r="AB154" s="2">
        <f>COUNTIF($H155:$H$158,AB$7)</f>
        <v>4</v>
      </c>
      <c r="AC154" s="2">
        <f t="shared" si="28"/>
        <v>0</v>
      </c>
      <c r="AD154" s="4"/>
      <c r="AE154" s="2">
        <f>COUNTA($H155:$H$158)</f>
        <v>4</v>
      </c>
      <c r="AF154" s="4">
        <f t="shared" si="21"/>
        <v>0</v>
      </c>
      <c r="AG154" s="21"/>
      <c r="AH154" s="2">
        <f t="shared" si="22"/>
        <v>4.3329723118572971E-2</v>
      </c>
    </row>
    <row r="155" spans="4:34" x14ac:dyDescent="0.25">
      <c r="D155" s="4">
        <v>7.7</v>
      </c>
      <c r="E155" s="4">
        <v>2.8</v>
      </c>
      <c r="F155" s="4">
        <v>6.7</v>
      </c>
      <c r="G155" s="4">
        <v>2</v>
      </c>
      <c r="H155" s="4" t="s">
        <v>12</v>
      </c>
      <c r="J155" s="2">
        <f>COUNTIF($H$9:$H155,J$7)</f>
        <v>50</v>
      </c>
      <c r="K155" s="2">
        <f t="shared" si="23"/>
        <v>0.52918916838831287</v>
      </c>
      <c r="M155" s="2">
        <f>COUNTIF($H$9:$H155,M$7)</f>
        <v>50</v>
      </c>
      <c r="N155" s="2">
        <f t="shared" si="24"/>
        <v>0.52918916838831287</v>
      </c>
      <c r="P155" s="2">
        <f>COUNTIF($H$9:$H155,P$7)</f>
        <v>47</v>
      </c>
      <c r="Q155" s="2">
        <f t="shared" si="25"/>
        <v>0.52597907604394667</v>
      </c>
      <c r="R155" s="2"/>
      <c r="S155" s="2">
        <f>COUNTA(H$9:H155)</f>
        <v>147</v>
      </c>
      <c r="T155" s="4">
        <f t="shared" si="20"/>
        <v>1.5843574128205724</v>
      </c>
      <c r="U155" s="21"/>
      <c r="V155" s="2">
        <f>COUNTIF($H156:$H$158,V$7)</f>
        <v>0</v>
      </c>
      <c r="W155" s="2">
        <f t="shared" si="26"/>
        <v>0</v>
      </c>
      <c r="X155" s="2"/>
      <c r="Y155" s="2">
        <f>COUNTIF($H156:$H$158,Y$7)</f>
        <v>0</v>
      </c>
      <c r="Z155" s="2">
        <f t="shared" si="27"/>
        <v>0</v>
      </c>
      <c r="AA155" s="2"/>
      <c r="AB155" s="2">
        <f>COUNTIF($H156:$H$158,AB$7)</f>
        <v>3</v>
      </c>
      <c r="AC155" s="2">
        <f t="shared" si="28"/>
        <v>0</v>
      </c>
      <c r="AD155" s="4"/>
      <c r="AE155" s="2">
        <f>COUNTA($H156:$H$158)</f>
        <v>3</v>
      </c>
      <c r="AF155" s="4">
        <f t="shared" si="21"/>
        <v>0</v>
      </c>
      <c r="AG155" s="21"/>
      <c r="AH155" s="2">
        <f t="shared" si="22"/>
        <v>3.2292236156995058E-2</v>
      </c>
    </row>
    <row r="156" spans="4:34" x14ac:dyDescent="0.25">
      <c r="D156" s="4">
        <v>7.7</v>
      </c>
      <c r="E156" s="4">
        <v>3</v>
      </c>
      <c r="F156" s="4">
        <v>6.1</v>
      </c>
      <c r="G156" s="4">
        <v>2.2999999999999998</v>
      </c>
      <c r="H156" s="4" t="s">
        <v>12</v>
      </c>
      <c r="J156" s="2">
        <f>COUNTIF($H$9:$H156,J$7)</f>
        <v>50</v>
      </c>
      <c r="K156" s="2">
        <f t="shared" si="23"/>
        <v>0.52891796481561659</v>
      </c>
      <c r="M156" s="2">
        <f>COUNTIF($H$9:$H156,M$7)</f>
        <v>50</v>
      </c>
      <c r="N156" s="2">
        <f t="shared" si="24"/>
        <v>0.52891796481561659</v>
      </c>
      <c r="P156" s="2">
        <f>COUNTIF($H$9:$H156,P$7)</f>
        <v>48</v>
      </c>
      <c r="Q156" s="2">
        <f t="shared" si="25"/>
        <v>0.52686190213225736</v>
      </c>
      <c r="R156" s="2"/>
      <c r="S156" s="2">
        <f>COUNTA(H$9:H156)</f>
        <v>148</v>
      </c>
      <c r="T156" s="4">
        <f t="shared" si="20"/>
        <v>1.5846978317634905</v>
      </c>
      <c r="U156" s="21"/>
      <c r="V156" s="2">
        <f>COUNTIF($H157:$H$158,V$7)</f>
        <v>0</v>
      </c>
      <c r="W156" s="2">
        <f t="shared" si="26"/>
        <v>0</v>
      </c>
      <c r="X156" s="2"/>
      <c r="Y156" s="2">
        <f>COUNTIF($H157:$H$158,Y$7)</f>
        <v>0</v>
      </c>
      <c r="Z156" s="2">
        <f t="shared" si="27"/>
        <v>0</v>
      </c>
      <c r="AA156" s="2"/>
      <c r="AB156" s="2">
        <f>COUNTIF($H157:$H$158,AB$7)</f>
        <v>2</v>
      </c>
      <c r="AC156" s="2">
        <f t="shared" si="28"/>
        <v>0</v>
      </c>
      <c r="AD156" s="4"/>
      <c r="AE156" s="2">
        <f>COUNTA($H157:$H$158)</f>
        <v>2</v>
      </c>
      <c r="AF156" s="4">
        <f t="shared" si="21"/>
        <v>0</v>
      </c>
      <c r="AG156" s="21"/>
      <c r="AH156" s="2">
        <f t="shared" si="22"/>
        <v>2.1393973381178766E-2</v>
      </c>
    </row>
    <row r="157" spans="4:34" x14ac:dyDescent="0.25">
      <c r="D157" s="4">
        <v>7.7</v>
      </c>
      <c r="E157" s="4">
        <v>3.8</v>
      </c>
      <c r="F157" s="4">
        <v>6.7</v>
      </c>
      <c r="G157" s="4">
        <v>2.2000000000000002</v>
      </c>
      <c r="H157" s="4" t="s">
        <v>12</v>
      </c>
      <c r="J157" s="2">
        <f>COUNTIF($H$9:$H157,J$7)</f>
        <v>50</v>
      </c>
      <c r="K157" s="2">
        <f t="shared" si="23"/>
        <v>0.52862829888840168</v>
      </c>
      <c r="M157" s="2">
        <f>COUNTIF($H$9:$H157,M$7)</f>
        <v>50</v>
      </c>
      <c r="N157" s="2">
        <f t="shared" si="24"/>
        <v>0.52862829888840168</v>
      </c>
      <c r="P157" s="2">
        <f>COUNTIF($H$9:$H157,P$7)</f>
        <v>49</v>
      </c>
      <c r="Q157" s="2">
        <f t="shared" si="25"/>
        <v>0.52764077275839405</v>
      </c>
      <c r="R157" s="2"/>
      <c r="S157" s="2">
        <f>COUNTA(H$9:H157)</f>
        <v>149</v>
      </c>
      <c r="T157" s="4">
        <f t="shared" si="20"/>
        <v>1.5848973705351974</v>
      </c>
      <c r="U157" s="21"/>
      <c r="V157" s="2">
        <f>COUNTIF($H158:$H$158,V$7)</f>
        <v>0</v>
      </c>
      <c r="W157" s="2">
        <f t="shared" si="26"/>
        <v>0</v>
      </c>
      <c r="X157" s="2"/>
      <c r="Y157" s="2">
        <f>COUNTIF($H158:$H$158,Y$7)</f>
        <v>0</v>
      </c>
      <c r="Z157" s="2">
        <f t="shared" si="27"/>
        <v>0</v>
      </c>
      <c r="AA157" s="2"/>
      <c r="AB157" s="2">
        <f>COUNTIF($H158:$H$158,AB$7)</f>
        <v>1</v>
      </c>
      <c r="AC157" s="2">
        <f t="shared" si="28"/>
        <v>0</v>
      </c>
      <c r="AD157" s="4"/>
      <c r="AE157" s="2">
        <f>COUNTA($H158:$H$158)</f>
        <v>1</v>
      </c>
      <c r="AF157" s="4">
        <f t="shared" si="21"/>
        <v>0</v>
      </c>
      <c r="AG157" s="21"/>
      <c r="AH157" s="2">
        <f t="shared" si="22"/>
        <v>1.063111265619332E-2</v>
      </c>
    </row>
    <row r="158" spans="4:34" x14ac:dyDescent="0.25">
      <c r="D158" s="4">
        <v>7.9</v>
      </c>
      <c r="E158" s="4">
        <v>3.8</v>
      </c>
      <c r="F158" s="4">
        <v>6.4</v>
      </c>
      <c r="G158" s="4">
        <v>2</v>
      </c>
      <c r="H158" s="4" t="s">
        <v>12</v>
      </c>
      <c r="J158" s="2">
        <f>COUNTIF($H$9:$H158,J$7)</f>
        <v>50</v>
      </c>
      <c r="K158" s="2">
        <f t="shared" si="23"/>
        <v>0.52832083357371873</v>
      </c>
      <c r="M158" s="2">
        <f>COUNTIF($H$9:$H158,M$7)</f>
        <v>50</v>
      </c>
      <c r="N158" s="2">
        <f t="shared" si="24"/>
        <v>0.52832083357371873</v>
      </c>
      <c r="P158" s="2">
        <f>COUNTIF($H$9:$H158,P$7)</f>
        <v>50</v>
      </c>
      <c r="Q158" s="2">
        <f t="shared" si="25"/>
        <v>0.52832083357371873</v>
      </c>
      <c r="R158" s="2"/>
      <c r="S158" s="2">
        <f>COUNTA(H$9:H158)</f>
        <v>150</v>
      </c>
      <c r="T158" s="4">
        <f t="shared" si="20"/>
        <v>1.5849625007211561</v>
      </c>
      <c r="U158" s="21"/>
      <c r="V158" s="2">
        <f>COUNTIF($H$158:$H159,V$7)</f>
        <v>0</v>
      </c>
      <c r="W158" s="2">
        <f t="shared" si="26"/>
        <v>0</v>
      </c>
      <c r="X158" s="2"/>
      <c r="Y158" s="2">
        <f>COUNTIF($H$158:$H159,Y$7)</f>
        <v>0</v>
      </c>
      <c r="Z158" s="2">
        <f t="shared" si="27"/>
        <v>0</v>
      </c>
      <c r="AA158" s="2"/>
      <c r="AB158" s="2">
        <f>COUNTIF($H$158:$H159,AB$7)</f>
        <v>1</v>
      </c>
      <c r="AC158" s="2">
        <f t="shared" si="28"/>
        <v>0</v>
      </c>
      <c r="AD158" s="4"/>
      <c r="AE158" s="2">
        <f>COUNTA($H$158:$H159)</f>
        <v>1</v>
      </c>
      <c r="AF158" s="4">
        <f t="shared" si="21"/>
        <v>0</v>
      </c>
      <c r="AG158" s="21"/>
      <c r="AH158" s="2">
        <f>$C$7-(S158/$C$6)*T158-(AE158/$C$6)*AF158</f>
        <v>0</v>
      </c>
    </row>
  </sheetData>
  <sortState xmlns:xlrd2="http://schemas.microsoft.com/office/spreadsheetml/2017/richdata2" ref="D9:H158">
    <sortCondition ref="D9:D158"/>
  </sortState>
  <mergeCells count="8">
    <mergeCell ref="J6:T6"/>
    <mergeCell ref="V6:AF6"/>
    <mergeCell ref="J7:K7"/>
    <mergeCell ref="M7:N7"/>
    <mergeCell ref="P7:Q7"/>
    <mergeCell ref="V7:W7"/>
    <mergeCell ref="Y7:Z7"/>
    <mergeCell ref="AB7:AC7"/>
  </mergeCells>
  <conditionalFormatting sqref="AH9:AH158">
    <cfRule type="cellIs" dxfId="0" priority="1" operator="equal">
      <formula>$AH$6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I158"/>
  <sheetViews>
    <sheetView zoomScale="85" zoomScaleNormal="85" workbookViewId="0">
      <pane ySplit="8" topLeftCell="A147" activePane="bottomLeft" state="frozen"/>
      <selection pane="bottomLeft" activeCell="AH9" sqref="AH9"/>
    </sheetView>
  </sheetViews>
  <sheetFormatPr defaultRowHeight="15" x14ac:dyDescent="0.25"/>
  <cols>
    <col min="1" max="1" width="9.140625" style="4"/>
    <col min="2" max="2" width="12.140625" style="4" bestFit="1" customWidth="1"/>
    <col min="3" max="3" width="13.85546875" style="4" bestFit="1" customWidth="1"/>
    <col min="4" max="4" width="12.28515625" style="4" bestFit="1" customWidth="1"/>
    <col min="5" max="5" width="11.7109375" style="4" bestFit="1" customWidth="1"/>
    <col min="6" max="6" width="12" style="4" bestFit="1" customWidth="1"/>
    <col min="7" max="7" width="11.5703125" style="4" bestFit="1" customWidth="1"/>
    <col min="8" max="8" width="10" style="4" bestFit="1" customWidth="1"/>
    <col min="9" max="9" width="2.28515625" style="7" customWidth="1"/>
    <col min="10" max="10" width="7.42578125" style="4" bestFit="1" customWidth="1"/>
    <col min="11" max="11" width="11.140625" style="4" bestFit="1" customWidth="1"/>
    <col min="12" max="12" width="2.85546875" style="4" customWidth="1"/>
    <col min="13" max="13" width="8.7109375" style="4" customWidth="1"/>
    <col min="14" max="14" width="9.140625" style="4"/>
    <col min="15" max="15" width="3.28515625" style="4" customWidth="1"/>
    <col min="16" max="17" width="9.140625" style="4"/>
    <col min="18" max="18" width="2.42578125" style="4" customWidth="1"/>
    <col min="19" max="19" width="11.140625" style="4" bestFit="1" customWidth="1"/>
    <col min="20" max="20" width="9.140625" style="4"/>
    <col min="21" max="21" width="2.28515625" style="7" customWidth="1"/>
    <col min="22" max="23" width="9.140625" style="4"/>
    <col min="24" max="24" width="2.28515625" style="4" customWidth="1"/>
    <col min="25" max="26" width="9.140625" style="4"/>
    <col min="27" max="27" width="2.7109375" style="4" customWidth="1"/>
    <col min="28" max="29" width="9.140625" style="4"/>
    <col min="30" max="30" width="1.85546875" style="4" customWidth="1"/>
    <col min="31" max="31" width="11.140625" style="4" bestFit="1" customWidth="1"/>
    <col min="32" max="32" width="9.140625" style="4"/>
    <col min="33" max="33" width="2.42578125" style="7" customWidth="1"/>
    <col min="34" max="34" width="9.140625" style="4"/>
    <col min="35" max="35" width="11.28515625" style="4" bestFit="1" customWidth="1"/>
    <col min="36" max="16384" width="9.140625" style="4"/>
  </cols>
  <sheetData>
    <row r="2" spans="2:35" x14ac:dyDescent="0.25">
      <c r="B2"/>
      <c r="C2" t="s">
        <v>7</v>
      </c>
      <c r="D2"/>
      <c r="E2"/>
      <c r="F2"/>
      <c r="G2"/>
      <c r="H2"/>
      <c r="I2" s="5"/>
    </row>
    <row r="3" spans="2:35" x14ac:dyDescent="0.25">
      <c r="B3" t="s">
        <v>4</v>
      </c>
      <c r="C3">
        <f>COUNTIF(H:H,B3)</f>
        <v>50</v>
      </c>
      <c r="D3">
        <f>-IF(C3=0,0,(C3/$C$6)*LOG(C3/$C$6,2))</f>
        <v>0.52832083357371873</v>
      </c>
      <c r="E3"/>
      <c r="F3"/>
      <c r="G3"/>
      <c r="H3"/>
      <c r="I3" s="5"/>
    </row>
    <row r="4" spans="2:35" x14ac:dyDescent="0.25">
      <c r="B4" t="s">
        <v>13</v>
      </c>
      <c r="C4">
        <f>COUNTIF(H:H,B4)</f>
        <v>50</v>
      </c>
      <c r="D4">
        <f>-IF(C4=0,0,(C4/$C$6)*LOG(C4/$C$6,2))</f>
        <v>0.52832083357371873</v>
      </c>
      <c r="E4"/>
      <c r="F4"/>
      <c r="G4"/>
      <c r="H4"/>
      <c r="I4" s="5"/>
    </row>
    <row r="5" spans="2:35" x14ac:dyDescent="0.25">
      <c r="B5" t="s">
        <v>5</v>
      </c>
      <c r="C5">
        <f>COUNTIF(H:H,B5)</f>
        <v>50</v>
      </c>
      <c r="D5">
        <f>-IF(C5=0,0,(C5/$C$6)*LOG(C5/$C$6,2))</f>
        <v>0.52832083357371873</v>
      </c>
      <c r="E5"/>
      <c r="F5"/>
      <c r="G5"/>
      <c r="H5"/>
      <c r="I5" s="5"/>
      <c r="AH5" s="4" t="s">
        <v>21</v>
      </c>
      <c r="AI5" t="s">
        <v>42</v>
      </c>
    </row>
    <row r="6" spans="2:35" x14ac:dyDescent="0.25">
      <c r="B6" t="s">
        <v>9</v>
      </c>
      <c r="C6">
        <f>SUM(C3:C5)</f>
        <v>150</v>
      </c>
      <c r="D6"/>
      <c r="E6"/>
      <c r="F6"/>
      <c r="G6"/>
      <c r="H6"/>
      <c r="I6" s="5"/>
      <c r="J6" s="24" t="s">
        <v>18</v>
      </c>
      <c r="K6" s="24"/>
      <c r="L6" s="24"/>
      <c r="M6" s="24"/>
      <c r="N6" s="24"/>
      <c r="O6" s="24"/>
      <c r="P6" s="24"/>
      <c r="Q6" s="24"/>
      <c r="R6" s="24"/>
      <c r="S6" s="24"/>
      <c r="T6" s="24"/>
      <c r="V6" s="24" t="s">
        <v>19</v>
      </c>
      <c r="W6" s="24"/>
      <c r="X6" s="24"/>
      <c r="Y6" s="24"/>
      <c r="Z6" s="24"/>
      <c r="AA6" s="24"/>
      <c r="AB6" s="24"/>
      <c r="AC6" s="24"/>
      <c r="AD6" s="24"/>
      <c r="AE6" s="24"/>
      <c r="AF6" s="24"/>
      <c r="AG6" s="15"/>
      <c r="AH6" s="4">
        <f>MAX(AH9:AH158)</f>
        <v>0.26791136918926522</v>
      </c>
      <c r="AI6" s="10">
        <f>MAX(AI9:AI158)</f>
        <v>3.8</v>
      </c>
    </row>
    <row r="7" spans="2:35" x14ac:dyDescent="0.25">
      <c r="B7" t="s">
        <v>6</v>
      </c>
      <c r="C7">
        <f>D3+D4+D5</f>
        <v>1.5849625007211561</v>
      </c>
      <c r="D7" s="12" t="s">
        <v>22</v>
      </c>
      <c r="E7" s="12" t="s">
        <v>23</v>
      </c>
      <c r="F7" s="12" t="s">
        <v>24</v>
      </c>
      <c r="G7" s="12" t="s">
        <v>25</v>
      </c>
      <c r="H7"/>
      <c r="I7" s="5"/>
      <c r="J7" s="24" t="str">
        <f>$B$3</f>
        <v>Setosa</v>
      </c>
      <c r="K7" s="24"/>
      <c r="L7" s="13"/>
      <c r="M7" s="24" t="str">
        <f>$B$4</f>
        <v>Versicolor</v>
      </c>
      <c r="N7" s="24"/>
      <c r="O7" s="13"/>
      <c r="P7" s="24" t="str">
        <f>$B$5</f>
        <v>Virginica</v>
      </c>
      <c r="Q7" s="24"/>
      <c r="R7" s="13"/>
      <c r="V7" s="24" t="str">
        <f>$B$3</f>
        <v>Setosa</v>
      </c>
      <c r="W7" s="24"/>
      <c r="X7" s="13"/>
      <c r="Y7" s="24" t="str">
        <f>$B$4</f>
        <v>Versicolor</v>
      </c>
      <c r="Z7" s="24"/>
      <c r="AA7" s="13"/>
      <c r="AB7" s="24" t="str">
        <f>$B$5</f>
        <v>Virginica</v>
      </c>
      <c r="AC7" s="24"/>
      <c r="AD7" s="13"/>
      <c r="AI7" s="14"/>
    </row>
    <row r="8" spans="2:35" s="14" customFormat="1" x14ac:dyDescent="0.25">
      <c r="B8" s="1"/>
      <c r="C8" s="1"/>
      <c r="D8" s="1" t="s">
        <v>0</v>
      </c>
      <c r="E8" s="1" t="s">
        <v>1</v>
      </c>
      <c r="F8" s="1" t="s">
        <v>2</v>
      </c>
      <c r="G8" s="1" t="s">
        <v>15</v>
      </c>
      <c r="H8" s="1" t="s">
        <v>3</v>
      </c>
      <c r="I8" s="6"/>
      <c r="J8" s="14" t="s">
        <v>14</v>
      </c>
      <c r="K8" s="14" t="s">
        <v>17</v>
      </c>
      <c r="M8" s="14" t="s">
        <v>14</v>
      </c>
      <c r="N8" s="14" t="s">
        <v>17</v>
      </c>
      <c r="P8" s="14" t="s">
        <v>14</v>
      </c>
      <c r="Q8" s="14" t="s">
        <v>17</v>
      </c>
      <c r="S8" s="14" t="s">
        <v>16</v>
      </c>
      <c r="T8" s="14" t="s">
        <v>8</v>
      </c>
      <c r="U8" s="9"/>
      <c r="V8" s="14" t="s">
        <v>14</v>
      </c>
      <c r="W8" s="14" t="s">
        <v>17</v>
      </c>
      <c r="Y8" s="14" t="s">
        <v>14</v>
      </c>
      <c r="Z8" s="14" t="s">
        <v>17</v>
      </c>
      <c r="AB8" s="14" t="s">
        <v>14</v>
      </c>
      <c r="AC8" s="14" t="s">
        <v>17</v>
      </c>
      <c r="AE8" s="14" t="s">
        <v>16</v>
      </c>
      <c r="AF8" s="14" t="s">
        <v>8</v>
      </c>
      <c r="AG8" s="9"/>
      <c r="AH8" s="14" t="s">
        <v>20</v>
      </c>
      <c r="AI8" s="4"/>
    </row>
    <row r="9" spans="2:35" x14ac:dyDescent="0.25">
      <c r="B9"/>
      <c r="C9"/>
      <c r="D9" s="4">
        <v>5</v>
      </c>
      <c r="E9" s="4">
        <v>2</v>
      </c>
      <c r="F9" s="4">
        <v>3.5</v>
      </c>
      <c r="G9" s="4">
        <v>1</v>
      </c>
      <c r="H9" s="4" t="s">
        <v>11</v>
      </c>
      <c r="J9" s="2">
        <f>COUNTIF($H$9:$H9,J$7)</f>
        <v>0</v>
      </c>
      <c r="K9" s="2">
        <f>-IF(J9=0,0,(J9/$S9)*LOG(J9/$S9,2))</f>
        <v>0</v>
      </c>
      <c r="L9" s="2"/>
      <c r="M9" s="2">
        <f>COUNTIF($H$9:$H9,M$7)</f>
        <v>1</v>
      </c>
      <c r="N9" s="2">
        <f>-IF(M9=0,0,(M9/$S9)*LOG(M9/$S9,2))</f>
        <v>0</v>
      </c>
      <c r="O9" s="2"/>
      <c r="P9" s="2">
        <f>COUNTIF($H$9:$H9,P$7)</f>
        <v>0</v>
      </c>
      <c r="Q9" s="2">
        <f>-IF(P9=0,0,(P9/$S9)*LOG(P9/$S9,2))</f>
        <v>0</v>
      </c>
      <c r="R9" s="2"/>
      <c r="S9" s="2">
        <f>COUNTA(H$9:H9)</f>
        <v>1</v>
      </c>
      <c r="T9" s="2">
        <f>K9+N9+Q9</f>
        <v>0</v>
      </c>
      <c r="V9" s="2">
        <f>COUNTIF($H10:$H$158,V$7)</f>
        <v>50</v>
      </c>
      <c r="W9" s="2">
        <f>-IF(V9=0,0,(V9/$AE9)*LOG(V9/$AE9,2))</f>
        <v>0.52862829888840168</v>
      </c>
      <c r="X9" s="2"/>
      <c r="Y9" s="2">
        <f>COUNTIF($H10:$H$158,Y$7)</f>
        <v>49</v>
      </c>
      <c r="Z9" s="2">
        <f>-IF(Y9=0,0,(Y9/$AE9)*LOG(Y9/$AE9,2))</f>
        <v>0.52764077275839405</v>
      </c>
      <c r="AA9" s="2"/>
      <c r="AB9" s="2">
        <f>COUNTIF($H10:$H$158,AB$7)</f>
        <v>50</v>
      </c>
      <c r="AC9" s="2">
        <f>-IF(AB9=0,0,(AB9/$AE9)*LOG(AB9/$AE9,2))</f>
        <v>0.52862829888840168</v>
      </c>
      <c r="AE9" s="2">
        <f>COUNTA($H10:$H$158)</f>
        <v>149</v>
      </c>
      <c r="AF9" s="2">
        <f>W9+Z9+AC9</f>
        <v>1.5848973705351974</v>
      </c>
      <c r="AH9" s="2">
        <f>$C$7-(S9/$C$6)*T9-(AE9/$C$6)*AF9</f>
        <v>1.063111265619332E-2</v>
      </c>
    </row>
    <row r="10" spans="2:35" x14ac:dyDescent="0.25">
      <c r="B10"/>
      <c r="C10"/>
      <c r="D10" s="4">
        <v>6</v>
      </c>
      <c r="E10" s="4">
        <v>2.2000000000000002</v>
      </c>
      <c r="F10" s="4">
        <v>4</v>
      </c>
      <c r="G10" s="4">
        <v>1</v>
      </c>
      <c r="H10" s="4" t="s">
        <v>11</v>
      </c>
      <c r="J10" s="2">
        <f>COUNTIF($H$9:$H10,J$7)</f>
        <v>0</v>
      </c>
      <c r="K10" s="2">
        <f>-IF(J10=0,0,(J10/$S10)*LOG(J10/$S10,2))</f>
        <v>0</v>
      </c>
      <c r="L10" s="2"/>
      <c r="M10" s="2">
        <f>COUNTIF($H$9:$H10,M$7)</f>
        <v>2</v>
      </c>
      <c r="N10" s="2">
        <f>-IF(M10=0,0,(M10/$S10)*LOG(M10/$S10,2))</f>
        <v>0</v>
      </c>
      <c r="O10" s="2"/>
      <c r="P10" s="2">
        <f>COUNTIF($H$9:$H10,P$7)</f>
        <v>0</v>
      </c>
      <c r="Q10" s="2">
        <f>-IF(P10=0,0,(P10/$S10)*LOG(P10/$S10,2))</f>
        <v>0</v>
      </c>
      <c r="R10" s="2"/>
      <c r="S10" s="2">
        <f>COUNTA(H$9:H10)</f>
        <v>2</v>
      </c>
      <c r="T10" s="2">
        <f>K10+N10+Q10</f>
        <v>0</v>
      </c>
      <c r="V10" s="2">
        <f>COUNTIF($H11:$H$158,V$7)</f>
        <v>50</v>
      </c>
      <c r="W10" s="2">
        <f>-IF(V10=0,0,(V10/$AE10)*LOG(V10/$AE10,2))</f>
        <v>0.52891796481561659</v>
      </c>
      <c r="X10" s="2"/>
      <c r="Y10" s="2">
        <f>COUNTIF($H11:$H$158,Y$7)</f>
        <v>48</v>
      </c>
      <c r="Z10" s="2">
        <f>-IF(Y10=0,0,(Y10/$AE10)*LOG(Y10/$AE10,2))</f>
        <v>0.52686190213225736</v>
      </c>
      <c r="AA10" s="2"/>
      <c r="AB10" s="2">
        <f>COUNTIF($H11:$H$158,AB$7)</f>
        <v>50</v>
      </c>
      <c r="AC10" s="2">
        <f>-IF(AB10=0,0,(AB10/$AE10)*LOG(AB10/$AE10,2))</f>
        <v>0.52891796481561659</v>
      </c>
      <c r="AE10" s="2">
        <f>COUNTA($H11:$H$158)</f>
        <v>148</v>
      </c>
      <c r="AF10" s="2">
        <f>W10+Z10+AC10</f>
        <v>1.5846978317634905</v>
      </c>
      <c r="AH10" s="2">
        <f t="shared" ref="AH10:AH73" si="0">$C$7-(S10/$C$6)*T10-(AE10/$C$6)*AF10</f>
        <v>2.1393973381178766E-2</v>
      </c>
    </row>
    <row r="11" spans="2:35" x14ac:dyDescent="0.25">
      <c r="B11" s="11"/>
      <c r="C11" s="11"/>
      <c r="D11" s="4">
        <v>6.2</v>
      </c>
      <c r="E11" s="4">
        <v>2.2000000000000002</v>
      </c>
      <c r="F11" s="4">
        <v>4.5</v>
      </c>
      <c r="G11" s="4">
        <v>1.5</v>
      </c>
      <c r="H11" s="4" t="s">
        <v>11</v>
      </c>
      <c r="I11" s="4"/>
      <c r="J11" s="4">
        <f>COUNTIF($H$9:$H11,J$7)</f>
        <v>0</v>
      </c>
      <c r="K11" s="4">
        <f t="shared" ref="K11:K74" si="1">-IF(J11=0,0,(J11/$S11)*LOG(J11/$S11,2))</f>
        <v>0</v>
      </c>
      <c r="M11" s="4">
        <f>COUNTIF($H$9:$H11,M$7)</f>
        <v>3</v>
      </c>
      <c r="N11" s="4">
        <f t="shared" ref="N11:N74" si="2">-IF(M11=0,0,(M11/$S11)*LOG(M11/$S11,2))</f>
        <v>0</v>
      </c>
      <c r="P11" s="4">
        <f>COUNTIF($H$9:$H11,P$7)</f>
        <v>0</v>
      </c>
      <c r="Q11" s="4">
        <f t="shared" ref="Q11:Q74" si="3">-IF(P11=0,0,(P11/$S11)*LOG(P11/$S11,2))</f>
        <v>0</v>
      </c>
      <c r="S11" s="4">
        <f>COUNTA(H$9:H11)</f>
        <v>3</v>
      </c>
      <c r="T11" s="4">
        <f t="shared" ref="T11:T74" si="4">K11+N11+Q11</f>
        <v>0</v>
      </c>
      <c r="U11" s="4"/>
      <c r="V11" s="4">
        <f>COUNTIF($H12:$H$158,V$7)</f>
        <v>50</v>
      </c>
      <c r="W11" s="4">
        <f t="shared" ref="W11:W74" si="5">-IF(V11=0,0,(V11/$AE11)*LOG(V11/$AE11,2))</f>
        <v>0.52918916838831287</v>
      </c>
      <c r="Y11" s="4">
        <f>COUNTIF($H12:$H$158,Y$7)</f>
        <v>47</v>
      </c>
      <c r="Z11" s="4">
        <f t="shared" ref="Z11:Z74" si="6">-IF(Y11=0,0,(Y11/$AE11)*LOG(Y11/$AE11,2))</f>
        <v>0.52597907604394667</v>
      </c>
      <c r="AB11" s="4">
        <f>COUNTIF($H12:$H$158,AB$7)</f>
        <v>50</v>
      </c>
      <c r="AC11" s="4">
        <f t="shared" ref="AC11:AC74" si="7">-IF(AB11=0,0,(AB11/$AE11)*LOG(AB11/$AE11,2))</f>
        <v>0.52918916838831287</v>
      </c>
      <c r="AE11" s="4">
        <f>COUNTA($H12:$H$158)</f>
        <v>147</v>
      </c>
      <c r="AF11" s="4">
        <f t="shared" ref="AF11:AF74" si="8">W11+Z11+AC11</f>
        <v>1.5843574128205722</v>
      </c>
      <c r="AG11" s="4"/>
      <c r="AH11" s="2">
        <f t="shared" si="0"/>
        <v>3.229223615699528E-2</v>
      </c>
    </row>
    <row r="12" spans="2:35" x14ac:dyDescent="0.25">
      <c r="B12" s="11"/>
      <c r="C12" s="11"/>
      <c r="D12" s="4">
        <v>6</v>
      </c>
      <c r="E12" s="4">
        <v>2.2000000000000002</v>
      </c>
      <c r="F12" s="4">
        <v>5</v>
      </c>
      <c r="G12" s="4">
        <v>1.5</v>
      </c>
      <c r="H12" s="4" t="s">
        <v>12</v>
      </c>
      <c r="I12" s="4"/>
      <c r="J12" s="4">
        <f>COUNTIF($H$9:$H12,J$7)</f>
        <v>0</v>
      </c>
      <c r="K12" s="4">
        <f t="shared" si="1"/>
        <v>0</v>
      </c>
      <c r="M12" s="4">
        <f>COUNTIF($H$9:$H12,M$7)</f>
        <v>3</v>
      </c>
      <c r="N12" s="4">
        <f t="shared" si="2"/>
        <v>0.31127812445913283</v>
      </c>
      <c r="P12" s="4">
        <f>COUNTIF($H$9:$H12,P$7)</f>
        <v>1</v>
      </c>
      <c r="Q12" s="4">
        <f t="shared" si="3"/>
        <v>0.5</v>
      </c>
      <c r="S12" s="4">
        <f>COUNTA(H$9:H12)</f>
        <v>4</v>
      </c>
      <c r="T12" s="4">
        <f t="shared" si="4"/>
        <v>0.81127812445913283</v>
      </c>
      <c r="U12" s="4"/>
      <c r="V12" s="4">
        <f>COUNTIF($H13:$H$158,V$7)</f>
        <v>50</v>
      </c>
      <c r="W12" s="4">
        <f t="shared" si="5"/>
        <v>0.52944122229633306</v>
      </c>
      <c r="Y12" s="4">
        <f>COUNTIF($H13:$H$158,Y$7)</f>
        <v>47</v>
      </c>
      <c r="Z12" s="4">
        <f t="shared" si="6"/>
        <v>0.5264114947843278</v>
      </c>
      <c r="AB12" s="4">
        <f>COUNTIF($H13:$H$158,AB$7)</f>
        <v>49</v>
      </c>
      <c r="AC12" s="4">
        <f t="shared" si="7"/>
        <v>0.5286343905717511</v>
      </c>
      <c r="AE12" s="4">
        <f>COUNTA($H13:$H$158)</f>
        <v>146</v>
      </c>
      <c r="AF12" s="4">
        <f t="shared" si="8"/>
        <v>1.5844871076524121</v>
      </c>
      <c r="AG12" s="4"/>
      <c r="AH12" s="2">
        <f t="shared" si="0"/>
        <v>2.1094299287231388E-2</v>
      </c>
    </row>
    <row r="13" spans="2:35" x14ac:dyDescent="0.25">
      <c r="B13" s="11"/>
      <c r="C13" s="11"/>
      <c r="D13" s="4">
        <v>4.5</v>
      </c>
      <c r="E13" s="4">
        <v>2.2999999999999998</v>
      </c>
      <c r="F13" s="4">
        <v>1.3</v>
      </c>
      <c r="G13" s="4">
        <v>0.3</v>
      </c>
      <c r="H13" s="4" t="s">
        <v>10</v>
      </c>
      <c r="I13" s="4"/>
      <c r="J13" s="4">
        <f>COUNTIF($H$9:$H13,J$7)</f>
        <v>1</v>
      </c>
      <c r="K13" s="4">
        <f t="shared" si="1"/>
        <v>0.46438561897747244</v>
      </c>
      <c r="M13" s="4">
        <f>COUNTIF($H$9:$H13,M$7)</f>
        <v>3</v>
      </c>
      <c r="N13" s="4">
        <f t="shared" si="2"/>
        <v>0.44217935649972373</v>
      </c>
      <c r="P13" s="4">
        <f>COUNTIF($H$9:$H13,P$7)</f>
        <v>1</v>
      </c>
      <c r="Q13" s="4">
        <f t="shared" si="3"/>
        <v>0.46438561897747244</v>
      </c>
      <c r="S13" s="4">
        <f>COUNTA(H$9:H13)</f>
        <v>5</v>
      </c>
      <c r="T13" s="4">
        <f t="shared" si="4"/>
        <v>1.3709505944546687</v>
      </c>
      <c r="U13" s="4"/>
      <c r="V13" s="4">
        <f>COUNTIF($H14:$H$158,V$7)</f>
        <v>49</v>
      </c>
      <c r="W13" s="4">
        <f t="shared" si="5"/>
        <v>0.5289294003385282</v>
      </c>
      <c r="Y13" s="4">
        <f>COUNTIF($H14:$H$158,Y$7)</f>
        <v>47</v>
      </c>
      <c r="Z13" s="4">
        <f t="shared" si="6"/>
        <v>0.52682793932312388</v>
      </c>
      <c r="AB13" s="4">
        <f>COUNTIF($H14:$H$158,AB$7)</f>
        <v>49</v>
      </c>
      <c r="AC13" s="4">
        <f t="shared" si="7"/>
        <v>0.5289294003385282</v>
      </c>
      <c r="AE13" s="4">
        <f>COUNTA($H14:$H$158)</f>
        <v>145</v>
      </c>
      <c r="AF13" s="4">
        <f t="shared" si="8"/>
        <v>1.5846867400001803</v>
      </c>
      <c r="AG13" s="4"/>
      <c r="AH13" s="2">
        <f t="shared" si="0"/>
        <v>7.4002989058261637E-3</v>
      </c>
    </row>
    <row r="14" spans="2:35" x14ac:dyDescent="0.25">
      <c r="D14" s="4">
        <v>5</v>
      </c>
      <c r="E14" s="4">
        <v>2.2999999999999998</v>
      </c>
      <c r="F14" s="4">
        <v>3.3</v>
      </c>
      <c r="G14" s="4">
        <v>1</v>
      </c>
      <c r="H14" s="4" t="s">
        <v>11</v>
      </c>
      <c r="I14" s="4"/>
      <c r="J14" s="4">
        <f>COUNTIF($H$9:$H14,J$7)</f>
        <v>1</v>
      </c>
      <c r="K14" s="4">
        <f t="shared" si="1"/>
        <v>0.43082708345352599</v>
      </c>
      <c r="M14" s="4">
        <f>COUNTIF($H$9:$H14,M$7)</f>
        <v>4</v>
      </c>
      <c r="N14" s="4">
        <f t="shared" si="2"/>
        <v>0.38997500048077083</v>
      </c>
      <c r="P14" s="4">
        <f>COUNTIF($H$9:$H14,P$7)</f>
        <v>1</v>
      </c>
      <c r="Q14" s="4">
        <f t="shared" si="3"/>
        <v>0.43082708345352599</v>
      </c>
      <c r="S14" s="4">
        <f>COUNTA(H$9:H14)</f>
        <v>6</v>
      </c>
      <c r="T14" s="4">
        <f t="shared" si="4"/>
        <v>1.2516291673878228</v>
      </c>
      <c r="U14" s="4"/>
      <c r="V14" s="4">
        <f>COUNTIF($H15:$H$158,V$7)</f>
        <v>49</v>
      </c>
      <c r="W14" s="4">
        <f t="shared" si="5"/>
        <v>0.52920515770158405</v>
      </c>
      <c r="Y14" s="4">
        <f>COUNTIF($H15:$H$158,Y$7)</f>
        <v>46</v>
      </c>
      <c r="Z14" s="4">
        <f t="shared" si="6"/>
        <v>0.52592152838697059</v>
      </c>
      <c r="AB14" s="4">
        <f>COUNTIF($H15:$H$158,AB$7)</f>
        <v>49</v>
      </c>
      <c r="AC14" s="4">
        <f t="shared" si="7"/>
        <v>0.52920515770158405</v>
      </c>
      <c r="AE14" s="4">
        <f>COUNTA($H15:$H$158)</f>
        <v>144</v>
      </c>
      <c r="AF14" s="4">
        <f t="shared" si="8"/>
        <v>1.5843318437901388</v>
      </c>
      <c r="AG14" s="4"/>
      <c r="AH14" s="2">
        <f t="shared" si="0"/>
        <v>1.3938763987109803E-2</v>
      </c>
    </row>
    <row r="15" spans="2:35" x14ac:dyDescent="0.25">
      <c r="B15" s="11"/>
      <c r="C15" s="11"/>
      <c r="D15" s="4">
        <v>5.5</v>
      </c>
      <c r="E15" s="4">
        <v>2.2999999999999998</v>
      </c>
      <c r="F15" s="4">
        <v>4</v>
      </c>
      <c r="G15" s="4">
        <v>1.3</v>
      </c>
      <c r="H15" s="4" t="s">
        <v>11</v>
      </c>
      <c r="I15" s="4"/>
      <c r="J15" s="4">
        <f>COUNTIF($H$9:$H15,J$7)</f>
        <v>1</v>
      </c>
      <c r="K15" s="4">
        <f t="shared" si="1"/>
        <v>0.40105070315108637</v>
      </c>
      <c r="M15" s="4">
        <f>COUNTIF($H$9:$H15,M$7)</f>
        <v>5</v>
      </c>
      <c r="N15" s="4">
        <f t="shared" si="2"/>
        <v>0.34673344797874411</v>
      </c>
      <c r="P15" s="4">
        <f>COUNTIF($H$9:$H15,P$7)</f>
        <v>1</v>
      </c>
      <c r="Q15" s="4">
        <f t="shared" si="3"/>
        <v>0.40105070315108637</v>
      </c>
      <c r="S15" s="4">
        <f>COUNTA(H$9:H15)</f>
        <v>7</v>
      </c>
      <c r="T15" s="4">
        <f t="shared" si="4"/>
        <v>1.1488348542809168</v>
      </c>
      <c r="U15" s="4"/>
      <c r="V15" s="4">
        <f>COUNTIF($H16:$H$158,V$7)</f>
        <v>49</v>
      </c>
      <c r="W15" s="4">
        <f t="shared" si="5"/>
        <v>0.52946093105241876</v>
      </c>
      <c r="Y15" s="4">
        <f>COUNTIF($H16:$H$158,Y$7)</f>
        <v>45</v>
      </c>
      <c r="Z15" s="4">
        <f t="shared" si="6"/>
        <v>0.52490084489644873</v>
      </c>
      <c r="AB15" s="4">
        <f>COUNTIF($H16:$H$158,AB$7)</f>
        <v>49</v>
      </c>
      <c r="AC15" s="4">
        <f t="shared" si="7"/>
        <v>0.52946093105241876</v>
      </c>
      <c r="AE15" s="4">
        <f>COUNTA($H16:$H$158)</f>
        <v>143</v>
      </c>
      <c r="AF15" s="4">
        <f t="shared" si="8"/>
        <v>1.5838227070012862</v>
      </c>
      <c r="AG15" s="4"/>
      <c r="AH15" s="2">
        <f t="shared" si="0"/>
        <v>2.1439226846820203E-2</v>
      </c>
    </row>
    <row r="16" spans="2:35" x14ac:dyDescent="0.25">
      <c r="B16" s="11"/>
      <c r="C16" s="11"/>
      <c r="D16" s="4">
        <v>6.3</v>
      </c>
      <c r="E16" s="4">
        <v>2.2999999999999998</v>
      </c>
      <c r="F16" s="4">
        <v>4.4000000000000004</v>
      </c>
      <c r="G16" s="4">
        <v>1.3</v>
      </c>
      <c r="H16" s="4" t="s">
        <v>11</v>
      </c>
      <c r="I16" s="4"/>
      <c r="J16" s="4">
        <f>COUNTIF($H$9:$H16,J$7)</f>
        <v>1</v>
      </c>
      <c r="K16" s="4">
        <f t="shared" si="1"/>
        <v>0.375</v>
      </c>
      <c r="M16" s="4">
        <f>COUNTIF($H$9:$H16,M$7)</f>
        <v>6</v>
      </c>
      <c r="N16" s="4">
        <f t="shared" si="2"/>
        <v>0.31127812445913283</v>
      </c>
      <c r="P16" s="4">
        <f>COUNTIF($H$9:$H16,P$7)</f>
        <v>1</v>
      </c>
      <c r="Q16" s="4">
        <f t="shared" si="3"/>
        <v>0.375</v>
      </c>
      <c r="S16" s="4">
        <f>COUNTA(H$9:H16)</f>
        <v>8</v>
      </c>
      <c r="T16" s="4">
        <f t="shared" si="4"/>
        <v>1.0612781244591329</v>
      </c>
      <c r="U16" s="4"/>
      <c r="V16" s="4">
        <f>COUNTIF($H17:$H$158,V$7)</f>
        <v>49</v>
      </c>
      <c r="W16" s="4">
        <f t="shared" si="5"/>
        <v>0.5296959612259452</v>
      </c>
      <c r="Y16" s="4">
        <f>COUNTIF($H17:$H$158,Y$7)</f>
        <v>44</v>
      </c>
      <c r="Z16" s="4">
        <f t="shared" si="6"/>
        <v>0.52375973266313336</v>
      </c>
      <c r="AB16" s="4">
        <f>COUNTIF($H17:$H$158,AB$7)</f>
        <v>49</v>
      </c>
      <c r="AC16" s="4">
        <f t="shared" si="7"/>
        <v>0.5296959612259452</v>
      </c>
      <c r="AE16" s="4">
        <f>COUNTA($H17:$H$158)</f>
        <v>142</v>
      </c>
      <c r="AF16" s="4">
        <f t="shared" si="8"/>
        <v>1.583151655115024</v>
      </c>
      <c r="AG16" s="4"/>
      <c r="AH16" s="2">
        <f t="shared" si="0"/>
        <v>2.964410057444633E-2</v>
      </c>
    </row>
    <row r="17" spans="2:34" x14ac:dyDescent="0.25">
      <c r="B17" s="11"/>
      <c r="C17" s="11"/>
      <c r="D17" s="4">
        <v>4.9000000000000004</v>
      </c>
      <c r="E17" s="4">
        <v>2.4</v>
      </c>
      <c r="F17" s="4">
        <v>3.3</v>
      </c>
      <c r="G17" s="4">
        <v>1</v>
      </c>
      <c r="H17" s="4" t="s">
        <v>11</v>
      </c>
      <c r="I17" s="4"/>
      <c r="J17" s="4">
        <f>COUNTIF($H$9:$H17,J$7)</f>
        <v>1</v>
      </c>
      <c r="K17" s="4">
        <f t="shared" si="1"/>
        <v>0.3522138890491458</v>
      </c>
      <c r="M17" s="4">
        <f>COUNTIF($H$9:$H17,M$7)</f>
        <v>7</v>
      </c>
      <c r="N17" s="4">
        <f t="shared" si="2"/>
        <v>0.28199895063255087</v>
      </c>
      <c r="P17" s="4">
        <f>COUNTIF($H$9:$H17,P$7)</f>
        <v>1</v>
      </c>
      <c r="Q17" s="4">
        <f t="shared" si="3"/>
        <v>0.3522138890491458</v>
      </c>
      <c r="S17" s="4">
        <f>COUNTA(H$9:H17)</f>
        <v>9</v>
      </c>
      <c r="T17" s="4">
        <f t="shared" si="4"/>
        <v>0.98642672873084236</v>
      </c>
      <c r="U17" s="4"/>
      <c r="V17" s="4">
        <f>COUNTIF($H18:$H$158,V$7)</f>
        <v>49</v>
      </c>
      <c r="W17" s="4">
        <f t="shared" si="5"/>
        <v>0.52990946032550135</v>
      </c>
      <c r="Y17" s="4">
        <f>COUNTIF($H18:$H$158,Y$7)</f>
        <v>43</v>
      </c>
      <c r="Z17" s="4">
        <f t="shared" si="6"/>
        <v>0.52249165745360215</v>
      </c>
      <c r="AB17" s="4">
        <f>COUNTIF($H18:$H$158,AB$7)</f>
        <v>49</v>
      </c>
      <c r="AC17" s="4">
        <f t="shared" si="7"/>
        <v>0.52990946032550135</v>
      </c>
      <c r="AE17" s="4">
        <f>COUNTA($H18:$H$158)</f>
        <v>141</v>
      </c>
      <c r="AF17" s="4">
        <f t="shared" si="8"/>
        <v>1.5823105781046047</v>
      </c>
      <c r="AG17" s="4"/>
      <c r="AH17" s="2">
        <f t="shared" si="0"/>
        <v>3.8404953578977219E-2</v>
      </c>
    </row>
    <row r="18" spans="2:34" x14ac:dyDescent="0.25">
      <c r="B18" s="11"/>
      <c r="C18" s="11"/>
      <c r="D18" s="4">
        <v>5.5</v>
      </c>
      <c r="E18" s="4">
        <v>2.4</v>
      </c>
      <c r="F18" s="4">
        <v>3.7</v>
      </c>
      <c r="G18" s="4">
        <v>1</v>
      </c>
      <c r="H18" s="4" t="s">
        <v>11</v>
      </c>
      <c r="I18" s="4"/>
      <c r="J18" s="4">
        <f>COUNTIF($H$9:$H18,J$7)</f>
        <v>1</v>
      </c>
      <c r="K18" s="4">
        <f t="shared" si="1"/>
        <v>0.33219280948873625</v>
      </c>
      <c r="M18" s="4">
        <f>COUNTIF($H$9:$H18,M$7)</f>
        <v>8</v>
      </c>
      <c r="N18" s="4">
        <f t="shared" si="2"/>
        <v>0.25754247590988982</v>
      </c>
      <c r="P18" s="4">
        <f>COUNTIF($H$9:$H18,P$7)</f>
        <v>1</v>
      </c>
      <c r="Q18" s="4">
        <f t="shared" si="3"/>
        <v>0.33219280948873625</v>
      </c>
      <c r="S18" s="4">
        <f>COUNTA(H$9:H18)</f>
        <v>10</v>
      </c>
      <c r="T18" s="4">
        <f t="shared" si="4"/>
        <v>0.92192809488736227</v>
      </c>
      <c r="U18" s="4"/>
      <c r="V18" s="4">
        <f>COUNTIF($H19:$H$158,V$7)</f>
        <v>49</v>
      </c>
      <c r="W18" s="4">
        <f t="shared" si="5"/>
        <v>0.53010061049041546</v>
      </c>
      <c r="Y18" s="4">
        <f>COUNTIF($H19:$H$158,Y$7)</f>
        <v>42</v>
      </c>
      <c r="Z18" s="4">
        <f t="shared" si="6"/>
        <v>0.52108967824986185</v>
      </c>
      <c r="AB18" s="4">
        <f>COUNTIF($H19:$H$158,AB$7)</f>
        <v>49</v>
      </c>
      <c r="AC18" s="4">
        <f t="shared" si="7"/>
        <v>0.53010061049041546</v>
      </c>
      <c r="AE18" s="4">
        <f>COUNTA($H19:$H$158)</f>
        <v>140</v>
      </c>
      <c r="AF18" s="4">
        <f t="shared" si="8"/>
        <v>1.5812908992306927</v>
      </c>
      <c r="AG18" s="4"/>
      <c r="AH18" s="2">
        <f t="shared" si="0"/>
        <v>4.7629121780018879E-2</v>
      </c>
    </row>
    <row r="19" spans="2:34" x14ac:dyDescent="0.25">
      <c r="B19" s="11"/>
      <c r="C19" s="11"/>
      <c r="D19" s="4">
        <v>5.5</v>
      </c>
      <c r="E19" s="4">
        <v>2.4</v>
      </c>
      <c r="F19" s="4">
        <v>3.8</v>
      </c>
      <c r="G19" s="4">
        <v>1.1000000000000001</v>
      </c>
      <c r="H19" s="4" t="s">
        <v>11</v>
      </c>
      <c r="I19" s="4"/>
      <c r="J19" s="4">
        <f>COUNTIF($H$9:$H19,J$7)</f>
        <v>1</v>
      </c>
      <c r="K19" s="4">
        <f t="shared" si="1"/>
        <v>0.31449378351248164</v>
      </c>
      <c r="M19" s="4">
        <f>COUNTIF($H$9:$H19,M$7)</f>
        <v>9</v>
      </c>
      <c r="N19" s="4">
        <f t="shared" si="2"/>
        <v>0.23686905043226034</v>
      </c>
      <c r="P19" s="4">
        <f>COUNTIF($H$9:$H19,P$7)</f>
        <v>1</v>
      </c>
      <c r="Q19" s="4">
        <f t="shared" si="3"/>
        <v>0.31449378351248164</v>
      </c>
      <c r="S19" s="4">
        <f>COUNTA(H$9:H19)</f>
        <v>11</v>
      </c>
      <c r="T19" s="4">
        <f t="shared" si="4"/>
        <v>0.86585661745722353</v>
      </c>
      <c r="U19" s="4"/>
      <c r="V19" s="4">
        <f>COUNTIF($H20:$H$158,V$7)</f>
        <v>49</v>
      </c>
      <c r="W19" s="4">
        <f t="shared" si="5"/>
        <v>0.53026856260292565</v>
      </c>
      <c r="Y19" s="4">
        <f>COUNTIF($H20:$H$158,Y$7)</f>
        <v>41</v>
      </c>
      <c r="Z19" s="4">
        <f t="shared" si="6"/>
        <v>0.51954641577210348</v>
      </c>
      <c r="AB19" s="4">
        <f>COUNTIF($H20:$H$158,AB$7)</f>
        <v>49</v>
      </c>
      <c r="AC19" s="4">
        <f t="shared" si="7"/>
        <v>0.53026856260292565</v>
      </c>
      <c r="AE19" s="4">
        <f>COUNTA($H20:$H$158)</f>
        <v>139</v>
      </c>
      <c r="AF19" s="4">
        <f t="shared" si="8"/>
        <v>1.5800835409779546</v>
      </c>
      <c r="AG19" s="4"/>
      <c r="AH19" s="2">
        <f t="shared" si="0"/>
        <v>5.7255600801388473E-2</v>
      </c>
    </row>
    <row r="20" spans="2:34" x14ac:dyDescent="0.25">
      <c r="B20" s="11"/>
      <c r="C20" s="11"/>
      <c r="D20" s="4">
        <v>5.0999999999999996</v>
      </c>
      <c r="E20" s="4">
        <v>2.5</v>
      </c>
      <c r="F20" s="4">
        <v>3</v>
      </c>
      <c r="G20" s="4">
        <v>1.1000000000000001</v>
      </c>
      <c r="H20" s="4" t="s">
        <v>11</v>
      </c>
      <c r="I20" s="4"/>
      <c r="J20" s="4">
        <f>COUNTIF($H$9:$H20,J$7)</f>
        <v>1</v>
      </c>
      <c r="K20" s="4">
        <f t="shared" si="1"/>
        <v>0.29874687506009634</v>
      </c>
      <c r="M20" s="4">
        <f>COUNTIF($H$9:$H20,M$7)</f>
        <v>10</v>
      </c>
      <c r="N20" s="4">
        <f t="shared" si="2"/>
        <v>0.21919533819482817</v>
      </c>
      <c r="P20" s="4">
        <f>COUNTIF($H$9:$H20,P$7)</f>
        <v>1</v>
      </c>
      <c r="Q20" s="4">
        <f t="shared" si="3"/>
        <v>0.29874687506009634</v>
      </c>
      <c r="S20" s="4">
        <f>COUNTA(H$9:H20)</f>
        <v>12</v>
      </c>
      <c r="T20" s="4">
        <f t="shared" si="4"/>
        <v>0.81668908831502085</v>
      </c>
      <c r="U20" s="4"/>
      <c r="V20" s="4">
        <f>COUNTIF($H21:$H$158,V$7)</f>
        <v>49</v>
      </c>
      <c r="W20" s="4">
        <f t="shared" si="5"/>
        <v>0.53041243493105128</v>
      </c>
      <c r="Y20" s="4">
        <f>COUNTIF($H21:$H$158,Y$7)</f>
        <v>40</v>
      </c>
      <c r="Z20" s="4">
        <f t="shared" si="6"/>
        <v>0.51785401793936425</v>
      </c>
      <c r="AB20" s="4">
        <f>COUNTIF($H21:$H$158,AB$7)</f>
        <v>49</v>
      </c>
      <c r="AC20" s="4">
        <f t="shared" si="7"/>
        <v>0.53041243493105128</v>
      </c>
      <c r="AE20" s="4">
        <f>COUNTA($H21:$H$158)</f>
        <v>138</v>
      </c>
      <c r="AF20" s="4">
        <f t="shared" si="8"/>
        <v>1.5786788878014668</v>
      </c>
      <c r="AG20" s="4"/>
      <c r="AH20" s="2">
        <f t="shared" si="0"/>
        <v>6.7242796878604905E-2</v>
      </c>
    </row>
    <row r="21" spans="2:34" x14ac:dyDescent="0.25">
      <c r="B21" s="11"/>
      <c r="C21" s="11"/>
      <c r="D21" s="4">
        <v>5.6</v>
      </c>
      <c r="E21" s="4">
        <v>2.5</v>
      </c>
      <c r="F21" s="4">
        <v>3.9</v>
      </c>
      <c r="G21" s="4">
        <v>1.1000000000000001</v>
      </c>
      <c r="H21" s="4" t="s">
        <v>11</v>
      </c>
      <c r="I21" s="4"/>
      <c r="J21" s="4">
        <f>COUNTIF($H$9:$H21,J$7)</f>
        <v>1</v>
      </c>
      <c r="K21" s="4">
        <f t="shared" si="1"/>
        <v>0.28464920908777636</v>
      </c>
      <c r="M21" s="4">
        <f>COUNTIF($H$9:$H21,M$7)</f>
        <v>11</v>
      </c>
      <c r="N21" s="4">
        <f t="shared" si="2"/>
        <v>0.20392993034936494</v>
      </c>
      <c r="P21" s="4">
        <f>COUNTIF($H$9:$H21,P$7)</f>
        <v>1</v>
      </c>
      <c r="Q21" s="4">
        <f t="shared" si="3"/>
        <v>0.28464920908777636</v>
      </c>
      <c r="S21" s="4">
        <f>COUNTA(H$9:H21)</f>
        <v>13</v>
      </c>
      <c r="T21" s="4">
        <f t="shared" si="4"/>
        <v>0.77322834852491762</v>
      </c>
      <c r="U21" s="4"/>
      <c r="V21" s="4">
        <f>COUNTIF($H22:$H$158,V$7)</f>
        <v>49</v>
      </c>
      <c r="W21" s="4">
        <f t="shared" si="5"/>
        <v>0.53053131170380008</v>
      </c>
      <c r="Y21" s="4">
        <f>COUNTIF($H22:$H$158,Y$7)</f>
        <v>39</v>
      </c>
      <c r="Z21" s="4">
        <f t="shared" si="6"/>
        <v>0.51600412189659017</v>
      </c>
      <c r="AB21" s="4">
        <f>COUNTIF($H22:$H$158,AB$7)</f>
        <v>49</v>
      </c>
      <c r="AC21" s="4">
        <f t="shared" si="7"/>
        <v>0.53053131170380008</v>
      </c>
      <c r="AE21" s="4">
        <f>COUNTA($H22:$H$158)</f>
        <v>137</v>
      </c>
      <c r="AF21" s="4">
        <f t="shared" si="8"/>
        <v>1.5770667453041902</v>
      </c>
      <c r="AG21" s="4"/>
      <c r="AH21" s="2">
        <f t="shared" si="0"/>
        <v>7.75617498045027E-2</v>
      </c>
    </row>
    <row r="22" spans="2:34" x14ac:dyDescent="0.25">
      <c r="B22" s="11"/>
      <c r="C22" s="11"/>
      <c r="D22" s="4">
        <v>5.5</v>
      </c>
      <c r="E22" s="4">
        <v>2.5</v>
      </c>
      <c r="F22" s="4">
        <v>4</v>
      </c>
      <c r="G22" s="4">
        <v>1.3</v>
      </c>
      <c r="H22" s="4" t="s">
        <v>11</v>
      </c>
      <c r="I22" s="4"/>
      <c r="J22" s="4">
        <f>COUNTIF($H$9:$H22,J$7)</f>
        <v>1</v>
      </c>
      <c r="K22" s="4">
        <f t="shared" si="1"/>
        <v>0.27195392300411458</v>
      </c>
      <c r="M22" s="4">
        <f>COUNTIF($H$9:$H22,M$7)</f>
        <v>12</v>
      </c>
      <c r="N22" s="4">
        <f t="shared" si="2"/>
        <v>0.19062207543124116</v>
      </c>
      <c r="P22" s="4">
        <f>COUNTIF($H$9:$H22,P$7)</f>
        <v>1</v>
      </c>
      <c r="Q22" s="4">
        <f t="shared" si="3"/>
        <v>0.27195392300411458</v>
      </c>
      <c r="S22" s="4">
        <f>COUNTA(H$9:H22)</f>
        <v>14</v>
      </c>
      <c r="T22" s="4">
        <f t="shared" si="4"/>
        <v>0.73452992143947027</v>
      </c>
      <c r="U22" s="4"/>
      <c r="V22" s="4">
        <f>COUNTIF($H23:$H$158,V$7)</f>
        <v>49</v>
      </c>
      <c r="W22" s="4">
        <f t="shared" si="5"/>
        <v>0.53062424161486355</v>
      </c>
      <c r="Y22" s="4">
        <f>COUNTIF($H23:$H$158,Y$7)</f>
        <v>38</v>
      </c>
      <c r="Z22" s="4">
        <f t="shared" si="6"/>
        <v>0.51398781218129896</v>
      </c>
      <c r="AB22" s="4">
        <f>COUNTIF($H23:$H$158,AB$7)</f>
        <v>49</v>
      </c>
      <c r="AC22" s="4">
        <f t="shared" si="7"/>
        <v>0.53062424161486355</v>
      </c>
      <c r="AE22" s="4">
        <f>COUNTA($H23:$H$158)</f>
        <v>136</v>
      </c>
      <c r="AF22" s="4">
        <f t="shared" si="8"/>
        <v>1.5752362954110262</v>
      </c>
      <c r="AG22" s="4"/>
      <c r="AH22" s="2">
        <f t="shared" si="0"/>
        <v>8.8192133547475127E-2</v>
      </c>
    </row>
    <row r="23" spans="2:34" x14ac:dyDescent="0.25">
      <c r="B23" s="11"/>
      <c r="C23" s="11"/>
      <c r="D23" s="4">
        <v>4.9000000000000004</v>
      </c>
      <c r="E23" s="4">
        <v>2.5</v>
      </c>
      <c r="F23" s="4">
        <v>4.5</v>
      </c>
      <c r="G23" s="4">
        <v>1.7</v>
      </c>
      <c r="H23" s="4" t="s">
        <v>12</v>
      </c>
      <c r="I23" s="4"/>
      <c r="J23" s="4">
        <f>COUNTIF($H$9:$H23,J$7)</f>
        <v>1</v>
      </c>
      <c r="K23" s="4">
        <f t="shared" si="1"/>
        <v>0.26045937304056793</v>
      </c>
      <c r="M23" s="4">
        <f>COUNTIF($H$9:$H23,M$7)</f>
        <v>12</v>
      </c>
      <c r="N23" s="4">
        <f t="shared" si="2"/>
        <v>0.25754247590988982</v>
      </c>
      <c r="P23" s="4">
        <f>COUNTIF($H$9:$H23,P$7)</f>
        <v>2</v>
      </c>
      <c r="Q23" s="4">
        <f t="shared" si="3"/>
        <v>0.3875854127478025</v>
      </c>
      <c r="S23" s="4">
        <f>COUNTA(H$9:H23)</f>
        <v>15</v>
      </c>
      <c r="T23" s="4">
        <f t="shared" si="4"/>
        <v>0.90558726169826032</v>
      </c>
      <c r="U23" s="4"/>
      <c r="V23" s="4">
        <f>COUNTIF($H24:$H$158,V$7)</f>
        <v>49</v>
      </c>
      <c r="W23" s="4">
        <f t="shared" si="5"/>
        <v>0.53069023625070744</v>
      </c>
      <c r="Y23" s="4">
        <f>COUNTIF($H24:$H$158,Y$7)</f>
        <v>38</v>
      </c>
      <c r="Z23" s="4">
        <f t="shared" si="6"/>
        <v>0.51479812723759499</v>
      </c>
      <c r="AB23" s="4">
        <f>COUNTIF($H24:$H$158,AB$7)</f>
        <v>48</v>
      </c>
      <c r="AC23" s="4">
        <f t="shared" si="7"/>
        <v>0.53043665647277327</v>
      </c>
      <c r="AE23" s="4">
        <f>COUNTA($H24:$H$158)</f>
        <v>135</v>
      </c>
      <c r="AF23" s="4">
        <f t="shared" si="8"/>
        <v>1.5759250199610757</v>
      </c>
      <c r="AG23" s="4"/>
      <c r="AH23" s="2">
        <f t="shared" si="0"/>
        <v>7.6071256586361935E-2</v>
      </c>
    </row>
    <row r="24" spans="2:34" x14ac:dyDescent="0.25">
      <c r="B24" s="11"/>
      <c r="C24" s="11"/>
      <c r="D24" s="4">
        <v>6.3</v>
      </c>
      <c r="E24" s="4">
        <v>2.5</v>
      </c>
      <c r="F24" s="4">
        <v>4.9000000000000004</v>
      </c>
      <c r="G24" s="4">
        <v>1.5</v>
      </c>
      <c r="H24" s="4" t="s">
        <v>11</v>
      </c>
      <c r="I24" s="4"/>
      <c r="J24" s="4">
        <f>COUNTIF($H$9:$H24,J$7)</f>
        <v>1</v>
      </c>
      <c r="K24" s="4">
        <f t="shared" si="1"/>
        <v>0.25</v>
      </c>
      <c r="M24" s="4">
        <f>COUNTIF($H$9:$H24,M$7)</f>
        <v>13</v>
      </c>
      <c r="N24" s="4">
        <f t="shared" si="2"/>
        <v>0.2433927290103626</v>
      </c>
      <c r="P24" s="4">
        <f>COUNTIF($H$9:$H24,P$7)</f>
        <v>2</v>
      </c>
      <c r="Q24" s="4">
        <f t="shared" si="3"/>
        <v>0.375</v>
      </c>
      <c r="S24" s="4">
        <f>COUNTA(H$9:H24)</f>
        <v>16</v>
      </c>
      <c r="T24" s="4">
        <f t="shared" si="4"/>
        <v>0.86839272901036257</v>
      </c>
      <c r="U24" s="4"/>
      <c r="V24" s="4">
        <f>COUNTIF($H25:$H$158,V$7)</f>
        <v>49</v>
      </c>
      <c r="W24" s="4">
        <f t="shared" si="5"/>
        <v>0.5307282684386988</v>
      </c>
      <c r="Y24" s="4">
        <f>COUNTIF($H25:$H$158,Y$7)</f>
        <v>37</v>
      </c>
      <c r="Z24" s="4">
        <f t="shared" si="6"/>
        <v>0.51265317551243605</v>
      </c>
      <c r="AB24" s="4">
        <f>COUNTIF($H25:$H$158,AB$7)</f>
        <v>48</v>
      </c>
      <c r="AC24" s="4">
        <f t="shared" si="7"/>
        <v>0.530552844084758</v>
      </c>
      <c r="AE24" s="4">
        <f>COUNTA($H25:$H$158)</f>
        <v>134</v>
      </c>
      <c r="AF24" s="4">
        <f t="shared" si="8"/>
        <v>1.5739342880358929</v>
      </c>
      <c r="AG24" s="4"/>
      <c r="AH24" s="2">
        <f t="shared" si="0"/>
        <v>8.6285978981319955E-2</v>
      </c>
    </row>
    <row r="25" spans="2:34" x14ac:dyDescent="0.25">
      <c r="B25" s="11"/>
      <c r="C25" s="11"/>
      <c r="D25" s="4">
        <v>6.3</v>
      </c>
      <c r="E25" s="4">
        <v>2.5</v>
      </c>
      <c r="F25" s="4">
        <v>5</v>
      </c>
      <c r="G25" s="4">
        <v>1.9</v>
      </c>
      <c r="H25" s="4" t="s">
        <v>12</v>
      </c>
      <c r="I25" s="4"/>
      <c r="J25" s="4">
        <f>COUNTIF($H$9:$H25,J$7)</f>
        <v>1</v>
      </c>
      <c r="K25" s="4">
        <f t="shared" si="1"/>
        <v>0.2404389906617847</v>
      </c>
      <c r="M25" s="4">
        <f>COUNTIF($H$9:$H25,M$7)</f>
        <v>13</v>
      </c>
      <c r="N25" s="4">
        <f t="shared" si="2"/>
        <v>0.29595885884824796</v>
      </c>
      <c r="P25" s="4">
        <f>COUNTIF($H$9:$H25,P$7)</f>
        <v>3</v>
      </c>
      <c r="Q25" s="4">
        <f t="shared" si="3"/>
        <v>0.44161770715220888</v>
      </c>
      <c r="S25" s="4">
        <f>COUNTA(H$9:H25)</f>
        <v>17</v>
      </c>
      <c r="T25" s="4">
        <f t="shared" si="4"/>
        <v>0.97801555666224149</v>
      </c>
      <c r="U25" s="4"/>
      <c r="V25" s="4">
        <f>COUNTIF($H26:$H$158,V$7)</f>
        <v>49</v>
      </c>
      <c r="W25" s="4">
        <f t="shared" si="5"/>
        <v>0.53073727051062469</v>
      </c>
      <c r="Y25" s="4">
        <f>COUNTIF($H26:$H$158,Y$7)</f>
        <v>37</v>
      </c>
      <c r="Z25" s="4">
        <f t="shared" si="6"/>
        <v>0.51350132019002159</v>
      </c>
      <c r="AB25" s="4">
        <f>COUNTIF($H26:$H$158,AB$7)</f>
        <v>47</v>
      </c>
      <c r="AC25" s="4">
        <f t="shared" si="7"/>
        <v>0.53032028902035311</v>
      </c>
      <c r="AE25" s="4">
        <f>COUNTA($H26:$H$158)</f>
        <v>133</v>
      </c>
      <c r="AF25" s="4">
        <f t="shared" si="8"/>
        <v>1.5745588797209993</v>
      </c>
      <c r="AG25" s="4"/>
      <c r="AH25" s="2">
        <f t="shared" si="0"/>
        <v>7.8011864280149279E-2</v>
      </c>
    </row>
    <row r="26" spans="2:34" x14ac:dyDescent="0.25">
      <c r="B26" s="11"/>
      <c r="C26" s="11"/>
      <c r="D26" s="4">
        <v>5.7</v>
      </c>
      <c r="E26" s="4">
        <v>2.5</v>
      </c>
      <c r="F26" s="4">
        <v>5</v>
      </c>
      <c r="G26" s="4">
        <v>2</v>
      </c>
      <c r="H26" s="4" t="s">
        <v>12</v>
      </c>
      <c r="I26" s="4"/>
      <c r="J26" s="4">
        <f>COUNTIF($H$9:$H26,J$7)</f>
        <v>1</v>
      </c>
      <c r="K26" s="4">
        <f t="shared" si="1"/>
        <v>0.23166250008012848</v>
      </c>
      <c r="M26" s="4">
        <f>COUNTIF($H$9:$H26,M$7)</f>
        <v>13</v>
      </c>
      <c r="N26" s="4">
        <f t="shared" si="2"/>
        <v>0.3390727046064369</v>
      </c>
      <c r="P26" s="4">
        <f>COUNTIF($H$9:$H26,P$7)</f>
        <v>4</v>
      </c>
      <c r="Q26" s="4">
        <f t="shared" si="3"/>
        <v>0.48220555587606945</v>
      </c>
      <c r="S26" s="4">
        <f>COUNTA(H$9:H26)</f>
        <v>18</v>
      </c>
      <c r="T26" s="4">
        <f t="shared" si="4"/>
        <v>1.0529407605626349</v>
      </c>
      <c r="U26" s="4"/>
      <c r="V26" s="4">
        <f>COUNTIF($H27:$H$158,V$7)</f>
        <v>49</v>
      </c>
      <c r="W26" s="4">
        <f t="shared" si="5"/>
        <v>0.53071613247665927</v>
      </c>
      <c r="Y26" s="4">
        <f>COUNTIF($H27:$H$158,Y$7)</f>
        <v>37</v>
      </c>
      <c r="Z26" s="4">
        <f t="shared" si="6"/>
        <v>0.51433945369690626</v>
      </c>
      <c r="AB26" s="4">
        <f>COUNTIF($H27:$H$158,AB$7)</f>
        <v>46</v>
      </c>
      <c r="AC26" s="4">
        <f t="shared" si="7"/>
        <v>0.52998696599898687</v>
      </c>
      <c r="AE26" s="4">
        <f>COUNTA($H27:$H$158)</f>
        <v>132</v>
      </c>
      <c r="AF26" s="4">
        <f t="shared" si="8"/>
        <v>1.5750425521725524</v>
      </c>
      <c r="AG26" s="4"/>
      <c r="AH26" s="2">
        <f t="shared" si="0"/>
        <v>7.2572163541793744E-2</v>
      </c>
    </row>
    <row r="27" spans="2:34" x14ac:dyDescent="0.25">
      <c r="B27" s="11"/>
      <c r="C27" s="11"/>
      <c r="D27" s="4">
        <v>6.7</v>
      </c>
      <c r="E27" s="4">
        <v>2.5</v>
      </c>
      <c r="F27" s="4">
        <v>5.8</v>
      </c>
      <c r="G27" s="4">
        <v>1.8</v>
      </c>
      <c r="H27" s="4" t="s">
        <v>12</v>
      </c>
      <c r="I27" s="4"/>
      <c r="J27" s="4">
        <f>COUNTIF($H$9:$H27,J$7)</f>
        <v>1</v>
      </c>
      <c r="K27" s="4">
        <f t="shared" si="1"/>
        <v>0.22357513228650452</v>
      </c>
      <c r="M27" s="4">
        <f>COUNTIF($H$9:$H27,M$7)</f>
        <v>13</v>
      </c>
      <c r="N27" s="4">
        <f t="shared" si="2"/>
        <v>0.37459691257539013</v>
      </c>
      <c r="P27" s="4">
        <f>COUNTIF($H$9:$H27,P$7)</f>
        <v>5</v>
      </c>
      <c r="Q27" s="4">
        <f t="shared" si="3"/>
        <v>0.50684195225163775</v>
      </c>
      <c r="S27" s="4">
        <f>COUNTA(H$9:H27)</f>
        <v>19</v>
      </c>
      <c r="T27" s="4">
        <f t="shared" si="4"/>
        <v>1.1050139971135324</v>
      </c>
      <c r="U27" s="4"/>
      <c r="V27" s="4">
        <f>COUNTIF($H28:$H$158,V$7)</f>
        <v>49</v>
      </c>
      <c r="W27" s="4">
        <f t="shared" si="5"/>
        <v>0.53066370010450281</v>
      </c>
      <c r="Y27" s="4">
        <f>COUNTIF($H28:$H$158,Y$7)</f>
        <v>37</v>
      </c>
      <c r="Z27" s="4">
        <f t="shared" si="6"/>
        <v>0.51516699640163754</v>
      </c>
      <c r="AB27" s="4">
        <f>COUNTIF($H28:$H$158,AB$7)</f>
        <v>45</v>
      </c>
      <c r="AC27" s="4">
        <f t="shared" si="7"/>
        <v>0.52954691400267107</v>
      </c>
      <c r="AE27" s="4">
        <f>COUNTA($H28:$H$158)</f>
        <v>131</v>
      </c>
      <c r="AF27" s="4">
        <f t="shared" si="8"/>
        <v>1.5753776105088115</v>
      </c>
      <c r="AG27" s="4"/>
      <c r="AH27" s="2">
        <f t="shared" si="0"/>
        <v>6.9164281242413361E-2</v>
      </c>
    </row>
    <row r="28" spans="2:34" x14ac:dyDescent="0.25">
      <c r="B28" s="11"/>
      <c r="C28" s="11"/>
      <c r="D28" s="4">
        <v>5.7</v>
      </c>
      <c r="E28" s="4">
        <v>2.6</v>
      </c>
      <c r="F28" s="4">
        <v>3.5</v>
      </c>
      <c r="G28" s="4">
        <v>1</v>
      </c>
      <c r="H28" s="4" t="s">
        <v>11</v>
      </c>
      <c r="I28" s="4"/>
      <c r="J28" s="4">
        <f>COUNTIF($H$9:$H28,J$7)</f>
        <v>1</v>
      </c>
      <c r="K28" s="4">
        <f t="shared" si="1"/>
        <v>0.21609640474436814</v>
      </c>
      <c r="M28" s="4">
        <f>COUNTIF($H$9:$H28,M$7)</f>
        <v>14</v>
      </c>
      <c r="N28" s="4">
        <f t="shared" si="2"/>
        <v>0.36020122098083079</v>
      </c>
      <c r="P28" s="4">
        <f>COUNTIF($H$9:$H28,P$7)</f>
        <v>5</v>
      </c>
      <c r="Q28" s="4">
        <f t="shared" si="3"/>
        <v>0.5</v>
      </c>
      <c r="S28" s="4">
        <f>COUNTA(H$9:H28)</f>
        <v>20</v>
      </c>
      <c r="T28" s="4">
        <f t="shared" si="4"/>
        <v>1.076297625725199</v>
      </c>
      <c r="U28" s="4"/>
      <c r="V28" s="4">
        <f>COUNTIF($H29:$H$158,V$7)</f>
        <v>49</v>
      </c>
      <c r="W28" s="4">
        <f t="shared" si="5"/>
        <v>0.53057877289806976</v>
      </c>
      <c r="Y28" s="4">
        <f>COUNTIF($H29:$H$158,Y$7)</f>
        <v>36</v>
      </c>
      <c r="Z28" s="4">
        <f t="shared" si="6"/>
        <v>0.51298416320847007</v>
      </c>
      <c r="AB28" s="4">
        <f>COUNTIF($H29:$H$158,AB$7)</f>
        <v>45</v>
      </c>
      <c r="AC28" s="4">
        <f t="shared" si="7"/>
        <v>0.52979355578034693</v>
      </c>
      <c r="AE28" s="4">
        <f>COUNTA($H29:$H$158)</f>
        <v>130</v>
      </c>
      <c r="AF28" s="4">
        <f t="shared" si="8"/>
        <v>1.5733564918868868</v>
      </c>
      <c r="AG28" s="4"/>
      <c r="AH28" s="2">
        <f t="shared" si="0"/>
        <v>7.788052432249426E-2</v>
      </c>
    </row>
    <row r="29" spans="2:34" x14ac:dyDescent="0.25">
      <c r="B29" s="11"/>
      <c r="C29" s="11"/>
      <c r="D29" s="4">
        <v>5.8</v>
      </c>
      <c r="E29" s="4">
        <v>2.6</v>
      </c>
      <c r="F29" s="4">
        <v>4</v>
      </c>
      <c r="G29" s="4">
        <v>1.2</v>
      </c>
      <c r="H29" s="4" t="s">
        <v>11</v>
      </c>
      <c r="I29" s="4"/>
      <c r="J29" s="4">
        <f>COUNTIF($H$9:$H29,J$7)</f>
        <v>1</v>
      </c>
      <c r="K29" s="4">
        <f t="shared" si="1"/>
        <v>0.20915797251327431</v>
      </c>
      <c r="M29" s="4">
        <f>COUNTIF($H$9:$H29,M$7)</f>
        <v>15</v>
      </c>
      <c r="N29" s="4">
        <f t="shared" si="2"/>
        <v>0.34673344797874411</v>
      </c>
      <c r="P29" s="4">
        <f>COUNTIF($H$9:$H29,P$7)</f>
        <v>5</v>
      </c>
      <c r="Q29" s="4">
        <f t="shared" si="3"/>
        <v>0.49294983997414238</v>
      </c>
      <c r="S29" s="4">
        <f>COUNTA(H$9:H29)</f>
        <v>21</v>
      </c>
      <c r="T29" s="4">
        <f t="shared" si="4"/>
        <v>1.0488412604661608</v>
      </c>
      <c r="U29" s="4"/>
      <c r="V29" s="4">
        <f>COUNTIF($H30:$H$158,V$7)</f>
        <v>49</v>
      </c>
      <c r="W29" s="4">
        <f t="shared" si="5"/>
        <v>0.53046010196972282</v>
      </c>
      <c r="Y29" s="4">
        <f>COUNTIF($H30:$H$158,Y$7)</f>
        <v>35</v>
      </c>
      <c r="Z29" s="4">
        <f t="shared" si="6"/>
        <v>0.51060502594372137</v>
      </c>
      <c r="AB29" s="4">
        <f>COUNTIF($H30:$H$158,AB$7)</f>
        <v>45</v>
      </c>
      <c r="AC29" s="4">
        <f t="shared" si="7"/>
        <v>0.5300142415442719</v>
      </c>
      <c r="AE29" s="4">
        <f>COUNTA($H30:$H$158)</f>
        <v>129</v>
      </c>
      <c r="AF29" s="4">
        <f t="shared" si="8"/>
        <v>1.5710793694577161</v>
      </c>
      <c r="AG29" s="4"/>
      <c r="AH29" s="2">
        <f t="shared" si="0"/>
        <v>8.6996466522257787E-2</v>
      </c>
    </row>
    <row r="30" spans="2:34" x14ac:dyDescent="0.25">
      <c r="B30" s="11"/>
      <c r="C30" s="11"/>
      <c r="D30" s="4">
        <v>5.5</v>
      </c>
      <c r="E30" s="4">
        <v>2.6</v>
      </c>
      <c r="F30" s="4">
        <v>4.4000000000000004</v>
      </c>
      <c r="G30" s="4">
        <v>1.2</v>
      </c>
      <c r="H30" s="4" t="s">
        <v>11</v>
      </c>
      <c r="I30" s="4"/>
      <c r="J30" s="4">
        <f>COUNTIF($H$9:$H30,J$7)</f>
        <v>1</v>
      </c>
      <c r="K30" s="4">
        <f t="shared" si="1"/>
        <v>0.20270143721078623</v>
      </c>
      <c r="M30" s="4">
        <f>COUNTIF($H$9:$H30,M$7)</f>
        <v>16</v>
      </c>
      <c r="N30" s="4">
        <f t="shared" si="2"/>
        <v>0.33413208628167074</v>
      </c>
      <c r="P30" s="4">
        <f>COUNTIF($H$9:$H30,P$7)</f>
        <v>5</v>
      </c>
      <c r="Q30" s="4">
        <f t="shared" si="3"/>
        <v>0.48579625539771254</v>
      </c>
      <c r="S30" s="4">
        <f>COUNTA(H$9:H30)</f>
        <v>22</v>
      </c>
      <c r="T30" s="4">
        <f t="shared" si="4"/>
        <v>1.0226297788901695</v>
      </c>
      <c r="U30" s="4"/>
      <c r="V30" s="4">
        <f>COUNTIF($H31:$H$158,V$7)</f>
        <v>49</v>
      </c>
      <c r="W30" s="4">
        <f t="shared" si="5"/>
        <v>0.53030638779964689</v>
      </c>
      <c r="Y30" s="4">
        <f>COUNTIF($H31:$H$158,Y$7)</f>
        <v>34</v>
      </c>
      <c r="Z30" s="4">
        <f t="shared" si="6"/>
        <v>0.50801768279287862</v>
      </c>
      <c r="AB30" s="4">
        <f>COUNTIF($H31:$H$158,AB$7)</f>
        <v>45</v>
      </c>
      <c r="AC30" s="4">
        <f t="shared" si="7"/>
        <v>0.53020789582159877</v>
      </c>
      <c r="AE30" s="4">
        <f>COUNTA($H31:$H$158)</f>
        <v>128</v>
      </c>
      <c r="AF30" s="4">
        <f t="shared" si="8"/>
        <v>1.5685319664141242</v>
      </c>
      <c r="AG30" s="4"/>
      <c r="AH30" s="2">
        <f t="shared" si="0"/>
        <v>9.6496188477211975E-2</v>
      </c>
    </row>
    <row r="31" spans="2:34" x14ac:dyDescent="0.25">
      <c r="B31" s="11"/>
      <c r="C31" s="11"/>
      <c r="D31" s="4">
        <v>6.1</v>
      </c>
      <c r="E31" s="4">
        <v>2.6</v>
      </c>
      <c r="F31" s="4">
        <v>5.6</v>
      </c>
      <c r="G31" s="4">
        <v>1.4</v>
      </c>
      <c r="H31" s="4" t="s">
        <v>12</v>
      </c>
      <c r="I31" s="4"/>
      <c r="J31" s="4">
        <f>COUNTIF($H$9:$H31,J$7)</f>
        <v>1</v>
      </c>
      <c r="K31" s="4">
        <f t="shared" si="1"/>
        <v>0.19667660678508753</v>
      </c>
      <c r="M31" s="4">
        <f>COUNTIF($H$9:$H31,M$7)</f>
        <v>16</v>
      </c>
      <c r="N31" s="4">
        <f t="shared" si="2"/>
        <v>0.36421701290922637</v>
      </c>
      <c r="P31" s="4">
        <f>COUNTIF($H$9:$H31,P$7)</f>
        <v>6</v>
      </c>
      <c r="Q31" s="4">
        <f t="shared" si="3"/>
        <v>0.50572159704413655</v>
      </c>
      <c r="S31" s="4">
        <f>COUNTA(H$9:H31)</f>
        <v>23</v>
      </c>
      <c r="T31" s="4">
        <f t="shared" si="4"/>
        <v>1.0666152167384504</v>
      </c>
      <c r="U31" s="4"/>
      <c r="V31" s="4">
        <f>COUNTIF($H32:$H$158,V$7)</f>
        <v>49</v>
      </c>
      <c r="W31" s="4">
        <f t="shared" si="5"/>
        <v>0.53011627787551907</v>
      </c>
      <c r="Y31" s="4">
        <f>COUNTIF($H32:$H$158,Y$7)</f>
        <v>34</v>
      </c>
      <c r="Z31" s="4">
        <f t="shared" si="6"/>
        <v>0.50898852557277241</v>
      </c>
      <c r="AB31" s="4">
        <f>COUNTIF($H32:$H$158,AB$7)</f>
        <v>44</v>
      </c>
      <c r="AC31" s="4">
        <f t="shared" si="7"/>
        <v>0.52981996061365533</v>
      </c>
      <c r="AE31" s="4">
        <f>COUNTA($H32:$H$158)</f>
        <v>127</v>
      </c>
      <c r="AF31" s="4">
        <f t="shared" si="8"/>
        <v>1.5689247640619468</v>
      </c>
      <c r="AG31" s="4"/>
      <c r="AH31" s="2">
        <f t="shared" si="0"/>
        <v>9.3058533915478803E-2</v>
      </c>
    </row>
    <row r="32" spans="2:34" x14ac:dyDescent="0.25">
      <c r="B32" s="11"/>
      <c r="C32" s="11"/>
      <c r="D32" s="4">
        <v>7.7</v>
      </c>
      <c r="E32" s="4">
        <v>2.6</v>
      </c>
      <c r="F32" s="4">
        <v>6.9</v>
      </c>
      <c r="G32" s="4">
        <v>2.2999999999999998</v>
      </c>
      <c r="H32" s="4" t="s">
        <v>12</v>
      </c>
      <c r="I32" s="4"/>
      <c r="J32" s="4">
        <f>COUNTIF($H$9:$H32,J$7)</f>
        <v>1</v>
      </c>
      <c r="K32" s="4">
        <f t="shared" si="1"/>
        <v>0.19104010419671485</v>
      </c>
      <c r="M32" s="4">
        <f>COUNTIF($H$9:$H32,M$7)</f>
        <v>16</v>
      </c>
      <c r="N32" s="4">
        <f t="shared" si="2"/>
        <v>0.38997500048077083</v>
      </c>
      <c r="P32" s="4">
        <f>COUNTIF($H$9:$H32,P$7)</f>
        <v>7</v>
      </c>
      <c r="Q32" s="4">
        <f t="shared" si="3"/>
        <v>0.51846887711020273</v>
      </c>
      <c r="S32" s="4">
        <f>COUNTA(H$9:H32)</f>
        <v>24</v>
      </c>
      <c r="T32" s="4">
        <f t="shared" si="4"/>
        <v>1.0994839817876882</v>
      </c>
      <c r="U32" s="4"/>
      <c r="V32" s="4">
        <f>COUNTIF($H33:$H$158,V$7)</f>
        <v>49</v>
      </c>
      <c r="W32" s="4">
        <f t="shared" si="5"/>
        <v>0.52988836420516439</v>
      </c>
      <c r="Y32" s="4">
        <f>COUNTIF($H33:$H$158,Y$7)</f>
        <v>34</v>
      </c>
      <c r="Z32" s="4">
        <f t="shared" si="6"/>
        <v>0.50995064124194933</v>
      </c>
      <c r="AB32" s="4">
        <f>COUNTIF($H33:$H$158,AB$7)</f>
        <v>43</v>
      </c>
      <c r="AC32" s="4">
        <f t="shared" si="7"/>
        <v>0.52931470046274764</v>
      </c>
      <c r="AE32" s="4">
        <f>COUNTA($H33:$H$158)</f>
        <v>126</v>
      </c>
      <c r="AF32" s="4">
        <f t="shared" si="8"/>
        <v>1.5691537059098613</v>
      </c>
      <c r="AG32" s="4"/>
      <c r="AH32" s="2">
        <f t="shared" si="0"/>
        <v>9.0955950670842611E-2</v>
      </c>
    </row>
    <row r="33" spans="2:34" x14ac:dyDescent="0.25">
      <c r="B33" s="11"/>
      <c r="C33" s="11"/>
      <c r="D33" s="4">
        <v>5.8</v>
      </c>
      <c r="E33" s="4">
        <v>2.7</v>
      </c>
      <c r="F33" s="4">
        <v>3.9</v>
      </c>
      <c r="G33" s="4">
        <v>1.2</v>
      </c>
      <c r="H33" s="4" t="s">
        <v>11</v>
      </c>
      <c r="I33" s="4"/>
      <c r="J33" s="4">
        <f>COUNTIF($H$9:$H33,J$7)</f>
        <v>1</v>
      </c>
      <c r="K33" s="4">
        <f t="shared" si="1"/>
        <v>0.18575424759098899</v>
      </c>
      <c r="M33" s="4">
        <f>COUNTIF($H$9:$H33,M$7)</f>
        <v>17</v>
      </c>
      <c r="N33" s="4">
        <f t="shared" si="2"/>
        <v>0.378347476996582</v>
      </c>
      <c r="P33" s="4">
        <f>COUNTIF($H$9:$H33,P$7)</f>
        <v>7</v>
      </c>
      <c r="Q33" s="4">
        <f t="shared" si="3"/>
        <v>0.51422035496079377</v>
      </c>
      <c r="S33" s="4">
        <f>COUNTA(H$9:H33)</f>
        <v>25</v>
      </c>
      <c r="T33" s="4">
        <f t="shared" si="4"/>
        <v>1.0783220795483648</v>
      </c>
      <c r="U33" s="4"/>
      <c r="V33" s="4">
        <f>COUNTIF($H34:$H$158,V$7)</f>
        <v>49</v>
      </c>
      <c r="W33" s="4">
        <f t="shared" si="5"/>
        <v>0.52962118069437658</v>
      </c>
      <c r="Y33" s="4">
        <f>COUNTIF($H34:$H$158,Y$7)</f>
        <v>33</v>
      </c>
      <c r="Z33" s="4">
        <f t="shared" si="6"/>
        <v>0.50724700364015929</v>
      </c>
      <c r="AB33" s="4">
        <f>COUNTIF($H34:$H$158,AB$7)</f>
        <v>43</v>
      </c>
      <c r="AC33" s="4">
        <f t="shared" si="7"/>
        <v>0.52959471830623617</v>
      </c>
      <c r="AE33" s="4">
        <f>COUNTA($H34:$H$158)</f>
        <v>125</v>
      </c>
      <c r="AF33" s="4">
        <f t="shared" si="8"/>
        <v>1.5664629026407719</v>
      </c>
      <c r="AG33" s="4"/>
      <c r="AH33" s="2">
        <f t="shared" si="0"/>
        <v>9.9856401929118599E-2</v>
      </c>
    </row>
    <row r="34" spans="2:34" x14ac:dyDescent="0.25">
      <c r="B34" s="11"/>
      <c r="C34" s="11"/>
      <c r="D34" s="4">
        <v>5.2</v>
      </c>
      <c r="E34" s="4">
        <v>2.7</v>
      </c>
      <c r="F34" s="4">
        <v>3.9</v>
      </c>
      <c r="G34" s="4">
        <v>1.4</v>
      </c>
      <c r="H34" s="4" t="s">
        <v>11</v>
      </c>
      <c r="I34" s="4"/>
      <c r="J34" s="4">
        <f>COUNTIF($H$9:$H34,J$7)</f>
        <v>1</v>
      </c>
      <c r="K34" s="4">
        <f t="shared" si="1"/>
        <v>0.18078614300542664</v>
      </c>
      <c r="M34" s="4">
        <f>COUNTIF($H$9:$H34,M$7)</f>
        <v>18</v>
      </c>
      <c r="N34" s="4">
        <f t="shared" si="2"/>
        <v>0.36727941925300145</v>
      </c>
      <c r="P34" s="4">
        <f>COUNTIF($H$9:$H34,P$7)</f>
        <v>7</v>
      </c>
      <c r="Q34" s="4">
        <f t="shared" si="3"/>
        <v>0.50967667586863141</v>
      </c>
      <c r="S34" s="4">
        <f>COUNTA(H$9:H34)</f>
        <v>26</v>
      </c>
      <c r="T34" s="4">
        <f t="shared" si="4"/>
        <v>1.0577422381270596</v>
      </c>
      <c r="U34" s="4"/>
      <c r="V34" s="4">
        <f>COUNTIF($H35:$H$158,V$7)</f>
        <v>49</v>
      </c>
      <c r="W34" s="4">
        <f t="shared" si="5"/>
        <v>0.52931320038154583</v>
      </c>
      <c r="Y34" s="4">
        <f>COUNTIF($H35:$H$158,Y$7)</f>
        <v>32</v>
      </c>
      <c r="Z34" s="4">
        <f t="shared" si="6"/>
        <v>0.50430872526112913</v>
      </c>
      <c r="AB34" s="4">
        <f>COUNTIF($H35:$H$158,AB$7)</f>
        <v>43</v>
      </c>
      <c r="AC34" s="4">
        <f t="shared" si="7"/>
        <v>0.52984723301972125</v>
      </c>
      <c r="AE34" s="4">
        <f>COUNTA($H35:$H$158)</f>
        <v>124</v>
      </c>
      <c r="AF34" s="4">
        <f t="shared" si="8"/>
        <v>1.5634691586623963</v>
      </c>
      <c r="AG34" s="4"/>
      <c r="AH34" s="2">
        <f t="shared" si="0"/>
        <v>0.10915267495155145</v>
      </c>
    </row>
    <row r="35" spans="2:34" x14ac:dyDescent="0.25">
      <c r="B35" s="11"/>
      <c r="C35" s="11"/>
      <c r="D35" s="4">
        <v>5.8</v>
      </c>
      <c r="E35" s="4">
        <v>2.7</v>
      </c>
      <c r="F35" s="4">
        <v>4.0999999999999996</v>
      </c>
      <c r="G35" s="4">
        <v>1</v>
      </c>
      <c r="H35" s="4" t="s">
        <v>11</v>
      </c>
      <c r="I35" s="4"/>
      <c r="J35" s="4">
        <f>COUNTIF($H$9:$H35,J$7)</f>
        <v>1</v>
      </c>
      <c r="K35" s="4">
        <f t="shared" si="1"/>
        <v>0.17610694452457293</v>
      </c>
      <c r="M35" s="4">
        <f>COUNTIF($H$9:$H35,M$7)</f>
        <v>19</v>
      </c>
      <c r="N35" s="4">
        <f t="shared" si="2"/>
        <v>0.35674962169176955</v>
      </c>
      <c r="P35" s="4">
        <f>COUNTIF($H$9:$H35,P$7)</f>
        <v>7</v>
      </c>
      <c r="Q35" s="4">
        <f t="shared" si="3"/>
        <v>0.5049158541015204</v>
      </c>
      <c r="S35" s="4">
        <f>COUNTA(H$9:H35)</f>
        <v>27</v>
      </c>
      <c r="T35" s="4">
        <f t="shared" si="4"/>
        <v>1.0377724203178629</v>
      </c>
      <c r="U35" s="4"/>
      <c r="V35" s="4">
        <f>COUNTIF($H36:$H$158,V$7)</f>
        <v>49</v>
      </c>
      <c r="W35" s="4">
        <f t="shared" si="5"/>
        <v>0.52896283252014265</v>
      </c>
      <c r="Y35" s="4">
        <f>COUNTIF($H36:$H$158,Y$7)</f>
        <v>31</v>
      </c>
      <c r="Z35" s="4">
        <f t="shared" si="6"/>
        <v>0.50112084588230332</v>
      </c>
      <c r="AB35" s="4">
        <f>COUNTIF($H36:$H$158,AB$7)</f>
        <v>43</v>
      </c>
      <c r="AC35" s="4">
        <f t="shared" si="7"/>
        <v>0.53007105103574881</v>
      </c>
      <c r="AE35" s="4">
        <f>COUNTA($H36:$H$158)</f>
        <v>123</v>
      </c>
      <c r="AF35" s="4">
        <f t="shared" si="8"/>
        <v>1.560154729438195</v>
      </c>
      <c r="AG35" s="4"/>
      <c r="AH35" s="2">
        <f t="shared" si="0"/>
        <v>0.11883658692462085</v>
      </c>
    </row>
    <row r="36" spans="2:34" x14ac:dyDescent="0.25">
      <c r="B36" s="11"/>
      <c r="C36" s="11"/>
      <c r="D36" s="4">
        <v>5.6</v>
      </c>
      <c r="E36" s="4">
        <v>2.7</v>
      </c>
      <c r="F36" s="4">
        <v>4.2</v>
      </c>
      <c r="G36" s="4">
        <v>1.3</v>
      </c>
      <c r="H36" s="4" t="s">
        <v>11</v>
      </c>
      <c r="I36" s="4"/>
      <c r="J36" s="4">
        <f>COUNTIF($H$9:$H36,J$7)</f>
        <v>1</v>
      </c>
      <c r="K36" s="4">
        <f t="shared" si="1"/>
        <v>0.17169124721634299</v>
      </c>
      <c r="M36" s="4">
        <f>COUNTIF($H$9:$H36,M$7)</f>
        <v>20</v>
      </c>
      <c r="N36" s="4">
        <f t="shared" si="2"/>
        <v>0.34673344797874411</v>
      </c>
      <c r="P36" s="4">
        <f>COUNTIF($H$9:$H36,P$7)</f>
        <v>7</v>
      </c>
      <c r="Q36" s="4">
        <f t="shared" si="3"/>
        <v>0.5</v>
      </c>
      <c r="S36" s="4">
        <f>COUNTA(H$9:H36)</f>
        <v>28</v>
      </c>
      <c r="T36" s="4">
        <f t="shared" si="4"/>
        <v>1.018424695195087</v>
      </c>
      <c r="U36" s="4"/>
      <c r="V36" s="4">
        <f>COUNTIF($H37:$H$158,V$7)</f>
        <v>49</v>
      </c>
      <c r="W36" s="4">
        <f t="shared" si="5"/>
        <v>0.5285684194994773</v>
      </c>
      <c r="Y36" s="4">
        <f>COUNTIF($H37:$H$158,Y$7)</f>
        <v>30</v>
      </c>
      <c r="Z36" s="4">
        <f t="shared" si="6"/>
        <v>0.49766723162812326</v>
      </c>
      <c r="AB36" s="4">
        <f>COUNTIF($H37:$H$158,AB$7)</f>
        <v>43</v>
      </c>
      <c r="AC36" s="4">
        <f t="shared" si="7"/>
        <v>0.53026492674601555</v>
      </c>
      <c r="AE36" s="4">
        <f>COUNTA($H37:$H$158)</f>
        <v>122</v>
      </c>
      <c r="AF36" s="4">
        <f t="shared" si="8"/>
        <v>1.5565005778736161</v>
      </c>
      <c r="AG36" s="4"/>
      <c r="AH36" s="2">
        <f t="shared" si="0"/>
        <v>0.12890275428086539</v>
      </c>
    </row>
    <row r="37" spans="2:34" x14ac:dyDescent="0.25">
      <c r="B37" s="11"/>
      <c r="C37" s="11"/>
      <c r="D37" s="4">
        <v>6.3</v>
      </c>
      <c r="E37" s="4">
        <v>2.7</v>
      </c>
      <c r="F37" s="4">
        <v>4.9000000000000004</v>
      </c>
      <c r="G37" s="4">
        <v>1.8</v>
      </c>
      <c r="H37" s="4" t="s">
        <v>12</v>
      </c>
      <c r="I37" s="4"/>
      <c r="J37" s="4">
        <f>COUNTIF($H$9:$H37,J$7)</f>
        <v>1</v>
      </c>
      <c r="K37" s="4">
        <f t="shared" si="1"/>
        <v>0.16751658603888181</v>
      </c>
      <c r="M37" s="4">
        <f>COUNTIF($H$9:$H37,M$7)</f>
        <v>20</v>
      </c>
      <c r="N37" s="4">
        <f t="shared" si="2"/>
        <v>0.36969165533807569</v>
      </c>
      <c r="P37" s="4">
        <f>COUNTIF($H$9:$H37,P$7)</f>
        <v>8</v>
      </c>
      <c r="Q37" s="4">
        <f t="shared" si="3"/>
        <v>0.51254648141450265</v>
      </c>
      <c r="S37" s="4">
        <f>COUNTA(H$9:H37)</f>
        <v>29</v>
      </c>
      <c r="T37" s="4">
        <f t="shared" si="4"/>
        <v>1.0497547227914601</v>
      </c>
      <c r="U37" s="4"/>
      <c r="V37" s="4">
        <f>COUNTIF($H38:$H$158,V$7)</f>
        <v>49</v>
      </c>
      <c r="W37" s="4">
        <f t="shared" si="5"/>
        <v>0.5281282335934705</v>
      </c>
      <c r="Y37" s="4">
        <f>COUNTIF($H38:$H$158,Y$7)</f>
        <v>30</v>
      </c>
      <c r="Z37" s="4">
        <f t="shared" si="6"/>
        <v>0.49883619214861386</v>
      </c>
      <c r="AB37" s="4">
        <f>COUNTIF($H38:$H$158,AB$7)</f>
        <v>42</v>
      </c>
      <c r="AC37" s="4">
        <f t="shared" si="7"/>
        <v>0.52987540668450439</v>
      </c>
      <c r="AE37" s="4">
        <f>COUNTA($H38:$H$158)</f>
        <v>121</v>
      </c>
      <c r="AF37" s="4">
        <f t="shared" si="8"/>
        <v>1.5568398324265886</v>
      </c>
      <c r="AG37" s="4"/>
      <c r="AH37" s="2">
        <f t="shared" si="0"/>
        <v>0.12615912282402575</v>
      </c>
    </row>
    <row r="38" spans="2:34" x14ac:dyDescent="0.25">
      <c r="B38" s="11"/>
      <c r="C38" s="11"/>
      <c r="D38" s="4">
        <v>6</v>
      </c>
      <c r="E38" s="4">
        <v>2.7</v>
      </c>
      <c r="F38" s="4">
        <v>5.0999999999999996</v>
      </c>
      <c r="G38" s="4">
        <v>1.6</v>
      </c>
      <c r="H38" s="4" t="s">
        <v>11</v>
      </c>
      <c r="I38" s="4"/>
      <c r="J38" s="4">
        <f>COUNTIF($H$9:$H38,J$7)</f>
        <v>1</v>
      </c>
      <c r="K38" s="4">
        <f t="shared" si="1"/>
        <v>0.16356301985361729</v>
      </c>
      <c r="M38" s="4">
        <f>COUNTIF($H$9:$H38,M$7)</f>
        <v>21</v>
      </c>
      <c r="N38" s="4">
        <f t="shared" si="2"/>
        <v>0.36020122098083079</v>
      </c>
      <c r="P38" s="4">
        <f>COUNTIF($H$9:$H38,P$7)</f>
        <v>8</v>
      </c>
      <c r="Q38" s="4">
        <f t="shared" si="3"/>
        <v>0.50850415882893829</v>
      </c>
      <c r="S38" s="4">
        <f>COUNTA(H$9:H38)</f>
        <v>30</v>
      </c>
      <c r="T38" s="4">
        <f t="shared" si="4"/>
        <v>1.0322683996633863</v>
      </c>
      <c r="U38" s="4"/>
      <c r="V38" s="4">
        <f>COUNTIF($H39:$H$158,V$7)</f>
        <v>49</v>
      </c>
      <c r="W38" s="4">
        <f t="shared" si="5"/>
        <v>0.52764047352643506</v>
      </c>
      <c r="Y38" s="4">
        <f>COUNTIF($H39:$H$158,Y$7)</f>
        <v>29</v>
      </c>
      <c r="Z38" s="4">
        <f t="shared" si="6"/>
        <v>0.49515315344956207</v>
      </c>
      <c r="AB38" s="4">
        <f>COUNTIF($H39:$H$158,AB$7)</f>
        <v>42</v>
      </c>
      <c r="AC38" s="4">
        <f t="shared" si="7"/>
        <v>0.53010061049041546</v>
      </c>
      <c r="AE38" s="4">
        <f>COUNTA($H39:$H$158)</f>
        <v>120</v>
      </c>
      <c r="AF38" s="4">
        <f t="shared" si="8"/>
        <v>1.5528942374664125</v>
      </c>
      <c r="AG38" s="4"/>
      <c r="AH38" s="2">
        <f t="shared" si="0"/>
        <v>0.13619343081534874</v>
      </c>
    </row>
    <row r="39" spans="2:34" x14ac:dyDescent="0.25">
      <c r="B39" s="11"/>
      <c r="C39" s="11"/>
      <c r="D39" s="4">
        <v>5.8</v>
      </c>
      <c r="E39" s="4">
        <v>2.7</v>
      </c>
      <c r="F39" s="4">
        <v>5.0999999999999996</v>
      </c>
      <c r="G39" s="4">
        <v>1.9</v>
      </c>
      <c r="H39" s="4" t="s">
        <v>12</v>
      </c>
      <c r="I39" s="4"/>
      <c r="J39" s="4">
        <f>COUNTIF($H$9:$H39,J$7)</f>
        <v>1</v>
      </c>
      <c r="K39" s="4">
        <f t="shared" si="1"/>
        <v>0.15981278420602824</v>
      </c>
      <c r="M39" s="4">
        <f>COUNTIF($H$9:$H39,M$7)</f>
        <v>21</v>
      </c>
      <c r="N39" s="4">
        <f t="shared" si="2"/>
        <v>0.38062763354098111</v>
      </c>
      <c r="P39" s="4">
        <f>COUNTIF($H$9:$H39,P$7)</f>
        <v>9</v>
      </c>
      <c r="Q39" s="4">
        <f t="shared" si="3"/>
        <v>0.5180142509839053</v>
      </c>
      <c r="S39" s="4">
        <f>COUNTA(H$9:H39)</f>
        <v>31</v>
      </c>
      <c r="T39" s="4">
        <f t="shared" si="4"/>
        <v>1.0584546687309146</v>
      </c>
      <c r="U39" s="4"/>
      <c r="V39" s="4">
        <f>COUNTIF($H40:$H$158,V$7)</f>
        <v>49</v>
      </c>
      <c r="W39" s="4">
        <f t="shared" si="5"/>
        <v>0.52710326084406744</v>
      </c>
      <c r="Y39" s="4">
        <f>COUNTIF($H40:$H$158,Y$7)</f>
        <v>29</v>
      </c>
      <c r="Z39" s="4">
        <f t="shared" si="6"/>
        <v>0.49637198552294776</v>
      </c>
      <c r="AB39" s="4">
        <f>COUNTIF($H40:$H$158,AB$7)</f>
        <v>41</v>
      </c>
      <c r="AC39" s="4">
        <f t="shared" si="7"/>
        <v>0.52964618576709455</v>
      </c>
      <c r="AE39" s="4">
        <f>COUNTA($H40:$H$158)</f>
        <v>119</v>
      </c>
      <c r="AF39" s="4">
        <f t="shared" si="8"/>
        <v>1.5531214321341098</v>
      </c>
      <c r="AG39" s="4"/>
      <c r="AH39" s="2">
        <f t="shared" si="0"/>
        <v>0.13407219969037332</v>
      </c>
    </row>
    <row r="40" spans="2:34" x14ac:dyDescent="0.25">
      <c r="B40" s="11"/>
      <c r="C40" s="11"/>
      <c r="D40" s="4">
        <v>5.8</v>
      </c>
      <c r="E40" s="4">
        <v>2.7</v>
      </c>
      <c r="F40" s="4">
        <v>5.0999999999999996</v>
      </c>
      <c r="G40" s="4">
        <v>1.9</v>
      </c>
      <c r="H40" s="4" t="s">
        <v>12</v>
      </c>
      <c r="I40" s="4"/>
      <c r="J40" s="4">
        <f>COUNTIF($H$9:$H40,J$7)</f>
        <v>1</v>
      </c>
      <c r="K40" s="4">
        <f t="shared" si="1"/>
        <v>0.15625</v>
      </c>
      <c r="M40" s="4">
        <f>COUNTIF($H$9:$H40,M$7)</f>
        <v>21</v>
      </c>
      <c r="N40" s="4">
        <f t="shared" si="2"/>
        <v>0.3987916913014386</v>
      </c>
      <c r="P40" s="4">
        <f>COUNTIF($H$9:$H40,P$7)</f>
        <v>10</v>
      </c>
      <c r="Q40" s="4">
        <f t="shared" si="3"/>
        <v>0.52439747034769935</v>
      </c>
      <c r="S40" s="4">
        <f>COUNTA(H$9:H40)</f>
        <v>32</v>
      </c>
      <c r="T40" s="4">
        <f t="shared" si="4"/>
        <v>1.0794391616491379</v>
      </c>
      <c r="U40" s="4"/>
      <c r="V40" s="4">
        <f>COUNTIF($H41:$H$158,V$7)</f>
        <v>49</v>
      </c>
      <c r="W40" s="4">
        <f t="shared" si="5"/>
        <v>0.52651463607699178</v>
      </c>
      <c r="Y40" s="4">
        <f>COUNTIF($H41:$H$158,Y$7)</f>
        <v>29</v>
      </c>
      <c r="Z40" s="4">
        <f t="shared" si="6"/>
        <v>0.49758643705757466</v>
      </c>
      <c r="AB40" s="4">
        <f>COUNTIF($H41:$H$158,AB$7)</f>
        <v>40</v>
      </c>
      <c r="AC40" s="4">
        <f t="shared" si="7"/>
        <v>0.52905591677100983</v>
      </c>
      <c r="AE40" s="4">
        <f>COUNTA($H41:$H$158)</f>
        <v>118</v>
      </c>
      <c r="AF40" s="4">
        <f t="shared" si="8"/>
        <v>1.5531569899055762</v>
      </c>
      <c r="AG40" s="4"/>
      <c r="AH40" s="2">
        <f t="shared" si="0"/>
        <v>0.13286531417695335</v>
      </c>
    </row>
    <row r="41" spans="2:34" x14ac:dyDescent="0.25">
      <c r="B41" s="11"/>
      <c r="C41" s="11"/>
      <c r="D41" s="4">
        <v>6.4</v>
      </c>
      <c r="E41" s="4">
        <v>2.7</v>
      </c>
      <c r="F41" s="4">
        <v>5.3</v>
      </c>
      <c r="G41" s="4">
        <v>1.9</v>
      </c>
      <c r="H41" s="4" t="s">
        <v>12</v>
      </c>
      <c r="I41" s="4"/>
      <c r="J41" s="4">
        <f>COUNTIF($H$9:$H41,J$7)</f>
        <v>1</v>
      </c>
      <c r="K41" s="4">
        <f t="shared" si="1"/>
        <v>0.15286042785934709</v>
      </c>
      <c r="M41" s="4">
        <f>COUNTIF($H$9:$H41,M$7)</f>
        <v>21</v>
      </c>
      <c r="N41" s="4">
        <f t="shared" si="2"/>
        <v>0.41495789782344117</v>
      </c>
      <c r="P41" s="4">
        <f>COUNTIF($H$9:$H41,P$7)</f>
        <v>11</v>
      </c>
      <c r="Q41" s="4">
        <f t="shared" si="3"/>
        <v>0.52832083357371873</v>
      </c>
      <c r="S41" s="4">
        <f>COUNTA(H$9:H41)</f>
        <v>33</v>
      </c>
      <c r="T41" s="4">
        <f t="shared" si="4"/>
        <v>1.0961391592565071</v>
      </c>
      <c r="U41" s="4"/>
      <c r="V41" s="4">
        <f>COUNTIF($H42:$H$158,V$7)</f>
        <v>49</v>
      </c>
      <c r="W41" s="4">
        <f t="shared" si="5"/>
        <v>0.52587255468326177</v>
      </c>
      <c r="Y41" s="4">
        <f>COUNTIF($H42:$H$158,Y$7)</f>
        <v>29</v>
      </c>
      <c r="Z41" s="4">
        <f t="shared" si="6"/>
        <v>0.49879596589076192</v>
      </c>
      <c r="AB41" s="4">
        <f>COUNTIF($H42:$H$158,AB$7)</f>
        <v>39</v>
      </c>
      <c r="AC41" s="4">
        <f t="shared" si="7"/>
        <v>0.52832083357371873</v>
      </c>
      <c r="AE41" s="4">
        <f>COUNTA($H42:$H$158)</f>
        <v>117</v>
      </c>
      <c r="AF41" s="4">
        <f t="shared" si="8"/>
        <v>1.5529893541477424</v>
      </c>
      <c r="AG41" s="4"/>
      <c r="AH41" s="2">
        <f t="shared" si="0"/>
        <v>0.13248018944948536</v>
      </c>
    </row>
    <row r="42" spans="2:34" x14ac:dyDescent="0.25">
      <c r="B42" s="11"/>
      <c r="C42" s="11"/>
      <c r="D42" s="4">
        <v>6.1</v>
      </c>
      <c r="E42" s="4">
        <v>2.8</v>
      </c>
      <c r="F42" s="4">
        <v>4</v>
      </c>
      <c r="G42" s="4">
        <v>1.3</v>
      </c>
      <c r="H42" s="4" t="s">
        <v>11</v>
      </c>
      <c r="I42" s="4"/>
      <c r="J42" s="4">
        <f>COUNTIF($H$9:$H42,J$7)</f>
        <v>1</v>
      </c>
      <c r="K42" s="4">
        <f t="shared" si="1"/>
        <v>0.14963126003677471</v>
      </c>
      <c r="M42" s="4">
        <f>COUNTIF($H$9:$H42,M$7)</f>
        <v>22</v>
      </c>
      <c r="N42" s="4">
        <f t="shared" si="2"/>
        <v>0.40637314404373315</v>
      </c>
      <c r="P42" s="4">
        <f>COUNTIF($H$9:$H42,P$7)</f>
        <v>11</v>
      </c>
      <c r="Q42" s="4">
        <f t="shared" si="3"/>
        <v>0.52671598378657247</v>
      </c>
      <c r="S42" s="4">
        <f>COUNTA(H$9:H42)</f>
        <v>34</v>
      </c>
      <c r="T42" s="4">
        <f t="shared" si="4"/>
        <v>1.0827203878670804</v>
      </c>
      <c r="U42" s="4"/>
      <c r="V42" s="4">
        <f>COUNTIF($H43:$H$158,V$7)</f>
        <v>49</v>
      </c>
      <c r="W42" s="4">
        <f t="shared" si="5"/>
        <v>0.52517488275522273</v>
      </c>
      <c r="Y42" s="4">
        <f>COUNTIF($H43:$H$158,Y$7)</f>
        <v>28</v>
      </c>
      <c r="Z42" s="4">
        <f t="shared" si="6"/>
        <v>0.49497870729275095</v>
      </c>
      <c r="AB42" s="4">
        <f>COUNTIF($H43:$H$158,AB$7)</f>
        <v>39</v>
      </c>
      <c r="AC42" s="4">
        <f t="shared" si="7"/>
        <v>0.52871182995127264</v>
      </c>
      <c r="AE42" s="4">
        <f>COUNTA($H43:$H$158)</f>
        <v>116</v>
      </c>
      <c r="AF42" s="4">
        <f t="shared" si="8"/>
        <v>1.5488654199992462</v>
      </c>
      <c r="AG42" s="4"/>
      <c r="AH42" s="2">
        <f t="shared" si="0"/>
        <v>0.14175662133853417</v>
      </c>
    </row>
    <row r="43" spans="2:34" x14ac:dyDescent="0.25">
      <c r="B43" s="11"/>
      <c r="C43" s="11"/>
      <c r="D43" s="4">
        <v>5.7</v>
      </c>
      <c r="E43" s="4">
        <v>2.8</v>
      </c>
      <c r="F43" s="4">
        <v>4.0999999999999996</v>
      </c>
      <c r="G43" s="4">
        <v>1.3</v>
      </c>
      <c r="H43" s="4" t="s">
        <v>11</v>
      </c>
      <c r="I43" s="4"/>
      <c r="J43" s="4">
        <f>COUNTIF($H$9:$H43,J$7)</f>
        <v>1</v>
      </c>
      <c r="K43" s="4">
        <f t="shared" si="1"/>
        <v>0.14655094334128474</v>
      </c>
      <c r="M43" s="4">
        <f>COUNTIF($H$9:$H43,M$7)</f>
        <v>23</v>
      </c>
      <c r="N43" s="4">
        <f t="shared" si="2"/>
        <v>0.39804526858351241</v>
      </c>
      <c r="P43" s="4">
        <f>COUNTIF($H$9:$H43,P$7)</f>
        <v>11</v>
      </c>
      <c r="Q43" s="4">
        <f t="shared" si="3"/>
        <v>0.52481043946812467</v>
      </c>
      <c r="S43" s="4">
        <f>COUNTA(H$9:H43)</f>
        <v>35</v>
      </c>
      <c r="T43" s="4">
        <f t="shared" si="4"/>
        <v>1.0694066513929217</v>
      </c>
      <c r="U43" s="4"/>
      <c r="V43" s="4">
        <f>COUNTIF($H44:$H$158,V$7)</f>
        <v>49</v>
      </c>
      <c r="W43" s="4">
        <f t="shared" si="5"/>
        <v>0.52441939247503644</v>
      </c>
      <c r="Y43" s="4">
        <f>COUNTIF($H44:$H$158,Y$7)</f>
        <v>27</v>
      </c>
      <c r="Z43" s="4">
        <f t="shared" si="6"/>
        <v>0.49083712014856079</v>
      </c>
      <c r="AB43" s="4">
        <f>COUNTIF($H44:$H$158,AB$7)</f>
        <v>39</v>
      </c>
      <c r="AC43" s="4">
        <f t="shared" si="7"/>
        <v>0.52907326479306915</v>
      </c>
      <c r="AE43" s="4">
        <f>COUNTA($H44:$H$158)</f>
        <v>115</v>
      </c>
      <c r="AF43" s="4">
        <f t="shared" si="8"/>
        <v>1.5443297774166664</v>
      </c>
      <c r="AG43" s="4"/>
      <c r="AH43" s="2">
        <f t="shared" si="0"/>
        <v>0.15144811937669655</v>
      </c>
    </row>
    <row r="44" spans="2:34" x14ac:dyDescent="0.25">
      <c r="B44" s="11"/>
      <c r="C44" s="11"/>
      <c r="D44" s="4">
        <v>5.7</v>
      </c>
      <c r="E44" s="4">
        <v>2.8</v>
      </c>
      <c r="F44" s="4">
        <v>4.5</v>
      </c>
      <c r="G44" s="4">
        <v>1.3</v>
      </c>
      <c r="H44" s="4" t="s">
        <v>11</v>
      </c>
      <c r="I44" s="4"/>
      <c r="J44" s="4">
        <f>COUNTIF($H$9:$H44,J$7)</f>
        <v>1</v>
      </c>
      <c r="K44" s="4">
        <f t="shared" si="1"/>
        <v>0.14360902781784199</v>
      </c>
      <c r="M44" s="4">
        <f>COUNTIF($H$9:$H44,M$7)</f>
        <v>24</v>
      </c>
      <c r="N44" s="4">
        <f t="shared" si="2"/>
        <v>0.38997500048077083</v>
      </c>
      <c r="P44" s="4">
        <f>COUNTIF($H$9:$H44,P$7)</f>
        <v>11</v>
      </c>
      <c r="Q44" s="4">
        <f t="shared" si="3"/>
        <v>0.52265075585708809</v>
      </c>
      <c r="S44" s="4">
        <f>COUNTA(H$9:H44)</f>
        <v>36</v>
      </c>
      <c r="T44" s="4">
        <f t="shared" si="4"/>
        <v>1.0562347841557009</v>
      </c>
      <c r="U44" s="4"/>
      <c r="V44" s="4">
        <f>COUNTIF($H45:$H$158,V$7)</f>
        <v>49</v>
      </c>
      <c r="W44" s="4">
        <f t="shared" si="5"/>
        <v>0.52360375730199249</v>
      </c>
      <c r="Y44" s="4">
        <f>COUNTIF($H45:$H$158,Y$7)</f>
        <v>26</v>
      </c>
      <c r="Z44" s="4">
        <f t="shared" si="6"/>
        <v>0.48634831312820076</v>
      </c>
      <c r="AB44" s="4">
        <f>COUNTIF($H45:$H$158,AB$7)</f>
        <v>39</v>
      </c>
      <c r="AC44" s="4">
        <f t="shared" si="7"/>
        <v>0.52940371944558984</v>
      </c>
      <c r="AE44" s="4">
        <f>COUNTA($H45:$H$158)</f>
        <v>114</v>
      </c>
      <c r="AF44" s="4">
        <f t="shared" si="8"/>
        <v>1.539355789875783</v>
      </c>
      <c r="AG44" s="4"/>
      <c r="AH44" s="2">
        <f t="shared" si="0"/>
        <v>0.16155575221819274</v>
      </c>
    </row>
    <row r="45" spans="2:34" x14ac:dyDescent="0.25">
      <c r="B45" s="11"/>
      <c r="C45" s="11"/>
      <c r="D45" s="4">
        <v>6.5</v>
      </c>
      <c r="E45" s="4">
        <v>2.8</v>
      </c>
      <c r="F45" s="4">
        <v>4.5999999999999996</v>
      </c>
      <c r="G45" s="4">
        <v>1.5</v>
      </c>
      <c r="H45" s="4" t="s">
        <v>11</v>
      </c>
      <c r="I45" s="4"/>
      <c r="J45" s="4">
        <f>COUNTIF($H$9:$H45,J$7)</f>
        <v>1</v>
      </c>
      <c r="K45" s="4">
        <f t="shared" si="1"/>
        <v>0.14079603690889056</v>
      </c>
      <c r="M45" s="4">
        <f>COUNTIF($H$9:$H45,M$7)</f>
        <v>25</v>
      </c>
      <c r="N45" s="4">
        <f t="shared" si="2"/>
        <v>0.38216025395555758</v>
      </c>
      <c r="P45" s="4">
        <f>COUNTIF($H$9:$H45,P$7)</f>
        <v>11</v>
      </c>
      <c r="Q45" s="4">
        <f t="shared" si="3"/>
        <v>0.52027673559211296</v>
      </c>
      <c r="S45" s="4">
        <f>COUNTA(H$9:H45)</f>
        <v>37</v>
      </c>
      <c r="T45" s="4">
        <f t="shared" si="4"/>
        <v>1.0432330264565612</v>
      </c>
      <c r="U45" s="4"/>
      <c r="V45" s="4">
        <f>COUNTIF($H46:$H$158,V$7)</f>
        <v>49</v>
      </c>
      <c r="W45" s="4">
        <f t="shared" si="5"/>
        <v>0.52272554687344241</v>
      </c>
      <c r="Y45" s="4">
        <f>COUNTIF($H46:$H$158,Y$7)</f>
        <v>25</v>
      </c>
      <c r="Z45" s="4">
        <f t="shared" si="6"/>
        <v>0.4814873390797485</v>
      </c>
      <c r="AB45" s="4">
        <f>COUNTIF($H46:$H$158,AB$7)</f>
        <v>39</v>
      </c>
      <c r="AC45" s="4">
        <f t="shared" si="7"/>
        <v>0.52970170795189953</v>
      </c>
      <c r="AE45" s="4">
        <f>COUNTA($H46:$H$158)</f>
        <v>113</v>
      </c>
      <c r="AF45" s="4">
        <f t="shared" si="8"/>
        <v>1.5339145939050904</v>
      </c>
      <c r="AG45" s="4"/>
      <c r="AH45" s="2">
        <f t="shared" si="0"/>
        <v>0.17208269345336968</v>
      </c>
    </row>
    <row r="46" spans="2:34" x14ac:dyDescent="0.25">
      <c r="B46" s="11"/>
      <c r="C46" s="11"/>
      <c r="D46" s="4">
        <v>6.1</v>
      </c>
      <c r="E46" s="4">
        <v>2.8</v>
      </c>
      <c r="F46" s="4">
        <v>4.7</v>
      </c>
      <c r="G46" s="4">
        <v>1.2</v>
      </c>
      <c r="H46" s="4" t="s">
        <v>11</v>
      </c>
      <c r="I46" s="4"/>
      <c r="J46" s="4">
        <f>COUNTIF($H$9:$H46,J$7)</f>
        <v>1</v>
      </c>
      <c r="K46" s="4">
        <f t="shared" si="1"/>
        <v>0.13810335561693646</v>
      </c>
      <c r="M46" s="4">
        <f>COUNTIF($H$9:$H46,M$7)</f>
        <v>26</v>
      </c>
      <c r="N46" s="4">
        <f t="shared" si="2"/>
        <v>0.37459691257539013</v>
      </c>
      <c r="P46" s="4">
        <f>COUNTIF($H$9:$H46,P$7)</f>
        <v>11</v>
      </c>
      <c r="Q46" s="4">
        <f t="shared" si="3"/>
        <v>0.5177224958649782</v>
      </c>
      <c r="S46" s="4">
        <f>COUNTA(H$9:H46)</f>
        <v>38</v>
      </c>
      <c r="T46" s="4">
        <f t="shared" si="4"/>
        <v>1.0304227640573047</v>
      </c>
      <c r="U46" s="4"/>
      <c r="V46" s="4">
        <f>COUNTIF($H47:$H$158,V$7)</f>
        <v>49</v>
      </c>
      <c r="W46" s="4">
        <f t="shared" si="5"/>
        <v>0.52178222159979815</v>
      </c>
      <c r="Y46" s="4">
        <f>COUNTIF($H47:$H$158,Y$7)</f>
        <v>24</v>
      </c>
      <c r="Z46" s="4">
        <f t="shared" si="6"/>
        <v>0.47622694742923888</v>
      </c>
      <c r="AB46" s="4">
        <f>COUNTIF($H47:$H$158,AB$7)</f>
        <v>39</v>
      </c>
      <c r="AC46" s="4">
        <f t="shared" si="7"/>
        <v>0.52996567343409706</v>
      </c>
      <c r="AE46" s="4">
        <f>COUNTA($H47:$H$158)</f>
        <v>112</v>
      </c>
      <c r="AF46" s="4">
        <f t="shared" si="8"/>
        <v>1.5279748424631341</v>
      </c>
      <c r="AG46" s="4"/>
      <c r="AH46" s="2">
        <f t="shared" si="0"/>
        <v>0.18303418478749878</v>
      </c>
    </row>
    <row r="47" spans="2:34" x14ac:dyDescent="0.25">
      <c r="B47" s="11"/>
      <c r="C47" s="11"/>
      <c r="D47" s="4">
        <v>6.8</v>
      </c>
      <c r="E47" s="4">
        <v>2.8</v>
      </c>
      <c r="F47" s="4">
        <v>4.8</v>
      </c>
      <c r="G47" s="4">
        <v>1.4</v>
      </c>
      <c r="H47" s="4" t="s">
        <v>11</v>
      </c>
      <c r="I47" s="4"/>
      <c r="J47" s="4">
        <f>COUNTIF($H$9:$H47,J$7)</f>
        <v>1</v>
      </c>
      <c r="K47" s="4">
        <f t="shared" si="1"/>
        <v>0.13552313381698072</v>
      </c>
      <c r="M47" s="4">
        <f>COUNTIF($H$9:$H47,M$7)</f>
        <v>27</v>
      </c>
      <c r="N47" s="4">
        <f t="shared" si="2"/>
        <v>0.36727941925300145</v>
      </c>
      <c r="P47" s="4">
        <f>COUNTIF($H$9:$H47,P$7)</f>
        <v>11</v>
      </c>
      <c r="Q47" s="4">
        <f t="shared" si="3"/>
        <v>0.51501734878139649</v>
      </c>
      <c r="S47" s="4">
        <f>COUNTA(H$9:H47)</f>
        <v>39</v>
      </c>
      <c r="T47" s="4">
        <f t="shared" si="4"/>
        <v>1.0178199018513787</v>
      </c>
      <c r="U47" s="4"/>
      <c r="V47" s="4">
        <f>COUNTIF($H48:$H$158,V$7)</f>
        <v>49</v>
      </c>
      <c r="W47" s="4">
        <f t="shared" si="5"/>
        <v>0.52077112693252248</v>
      </c>
      <c r="Y47" s="4">
        <f>COUNTIF($H48:$H$158,Y$7)</f>
        <v>23</v>
      </c>
      <c r="Z47" s="4">
        <f t="shared" si="6"/>
        <v>0.47053729672739764</v>
      </c>
      <c r="AB47" s="4">
        <f>COUNTIF($H48:$H$158,AB$7)</f>
        <v>39</v>
      </c>
      <c r="AC47" s="4">
        <f t="shared" si="7"/>
        <v>0.53019398425249054</v>
      </c>
      <c r="AE47" s="4">
        <f>COUNTA($H48:$H$158)</f>
        <v>111</v>
      </c>
      <c r="AF47" s="4">
        <f t="shared" si="8"/>
        <v>1.5215024079124106</v>
      </c>
      <c r="AG47" s="4"/>
      <c r="AH47" s="2">
        <f t="shared" si="0"/>
        <v>0.19441754438461367</v>
      </c>
    </row>
    <row r="48" spans="2:34" x14ac:dyDescent="0.25">
      <c r="B48" s="11"/>
      <c r="C48" s="11"/>
      <c r="D48" s="4">
        <v>6.2</v>
      </c>
      <c r="E48" s="4">
        <v>2.8</v>
      </c>
      <c r="F48" s="4">
        <v>4.8</v>
      </c>
      <c r="G48" s="4">
        <v>1.8</v>
      </c>
      <c r="H48" s="4" t="s">
        <v>12</v>
      </c>
      <c r="I48" s="4"/>
      <c r="J48" s="4">
        <f>COUNTIF($H$9:$H48,J$7)</f>
        <v>1</v>
      </c>
      <c r="K48" s="4">
        <f t="shared" si="1"/>
        <v>0.13304820237218407</v>
      </c>
      <c r="M48" s="4">
        <f>COUNTIF($H$9:$H48,M$7)</f>
        <v>27</v>
      </c>
      <c r="N48" s="4">
        <f t="shared" si="2"/>
        <v>0.38275240008862832</v>
      </c>
      <c r="P48" s="4">
        <f>COUNTIF($H$9:$H48,P$7)</f>
        <v>12</v>
      </c>
      <c r="Q48" s="4">
        <f t="shared" si="3"/>
        <v>0.52108967824986185</v>
      </c>
      <c r="S48" s="4">
        <f>COUNTA(H$9:H48)</f>
        <v>40</v>
      </c>
      <c r="T48" s="4">
        <f t="shared" si="4"/>
        <v>1.0368902807106744</v>
      </c>
      <c r="U48" s="4"/>
      <c r="V48" s="4">
        <f>COUNTIF($H49:$H$158,V$7)</f>
        <v>49</v>
      </c>
      <c r="W48" s="4">
        <f t="shared" si="5"/>
        <v>0.51968948728239206</v>
      </c>
      <c r="Y48" s="4">
        <f>COUNTIF($H49:$H$158,Y$7)</f>
        <v>23</v>
      </c>
      <c r="Z48" s="4">
        <f t="shared" si="6"/>
        <v>0.47208498565232615</v>
      </c>
      <c r="AB48" s="4">
        <f>COUNTIF($H49:$H$158,AB$7)</f>
        <v>38</v>
      </c>
      <c r="AC48" s="4">
        <f t="shared" si="7"/>
        <v>0.52973112366437114</v>
      </c>
      <c r="AE48" s="4">
        <f>COUNTA($H49:$H$158)</f>
        <v>110</v>
      </c>
      <c r="AF48" s="4">
        <f t="shared" si="8"/>
        <v>1.5215055965990893</v>
      </c>
      <c r="AG48" s="4"/>
      <c r="AH48" s="2">
        <f t="shared" si="0"/>
        <v>0.19268765502564422</v>
      </c>
    </row>
    <row r="49" spans="2:34" x14ac:dyDescent="0.25">
      <c r="B49" s="11"/>
      <c r="C49" s="11"/>
      <c r="D49" s="4">
        <v>5.6</v>
      </c>
      <c r="E49" s="4">
        <v>2.8</v>
      </c>
      <c r="F49" s="4">
        <v>4.9000000000000004</v>
      </c>
      <c r="G49" s="4">
        <v>2</v>
      </c>
      <c r="H49" s="4" t="s">
        <v>12</v>
      </c>
      <c r="I49" s="4"/>
      <c r="J49" s="4">
        <f>COUNTIF($H$9:$H49,J$7)</f>
        <v>1</v>
      </c>
      <c r="K49" s="4">
        <f t="shared" si="1"/>
        <v>0.13067200011263619</v>
      </c>
      <c r="M49" s="4">
        <f>COUNTIF($H$9:$H49,M$7)</f>
        <v>27</v>
      </c>
      <c r="N49" s="4">
        <f t="shared" si="2"/>
        <v>0.39687662356767339</v>
      </c>
      <c r="P49" s="4">
        <f>COUNTIF($H$9:$H49,P$7)</f>
        <v>13</v>
      </c>
      <c r="Q49" s="4">
        <f t="shared" si="3"/>
        <v>0.525425846931729</v>
      </c>
      <c r="S49" s="4">
        <f>COUNTA(H$9:H49)</f>
        <v>41</v>
      </c>
      <c r="T49" s="4">
        <f t="shared" si="4"/>
        <v>1.0529744706120385</v>
      </c>
      <c r="U49" s="4"/>
      <c r="V49" s="4">
        <f>COUNTIF($H50:$H$158,V$7)</f>
        <v>49</v>
      </c>
      <c r="W49" s="4">
        <f t="shared" si="5"/>
        <v>0.51853439956352465</v>
      </c>
      <c r="Y49" s="4">
        <f>COUNTIF($H50:$H$158,Y$7)</f>
        <v>23</v>
      </c>
      <c r="Z49" s="4">
        <f t="shared" si="6"/>
        <v>0.47363591266566984</v>
      </c>
      <c r="AB49" s="4">
        <f>COUNTIF($H50:$H$158,AB$7)</f>
        <v>37</v>
      </c>
      <c r="AC49" s="4">
        <f t="shared" si="7"/>
        <v>0.52911050906857915</v>
      </c>
      <c r="AE49" s="4">
        <f>COUNTA($H50:$H$158)</f>
        <v>109</v>
      </c>
      <c r="AF49" s="4">
        <f t="shared" si="8"/>
        <v>1.5212808212977738</v>
      </c>
      <c r="AG49" s="4"/>
      <c r="AH49" s="2">
        <f t="shared" si="0"/>
        <v>0.19168541527748317</v>
      </c>
    </row>
    <row r="50" spans="2:34" x14ac:dyDescent="0.25">
      <c r="B50" s="11"/>
      <c r="C50" s="11"/>
      <c r="D50" s="4">
        <v>6.3</v>
      </c>
      <c r="E50" s="4">
        <v>2.8</v>
      </c>
      <c r="F50" s="4">
        <v>5.0999999999999996</v>
      </c>
      <c r="G50" s="4">
        <v>1.5</v>
      </c>
      <c r="H50" s="4" t="s">
        <v>12</v>
      </c>
      <c r="I50" s="4"/>
      <c r="J50" s="4">
        <f>COUNTIF($H$9:$H50,J$7)</f>
        <v>1</v>
      </c>
      <c r="K50" s="4">
        <f t="shared" si="1"/>
        <v>0.12838851006616095</v>
      </c>
      <c r="M50" s="4">
        <f>COUNTIF($H$9:$H50,M$7)</f>
        <v>27</v>
      </c>
      <c r="N50" s="4">
        <f t="shared" si="2"/>
        <v>0.40977637753840185</v>
      </c>
      <c r="P50" s="4">
        <f>COUNTIF($H$9:$H50,P$7)</f>
        <v>14</v>
      </c>
      <c r="Q50" s="4">
        <f t="shared" si="3"/>
        <v>0.52832083357371873</v>
      </c>
      <c r="S50" s="4">
        <f>COUNTA(H$9:H50)</f>
        <v>42</v>
      </c>
      <c r="T50" s="4">
        <f t="shared" si="4"/>
        <v>1.0664857211782817</v>
      </c>
      <c r="U50" s="4"/>
      <c r="V50" s="4">
        <f>COUNTIF($H51:$H$158,V$7)</f>
        <v>49</v>
      </c>
      <c r="W50" s="4">
        <f t="shared" si="5"/>
        <v>0.51730282633671076</v>
      </c>
      <c r="Y50" s="4">
        <f>COUNTIF($H51:$H$158,Y$7)</f>
        <v>23</v>
      </c>
      <c r="Z50" s="4">
        <f t="shared" si="6"/>
        <v>0.47518969963378221</v>
      </c>
      <c r="AB50" s="4">
        <f>COUNTIF($H51:$H$158,AB$7)</f>
        <v>36</v>
      </c>
      <c r="AC50" s="4">
        <f t="shared" si="7"/>
        <v>0.52832083357371873</v>
      </c>
      <c r="AE50" s="4">
        <f>COUNTA($H51:$H$158)</f>
        <v>108</v>
      </c>
      <c r="AF50" s="4">
        <f t="shared" si="8"/>
        <v>1.5208133595442117</v>
      </c>
      <c r="AG50" s="4"/>
      <c r="AH50" s="2">
        <f t="shared" si="0"/>
        <v>0.19136087991940487</v>
      </c>
    </row>
    <row r="51" spans="2:34" x14ac:dyDescent="0.25">
      <c r="B51" s="11"/>
      <c r="C51" s="11"/>
      <c r="D51" s="4">
        <v>5.8</v>
      </c>
      <c r="E51" s="4">
        <v>2.8</v>
      </c>
      <c r="F51" s="4">
        <v>5.0999999999999996</v>
      </c>
      <c r="G51" s="4">
        <v>2.4</v>
      </c>
      <c r="H51" s="4" t="s">
        <v>12</v>
      </c>
      <c r="I51" s="4"/>
      <c r="J51" s="4">
        <f>COUNTIF($H$9:$H51,J$7)</f>
        <v>1</v>
      </c>
      <c r="K51" s="4">
        <f t="shared" si="1"/>
        <v>0.12619220359772321</v>
      </c>
      <c r="M51" s="4">
        <f>COUNTIF($H$9:$H51,M$7)</f>
        <v>27</v>
      </c>
      <c r="N51" s="4">
        <f t="shared" si="2"/>
        <v>0.42156246089634863</v>
      </c>
      <c r="P51" s="4">
        <f>COUNTIF($H$9:$H51,P$7)</f>
        <v>15</v>
      </c>
      <c r="Q51" s="4">
        <f t="shared" si="3"/>
        <v>0.5300142415442719</v>
      </c>
      <c r="S51" s="4">
        <f>COUNTA(H$9:H51)</f>
        <v>43</v>
      </c>
      <c r="T51" s="4">
        <f t="shared" si="4"/>
        <v>1.0777689060383437</v>
      </c>
      <c r="U51" s="4"/>
      <c r="V51" s="4">
        <f>COUNTIF($H52:$H$158,V$7)</f>
        <v>49</v>
      </c>
      <c r="W51" s="4">
        <f t="shared" si="5"/>
        <v>0.51599158852346727</v>
      </c>
      <c r="Y51" s="4">
        <f>COUNTIF($H52:$H$158,Y$7)</f>
        <v>23</v>
      </c>
      <c r="Z51" s="4">
        <f t="shared" si="6"/>
        <v>0.47674594110201018</v>
      </c>
      <c r="AB51" s="4">
        <f>COUNTIF($H52:$H$158,AB$7)</f>
        <v>35</v>
      </c>
      <c r="AC51" s="4">
        <f t="shared" si="7"/>
        <v>0.52734989655108711</v>
      </c>
      <c r="AE51" s="4">
        <f>COUNTA($H52:$H$158)</f>
        <v>107</v>
      </c>
      <c r="AF51" s="4">
        <f t="shared" si="8"/>
        <v>1.5200874261765644</v>
      </c>
      <c r="AG51" s="4"/>
      <c r="AH51" s="2">
        <f t="shared" si="0"/>
        <v>0.19167305031754811</v>
      </c>
    </row>
    <row r="52" spans="2:34" x14ac:dyDescent="0.25">
      <c r="B52" s="11"/>
      <c r="C52" s="11"/>
      <c r="D52" s="4">
        <v>6.4</v>
      </c>
      <c r="E52" s="4">
        <v>2.8</v>
      </c>
      <c r="F52" s="4">
        <v>5.6</v>
      </c>
      <c r="G52" s="4">
        <v>2.1</v>
      </c>
      <c r="H52" s="4" t="s">
        <v>12</v>
      </c>
      <c r="I52" s="4"/>
      <c r="J52" s="4">
        <f>COUNTIF($H$9:$H52,J$7)</f>
        <v>1</v>
      </c>
      <c r="K52" s="4">
        <f t="shared" si="1"/>
        <v>0.12407799133266585</v>
      </c>
      <c r="M52" s="4">
        <f>COUNTIF($H$9:$H52,M$7)</f>
        <v>27</v>
      </c>
      <c r="N52" s="4">
        <f t="shared" si="2"/>
        <v>0.4323338896543949</v>
      </c>
      <c r="P52" s="4">
        <f>COUNTIF($H$9:$H52,P$7)</f>
        <v>16</v>
      </c>
      <c r="Q52" s="4">
        <f t="shared" si="3"/>
        <v>0.53070240677719904</v>
      </c>
      <c r="S52" s="4">
        <f>COUNTA(H$9:H52)</f>
        <v>44</v>
      </c>
      <c r="T52" s="4">
        <f t="shared" si="4"/>
        <v>1.0871142877642597</v>
      </c>
      <c r="U52" s="4"/>
      <c r="V52" s="4">
        <f>COUNTIF($H53:$H$158,V$7)</f>
        <v>49</v>
      </c>
      <c r="W52" s="4">
        <f t="shared" si="5"/>
        <v>0.51459735765992043</v>
      </c>
      <c r="Y52" s="4">
        <f>COUNTIF($H53:$H$158,Y$7)</f>
        <v>23</v>
      </c>
      <c r="Z52" s="4">
        <f t="shared" si="6"/>
        <v>0.47830420250605937</v>
      </c>
      <c r="AB52" s="4">
        <f>COUNTIF($H53:$H$158,AB$7)</f>
        <v>34</v>
      </c>
      <c r="AC52" s="4">
        <f t="shared" si="7"/>
        <v>0.52618451747770978</v>
      </c>
      <c r="AE52" s="4">
        <f>COUNTA($H53:$H$158)</f>
        <v>106</v>
      </c>
      <c r="AF52" s="4">
        <f t="shared" si="8"/>
        <v>1.5190860776436896</v>
      </c>
      <c r="AG52" s="4"/>
      <c r="AH52" s="2">
        <f t="shared" si="0"/>
        <v>0.1925881481087659</v>
      </c>
    </row>
    <row r="53" spans="2:34" x14ac:dyDescent="0.25">
      <c r="B53" s="11"/>
      <c r="C53" s="11"/>
      <c r="D53" s="4">
        <v>6.4</v>
      </c>
      <c r="E53" s="4">
        <v>2.8</v>
      </c>
      <c r="F53" s="4">
        <v>5.6</v>
      </c>
      <c r="G53" s="4">
        <v>2.2000000000000002</v>
      </c>
      <c r="H53" s="4" t="s">
        <v>12</v>
      </c>
      <c r="I53" s="4"/>
      <c r="J53" s="4">
        <f>COUNTIF($H$9:$H53,J$7)</f>
        <v>1</v>
      </c>
      <c r="K53" s="4">
        <f t="shared" si="1"/>
        <v>0.12204117991843723</v>
      </c>
      <c r="M53" s="4">
        <f>COUNTIF($H$9:$H53,M$7)</f>
        <v>27</v>
      </c>
      <c r="N53" s="4">
        <f t="shared" si="2"/>
        <v>0.44217935649972373</v>
      </c>
      <c r="P53" s="4">
        <f>COUNTIF($H$9:$H53,P$7)</f>
        <v>17</v>
      </c>
      <c r="Q53" s="4">
        <f t="shared" si="3"/>
        <v>0.53054742969663782</v>
      </c>
      <c r="S53" s="4">
        <f>COUNTA(H$9:H53)</f>
        <v>45</v>
      </c>
      <c r="T53" s="4">
        <f t="shared" si="4"/>
        <v>1.0947679661147989</v>
      </c>
      <c r="U53" s="4"/>
      <c r="V53" s="4">
        <f>COUNTIF($H54:$H$158,V$7)</f>
        <v>49</v>
      </c>
      <c r="W53" s="4">
        <f t="shared" si="5"/>
        <v>0.51311664765709331</v>
      </c>
      <c r="Y53" s="4">
        <f>COUNTIF($H54:$H$158,Y$7)</f>
        <v>23</v>
      </c>
      <c r="Z53" s="4">
        <f t="shared" si="6"/>
        <v>0.47986401825723357</v>
      </c>
      <c r="AB53" s="4">
        <f>COUNTIF($H54:$H$158,AB$7)</f>
        <v>33</v>
      </c>
      <c r="AC53" s="4">
        <f t="shared" si="7"/>
        <v>0.52481043946812467</v>
      </c>
      <c r="AE53" s="4">
        <f>COUNTA($H54:$H$158)</f>
        <v>105</v>
      </c>
      <c r="AF53" s="4">
        <f t="shared" si="8"/>
        <v>1.5177911053824515</v>
      </c>
      <c r="AG53" s="4"/>
      <c r="AH53" s="2">
        <f t="shared" si="0"/>
        <v>0.19407833711900047</v>
      </c>
    </row>
    <row r="54" spans="2:34" x14ac:dyDescent="0.25">
      <c r="B54" s="11"/>
      <c r="C54" s="11"/>
      <c r="D54" s="4">
        <v>7.4</v>
      </c>
      <c r="E54" s="4">
        <v>2.8</v>
      </c>
      <c r="F54" s="4">
        <v>6.1</v>
      </c>
      <c r="G54" s="4">
        <v>1.9</v>
      </c>
      <c r="H54" s="4" t="s">
        <v>12</v>
      </c>
      <c r="I54" s="4"/>
      <c r="J54" s="4">
        <f>COUNTIF($H$9:$H54,J$7)</f>
        <v>1</v>
      </c>
      <c r="K54" s="4">
        <f t="shared" si="1"/>
        <v>0.12007743382732637</v>
      </c>
      <c r="M54" s="4">
        <f>COUNTIF($H$9:$H54,M$7)</f>
        <v>27</v>
      </c>
      <c r="N54" s="4">
        <f t="shared" si="2"/>
        <v>0.45117848380708037</v>
      </c>
      <c r="P54" s="4">
        <f>COUNTIF($H$9:$H54,P$7)</f>
        <v>18</v>
      </c>
      <c r="Q54" s="4">
        <f t="shared" si="3"/>
        <v>0.5296840257187958</v>
      </c>
      <c r="S54" s="4">
        <f>COUNTA(H$9:H54)</f>
        <v>46</v>
      </c>
      <c r="T54" s="4">
        <f t="shared" si="4"/>
        <v>1.1009399433532026</v>
      </c>
      <c r="U54" s="4"/>
      <c r="V54" s="4">
        <f>COUNTIF($H55:$H$158,V$7)</f>
        <v>49</v>
      </c>
      <c r="W54" s="4">
        <f t="shared" si="5"/>
        <v>0.51154580603142608</v>
      </c>
      <c r="Y54" s="4">
        <f>COUNTIF($H55:$H$158,Y$7)</f>
        <v>23</v>
      </c>
      <c r="Z54" s="4">
        <f t="shared" si="6"/>
        <v>0.48142488969167141</v>
      </c>
      <c r="AB54" s="4">
        <f>COUNTIF($H55:$H$158,AB$7)</f>
        <v>32</v>
      </c>
      <c r="AC54" s="4">
        <f t="shared" si="7"/>
        <v>0.52321222096648989</v>
      </c>
      <c r="AE54" s="4">
        <f>COUNTA($H55:$H$158)</f>
        <v>104</v>
      </c>
      <c r="AF54" s="4">
        <f t="shared" si="8"/>
        <v>1.5161829166895875</v>
      </c>
      <c r="AG54" s="4"/>
      <c r="AH54" s="2">
        <f t="shared" si="0"/>
        <v>0.19612076252139343</v>
      </c>
    </row>
    <row r="55" spans="2:34" x14ac:dyDescent="0.25">
      <c r="D55" s="4">
        <v>7.7</v>
      </c>
      <c r="E55" s="4">
        <v>2.8</v>
      </c>
      <c r="F55" s="4">
        <v>6.7</v>
      </c>
      <c r="G55" s="4">
        <v>2</v>
      </c>
      <c r="H55" s="4" t="s">
        <v>12</v>
      </c>
      <c r="I55" s="4"/>
      <c r="J55" s="4">
        <f>COUNTIF($H$9:$H55,J$7)</f>
        <v>1</v>
      </c>
      <c r="K55" s="4">
        <f t="shared" si="1"/>
        <v>0.11818274152505612</v>
      </c>
      <c r="M55" s="4">
        <f>COUNTIF($H$9:$H55,M$7)</f>
        <v>27</v>
      </c>
      <c r="N55" s="4">
        <f t="shared" si="2"/>
        <v>0.45940290291239483</v>
      </c>
      <c r="P55" s="4">
        <f>COUNTIF($H$9:$H55,P$7)</f>
        <v>19</v>
      </c>
      <c r="Q55" s="4">
        <f t="shared" si="3"/>
        <v>0.52822479630738262</v>
      </c>
      <c r="S55" s="4">
        <f>COUNTA(H$9:H55)</f>
        <v>47</v>
      </c>
      <c r="T55" s="4">
        <f t="shared" si="4"/>
        <v>1.1058104407448335</v>
      </c>
      <c r="U55" s="4"/>
      <c r="V55" s="4">
        <f>COUNTIF($H56:$H$158,V$7)</f>
        <v>49</v>
      </c>
      <c r="W55" s="4">
        <f t="shared" si="5"/>
        <v>0.50988100456633489</v>
      </c>
      <c r="Y55" s="4">
        <f>COUNTIF($H56:$H$158,Y$7)</f>
        <v>23</v>
      </c>
      <c r="Z55" s="4">
        <f t="shared" si="6"/>
        <v>0.48298628287284201</v>
      </c>
      <c r="AB55" s="4">
        <f>COUNTIF($H56:$H$158,AB$7)</f>
        <v>31</v>
      </c>
      <c r="AC55" s="4">
        <f t="shared" si="7"/>
        <v>0.52137311379307416</v>
      </c>
      <c r="AE55" s="4">
        <f>COUNTA($H56:$H$158)</f>
        <v>103</v>
      </c>
      <c r="AF55" s="4">
        <f t="shared" si="8"/>
        <v>1.514240401232251</v>
      </c>
      <c r="AG55" s="4"/>
      <c r="AH55" s="2">
        <f t="shared" si="0"/>
        <v>0.19869682044162906</v>
      </c>
    </row>
    <row r="56" spans="2:34" x14ac:dyDescent="0.25">
      <c r="D56" s="4">
        <v>4.4000000000000004</v>
      </c>
      <c r="E56" s="4">
        <v>2.9</v>
      </c>
      <c r="F56" s="4">
        <v>1.4</v>
      </c>
      <c r="G56" s="4">
        <v>0.2</v>
      </c>
      <c r="H56" s="4" t="s">
        <v>10</v>
      </c>
      <c r="I56" s="4"/>
      <c r="J56" s="4">
        <f>COUNTIF($H$9:$H56,J$7)</f>
        <v>2</v>
      </c>
      <c r="K56" s="4">
        <f t="shared" si="1"/>
        <v>0.19104010419671485</v>
      </c>
      <c r="M56" s="4">
        <f>COUNTIF($H$9:$H56,M$7)</f>
        <v>27</v>
      </c>
      <c r="N56" s="4">
        <f t="shared" si="2"/>
        <v>0.4669171866886993</v>
      </c>
      <c r="P56" s="4">
        <f>COUNTIF($H$9:$H56,P$7)</f>
        <v>19</v>
      </c>
      <c r="Q56" s="4">
        <f t="shared" si="3"/>
        <v>0.52924301579737176</v>
      </c>
      <c r="S56" s="4">
        <f>COUNTA(H$9:H56)</f>
        <v>48</v>
      </c>
      <c r="T56" s="4">
        <f t="shared" si="4"/>
        <v>1.1872003066827859</v>
      </c>
      <c r="U56" s="4"/>
      <c r="V56" s="4">
        <f>COUNTIF($H57:$H$158,V$7)</f>
        <v>48</v>
      </c>
      <c r="W56" s="4">
        <f t="shared" si="5"/>
        <v>0.51174721941192447</v>
      </c>
      <c r="Y56" s="4">
        <f>COUNTIF($H57:$H$158,Y$7)</f>
        <v>23</v>
      </c>
      <c r="Z56" s="4">
        <f t="shared" si="6"/>
        <v>0.4845476262356187</v>
      </c>
      <c r="AB56" s="4">
        <f>COUNTIF($H57:$H$158,AB$7)</f>
        <v>31</v>
      </c>
      <c r="AC56" s="4">
        <f t="shared" si="7"/>
        <v>0.52220686254042381</v>
      </c>
      <c r="AE56" s="4">
        <f>COUNTA($H57:$H$158)</f>
        <v>102</v>
      </c>
      <c r="AF56" s="4">
        <f t="shared" si="8"/>
        <v>1.518501708187967</v>
      </c>
      <c r="AG56" s="4"/>
      <c r="AH56" s="2">
        <f t="shared" si="0"/>
        <v>0.17247724101484696</v>
      </c>
    </row>
    <row r="57" spans="2:34" x14ac:dyDescent="0.25">
      <c r="B57" s="11"/>
      <c r="C57" s="11"/>
      <c r="D57" s="4">
        <v>5.6</v>
      </c>
      <c r="E57" s="4">
        <v>2.9</v>
      </c>
      <c r="F57" s="4">
        <v>3.6</v>
      </c>
      <c r="G57" s="4">
        <v>1.3</v>
      </c>
      <c r="H57" s="4" t="s">
        <v>11</v>
      </c>
      <c r="I57" s="4"/>
      <c r="J57" s="4">
        <f>COUNTIF($H$9:$H57,J$7)</f>
        <v>2</v>
      </c>
      <c r="K57" s="4">
        <f t="shared" si="1"/>
        <v>0.18835550384143707</v>
      </c>
      <c r="M57" s="4">
        <f>COUNTIF($H$9:$H57,M$7)</f>
        <v>28</v>
      </c>
      <c r="N57" s="4">
        <f t="shared" si="2"/>
        <v>0.46134566974720242</v>
      </c>
      <c r="P57" s="4">
        <f>COUNTIF($H$9:$H57,P$7)</f>
        <v>19</v>
      </c>
      <c r="Q57" s="4">
        <f t="shared" si="3"/>
        <v>0.52997682209715991</v>
      </c>
      <c r="S57" s="4">
        <f>COUNTA(H$9:H57)</f>
        <v>49</v>
      </c>
      <c r="T57" s="4">
        <f t="shared" si="4"/>
        <v>1.1796779956857995</v>
      </c>
      <c r="U57" s="4"/>
      <c r="V57" s="4">
        <f>COUNTIF($H58:$H$158,V$7)</f>
        <v>48</v>
      </c>
      <c r="W57" s="4">
        <f t="shared" si="5"/>
        <v>0.51005892215317472</v>
      </c>
      <c r="Y57" s="4">
        <f>COUNTIF($H58:$H$158,Y$7)</f>
        <v>22</v>
      </c>
      <c r="Z57" s="4">
        <f t="shared" si="6"/>
        <v>0.47894214861899953</v>
      </c>
      <c r="AB57" s="4">
        <f>COUNTIF($H58:$H$158,AB$7)</f>
        <v>31</v>
      </c>
      <c r="AC57" s="4">
        <f t="shared" si="7"/>
        <v>0.52301455785457929</v>
      </c>
      <c r="AE57" s="4">
        <f>COUNTA($H58:$H$158)</f>
        <v>101</v>
      </c>
      <c r="AF57" s="4">
        <f t="shared" si="8"/>
        <v>1.5120156286267536</v>
      </c>
      <c r="AG57" s="4"/>
      <c r="AH57" s="2">
        <f t="shared" si="0"/>
        <v>0.18151049885511417</v>
      </c>
    </row>
    <row r="58" spans="2:34" x14ac:dyDescent="0.25">
      <c r="B58" s="11"/>
      <c r="C58" s="11"/>
      <c r="D58" s="4">
        <v>5.7</v>
      </c>
      <c r="E58" s="4">
        <v>2.9</v>
      </c>
      <c r="F58" s="4">
        <v>4.2</v>
      </c>
      <c r="G58" s="4">
        <v>1.3</v>
      </c>
      <c r="H58" s="4" t="s">
        <v>11</v>
      </c>
      <c r="I58" s="4"/>
      <c r="J58" s="4">
        <f>COUNTIF($H$9:$H58,J$7)</f>
        <v>2</v>
      </c>
      <c r="K58" s="4">
        <f t="shared" si="1"/>
        <v>0.18575424759098899</v>
      </c>
      <c r="M58" s="4">
        <f>COUNTIF($H$9:$H58,M$7)</f>
        <v>29</v>
      </c>
      <c r="N58" s="4">
        <f t="shared" si="2"/>
        <v>0.45580761289534855</v>
      </c>
      <c r="P58" s="4">
        <f>COUNTIF($H$9:$H58,P$7)</f>
        <v>19</v>
      </c>
      <c r="Q58" s="4">
        <f t="shared" si="3"/>
        <v>0.53045289700583287</v>
      </c>
      <c r="S58" s="4">
        <f>COUNTA(H$9:H58)</f>
        <v>50</v>
      </c>
      <c r="T58" s="4">
        <f t="shared" si="4"/>
        <v>1.1720147574921704</v>
      </c>
      <c r="U58" s="4"/>
      <c r="V58" s="4">
        <f>COUNTIF($H59:$H$158,V$7)</f>
        <v>48</v>
      </c>
      <c r="W58" s="4">
        <f t="shared" si="5"/>
        <v>0.50826897074571287</v>
      </c>
      <c r="Y58" s="4">
        <f>COUNTIF($H59:$H$158,Y$7)</f>
        <v>21</v>
      </c>
      <c r="Z58" s="4">
        <f t="shared" si="6"/>
        <v>0.47282314106915252</v>
      </c>
      <c r="AB58" s="4">
        <f>COUNTIF($H59:$H$158,AB$7)</f>
        <v>31</v>
      </c>
      <c r="AC58" s="4">
        <f t="shared" si="7"/>
        <v>0.52379456261023327</v>
      </c>
      <c r="AE58" s="4">
        <f>COUNTA($H59:$H$158)</f>
        <v>100</v>
      </c>
      <c r="AF58" s="4">
        <f t="shared" si="8"/>
        <v>1.5048866744250988</v>
      </c>
      <c r="AG58" s="4"/>
      <c r="AH58" s="2">
        <f t="shared" si="0"/>
        <v>0.19103313194036686</v>
      </c>
    </row>
    <row r="59" spans="2:34" x14ac:dyDescent="0.25">
      <c r="B59" s="11"/>
      <c r="C59" s="11"/>
      <c r="D59" s="4">
        <v>6.4</v>
      </c>
      <c r="E59" s="4">
        <v>2.9</v>
      </c>
      <c r="F59" s="4">
        <v>4.3</v>
      </c>
      <c r="G59" s="4">
        <v>1.3</v>
      </c>
      <c r="H59" s="4" t="s">
        <v>11</v>
      </c>
      <c r="I59" s="4"/>
      <c r="J59" s="4">
        <f>COUNTIF($H$9:$H59,J$7)</f>
        <v>2</v>
      </c>
      <c r="K59" s="4">
        <f t="shared" si="1"/>
        <v>0.18323236635182333</v>
      </c>
      <c r="M59" s="4">
        <f>COUNTIF($H$9:$H59,M$7)</f>
        <v>30</v>
      </c>
      <c r="N59" s="4">
        <f t="shared" si="2"/>
        <v>0.45031455668410414</v>
      </c>
      <c r="P59" s="4">
        <f>COUNTIF($H$9:$H59,P$7)</f>
        <v>19</v>
      </c>
      <c r="Q59" s="4">
        <f t="shared" si="3"/>
        <v>0.5306952694515743</v>
      </c>
      <c r="S59" s="4">
        <f>COUNTA(H$9:H59)</f>
        <v>51</v>
      </c>
      <c r="T59" s="4">
        <f t="shared" si="4"/>
        <v>1.1642421924875017</v>
      </c>
      <c r="U59" s="4"/>
      <c r="V59" s="4">
        <f>COUNTIF($H60:$H$158,V$7)</f>
        <v>48</v>
      </c>
      <c r="W59" s="4">
        <f t="shared" si="5"/>
        <v>0.50637290635561383</v>
      </c>
      <c r="Y59" s="4">
        <f>COUNTIF($H60:$H$158,Y$7)</f>
        <v>20</v>
      </c>
      <c r="Z59" s="4">
        <f t="shared" si="6"/>
        <v>0.46614717680651457</v>
      </c>
      <c r="AB59" s="4">
        <f>COUNTIF($H60:$H$158,AB$7)</f>
        <v>31</v>
      </c>
      <c r="AC59" s="4">
        <f t="shared" si="7"/>
        <v>0.52454514747954306</v>
      </c>
      <c r="AE59" s="4">
        <f>COUNTA($H60:$H$158)</f>
        <v>99</v>
      </c>
      <c r="AF59" s="4">
        <f t="shared" si="8"/>
        <v>1.4970652306416714</v>
      </c>
      <c r="AG59" s="4"/>
      <c r="AH59" s="2">
        <f t="shared" si="0"/>
        <v>0.20105710305190216</v>
      </c>
    </row>
    <row r="60" spans="2:34" x14ac:dyDescent="0.25">
      <c r="B60" s="11"/>
      <c r="C60" s="11"/>
      <c r="D60" s="4">
        <v>6.2</v>
      </c>
      <c r="E60" s="4">
        <v>2.9</v>
      </c>
      <c r="F60" s="4">
        <v>4.3</v>
      </c>
      <c r="G60" s="4">
        <v>1.3</v>
      </c>
      <c r="H60" s="4" t="s">
        <v>11</v>
      </c>
      <c r="I60" s="4"/>
      <c r="J60" s="4">
        <f>COUNTIF($H$9:$H60,J$7)</f>
        <v>2</v>
      </c>
      <c r="K60" s="4">
        <f t="shared" si="1"/>
        <v>0.18078614300542664</v>
      </c>
      <c r="M60" s="4">
        <f>COUNTIF($H$9:$H60,M$7)</f>
        <v>31</v>
      </c>
      <c r="N60" s="4">
        <f t="shared" si="2"/>
        <v>0.44487587769962939</v>
      </c>
      <c r="P60" s="4">
        <f>COUNTIF($H$9:$H60,P$7)</f>
        <v>19</v>
      </c>
      <c r="Q60" s="4">
        <f t="shared" si="3"/>
        <v>0.53072561325485823</v>
      </c>
      <c r="S60" s="4">
        <f>COUNTA(H$9:H60)</f>
        <v>52</v>
      </c>
      <c r="T60" s="4">
        <f t="shared" si="4"/>
        <v>1.1563876339599144</v>
      </c>
      <c r="U60" s="4"/>
      <c r="V60" s="4">
        <f>COUNTIF($H61:$H$158,V$7)</f>
        <v>48</v>
      </c>
      <c r="W60" s="4">
        <f t="shared" si="5"/>
        <v>0.50436604574402544</v>
      </c>
      <c r="Y60" s="4">
        <f>COUNTIF($H61:$H$158,Y$7)</f>
        <v>19</v>
      </c>
      <c r="Z60" s="4">
        <f t="shared" si="6"/>
        <v>0.45886596206898816</v>
      </c>
      <c r="AB60" s="4">
        <f>COUNTIF($H61:$H$158,AB$7)</f>
        <v>31</v>
      </c>
      <c r="AC60" s="4">
        <f t="shared" si="7"/>
        <v>0.52526448515896251</v>
      </c>
      <c r="AE60" s="4">
        <f>COUNTA($H61:$H$158)</f>
        <v>98</v>
      </c>
      <c r="AF60" s="4">
        <f t="shared" si="8"/>
        <v>1.4884964929719762</v>
      </c>
      <c r="AG60" s="4"/>
      <c r="AH60" s="2">
        <f t="shared" si="0"/>
        <v>0.21159707887336132</v>
      </c>
    </row>
    <row r="61" spans="2:34" x14ac:dyDescent="0.25">
      <c r="B61" s="11"/>
      <c r="C61" s="11"/>
      <c r="D61" s="4">
        <v>6</v>
      </c>
      <c r="E61" s="4">
        <v>2.9</v>
      </c>
      <c r="F61" s="4">
        <v>4.5</v>
      </c>
      <c r="G61" s="4">
        <v>1.5</v>
      </c>
      <c r="H61" s="4" t="s">
        <v>11</v>
      </c>
      <c r="I61" s="4"/>
      <c r="J61" s="4">
        <f>COUNTIF($H$9:$H61,J$7)</f>
        <v>2</v>
      </c>
      <c r="K61" s="4">
        <f t="shared" si="1"/>
        <v>0.17841209262502639</v>
      </c>
      <c r="M61" s="4">
        <f>COUNTIF($H$9:$H61,M$7)</f>
        <v>32</v>
      </c>
      <c r="N61" s="4">
        <f t="shared" si="2"/>
        <v>0.43949914237778065</v>
      </c>
      <c r="P61" s="4">
        <f>COUNTIF($H$9:$H61,P$7)</f>
        <v>19</v>
      </c>
      <c r="Q61" s="4">
        <f t="shared" si="3"/>
        <v>0.53056350719382384</v>
      </c>
      <c r="S61" s="4">
        <f>COUNTA(H$9:H61)</f>
        <v>53</v>
      </c>
      <c r="T61" s="4">
        <f t="shared" si="4"/>
        <v>1.148474742196631</v>
      </c>
      <c r="U61" s="4"/>
      <c r="V61" s="4">
        <f>COUNTIF($H62:$H$158,V$7)</f>
        <v>48</v>
      </c>
      <c r="W61" s="4">
        <f t="shared" si="5"/>
        <v>0.50224346794192409</v>
      </c>
      <c r="Y61" s="4">
        <f>COUNTIF($H62:$H$158,Y$7)</f>
        <v>18</v>
      </c>
      <c r="Z61" s="4">
        <f t="shared" si="6"/>
        <v>0.45092557869491418</v>
      </c>
      <c r="AB61" s="4">
        <f>COUNTIF($H62:$H$158,AB$7)</f>
        <v>31</v>
      </c>
      <c r="AC61" s="4">
        <f t="shared" si="7"/>
        <v>0.52595064418358584</v>
      </c>
      <c r="AE61" s="4">
        <f>COUNTA($H62:$H$158)</f>
        <v>97</v>
      </c>
      <c r="AF61" s="4">
        <f t="shared" si="8"/>
        <v>1.4791196908204243</v>
      </c>
      <c r="AG61" s="4"/>
      <c r="AH61" s="2">
        <f t="shared" si="0"/>
        <v>0.22267069174780552</v>
      </c>
    </row>
    <row r="62" spans="2:34" x14ac:dyDescent="0.25">
      <c r="B62" s="11"/>
      <c r="C62" s="11"/>
      <c r="D62" s="4">
        <v>6.6</v>
      </c>
      <c r="E62" s="4">
        <v>2.9</v>
      </c>
      <c r="F62" s="4">
        <v>4.5999999999999996</v>
      </c>
      <c r="G62" s="4">
        <v>1.3</v>
      </c>
      <c r="H62" s="4" t="s">
        <v>11</v>
      </c>
      <c r="I62" s="4"/>
      <c r="J62" s="4">
        <f>COUNTIF($H$9:$H62,J$7)</f>
        <v>2</v>
      </c>
      <c r="K62" s="4">
        <f t="shared" si="1"/>
        <v>0.17610694452457293</v>
      </c>
      <c r="M62" s="4">
        <f>COUNTIF($H$9:$H62,M$7)</f>
        <v>33</v>
      </c>
      <c r="N62" s="4">
        <f t="shared" si="2"/>
        <v>0.4341904006030648</v>
      </c>
      <c r="P62" s="4">
        <f>COUNTIF($H$9:$H62,P$7)</f>
        <v>19</v>
      </c>
      <c r="Q62" s="4">
        <f t="shared" si="3"/>
        <v>0.53022666269773666</v>
      </c>
      <c r="S62" s="4">
        <f>COUNTA(H$9:H62)</f>
        <v>54</v>
      </c>
      <c r="T62" s="4">
        <f t="shared" si="4"/>
        <v>1.1405240078253742</v>
      </c>
      <c r="U62" s="4"/>
      <c r="V62" s="4">
        <f>COUNTIF($H63:$H$158,V$7)</f>
        <v>48</v>
      </c>
      <c r="W62" s="4">
        <f t="shared" si="5"/>
        <v>0.5</v>
      </c>
      <c r="Y62" s="4">
        <f>COUNTIF($H63:$H$158,Y$7)</f>
        <v>17</v>
      </c>
      <c r="Z62" s="4">
        <f t="shared" si="6"/>
        <v>0.44226556469795719</v>
      </c>
      <c r="AB62" s="4">
        <f>COUNTIF($H63:$H$158,AB$7)</f>
        <v>31</v>
      </c>
      <c r="AC62" s="4">
        <f t="shared" si="7"/>
        <v>0.52660158229544485</v>
      </c>
      <c r="AE62" s="4">
        <f>COUNTA($H63:$H$158)</f>
        <v>96</v>
      </c>
      <c r="AF62" s="4">
        <f t="shared" si="8"/>
        <v>1.468867146993402</v>
      </c>
      <c r="AG62" s="4"/>
      <c r="AH62" s="2">
        <f t="shared" si="0"/>
        <v>0.23429888382824393</v>
      </c>
    </row>
    <row r="63" spans="2:34" x14ac:dyDescent="0.25">
      <c r="B63" s="11"/>
      <c r="C63" s="11"/>
      <c r="D63" s="4">
        <v>6.1</v>
      </c>
      <c r="E63" s="4">
        <v>2.9</v>
      </c>
      <c r="F63" s="4">
        <v>4.7</v>
      </c>
      <c r="G63" s="4">
        <v>1.4</v>
      </c>
      <c r="H63" s="4" t="s">
        <v>11</v>
      </c>
      <c r="I63" s="4"/>
      <c r="J63" s="4">
        <f>COUNTIF($H$9:$H63,J$7)</f>
        <v>2</v>
      </c>
      <c r="K63" s="4">
        <f t="shared" si="1"/>
        <v>0.17386762594635127</v>
      </c>
      <c r="M63" s="4">
        <f>COUNTIF($H$9:$H63,M$7)</f>
        <v>34</v>
      </c>
      <c r="N63" s="4">
        <f t="shared" si="2"/>
        <v>0.42895443013321616</v>
      </c>
      <c r="P63" s="4">
        <f>COUNTIF($H$9:$H63,P$7)</f>
        <v>19</v>
      </c>
      <c r="Q63" s="4">
        <f t="shared" si="3"/>
        <v>0.52973112366437114</v>
      </c>
      <c r="S63" s="4">
        <f>COUNTA(H$9:H63)</f>
        <v>55</v>
      </c>
      <c r="T63" s="4">
        <f t="shared" si="4"/>
        <v>1.1325531797439385</v>
      </c>
      <c r="U63" s="4"/>
      <c r="V63" s="4">
        <f>COUNTIF($H64:$H$158,V$7)</f>
        <v>48</v>
      </c>
      <c r="W63" s="4">
        <f t="shared" si="5"/>
        <v>0.4976302017396842</v>
      </c>
      <c r="Y63" s="4">
        <f>COUNTIF($H64:$H$158,Y$7)</f>
        <v>16</v>
      </c>
      <c r="Z63" s="4">
        <f t="shared" si="6"/>
        <v>0.43281778666626491</v>
      </c>
      <c r="AB63" s="4">
        <f>COUNTIF($H64:$H$158,AB$7)</f>
        <v>31</v>
      </c>
      <c r="AC63" s="4">
        <f t="shared" si="7"/>
        <v>0.52721513932911845</v>
      </c>
      <c r="AE63" s="4">
        <f>COUNTA($H64:$H$158)</f>
        <v>95</v>
      </c>
      <c r="AF63" s="4">
        <f t="shared" si="8"/>
        <v>1.4576631277350676</v>
      </c>
      <c r="AG63" s="4"/>
      <c r="AH63" s="2">
        <f t="shared" si="0"/>
        <v>0.24650635391616926</v>
      </c>
    </row>
    <row r="64" spans="2:34" x14ac:dyDescent="0.25">
      <c r="B64" s="11"/>
      <c r="C64" s="11"/>
      <c r="D64" s="4">
        <v>6.3</v>
      </c>
      <c r="E64" s="4">
        <v>2.9</v>
      </c>
      <c r="F64" s="4">
        <v>5.6</v>
      </c>
      <c r="G64" s="4">
        <v>1.8</v>
      </c>
      <c r="H64" s="4" t="s">
        <v>12</v>
      </c>
      <c r="I64" s="4"/>
      <c r="J64" s="4">
        <f>COUNTIF($H$9:$H64,J$7)</f>
        <v>2</v>
      </c>
      <c r="K64" s="4">
        <f t="shared" si="1"/>
        <v>0.17169124721634299</v>
      </c>
      <c r="M64" s="4">
        <f>COUNTIF($H$9:$H64,M$7)</f>
        <v>34</v>
      </c>
      <c r="N64" s="4">
        <f t="shared" si="2"/>
        <v>0.43707733477583932</v>
      </c>
      <c r="P64" s="4">
        <f>COUNTIF($H$9:$H64,P$7)</f>
        <v>20</v>
      </c>
      <c r="Q64" s="4">
        <f t="shared" si="3"/>
        <v>0.53050958113222912</v>
      </c>
      <c r="S64" s="4">
        <f>COUNTA(H$9:H64)</f>
        <v>56</v>
      </c>
      <c r="T64" s="4">
        <f t="shared" si="4"/>
        <v>1.1392781631244113</v>
      </c>
      <c r="U64" s="4"/>
      <c r="V64" s="4">
        <f>COUNTIF($H65:$H$158,V$7)</f>
        <v>48</v>
      </c>
      <c r="W64" s="4">
        <f t="shared" si="5"/>
        <v>0.49512834942458617</v>
      </c>
      <c r="Y64" s="4">
        <f>COUNTIF($H65:$H$158,Y$7)</f>
        <v>16</v>
      </c>
      <c r="Z64" s="4">
        <f t="shared" si="6"/>
        <v>0.4348236343281085</v>
      </c>
      <c r="AB64" s="4">
        <f>COUNTIF($H65:$H$158,AB$7)</f>
        <v>30</v>
      </c>
      <c r="AC64" s="4">
        <f t="shared" si="7"/>
        <v>0.52586114555397412</v>
      </c>
      <c r="AE64" s="4">
        <f>COUNTA($H65:$H$158)</f>
        <v>94</v>
      </c>
      <c r="AF64" s="4">
        <f t="shared" si="8"/>
        <v>1.4558131293066687</v>
      </c>
      <c r="AG64" s="4"/>
      <c r="AH64" s="2">
        <f t="shared" si="0"/>
        <v>0.24732242545586336</v>
      </c>
    </row>
    <row r="65" spans="2:34" x14ac:dyDescent="0.25">
      <c r="B65" s="11"/>
      <c r="C65" s="11"/>
      <c r="D65" s="4">
        <v>7.3</v>
      </c>
      <c r="E65" s="4">
        <v>2.9</v>
      </c>
      <c r="F65" s="4">
        <v>6.3</v>
      </c>
      <c r="G65" s="4">
        <v>1.8</v>
      </c>
      <c r="H65" s="4" t="s">
        <v>12</v>
      </c>
      <c r="I65" s="4"/>
      <c r="J65" s="4">
        <f>COUNTIF($H$9:$H65,J$7)</f>
        <v>2</v>
      </c>
      <c r="K65" s="4">
        <f t="shared" si="1"/>
        <v>0.16957508821630674</v>
      </c>
      <c r="M65" s="4">
        <f>COUNTIF($H$9:$H65,M$7)</f>
        <v>34</v>
      </c>
      <c r="N65" s="4">
        <f t="shared" si="2"/>
        <v>0.44464076980859091</v>
      </c>
      <c r="P65" s="4">
        <f>COUNTIF($H$9:$H65,P$7)</f>
        <v>21</v>
      </c>
      <c r="Q65" s="4">
        <f t="shared" si="3"/>
        <v>0.53073727051062469</v>
      </c>
      <c r="S65" s="4">
        <f>COUNTA(H$9:H65)</f>
        <v>57</v>
      </c>
      <c r="T65" s="4">
        <f t="shared" si="4"/>
        <v>1.1449531285355223</v>
      </c>
      <c r="U65" s="4"/>
      <c r="V65" s="4">
        <f>COUNTIF($H66:$H$158,V$7)</f>
        <v>48</v>
      </c>
      <c r="W65" s="4">
        <f t="shared" si="5"/>
        <v>0.49248841826419365</v>
      </c>
      <c r="Y65" s="4">
        <f>COUNTIF($H66:$H$158,Y$7)</f>
        <v>16</v>
      </c>
      <c r="Z65" s="4">
        <f t="shared" si="6"/>
        <v>0.43684452664224199</v>
      </c>
      <c r="AB65" s="4">
        <f>COUNTIF($H66:$H$158,AB$7)</f>
        <v>29</v>
      </c>
      <c r="AC65" s="4">
        <f t="shared" si="7"/>
        <v>0.52423824369283145</v>
      </c>
      <c r="AE65" s="4">
        <f>COUNTA($H66:$H$158)</f>
        <v>93</v>
      </c>
      <c r="AF65" s="4">
        <f t="shared" si="8"/>
        <v>1.453571188599267</v>
      </c>
      <c r="AG65" s="4"/>
      <c r="AH65" s="2">
        <f t="shared" si="0"/>
        <v>0.24866617494611198</v>
      </c>
    </row>
    <row r="66" spans="2:34" x14ac:dyDescent="0.25">
      <c r="B66" s="11"/>
      <c r="C66" s="11"/>
      <c r="D66" s="4">
        <v>4.3</v>
      </c>
      <c r="E66" s="4">
        <v>3</v>
      </c>
      <c r="F66" s="4">
        <v>1.1000000000000001</v>
      </c>
      <c r="G66" s="4">
        <v>0.1</v>
      </c>
      <c r="H66" s="4" t="s">
        <v>10</v>
      </c>
      <c r="I66" s="4"/>
      <c r="J66" s="4">
        <f>COUNTIF($H$9:$H66,J$7)</f>
        <v>3</v>
      </c>
      <c r="K66" s="4">
        <f t="shared" si="1"/>
        <v>0.22101819798653874</v>
      </c>
      <c r="M66" s="4">
        <f>COUNTIF($H$9:$H66,M$7)</f>
        <v>34</v>
      </c>
      <c r="N66" s="4">
        <f t="shared" si="2"/>
        <v>0.45168305572113643</v>
      </c>
      <c r="P66" s="4">
        <f>COUNTIF($H$9:$H66,P$7)</f>
        <v>21</v>
      </c>
      <c r="Q66" s="4">
        <f t="shared" si="3"/>
        <v>0.53067129343663877</v>
      </c>
      <c r="S66" s="4">
        <f>COUNTA(H$9:H66)</f>
        <v>58</v>
      </c>
      <c r="T66" s="4">
        <f t="shared" si="4"/>
        <v>1.203372547144314</v>
      </c>
      <c r="U66" s="4"/>
      <c r="V66" s="4">
        <f>COUNTIF($H67:$H$158,V$7)</f>
        <v>47</v>
      </c>
      <c r="W66" s="4">
        <f t="shared" si="5"/>
        <v>0.49501886854163746</v>
      </c>
      <c r="Y66" s="4">
        <f>COUNTIF($H67:$H$158,Y$7)</f>
        <v>16</v>
      </c>
      <c r="Z66" s="4">
        <f t="shared" si="6"/>
        <v>0.43888034018382832</v>
      </c>
      <c r="AB66" s="4">
        <f>COUNTIF($H67:$H$158,AB$7)</f>
        <v>29</v>
      </c>
      <c r="AC66" s="4">
        <f t="shared" si="7"/>
        <v>0.52502008551036727</v>
      </c>
      <c r="AE66" s="4">
        <f>COUNTA($H67:$H$158)</f>
        <v>92</v>
      </c>
      <c r="AF66" s="4">
        <f t="shared" si="8"/>
        <v>1.4589192942358331</v>
      </c>
      <c r="AG66" s="4"/>
      <c r="AH66" s="2">
        <f t="shared" si="0"/>
        <v>0.2248546153607105</v>
      </c>
    </row>
    <row r="67" spans="2:34" x14ac:dyDescent="0.25">
      <c r="B67" s="11"/>
      <c r="C67" s="11"/>
      <c r="D67" s="4">
        <v>4.4000000000000004</v>
      </c>
      <c r="E67" s="4">
        <v>3</v>
      </c>
      <c r="F67" s="4">
        <v>1.3</v>
      </c>
      <c r="G67" s="4">
        <v>0.2</v>
      </c>
      <c r="H67" s="4" t="s">
        <v>10</v>
      </c>
      <c r="I67" s="4"/>
      <c r="J67" s="4">
        <f>COUNTIF($H$9:$H67,J$7)</f>
        <v>4</v>
      </c>
      <c r="K67" s="4">
        <f t="shared" si="1"/>
        <v>0.2632300372448706</v>
      </c>
      <c r="M67" s="4">
        <f>COUNTIF($H$9:$H67,M$7)</f>
        <v>34</v>
      </c>
      <c r="N67" s="4">
        <f t="shared" si="2"/>
        <v>0.45823944196256039</v>
      </c>
      <c r="P67" s="4">
        <f>COUNTIF($H$9:$H67,P$7)</f>
        <v>21</v>
      </c>
      <c r="Q67" s="4">
        <f t="shared" si="3"/>
        <v>0.53045488403804586</v>
      </c>
      <c r="S67" s="4">
        <f>COUNTA(H$9:H67)</f>
        <v>59</v>
      </c>
      <c r="T67" s="4">
        <f t="shared" si="4"/>
        <v>1.2519243632454768</v>
      </c>
      <c r="U67" s="4"/>
      <c r="V67" s="4">
        <f>COUNTIF($H68:$H$158,V$7)</f>
        <v>46</v>
      </c>
      <c r="W67" s="4">
        <f t="shared" si="5"/>
        <v>0.49752421396173013</v>
      </c>
      <c r="Y67" s="4">
        <f>COUNTIF($H68:$H$158,Y$7)</f>
        <v>16</v>
      </c>
      <c r="Z67" s="4">
        <f t="shared" si="6"/>
        <v>0.44093092574922138</v>
      </c>
      <c r="AB67" s="4">
        <f>COUNTIF($H68:$H$158,AB$7)</f>
        <v>29</v>
      </c>
      <c r="AC67" s="4">
        <f t="shared" si="7"/>
        <v>0.52576478798969895</v>
      </c>
      <c r="AE67" s="4">
        <f>COUNTA($H68:$H$158)</f>
        <v>91</v>
      </c>
      <c r="AF67" s="4">
        <f t="shared" si="8"/>
        <v>1.4642199277006505</v>
      </c>
      <c r="AG67" s="4"/>
      <c r="AH67" s="2">
        <f t="shared" si="0"/>
        <v>0.20424549503954059</v>
      </c>
    </row>
    <row r="68" spans="2:34" x14ac:dyDescent="0.25">
      <c r="B68" s="11"/>
      <c r="C68" s="11"/>
      <c r="D68" s="4">
        <v>4.8</v>
      </c>
      <c r="E68" s="4">
        <v>3</v>
      </c>
      <c r="F68" s="4">
        <v>1.4</v>
      </c>
      <c r="G68" s="4">
        <v>0.1</v>
      </c>
      <c r="H68" s="4" t="s">
        <v>10</v>
      </c>
      <c r="I68" s="4"/>
      <c r="J68" s="4">
        <f>COUNTIF($H$9:$H68,J$7)</f>
        <v>5</v>
      </c>
      <c r="K68" s="4">
        <f t="shared" si="1"/>
        <v>0.29874687506009634</v>
      </c>
      <c r="M68" s="4">
        <f>COUNTIF($H$9:$H68,M$7)</f>
        <v>34</v>
      </c>
      <c r="N68" s="4">
        <f t="shared" si="2"/>
        <v>0.46434239413630152</v>
      </c>
      <c r="P68" s="4">
        <f>COUNTIF($H$9:$H68,P$7)</f>
        <v>21</v>
      </c>
      <c r="Q68" s="4">
        <f t="shared" si="3"/>
        <v>0.53010061049041546</v>
      </c>
      <c r="S68" s="4">
        <f>COUNTA(H$9:H68)</f>
        <v>60</v>
      </c>
      <c r="T68" s="4">
        <f t="shared" si="4"/>
        <v>1.2931898796868133</v>
      </c>
      <c r="U68" s="4"/>
      <c r="V68" s="4">
        <f>COUNTIF($H69:$H$158,V$7)</f>
        <v>45</v>
      </c>
      <c r="W68" s="4">
        <f t="shared" si="5"/>
        <v>0.5</v>
      </c>
      <c r="Y68" s="4">
        <f>COUNTIF($H69:$H$158,Y$7)</f>
        <v>16</v>
      </c>
      <c r="Z68" s="4">
        <f t="shared" si="6"/>
        <v>0.44299610601416445</v>
      </c>
      <c r="AB68" s="4">
        <f>COUNTIF($H69:$H$158,AB$7)</f>
        <v>29</v>
      </c>
      <c r="AC68" s="4">
        <f t="shared" si="7"/>
        <v>0.526469899276233</v>
      </c>
      <c r="AE68" s="4">
        <f>COUNTA($H69:$H$158)</f>
        <v>90</v>
      </c>
      <c r="AF68" s="4">
        <f t="shared" si="8"/>
        <v>1.4694660052903976</v>
      </c>
      <c r="AG68" s="4"/>
      <c r="AH68" s="2">
        <f t="shared" si="0"/>
        <v>0.18600694567219211</v>
      </c>
    </row>
    <row r="69" spans="2:34" x14ac:dyDescent="0.25">
      <c r="B69" s="11"/>
      <c r="C69" s="11"/>
      <c r="D69" s="4">
        <v>4.9000000000000004</v>
      </c>
      <c r="E69" s="4">
        <v>3</v>
      </c>
      <c r="F69" s="4">
        <v>1.4</v>
      </c>
      <c r="G69" s="4">
        <v>0.2</v>
      </c>
      <c r="H69" s="4" t="s">
        <v>10</v>
      </c>
      <c r="I69" s="4"/>
      <c r="J69" s="4">
        <f>COUNTIF($H$9:$H69,J$7)</f>
        <v>6</v>
      </c>
      <c r="K69" s="4">
        <f t="shared" si="1"/>
        <v>0.32909260690246528</v>
      </c>
      <c r="M69" s="4">
        <f>COUNTIF($H$9:$H69,M$7)</f>
        <v>34</v>
      </c>
      <c r="N69" s="4">
        <f t="shared" si="2"/>
        <v>0.47002185040371464</v>
      </c>
      <c r="P69" s="4">
        <f>COUNTIF($H$9:$H69,P$7)</f>
        <v>21</v>
      </c>
      <c r="Q69" s="4">
        <f t="shared" si="3"/>
        <v>0.52961997066338773</v>
      </c>
      <c r="S69" s="4">
        <f>COUNTA(H$9:H69)</f>
        <v>61</v>
      </c>
      <c r="T69" s="4">
        <f t="shared" si="4"/>
        <v>1.3287344279695676</v>
      </c>
      <c r="U69" s="4"/>
      <c r="V69" s="4">
        <f>COUNTIF($H70:$H$158,V$7)</f>
        <v>44</v>
      </c>
      <c r="W69" s="4">
        <f t="shared" si="5"/>
        <v>0.50244134542112839</v>
      </c>
      <c r="Y69" s="4">
        <f>COUNTIF($H70:$H$158,Y$7)</f>
        <v>16</v>
      </c>
      <c r="Z69" s="4">
        <f t="shared" si="6"/>
        <v>0.44507567298272321</v>
      </c>
      <c r="AB69" s="4">
        <f>COUNTIF($H70:$H$158,AB$7)</f>
        <v>29</v>
      </c>
      <c r="AC69" s="4">
        <f t="shared" si="7"/>
        <v>0.52713281617220165</v>
      </c>
      <c r="AE69" s="4">
        <f>COUNTA($H70:$H$158)</f>
        <v>89</v>
      </c>
      <c r="AF69" s="4">
        <f t="shared" si="8"/>
        <v>1.4746498345760533</v>
      </c>
      <c r="AG69" s="4"/>
      <c r="AH69" s="2">
        <f t="shared" si="0"/>
        <v>0.16965159816507358</v>
      </c>
    </row>
    <row r="70" spans="2:34" x14ac:dyDescent="0.25">
      <c r="B70" s="11"/>
      <c r="C70" s="11"/>
      <c r="D70" s="4">
        <v>4.8</v>
      </c>
      <c r="E70" s="4">
        <v>3</v>
      </c>
      <c r="F70" s="4">
        <v>1.4</v>
      </c>
      <c r="G70" s="4">
        <v>0.3</v>
      </c>
      <c r="H70" s="4" t="s">
        <v>10</v>
      </c>
      <c r="I70" s="4"/>
      <c r="J70" s="4">
        <f>COUNTIF($H$9:$H70,J$7)</f>
        <v>7</v>
      </c>
      <c r="K70" s="4">
        <f t="shared" si="1"/>
        <v>0.3552885438436274</v>
      </c>
      <c r="M70" s="4">
        <f>COUNTIF($H$9:$H70,M$7)</f>
        <v>34</v>
      </c>
      <c r="N70" s="4">
        <f t="shared" si="2"/>
        <v>0.47530545081680997</v>
      </c>
      <c r="P70" s="4">
        <f>COUNTIF($H$9:$H70,P$7)</f>
        <v>21</v>
      </c>
      <c r="Q70" s="4">
        <f t="shared" si="3"/>
        <v>0.5290234941898454</v>
      </c>
      <c r="S70" s="4">
        <f>COUNTA(H$9:H70)</f>
        <v>62</v>
      </c>
      <c r="T70" s="4">
        <f t="shared" si="4"/>
        <v>1.3596174888502828</v>
      </c>
      <c r="U70" s="4"/>
      <c r="V70" s="4">
        <f>COUNTIF($H71:$H$158,V$7)</f>
        <v>43</v>
      </c>
      <c r="W70" s="4">
        <f t="shared" si="5"/>
        <v>0.50484289942288152</v>
      </c>
      <c r="Y70" s="4">
        <f>COUNTIF($H71:$H$158,Y$7)</f>
        <v>16</v>
      </c>
      <c r="Z70" s="4">
        <f t="shared" si="6"/>
        <v>0.44716938520678134</v>
      </c>
      <c r="AB70" s="4">
        <f>COUNTIF($H71:$H$158,AB$7)</f>
        <v>29</v>
      </c>
      <c r="AC70" s="4">
        <f t="shared" si="7"/>
        <v>0.52775077365661394</v>
      </c>
      <c r="AE70" s="4">
        <f>COUNTA($H71:$H$158)</f>
        <v>88</v>
      </c>
      <c r="AF70" s="4">
        <f t="shared" si="8"/>
        <v>1.4797630582862769</v>
      </c>
      <c r="AG70" s="4"/>
      <c r="AH70" s="2">
        <f t="shared" si="0"/>
        <v>0.15485961113509017</v>
      </c>
    </row>
    <row r="71" spans="2:34" x14ac:dyDescent="0.25">
      <c r="B71" s="11"/>
      <c r="C71" s="11"/>
      <c r="D71" s="4">
        <v>5</v>
      </c>
      <c r="E71" s="4">
        <v>3</v>
      </c>
      <c r="F71" s="4">
        <v>1.6</v>
      </c>
      <c r="G71" s="4">
        <v>0.2</v>
      </c>
      <c r="H71" s="4" t="s">
        <v>10</v>
      </c>
      <c r="I71" s="4"/>
      <c r="J71" s="4">
        <f>COUNTIF($H$9:$H71,J$7)</f>
        <v>8</v>
      </c>
      <c r="K71" s="4">
        <f t="shared" si="1"/>
        <v>0.37806729187300531</v>
      </c>
      <c r="M71" s="4">
        <f>COUNTIF($H$9:$H71,M$7)</f>
        <v>34</v>
      </c>
      <c r="N71" s="4">
        <f t="shared" si="2"/>
        <v>0.48021874280135907</v>
      </c>
      <c r="P71" s="4">
        <f>COUNTIF($H$9:$H71,P$7)</f>
        <v>21</v>
      </c>
      <c r="Q71" s="4">
        <f t="shared" si="3"/>
        <v>0.52832083357371873</v>
      </c>
      <c r="S71" s="4">
        <f>COUNTA(H$9:H71)</f>
        <v>63</v>
      </c>
      <c r="T71" s="4">
        <f t="shared" si="4"/>
        <v>1.3866068682480832</v>
      </c>
      <c r="U71" s="4"/>
      <c r="V71" s="4">
        <f>COUNTIF($H72:$H$158,V$7)</f>
        <v>42</v>
      </c>
      <c r="W71" s="4">
        <f t="shared" si="5"/>
        <v>0.50719879389584666</v>
      </c>
      <c r="Y71" s="4">
        <f>COUNTIF($H72:$H$158,Y$7)</f>
        <v>16</v>
      </c>
      <c r="Z71" s="4">
        <f t="shared" si="6"/>
        <v>0.44927696475378914</v>
      </c>
      <c r="AB71" s="4">
        <f>COUNTIF($H72:$H$158,AB$7)</f>
        <v>29</v>
      </c>
      <c r="AC71" s="4">
        <f t="shared" si="7"/>
        <v>0.52832083357371873</v>
      </c>
      <c r="AE71" s="4">
        <f>COUNTA($H72:$H$158)</f>
        <v>87</v>
      </c>
      <c r="AF71" s="4">
        <f t="shared" si="8"/>
        <v>1.4847965922233546</v>
      </c>
      <c r="AG71" s="4"/>
      <c r="AH71" s="2">
        <f t="shared" si="0"/>
        <v>0.14140559256741547</v>
      </c>
    </row>
    <row r="72" spans="2:34" x14ac:dyDescent="0.25">
      <c r="B72" s="11"/>
      <c r="C72" s="11"/>
      <c r="D72" s="4">
        <v>5.6</v>
      </c>
      <c r="E72" s="4">
        <v>3</v>
      </c>
      <c r="F72" s="4">
        <v>4.0999999999999996</v>
      </c>
      <c r="G72" s="4">
        <v>1.3</v>
      </c>
      <c r="H72" s="4" t="s">
        <v>11</v>
      </c>
      <c r="I72" s="4"/>
      <c r="J72" s="4">
        <f>COUNTIF($H$9:$H72,J$7)</f>
        <v>8</v>
      </c>
      <c r="K72" s="4">
        <f t="shared" si="1"/>
        <v>0.375</v>
      </c>
      <c r="M72" s="4">
        <f>COUNTIF($H$9:$H72,M$7)</f>
        <v>35</v>
      </c>
      <c r="N72" s="4">
        <f t="shared" si="2"/>
        <v>0.47617335010822154</v>
      </c>
      <c r="P72" s="4">
        <f>COUNTIF($H$9:$H72,P$7)</f>
        <v>21</v>
      </c>
      <c r="Q72" s="4">
        <f t="shared" si="3"/>
        <v>0.52752084565071933</v>
      </c>
      <c r="S72" s="4">
        <f>COUNTA(H$9:H72)</f>
        <v>64</v>
      </c>
      <c r="T72" s="4">
        <f t="shared" si="4"/>
        <v>1.3786941957589409</v>
      </c>
      <c r="U72" s="4"/>
      <c r="V72" s="4">
        <f>COUNTIF($H73:$H$158,V$7)</f>
        <v>42</v>
      </c>
      <c r="W72" s="4">
        <f t="shared" si="5"/>
        <v>0.50495102256721136</v>
      </c>
      <c r="Y72" s="4">
        <f>COUNTIF($H73:$H$158,Y$7)</f>
        <v>15</v>
      </c>
      <c r="Z72" s="4">
        <f t="shared" si="6"/>
        <v>0.43942572542329877</v>
      </c>
      <c r="AB72" s="4">
        <f>COUNTIF($H73:$H$158,AB$7)</f>
        <v>29</v>
      </c>
      <c r="AC72" s="4">
        <f t="shared" si="7"/>
        <v>0.52883987241466568</v>
      </c>
      <c r="AE72" s="4">
        <f>COUNTA($H73:$H$158)</f>
        <v>86</v>
      </c>
      <c r="AF72" s="4">
        <f t="shared" si="8"/>
        <v>1.4732166204051758</v>
      </c>
      <c r="AG72" s="4"/>
      <c r="AH72" s="2">
        <f t="shared" si="0"/>
        <v>0.15207544816504048</v>
      </c>
    </row>
    <row r="73" spans="2:34" x14ac:dyDescent="0.25">
      <c r="B73" s="11"/>
      <c r="C73" s="11"/>
      <c r="D73" s="4">
        <v>5.7</v>
      </c>
      <c r="E73" s="4">
        <v>3</v>
      </c>
      <c r="F73" s="4">
        <v>4.2</v>
      </c>
      <c r="G73" s="4">
        <v>1.2</v>
      </c>
      <c r="H73" s="4" t="s">
        <v>11</v>
      </c>
      <c r="I73" s="4"/>
      <c r="J73" s="4">
        <f>COUNTIF($H$9:$H73,J$7)</f>
        <v>8</v>
      </c>
      <c r="K73" s="4">
        <f t="shared" si="1"/>
        <v>0.37198373083427133</v>
      </c>
      <c r="M73" s="4">
        <f>COUNTIF($H$9:$H73,M$7)</f>
        <v>36</v>
      </c>
      <c r="N73" s="4">
        <f t="shared" si="2"/>
        <v>0.47212217257078648</v>
      </c>
      <c r="P73" s="4">
        <f>COUNTIF($H$9:$H73,P$7)</f>
        <v>21</v>
      </c>
      <c r="Q73" s="4">
        <f t="shared" si="3"/>
        <v>0.52663166454220889</v>
      </c>
      <c r="S73" s="4">
        <f>COUNTA(H$9:H73)</f>
        <v>65</v>
      </c>
      <c r="T73" s="4">
        <f t="shared" si="4"/>
        <v>1.3707375679472666</v>
      </c>
      <c r="U73" s="4"/>
      <c r="V73" s="4">
        <f>COUNTIF($H74:$H$158,V$7)</f>
        <v>42</v>
      </c>
      <c r="W73" s="4">
        <f t="shared" si="5"/>
        <v>0.50255397130677115</v>
      </c>
      <c r="Y73" s="4">
        <f>COUNTIF($H74:$H$158,Y$7)</f>
        <v>14</v>
      </c>
      <c r="Z73" s="4">
        <f t="shared" si="6"/>
        <v>0.42857063761319253</v>
      </c>
      <c r="AB73" s="4">
        <f>COUNTIF($H74:$H$158,AB$7)</f>
        <v>29</v>
      </c>
      <c r="AC73" s="4">
        <f t="shared" si="7"/>
        <v>0.52930456810933824</v>
      </c>
      <c r="AE73" s="4">
        <f>COUNTA($H74:$H$158)</f>
        <v>85</v>
      </c>
      <c r="AF73" s="4">
        <f t="shared" si="8"/>
        <v>1.4604291770293019</v>
      </c>
      <c r="AG73" s="4"/>
      <c r="AH73" s="2">
        <f t="shared" si="0"/>
        <v>0.16339968762740287</v>
      </c>
    </row>
    <row r="74" spans="2:34" x14ac:dyDescent="0.25">
      <c r="B74" s="11"/>
      <c r="C74" s="11"/>
      <c r="D74" s="4">
        <v>5.9</v>
      </c>
      <c r="E74" s="4">
        <v>3</v>
      </c>
      <c r="F74" s="4">
        <v>4.2</v>
      </c>
      <c r="G74" s="4">
        <v>1.5</v>
      </c>
      <c r="H74" s="4" t="s">
        <v>11</v>
      </c>
      <c r="I74" s="4"/>
      <c r="J74" s="4">
        <f>COUNTIF($H$9:$H74,J$7)</f>
        <v>8</v>
      </c>
      <c r="K74" s="4">
        <f t="shared" si="1"/>
        <v>0.36901746901314586</v>
      </c>
      <c r="M74" s="4">
        <f>COUNTIF($H$9:$H74,M$7)</f>
        <v>37</v>
      </c>
      <c r="N74" s="4">
        <f t="shared" si="2"/>
        <v>0.46807284678775207</v>
      </c>
      <c r="P74" s="4">
        <f>COUNTIF($H$9:$H74,P$7)</f>
        <v>21</v>
      </c>
      <c r="Q74" s="4">
        <f t="shared" si="3"/>
        <v>0.52566076709353882</v>
      </c>
      <c r="S74" s="4">
        <f>COUNTA(H$9:H74)</f>
        <v>66</v>
      </c>
      <c r="T74" s="4">
        <f t="shared" si="4"/>
        <v>1.3627510828944369</v>
      </c>
      <c r="U74" s="4"/>
      <c r="V74" s="4">
        <f>COUNTIF($H75:$H$158,V$7)</f>
        <v>42</v>
      </c>
      <c r="W74" s="4">
        <f t="shared" si="5"/>
        <v>0.5</v>
      </c>
      <c r="Y74" s="4">
        <f>COUNTIF($H75:$H$158,Y$7)</f>
        <v>13</v>
      </c>
      <c r="Z74" s="4">
        <f t="shared" si="6"/>
        <v>0.4166001209558296</v>
      </c>
      <c r="AB74" s="4">
        <f>COUNTIF($H75:$H$158,AB$7)</f>
        <v>29</v>
      </c>
      <c r="AC74" s="4">
        <f t="shared" si="7"/>
        <v>0.52971138573671983</v>
      </c>
      <c r="AE74" s="4">
        <f>COUNTA($H75:$H$158)</f>
        <v>84</v>
      </c>
      <c r="AF74" s="4">
        <f t="shared" si="8"/>
        <v>1.4463115066925494</v>
      </c>
      <c r="AG74" s="4"/>
      <c r="AH74" s="2">
        <f t="shared" ref="AH74:AH137" si="9">$C$7-(S74/$C$6)*T74-(AE74/$C$6)*AF74</f>
        <v>0.17541758049977607</v>
      </c>
    </row>
    <row r="75" spans="2:34" x14ac:dyDescent="0.25">
      <c r="B75" s="11"/>
      <c r="C75" s="11"/>
      <c r="D75" s="4">
        <v>6.6</v>
      </c>
      <c r="E75" s="4">
        <v>3</v>
      </c>
      <c r="F75" s="4">
        <v>4.4000000000000004</v>
      </c>
      <c r="G75" s="4">
        <v>1.4</v>
      </c>
      <c r="H75" s="4" t="s">
        <v>11</v>
      </c>
      <c r="I75" s="4"/>
      <c r="J75" s="4">
        <f>COUNTIF($H$9:$H75,J$7)</f>
        <v>8</v>
      </c>
      <c r="K75" s="4">
        <f t="shared" ref="K75:K138" si="10">-IF(J75=0,0,(J75/$S75)*LOG(J75/$S75,2))</f>
        <v>0.36610020184570419</v>
      </c>
      <c r="M75" s="4">
        <f>COUNTIF($H$9:$H75,M$7)</f>
        <v>38</v>
      </c>
      <c r="N75" s="4">
        <f t="shared" ref="N75:N138" si="11">-IF(M75=0,0,(M75/$S75)*LOG(M75/$S75,2))</f>
        <v>0.46403199591849409</v>
      </c>
      <c r="P75" s="4">
        <f>COUNTIF($H$9:$H75,P$7)</f>
        <v>21</v>
      </c>
      <c r="Q75" s="4">
        <f t="shared" ref="Q75:Q138" si="12">-IF(P75=0,0,(P75/$S75)*LOG(P75/$S75,2))</f>
        <v>0.52461503166058587</v>
      </c>
      <c r="S75" s="4">
        <f>COUNTA(H$9:H75)</f>
        <v>67</v>
      </c>
      <c r="T75" s="4">
        <f t="shared" ref="T75:T138" si="13">K75+N75+Q75</f>
        <v>1.3547472294247842</v>
      </c>
      <c r="U75" s="4"/>
      <c r="V75" s="4">
        <f>COUNTIF($H76:$H$158,V$7)</f>
        <v>42</v>
      </c>
      <c r="W75" s="4">
        <f t="shared" ref="W75:W138" si="14">-IF(V75=0,0,(V75/$AE75)*LOG(V75/$AE75,2))</f>
        <v>0.49728101638389055</v>
      </c>
      <c r="Y75" s="4">
        <f>COUNTIF($H76:$H$158,Y$7)</f>
        <v>12</v>
      </c>
      <c r="Z75" s="4">
        <f t="shared" ref="Z75:Z138" si="15">-IF(Y75=0,0,(Y75/$AE75)*LOG(Y75/$AE75,2))</f>
        <v>0.40338461647601476</v>
      </c>
      <c r="AB75" s="4">
        <f>COUNTIF($H76:$H$158,AB$7)</f>
        <v>29</v>
      </c>
      <c r="AC75" s="4">
        <f t="shared" ref="AC75:AC138" si="16">-IF(AB75=0,0,(AB75/$AE75)*LOG(AB75/$AE75,2))</f>
        <v>0.53005656205254492</v>
      </c>
      <c r="AE75" s="4">
        <f>COUNTA($H76:$H$158)</f>
        <v>83</v>
      </c>
      <c r="AF75" s="4">
        <f t="shared" ref="AF75:AF138" si="17">W75+Z75+AC75</f>
        <v>1.4307221949124502</v>
      </c>
      <c r="AG75" s="4"/>
      <c r="AH75" s="2">
        <f t="shared" si="9"/>
        <v>0.18817579039319665</v>
      </c>
    </row>
    <row r="76" spans="2:34" x14ac:dyDescent="0.25">
      <c r="B76" s="11"/>
      <c r="C76" s="11"/>
      <c r="D76" s="4">
        <v>5.6</v>
      </c>
      <c r="E76" s="4">
        <v>3</v>
      </c>
      <c r="F76" s="4">
        <v>4.5</v>
      </c>
      <c r="G76" s="4">
        <v>1.5</v>
      </c>
      <c r="H76" s="4" t="s">
        <v>11</v>
      </c>
      <c r="I76" s="4"/>
      <c r="J76" s="4">
        <f>COUNTIF($H$9:$H76,J$7)</f>
        <v>8</v>
      </c>
      <c r="K76" s="4">
        <f t="shared" si="10"/>
        <v>0.36323092250003997</v>
      </c>
      <c r="M76" s="4">
        <f>COUNTIF($H$9:$H76,M$7)</f>
        <v>39</v>
      </c>
      <c r="N76" s="4">
        <f t="shared" si="11"/>
        <v>0.46000535695787581</v>
      </c>
      <c r="P76" s="4">
        <f>COUNTIF($H$9:$H76,P$7)</f>
        <v>21</v>
      </c>
      <c r="Q76" s="4">
        <f t="shared" si="12"/>
        <v>0.52350079099857594</v>
      </c>
      <c r="S76" s="4">
        <f>COUNTA(H$9:H76)</f>
        <v>68</v>
      </c>
      <c r="T76" s="4">
        <f t="shared" si="13"/>
        <v>1.3467370704564918</v>
      </c>
      <c r="U76" s="4"/>
      <c r="V76" s="4">
        <f>COUNTIF($H77:$H$158,V$7)</f>
        <v>42</v>
      </c>
      <c r="W76" s="4">
        <f t="shared" si="14"/>
        <v>0.49438844435672663</v>
      </c>
      <c r="Y76" s="4">
        <f>COUNTIF($H77:$H$158,Y$7)</f>
        <v>11</v>
      </c>
      <c r="Z76" s="4">
        <f t="shared" si="15"/>
        <v>0.38877224689986162</v>
      </c>
      <c r="AB76" s="4">
        <f>COUNTIF($H77:$H$158,AB$7)</f>
        <v>29</v>
      </c>
      <c r="AC76" s="4">
        <f t="shared" si="16"/>
        <v>0.53033608872225413</v>
      </c>
      <c r="AE76" s="4">
        <f>COUNTA($H77:$H$158)</f>
        <v>82</v>
      </c>
      <c r="AF76" s="4">
        <f t="shared" si="17"/>
        <v>1.4134967799788423</v>
      </c>
      <c r="AG76" s="4"/>
      <c r="AH76" s="2">
        <f t="shared" si="9"/>
        <v>0.20173012239244603</v>
      </c>
    </row>
    <row r="77" spans="2:34" x14ac:dyDescent="0.25">
      <c r="B77" s="11"/>
      <c r="C77" s="11"/>
      <c r="D77" s="4">
        <v>5.4</v>
      </c>
      <c r="E77" s="4">
        <v>3</v>
      </c>
      <c r="F77" s="4">
        <v>4.5</v>
      </c>
      <c r="G77" s="4">
        <v>1.5</v>
      </c>
      <c r="H77" s="4" t="s">
        <v>11</v>
      </c>
      <c r="I77" s="4"/>
      <c r="J77" s="4">
        <f>COUNTIF($H$9:$H77,J$7)</f>
        <v>8</v>
      </c>
      <c r="K77" s="4">
        <f t="shared" si="10"/>
        <v>0.36040863266993267</v>
      </c>
      <c r="M77" s="4">
        <f>COUNTIF($H$9:$H77,M$7)</f>
        <v>40</v>
      </c>
      <c r="N77" s="4">
        <f t="shared" si="11"/>
        <v>0.45599789095119231</v>
      </c>
      <c r="P77" s="4">
        <f>COUNTIF($H$9:$H77,P$7)</f>
        <v>21</v>
      </c>
      <c r="Q77" s="4">
        <f t="shared" si="12"/>
        <v>0.52232387991286355</v>
      </c>
      <c r="S77" s="4">
        <f>COUNTA(H$9:H77)</f>
        <v>69</v>
      </c>
      <c r="T77" s="4">
        <f t="shared" si="13"/>
        <v>1.3387304035339884</v>
      </c>
      <c r="U77" s="4"/>
      <c r="V77" s="4">
        <f>COUNTIF($H78:$H$158,V$7)</f>
        <v>42</v>
      </c>
      <c r="W77" s="4">
        <f t="shared" si="14"/>
        <v>0.49131318968452231</v>
      </c>
      <c r="Y77" s="4">
        <f>COUNTIF($H78:$H$158,Y$7)</f>
        <v>10</v>
      </c>
      <c r="Z77" s="4">
        <f t="shared" si="15"/>
        <v>0.37258295160460031</v>
      </c>
      <c r="AB77" s="4">
        <f>COUNTIF($H78:$H$158,AB$7)</f>
        <v>29</v>
      </c>
      <c r="AC77" s="4">
        <f t="shared" si="16"/>
        <v>0.530545694135241</v>
      </c>
      <c r="AE77" s="4">
        <f>COUNTA($H78:$H$158)</f>
        <v>81</v>
      </c>
      <c r="AF77" s="4">
        <f t="shared" si="17"/>
        <v>1.3944418354243635</v>
      </c>
      <c r="AG77" s="4"/>
      <c r="AH77" s="2">
        <f t="shared" si="9"/>
        <v>0.21614792396636506</v>
      </c>
    </row>
    <row r="78" spans="2:34" x14ac:dyDescent="0.25">
      <c r="B78" s="11"/>
      <c r="C78" s="11"/>
      <c r="D78" s="4">
        <v>6.1</v>
      </c>
      <c r="E78" s="4">
        <v>3</v>
      </c>
      <c r="F78" s="4">
        <v>4.5999999999999996</v>
      </c>
      <c r="G78" s="4">
        <v>1.4</v>
      </c>
      <c r="H78" s="4" t="s">
        <v>11</v>
      </c>
      <c r="I78" s="4"/>
      <c r="J78" s="4">
        <f>COUNTIF($H$9:$H78,J$7)</f>
        <v>8</v>
      </c>
      <c r="K78" s="4">
        <f t="shared" si="10"/>
        <v>0.35763234479371048</v>
      </c>
      <c r="M78" s="4">
        <f>COUNTIF($H$9:$H78,M$7)</f>
        <v>41</v>
      </c>
      <c r="N78" s="4">
        <f t="shared" si="11"/>
        <v>0.45201387864860282</v>
      </c>
      <c r="P78" s="4">
        <f>COUNTIF($H$9:$H78,P$7)</f>
        <v>21</v>
      </c>
      <c r="Q78" s="4">
        <f t="shared" si="12"/>
        <v>0.52108967824986185</v>
      </c>
      <c r="S78" s="4">
        <f>COUNTA(H$9:H78)</f>
        <v>70</v>
      </c>
      <c r="T78" s="4">
        <f t="shared" si="13"/>
        <v>1.3307359016921751</v>
      </c>
      <c r="U78" s="4"/>
      <c r="V78" s="4">
        <f>COUNTIF($H79:$H$158,V$7)</f>
        <v>42</v>
      </c>
      <c r="W78" s="4">
        <f t="shared" si="14"/>
        <v>0.48804560285701609</v>
      </c>
      <c r="Y78" s="4">
        <f>COUNTIF($H79:$H$158,Y$7)</f>
        <v>9</v>
      </c>
      <c r="Z78" s="4">
        <f t="shared" si="15"/>
        <v>0.35460034801256812</v>
      </c>
      <c r="AB78" s="4">
        <f>COUNTIF($H79:$H$158,AB$7)</f>
        <v>29</v>
      </c>
      <c r="AC78" s="4">
        <f t="shared" si="16"/>
        <v>0.53068082366292391</v>
      </c>
      <c r="AE78" s="4">
        <f>COUNTA($H79:$H$158)</f>
        <v>80</v>
      </c>
      <c r="AF78" s="4">
        <f t="shared" si="17"/>
        <v>1.3733267745325082</v>
      </c>
      <c r="AG78" s="4"/>
      <c r="AH78" s="2">
        <f t="shared" si="9"/>
        <v>0.23151146684746993</v>
      </c>
    </row>
    <row r="79" spans="2:34" x14ac:dyDescent="0.25">
      <c r="B79" s="11"/>
      <c r="C79" s="11"/>
      <c r="D79" s="4">
        <v>6</v>
      </c>
      <c r="E79" s="4">
        <v>3</v>
      </c>
      <c r="F79" s="4">
        <v>4.8</v>
      </c>
      <c r="G79" s="4">
        <v>1.8</v>
      </c>
      <c r="H79" s="4" t="s">
        <v>12</v>
      </c>
      <c r="I79" s="4"/>
      <c r="J79" s="4">
        <f>COUNTIF($H$9:$H79,J$7)</f>
        <v>8</v>
      </c>
      <c r="K79" s="4">
        <f t="shared" si="10"/>
        <v>0.35490108388785147</v>
      </c>
      <c r="M79" s="4">
        <f>COUNTIF($H$9:$H79,M$7)</f>
        <v>41</v>
      </c>
      <c r="N79" s="4">
        <f t="shared" si="11"/>
        <v>0.45746478465282447</v>
      </c>
      <c r="P79" s="4">
        <f>COUNTIF($H$9:$H79,P$7)</f>
        <v>22</v>
      </c>
      <c r="Q79" s="4">
        <f t="shared" si="12"/>
        <v>0.52375973266313336</v>
      </c>
      <c r="S79" s="4">
        <f>COUNTA(H$9:H79)</f>
        <v>71</v>
      </c>
      <c r="T79" s="4">
        <f t="shared" si="13"/>
        <v>1.3361256012038094</v>
      </c>
      <c r="U79" s="4"/>
      <c r="V79" s="4">
        <f>COUNTIF($H80:$H$158,V$7)</f>
        <v>42</v>
      </c>
      <c r="W79" s="4">
        <f t="shared" si="14"/>
        <v>0.4845754388193721</v>
      </c>
      <c r="Y79" s="4">
        <f>COUNTIF($H80:$H$158,Y$7)</f>
        <v>9</v>
      </c>
      <c r="Z79" s="4">
        <f t="shared" si="15"/>
        <v>0.35702154076725462</v>
      </c>
      <c r="AB79" s="4">
        <f>COUNTIF($H80:$H$158,AB$7)</f>
        <v>28</v>
      </c>
      <c r="AC79" s="4">
        <f t="shared" si="16"/>
        <v>0.53037877381450582</v>
      </c>
      <c r="AE79" s="4">
        <f>COUNTA($H80:$H$158)</f>
        <v>79</v>
      </c>
      <c r="AF79" s="4">
        <f t="shared" si="17"/>
        <v>1.3719757534011325</v>
      </c>
      <c r="AG79" s="4"/>
      <c r="AH79" s="2">
        <f t="shared" si="9"/>
        <v>0.22995581936008991</v>
      </c>
    </row>
    <row r="80" spans="2:34" x14ac:dyDescent="0.25">
      <c r="B80" s="11"/>
      <c r="C80" s="11"/>
      <c r="D80" s="4">
        <v>6.1</v>
      </c>
      <c r="E80" s="4">
        <v>3</v>
      </c>
      <c r="F80" s="4">
        <v>4.9000000000000004</v>
      </c>
      <c r="G80" s="4">
        <v>1.8</v>
      </c>
      <c r="H80" s="4" t="s">
        <v>12</v>
      </c>
      <c r="I80" s="4"/>
      <c r="J80" s="4">
        <f>COUNTIF($H$9:$H80,J$7)</f>
        <v>8</v>
      </c>
      <c r="K80" s="4">
        <f t="shared" si="10"/>
        <v>0.3522138890491458</v>
      </c>
      <c r="M80" s="4">
        <f>COUNTIF($H$9:$H80,M$7)</f>
        <v>41</v>
      </c>
      <c r="N80" s="4">
        <f t="shared" si="11"/>
        <v>0.46260128985824139</v>
      </c>
      <c r="P80" s="4">
        <f>COUNTIF($H$9:$H80,P$7)</f>
        <v>23</v>
      </c>
      <c r="Q80" s="4">
        <f t="shared" si="12"/>
        <v>0.52592152838697059</v>
      </c>
      <c r="S80" s="4">
        <f>COUNTA(H$9:H80)</f>
        <v>72</v>
      </c>
      <c r="T80" s="4">
        <f t="shared" si="13"/>
        <v>1.3407367072943579</v>
      </c>
      <c r="U80" s="4"/>
      <c r="V80" s="4">
        <f>COUNTIF($H81:$H$158,V$7)</f>
        <v>42</v>
      </c>
      <c r="W80" s="4">
        <f t="shared" si="14"/>
        <v>0.48089181327572439</v>
      </c>
      <c r="Y80" s="4">
        <f>COUNTIF($H81:$H$158,Y$7)</f>
        <v>9</v>
      </c>
      <c r="Z80" s="4">
        <f t="shared" si="15"/>
        <v>0.35947814047153104</v>
      </c>
      <c r="AB80" s="4">
        <f>COUNTIF($H81:$H$158,AB$7)</f>
        <v>27</v>
      </c>
      <c r="AC80" s="4">
        <f t="shared" si="16"/>
        <v>0.52979355578034693</v>
      </c>
      <c r="AE80" s="4">
        <f>COUNTA($H81:$H$158)</f>
        <v>78</v>
      </c>
      <c r="AF80" s="4">
        <f t="shared" si="17"/>
        <v>1.3701635095276024</v>
      </c>
      <c r="AG80" s="4"/>
      <c r="AH80" s="2">
        <f t="shared" si="9"/>
        <v>0.22892385626551104</v>
      </c>
    </row>
    <row r="81" spans="2:34" x14ac:dyDescent="0.25">
      <c r="B81" s="11"/>
      <c r="C81" s="11"/>
      <c r="D81" s="4">
        <v>6.7</v>
      </c>
      <c r="E81" s="4">
        <v>3</v>
      </c>
      <c r="F81" s="4">
        <v>5</v>
      </c>
      <c r="G81" s="4">
        <v>1.7</v>
      </c>
      <c r="H81" s="4" t="s">
        <v>11</v>
      </c>
      <c r="I81" s="4"/>
      <c r="J81" s="4">
        <f>COUNTIF($H$9:$H81,J$7)</f>
        <v>8</v>
      </c>
      <c r="K81" s="4">
        <f t="shared" si="10"/>
        <v>0.34956981467178266</v>
      </c>
      <c r="M81" s="4">
        <f>COUNTIF($H$9:$H81,M$7)</f>
        <v>42</v>
      </c>
      <c r="N81" s="4">
        <f t="shared" si="11"/>
        <v>0.45883972214044921</v>
      </c>
      <c r="P81" s="4">
        <f>COUNTIF($H$9:$H81,P$7)</f>
        <v>23</v>
      </c>
      <c r="Q81" s="4">
        <f t="shared" si="12"/>
        <v>0.52498684746478219</v>
      </c>
      <c r="S81" s="4">
        <f>COUNTA(H$9:H81)</f>
        <v>73</v>
      </c>
      <c r="T81" s="4">
        <f t="shared" si="13"/>
        <v>1.3333963842770142</v>
      </c>
      <c r="U81" s="4"/>
      <c r="V81" s="4">
        <f>COUNTIF($H82:$H$158,V$7)</f>
        <v>42</v>
      </c>
      <c r="W81" s="4">
        <f t="shared" si="14"/>
        <v>0.47698315522698609</v>
      </c>
      <c r="Y81" s="4">
        <f>COUNTIF($H82:$H$158,Y$7)</f>
        <v>8</v>
      </c>
      <c r="Z81" s="4">
        <f t="shared" si="15"/>
        <v>0.33940639383843135</v>
      </c>
      <c r="AB81" s="4">
        <f>COUNTIF($H82:$H$158,AB$7)</f>
        <v>27</v>
      </c>
      <c r="AC81" s="4">
        <f t="shared" si="16"/>
        <v>0.5301464161084245</v>
      </c>
      <c r="AE81" s="4">
        <f>COUNTA($H82:$H$158)</f>
        <v>77</v>
      </c>
      <c r="AF81" s="4">
        <f t="shared" si="17"/>
        <v>1.346535965173842</v>
      </c>
      <c r="AG81" s="4"/>
      <c r="AH81" s="2">
        <f t="shared" si="9"/>
        <v>0.24482113158377017</v>
      </c>
    </row>
    <row r="82" spans="2:34" x14ac:dyDescent="0.25">
      <c r="B82" s="11"/>
      <c r="C82" s="11"/>
      <c r="D82" s="4">
        <v>5.9</v>
      </c>
      <c r="E82" s="4">
        <v>3</v>
      </c>
      <c r="F82" s="4">
        <v>5.0999999999999996</v>
      </c>
      <c r="G82" s="4">
        <v>1.8</v>
      </c>
      <c r="H82" s="4" t="s">
        <v>12</v>
      </c>
      <c r="I82" s="4"/>
      <c r="J82" s="4">
        <f>COUNTIF($H$9:$H82,J$7)</f>
        <v>8</v>
      </c>
      <c r="K82" s="4">
        <f t="shared" si="10"/>
        <v>0.34696793141934595</v>
      </c>
      <c r="M82" s="4">
        <f>COUNTIF($H$9:$H82,M$7)</f>
        <v>42</v>
      </c>
      <c r="N82" s="4">
        <f t="shared" si="11"/>
        <v>0.46377985945551298</v>
      </c>
      <c r="P82" s="4">
        <f>COUNTIF($H$9:$H82,P$7)</f>
        <v>24</v>
      </c>
      <c r="Q82" s="4">
        <f t="shared" si="12"/>
        <v>0.52686190213225736</v>
      </c>
      <c r="S82" s="4">
        <f>COUNTA(H$9:H82)</f>
        <v>74</v>
      </c>
      <c r="T82" s="4">
        <f t="shared" si="13"/>
        <v>1.3376096930071162</v>
      </c>
      <c r="U82" s="4"/>
      <c r="V82" s="4">
        <f>COUNTIF($H83:$H$158,V$7)</f>
        <v>42</v>
      </c>
      <c r="W82" s="4">
        <f t="shared" si="14"/>
        <v>0.47283715536740339</v>
      </c>
      <c r="Y82" s="4">
        <f>COUNTIF($H83:$H$158,Y$7)</f>
        <v>8</v>
      </c>
      <c r="Z82" s="4">
        <f t="shared" si="15"/>
        <v>0.34188710667827216</v>
      </c>
      <c r="AB82" s="4">
        <f>COUNTIF($H83:$H$158,AB$7)</f>
        <v>26</v>
      </c>
      <c r="AC82" s="4">
        <f t="shared" si="16"/>
        <v>0.52940371944558984</v>
      </c>
      <c r="AE82" s="4">
        <f>COUNTA($H83:$H$158)</f>
        <v>76</v>
      </c>
      <c r="AF82" s="4">
        <f t="shared" si="17"/>
        <v>1.3441279814912654</v>
      </c>
      <c r="AG82" s="4"/>
      <c r="AH82" s="2">
        <f t="shared" si="9"/>
        <v>0.24405020821540424</v>
      </c>
    </row>
    <row r="83" spans="2:34" x14ac:dyDescent="0.25">
      <c r="B83" s="11"/>
      <c r="C83" s="11"/>
      <c r="D83" s="4">
        <v>6.5</v>
      </c>
      <c r="E83" s="4">
        <v>3</v>
      </c>
      <c r="F83" s="4">
        <v>5.2</v>
      </c>
      <c r="G83" s="4">
        <v>2</v>
      </c>
      <c r="H83" s="4" t="s">
        <v>12</v>
      </c>
      <c r="I83" s="4"/>
      <c r="J83" s="4">
        <f>COUNTIF($H$9:$H83,J$7)</f>
        <v>8</v>
      </c>
      <c r="K83" s="4">
        <f t="shared" si="10"/>
        <v>0.34440732698622734</v>
      </c>
      <c r="M83" s="4">
        <f>COUNTIF($H$9:$H83,M$7)</f>
        <v>42</v>
      </c>
      <c r="N83" s="4">
        <f t="shared" si="11"/>
        <v>0.46844070992158754</v>
      </c>
      <c r="P83" s="4">
        <f>COUNTIF($H$9:$H83,P$7)</f>
        <v>25</v>
      </c>
      <c r="Q83" s="4">
        <f t="shared" si="12"/>
        <v>0.52832083357371873</v>
      </c>
      <c r="S83" s="4">
        <f>COUNTA(H$9:H83)</f>
        <v>75</v>
      </c>
      <c r="T83" s="4">
        <f t="shared" si="13"/>
        <v>1.3411688704815337</v>
      </c>
      <c r="U83" s="4"/>
      <c r="V83" s="4">
        <f>COUNTIF($H84:$H$158,V$7)</f>
        <v>42</v>
      </c>
      <c r="W83" s="4">
        <f t="shared" si="14"/>
        <v>0.46844070992158754</v>
      </c>
      <c r="Y83" s="4">
        <f>COUNTIF($H84:$H$158,Y$7)</f>
        <v>8</v>
      </c>
      <c r="Z83" s="4">
        <f t="shared" si="15"/>
        <v>0.34440732698622734</v>
      </c>
      <c r="AB83" s="4">
        <f>COUNTIF($H84:$H$158,AB$7)</f>
        <v>25</v>
      </c>
      <c r="AC83" s="4">
        <f t="shared" si="16"/>
        <v>0.52832083357371873</v>
      </c>
      <c r="AE83" s="4">
        <f>COUNTA($H84:$H$158)</f>
        <v>75</v>
      </c>
      <c r="AF83" s="4">
        <f t="shared" si="17"/>
        <v>1.3411688704815337</v>
      </c>
      <c r="AG83" s="4"/>
      <c r="AH83" s="2">
        <f t="shared" si="9"/>
        <v>0.24379363023962242</v>
      </c>
    </row>
    <row r="84" spans="2:34" x14ac:dyDescent="0.25">
      <c r="B84" s="11"/>
      <c r="C84" s="11"/>
      <c r="D84" s="4">
        <v>6.7</v>
      </c>
      <c r="E84" s="4">
        <v>3</v>
      </c>
      <c r="F84" s="4">
        <v>5.2</v>
      </c>
      <c r="G84" s="4">
        <v>2.2999999999999998</v>
      </c>
      <c r="H84" s="4" t="s">
        <v>12</v>
      </c>
      <c r="I84" s="4"/>
      <c r="J84" s="4">
        <f>COUNTIF($H$9:$H84,J$7)</f>
        <v>8</v>
      </c>
      <c r="K84" s="4">
        <f t="shared" si="10"/>
        <v>0.34188710667827216</v>
      </c>
      <c r="M84" s="4">
        <f>COUNTIF($H$9:$H84,M$7)</f>
        <v>42</v>
      </c>
      <c r="N84" s="4">
        <f t="shared" si="11"/>
        <v>0.47283715536740339</v>
      </c>
      <c r="P84" s="4">
        <f>COUNTIF($H$9:$H84,P$7)</f>
        <v>26</v>
      </c>
      <c r="Q84" s="4">
        <f t="shared" si="12"/>
        <v>0.52940371944558984</v>
      </c>
      <c r="S84" s="4">
        <f>COUNTA(H$9:H84)</f>
        <v>76</v>
      </c>
      <c r="T84" s="4">
        <f t="shared" si="13"/>
        <v>1.3441279814912654</v>
      </c>
      <c r="U84" s="4"/>
      <c r="V84" s="4">
        <f>COUNTIF($H85:$H$158,V$7)</f>
        <v>42</v>
      </c>
      <c r="W84" s="4">
        <f t="shared" si="14"/>
        <v>0.46377985945551298</v>
      </c>
      <c r="Y84" s="4">
        <f>COUNTIF($H85:$H$158,Y$7)</f>
        <v>8</v>
      </c>
      <c r="Z84" s="4">
        <f t="shared" si="15"/>
        <v>0.34696793141934595</v>
      </c>
      <c r="AB84" s="4">
        <f>COUNTIF($H85:$H$158,AB$7)</f>
        <v>24</v>
      </c>
      <c r="AC84" s="4">
        <f t="shared" si="16"/>
        <v>0.52686190213225736</v>
      </c>
      <c r="AE84" s="4">
        <f>COUNTA($H85:$H$158)</f>
        <v>74</v>
      </c>
      <c r="AF84" s="4">
        <f t="shared" si="17"/>
        <v>1.3376096930071162</v>
      </c>
      <c r="AG84" s="4"/>
      <c r="AH84" s="2">
        <f t="shared" si="9"/>
        <v>0.24405020821540424</v>
      </c>
    </row>
    <row r="85" spans="2:34" x14ac:dyDescent="0.25">
      <c r="B85" s="11"/>
      <c r="C85" s="11"/>
      <c r="D85" s="4">
        <v>6.5</v>
      </c>
      <c r="E85" s="4">
        <v>3</v>
      </c>
      <c r="F85" s="4">
        <v>5.5</v>
      </c>
      <c r="G85" s="4">
        <v>1.8</v>
      </c>
      <c r="H85" s="4" t="s">
        <v>12</v>
      </c>
      <c r="I85" s="4"/>
      <c r="J85" s="4">
        <f>COUNTIF($H$9:$H85,J$7)</f>
        <v>8</v>
      </c>
      <c r="K85" s="4">
        <f t="shared" si="10"/>
        <v>0.33940639383843135</v>
      </c>
      <c r="M85" s="4">
        <f>COUNTIF($H$9:$H85,M$7)</f>
        <v>42</v>
      </c>
      <c r="N85" s="4">
        <f t="shared" si="11"/>
        <v>0.47698315522698609</v>
      </c>
      <c r="P85" s="4">
        <f>COUNTIF($H$9:$H85,P$7)</f>
        <v>27</v>
      </c>
      <c r="Q85" s="4">
        <f t="shared" si="12"/>
        <v>0.5301464161084245</v>
      </c>
      <c r="S85" s="4">
        <f>COUNTA(H$9:H85)</f>
        <v>77</v>
      </c>
      <c r="T85" s="4">
        <f t="shared" si="13"/>
        <v>1.346535965173842</v>
      </c>
      <c r="U85" s="4"/>
      <c r="V85" s="4">
        <f>COUNTIF($H86:$H$158,V$7)</f>
        <v>42</v>
      </c>
      <c r="W85" s="4">
        <f t="shared" si="14"/>
        <v>0.45883972214044921</v>
      </c>
      <c r="Y85" s="4">
        <f>COUNTIF($H86:$H$158,Y$7)</f>
        <v>8</v>
      </c>
      <c r="Z85" s="4">
        <f t="shared" si="15"/>
        <v>0.34956981467178266</v>
      </c>
      <c r="AB85" s="4">
        <f>COUNTIF($H86:$H$158,AB$7)</f>
        <v>23</v>
      </c>
      <c r="AC85" s="4">
        <f t="shared" si="16"/>
        <v>0.52498684746478219</v>
      </c>
      <c r="AE85" s="4">
        <f>COUNTA($H86:$H$158)</f>
        <v>73</v>
      </c>
      <c r="AF85" s="4">
        <f t="shared" si="17"/>
        <v>1.3333963842770142</v>
      </c>
      <c r="AG85" s="4"/>
      <c r="AH85" s="2">
        <f t="shared" si="9"/>
        <v>0.24482113158377017</v>
      </c>
    </row>
    <row r="86" spans="2:34" x14ac:dyDescent="0.25">
      <c r="B86" s="11"/>
      <c r="C86" s="11"/>
      <c r="D86" s="4">
        <v>6.8</v>
      </c>
      <c r="E86" s="4">
        <v>3</v>
      </c>
      <c r="F86" s="4">
        <v>5.5</v>
      </c>
      <c r="G86" s="4">
        <v>2.1</v>
      </c>
      <c r="H86" s="4" t="s">
        <v>12</v>
      </c>
      <c r="I86" s="4"/>
      <c r="J86" s="4">
        <f>COUNTIF($H$9:$H86,J$7)</f>
        <v>8</v>
      </c>
      <c r="K86" s="4">
        <f t="shared" si="10"/>
        <v>0.33696433013971783</v>
      </c>
      <c r="M86" s="4">
        <f>COUNTIF($H$9:$H86,M$7)</f>
        <v>42</v>
      </c>
      <c r="N86" s="4">
        <f t="shared" si="11"/>
        <v>0.48089181327572439</v>
      </c>
      <c r="P86" s="4">
        <f>COUNTIF($H$9:$H86,P$7)</f>
        <v>28</v>
      </c>
      <c r="Q86" s="4">
        <f t="shared" si="12"/>
        <v>0.53058108090423128</v>
      </c>
      <c r="S86" s="4">
        <f>COUNTA(H$9:H86)</f>
        <v>78</v>
      </c>
      <c r="T86" s="4">
        <f t="shared" si="13"/>
        <v>1.3484372243196736</v>
      </c>
      <c r="U86" s="4"/>
      <c r="V86" s="4">
        <f>COUNTIF($H87:$H$158,V$7)</f>
        <v>42</v>
      </c>
      <c r="W86" s="4">
        <f t="shared" si="14"/>
        <v>0.45360442088707198</v>
      </c>
      <c r="Y86" s="4">
        <f>COUNTIF($H87:$H$158,Y$7)</f>
        <v>8</v>
      </c>
      <c r="Z86" s="4">
        <f t="shared" si="15"/>
        <v>0.3522138890491458</v>
      </c>
      <c r="AB86" s="4">
        <f>COUNTIF($H87:$H$158,AB$7)</f>
        <v>22</v>
      </c>
      <c r="AC86" s="4">
        <f t="shared" si="16"/>
        <v>0.52265075585708809</v>
      </c>
      <c r="AE86" s="4">
        <f>COUNTA($H87:$H$158)</f>
        <v>72</v>
      </c>
      <c r="AF86" s="4">
        <f t="shared" si="17"/>
        <v>1.3284690657933058</v>
      </c>
      <c r="AG86" s="4"/>
      <c r="AH86" s="2">
        <f t="shared" si="9"/>
        <v>0.24610999249413901</v>
      </c>
    </row>
    <row r="87" spans="2:34" x14ac:dyDescent="0.25">
      <c r="B87" s="11"/>
      <c r="C87" s="11"/>
      <c r="D87" s="4">
        <v>7.2</v>
      </c>
      <c r="E87" s="4">
        <v>3</v>
      </c>
      <c r="F87" s="4">
        <v>5.8</v>
      </c>
      <c r="G87" s="4">
        <v>1.6</v>
      </c>
      <c r="H87" s="4" t="s">
        <v>12</v>
      </c>
      <c r="I87" s="4"/>
      <c r="J87" s="4">
        <f>COUNTIF($H$9:$H87,J$7)</f>
        <v>8</v>
      </c>
      <c r="K87" s="4">
        <f t="shared" si="10"/>
        <v>0.33456007576476993</v>
      </c>
      <c r="M87" s="4">
        <f>COUNTIF($H$9:$H87,M$7)</f>
        <v>42</v>
      </c>
      <c r="N87" s="4">
        <f t="shared" si="11"/>
        <v>0.4845754388193721</v>
      </c>
      <c r="P87" s="4">
        <f>COUNTIF($H$9:$H87,P$7)</f>
        <v>29</v>
      </c>
      <c r="Q87" s="4">
        <f t="shared" si="12"/>
        <v>0.53073661820805562</v>
      </c>
      <c r="S87" s="4">
        <f>COUNTA(H$9:H87)</f>
        <v>79</v>
      </c>
      <c r="T87" s="4">
        <f t="shared" si="13"/>
        <v>1.3498721327921976</v>
      </c>
      <c r="U87" s="4"/>
      <c r="V87" s="4">
        <f>COUNTIF($H88:$H$158,V$7)</f>
        <v>42</v>
      </c>
      <c r="W87" s="4">
        <f t="shared" si="14"/>
        <v>0.44805700369702417</v>
      </c>
      <c r="Y87" s="4">
        <f>COUNTIF($H88:$H$158,Y$7)</f>
        <v>8</v>
      </c>
      <c r="Z87" s="4">
        <f t="shared" si="15"/>
        <v>0.35490108388785147</v>
      </c>
      <c r="AB87" s="4">
        <f>COUNTIF($H88:$H$158,AB$7)</f>
        <v>21</v>
      </c>
      <c r="AC87" s="4">
        <f t="shared" si="16"/>
        <v>0.51980314973583597</v>
      </c>
      <c r="AE87" s="4">
        <f>COUNTA($H88:$H$158)</f>
        <v>71</v>
      </c>
      <c r="AF87" s="4">
        <f t="shared" si="17"/>
        <v>1.3227612373207116</v>
      </c>
      <c r="AG87" s="4"/>
      <c r="AH87" s="2">
        <f t="shared" si="9"/>
        <v>0.24792285845212858</v>
      </c>
    </row>
    <row r="88" spans="2:34" x14ac:dyDescent="0.25">
      <c r="B88" s="11"/>
      <c r="C88" s="11"/>
      <c r="D88" s="4">
        <v>6.5</v>
      </c>
      <c r="E88" s="4">
        <v>3</v>
      </c>
      <c r="F88" s="4">
        <v>5.8</v>
      </c>
      <c r="G88" s="4">
        <v>2.2000000000000002</v>
      </c>
      <c r="H88" s="4" t="s">
        <v>12</v>
      </c>
      <c r="I88" s="4"/>
      <c r="J88" s="4">
        <f>COUNTIF($H$9:$H88,J$7)</f>
        <v>8</v>
      </c>
      <c r="K88" s="4">
        <f t="shared" si="10"/>
        <v>0.33219280948873625</v>
      </c>
      <c r="M88" s="4">
        <f>COUNTIF($H$9:$H88,M$7)</f>
        <v>42</v>
      </c>
      <c r="N88" s="4">
        <f t="shared" si="11"/>
        <v>0.48804560285701609</v>
      </c>
      <c r="P88" s="4">
        <f>COUNTIF($H$9:$H88,P$7)</f>
        <v>30</v>
      </c>
      <c r="Q88" s="4">
        <f t="shared" si="12"/>
        <v>0.53063906222956636</v>
      </c>
      <c r="S88" s="4">
        <f>COUNTA(H$9:H88)</f>
        <v>80</v>
      </c>
      <c r="T88" s="4">
        <f t="shared" si="13"/>
        <v>1.3508774745753187</v>
      </c>
      <c r="U88" s="4"/>
      <c r="V88" s="4">
        <f>COUNTIF($H89:$H$158,V$7)</f>
        <v>42</v>
      </c>
      <c r="W88" s="4">
        <f t="shared" si="14"/>
        <v>0.44217935649972373</v>
      </c>
      <c r="Y88" s="4">
        <f>COUNTIF($H89:$H$158,Y$7)</f>
        <v>8</v>
      </c>
      <c r="Z88" s="4">
        <f t="shared" si="15"/>
        <v>0.35763234479371048</v>
      </c>
      <c r="AB88" s="4">
        <f>COUNTIF($H89:$H$158,AB$7)</f>
        <v>20</v>
      </c>
      <c r="AC88" s="4">
        <f t="shared" si="16"/>
        <v>0.51638712058788683</v>
      </c>
      <c r="AE88" s="4">
        <f>COUNTA($H89:$H$158)</f>
        <v>70</v>
      </c>
      <c r="AF88" s="4">
        <f t="shared" si="17"/>
        <v>1.3161988218813212</v>
      </c>
      <c r="AG88" s="4"/>
      <c r="AH88" s="2">
        <f t="shared" si="9"/>
        <v>0.25026839740303619</v>
      </c>
    </row>
    <row r="89" spans="2:34" x14ac:dyDescent="0.25">
      <c r="B89" s="11"/>
      <c r="C89" s="11"/>
      <c r="D89" s="4">
        <v>7.1</v>
      </c>
      <c r="E89" s="4">
        <v>3</v>
      </c>
      <c r="F89" s="4">
        <v>5.9</v>
      </c>
      <c r="G89" s="4">
        <v>2.1</v>
      </c>
      <c r="H89" s="4" t="s">
        <v>12</v>
      </c>
      <c r="I89" s="4"/>
      <c r="J89" s="4">
        <f>COUNTIF($H$9:$H89,J$7)</f>
        <v>8</v>
      </c>
      <c r="K89" s="4">
        <f t="shared" si="10"/>
        <v>0.32986172867996294</v>
      </c>
      <c r="M89" s="4">
        <f>COUNTIF($H$9:$H89,M$7)</f>
        <v>42</v>
      </c>
      <c r="N89" s="4">
        <f t="shared" si="11"/>
        <v>0.49131318968452231</v>
      </c>
      <c r="P89" s="4">
        <f>COUNTIF($H$9:$H89,P$7)</f>
        <v>31</v>
      </c>
      <c r="Q89" s="4">
        <f t="shared" si="12"/>
        <v>0.5303119070053115</v>
      </c>
      <c r="S89" s="4">
        <f>COUNTA(H$9:H89)</f>
        <v>81</v>
      </c>
      <c r="T89" s="4">
        <f t="shared" si="13"/>
        <v>1.3514868253697967</v>
      </c>
      <c r="U89" s="4"/>
      <c r="V89" s="4">
        <f>COUNTIF($H90:$H$158,V$7)</f>
        <v>42</v>
      </c>
      <c r="W89" s="4">
        <f t="shared" si="14"/>
        <v>0.43595210765181397</v>
      </c>
      <c r="Y89" s="4">
        <f>COUNTIF($H90:$H$158,Y$7)</f>
        <v>8</v>
      </c>
      <c r="Z89" s="4">
        <f t="shared" si="15"/>
        <v>0.36040863266993267</v>
      </c>
      <c r="AB89" s="4">
        <f>COUNTIF($H90:$H$158,AB$7)</f>
        <v>19</v>
      </c>
      <c r="AC89" s="4">
        <f t="shared" si="16"/>
        <v>0.51233828874430565</v>
      </c>
      <c r="AE89" s="4">
        <f>COUNTA($H90:$H$158)</f>
        <v>69</v>
      </c>
      <c r="AF89" s="4">
        <f t="shared" si="17"/>
        <v>1.3086990290660523</v>
      </c>
      <c r="AG89" s="4"/>
      <c r="AH89" s="2">
        <f t="shared" si="9"/>
        <v>0.25315806165108168</v>
      </c>
    </row>
    <row r="90" spans="2:34" x14ac:dyDescent="0.25">
      <c r="B90" s="11"/>
      <c r="C90" s="11"/>
      <c r="D90" s="4">
        <v>7.7</v>
      </c>
      <c r="E90" s="4">
        <v>3</v>
      </c>
      <c r="F90" s="4">
        <v>6.1</v>
      </c>
      <c r="G90" s="4">
        <v>2.2999999999999998</v>
      </c>
      <c r="H90" s="4" t="s">
        <v>12</v>
      </c>
      <c r="I90" s="4"/>
      <c r="J90" s="4">
        <f>COUNTIF($H$9:$H90,J$7)</f>
        <v>8</v>
      </c>
      <c r="K90" s="4">
        <f t="shared" si="10"/>
        <v>0.32756604923103255</v>
      </c>
      <c r="M90" s="4">
        <f>COUNTIF($H$9:$H90,M$7)</f>
        <v>42</v>
      </c>
      <c r="N90" s="4">
        <f t="shared" si="11"/>
        <v>0.49438844435672663</v>
      </c>
      <c r="P90" s="4">
        <f>COUNTIF($H$9:$H90,P$7)</f>
        <v>32</v>
      </c>
      <c r="Q90" s="4">
        <f t="shared" si="12"/>
        <v>0.52977639204608151</v>
      </c>
      <c r="S90" s="4">
        <f>COUNTA(H$9:H90)</f>
        <v>82</v>
      </c>
      <c r="T90" s="4">
        <f t="shared" si="13"/>
        <v>1.3517308856338408</v>
      </c>
      <c r="U90" s="4"/>
      <c r="V90" s="4">
        <f>COUNTIF($H91:$H$158,V$7)</f>
        <v>42</v>
      </c>
      <c r="W90" s="4">
        <f t="shared" si="14"/>
        <v>0.42935452317362238</v>
      </c>
      <c r="Y90" s="4">
        <f>COUNTIF($H91:$H$158,Y$7)</f>
        <v>8</v>
      </c>
      <c r="Z90" s="4">
        <f t="shared" si="15"/>
        <v>0.36323092250003997</v>
      </c>
      <c r="AB90" s="4">
        <f>COUNTIF($H91:$H$158,AB$7)</f>
        <v>18</v>
      </c>
      <c r="AC90" s="4">
        <f t="shared" si="16"/>
        <v>0.50758354583153664</v>
      </c>
      <c r="AE90" s="4">
        <f>COUNTA($H91:$H$158)</f>
        <v>68</v>
      </c>
      <c r="AF90" s="4">
        <f t="shared" si="17"/>
        <v>1.300168991505199</v>
      </c>
      <c r="AG90" s="4"/>
      <c r="AH90" s="2">
        <f t="shared" si="9"/>
        <v>0.25660634042563291</v>
      </c>
    </row>
    <row r="91" spans="2:34" x14ac:dyDescent="0.25">
      <c r="D91" s="4">
        <v>7.6</v>
      </c>
      <c r="E91" s="4">
        <v>3</v>
      </c>
      <c r="F91" s="4">
        <v>6.6</v>
      </c>
      <c r="G91" s="4">
        <v>2.1</v>
      </c>
      <c r="H91" s="4" t="s">
        <v>12</v>
      </c>
      <c r="I91" s="4"/>
      <c r="J91" s="4">
        <f>COUNTIF($H$9:$H91,J$7)</f>
        <v>8</v>
      </c>
      <c r="K91" s="4">
        <f t="shared" si="10"/>
        <v>0.32530500543102892</v>
      </c>
      <c r="M91" s="4">
        <f>COUNTIF($H$9:$H91,M$7)</f>
        <v>42</v>
      </c>
      <c r="N91" s="4">
        <f t="shared" si="11"/>
        <v>0.49728101638389055</v>
      </c>
      <c r="P91" s="4">
        <f>COUNTIF($H$9:$H91,P$7)</f>
        <v>33</v>
      </c>
      <c r="Q91" s="4">
        <f t="shared" si="12"/>
        <v>0.52905175054963316</v>
      </c>
      <c r="S91" s="4">
        <f>COUNTA(H$9:H91)</f>
        <v>83</v>
      </c>
      <c r="T91" s="4">
        <f t="shared" si="13"/>
        <v>1.3516377723645525</v>
      </c>
      <c r="U91" s="4"/>
      <c r="V91" s="4">
        <f>COUNTIF($H92:$H$158,V$7)</f>
        <v>42</v>
      </c>
      <c r="W91" s="4">
        <f t="shared" si="14"/>
        <v>0.42236439167938078</v>
      </c>
      <c r="Y91" s="4">
        <f>COUNTIF($H92:$H$158,Y$7)</f>
        <v>8</v>
      </c>
      <c r="Z91" s="4">
        <f t="shared" si="15"/>
        <v>0.36610020184570419</v>
      </c>
      <c r="AB91" s="4">
        <f>COUNTIF($H92:$H$158,AB$7)</f>
        <v>17</v>
      </c>
      <c r="AC91" s="4">
        <f t="shared" si="16"/>
        <v>0.50203952144069197</v>
      </c>
      <c r="AE91" s="4">
        <f>COUNTA($H92:$H$158)</f>
        <v>67</v>
      </c>
      <c r="AF91" s="4">
        <f t="shared" si="17"/>
        <v>1.2905041149657768</v>
      </c>
      <c r="AG91" s="4"/>
      <c r="AH91" s="2">
        <f t="shared" si="9"/>
        <v>0.26063109532805673</v>
      </c>
    </row>
    <row r="92" spans="2:34" x14ac:dyDescent="0.25">
      <c r="D92" s="4">
        <v>4.9000000000000004</v>
      </c>
      <c r="E92" s="4">
        <v>3.1</v>
      </c>
      <c r="F92" s="4">
        <v>1.5</v>
      </c>
      <c r="G92" s="4">
        <v>0.1</v>
      </c>
      <c r="H92" s="4" t="s">
        <v>10</v>
      </c>
      <c r="I92" s="4"/>
      <c r="J92" s="4">
        <f>COUNTIF($H$9:$H92,J$7)</f>
        <v>9</v>
      </c>
      <c r="K92" s="4">
        <f t="shared" si="10"/>
        <v>0.34525633085747659</v>
      </c>
      <c r="M92" s="4">
        <f>COUNTIF($H$9:$H92,M$7)</f>
        <v>42</v>
      </c>
      <c r="N92" s="4">
        <f t="shared" si="11"/>
        <v>0.5</v>
      </c>
      <c r="P92" s="4">
        <f>COUNTIF($H$9:$H92,P$7)</f>
        <v>33</v>
      </c>
      <c r="Q92" s="4">
        <f t="shared" si="12"/>
        <v>0.52954129777226344</v>
      </c>
      <c r="S92" s="4">
        <f>COUNTA(H$9:H92)</f>
        <v>84</v>
      </c>
      <c r="T92" s="4">
        <f t="shared" si="13"/>
        <v>1.3747976286297399</v>
      </c>
      <c r="U92" s="4"/>
      <c r="V92" s="4">
        <f>COUNTIF($H93:$H$158,V$7)</f>
        <v>41</v>
      </c>
      <c r="W92" s="4">
        <f t="shared" si="14"/>
        <v>0.4266746470356842</v>
      </c>
      <c r="Y92" s="4">
        <f>COUNTIF($H93:$H$158,Y$7)</f>
        <v>8</v>
      </c>
      <c r="Z92" s="4">
        <f t="shared" si="15"/>
        <v>0.36901746901314586</v>
      </c>
      <c r="AB92" s="4">
        <f>COUNTIF($H93:$H$158,AB$7)</f>
        <v>17</v>
      </c>
      <c r="AC92" s="4">
        <f t="shared" si="16"/>
        <v>0.50405805648239299</v>
      </c>
      <c r="AE92" s="4">
        <f>COUNTA($H93:$H$158)</f>
        <v>66</v>
      </c>
      <c r="AF92" s="4">
        <f t="shared" si="17"/>
        <v>1.299750172531223</v>
      </c>
      <c r="AG92" s="4"/>
      <c r="AH92" s="2">
        <f t="shared" si="9"/>
        <v>0.24318575277476351</v>
      </c>
    </row>
    <row r="93" spans="2:34" x14ac:dyDescent="0.25">
      <c r="B93" s="11"/>
      <c r="C93" s="11"/>
      <c r="D93" s="4">
        <v>4.9000000000000004</v>
      </c>
      <c r="E93" s="4">
        <v>3.1</v>
      </c>
      <c r="F93" s="4">
        <v>1.5</v>
      </c>
      <c r="G93" s="4">
        <v>0.1</v>
      </c>
      <c r="H93" s="4" t="s">
        <v>10</v>
      </c>
      <c r="I93" s="4"/>
      <c r="J93" s="4">
        <f>COUNTIF($H$9:$H93,J$7)</f>
        <v>10</v>
      </c>
      <c r="K93" s="4">
        <f t="shared" si="10"/>
        <v>0.36323092250003997</v>
      </c>
      <c r="M93" s="4">
        <f>COUNTIF($H$9:$H93,M$7)</f>
        <v>42</v>
      </c>
      <c r="N93" s="4">
        <f t="shared" si="11"/>
        <v>0.50255397130677115</v>
      </c>
      <c r="P93" s="4">
        <f>COUNTIF($H$9:$H93,P$7)</f>
        <v>33</v>
      </c>
      <c r="Q93" s="4">
        <f t="shared" si="12"/>
        <v>0.5299399406319435</v>
      </c>
      <c r="S93" s="4">
        <f>COUNTA(H$9:H93)</f>
        <v>85</v>
      </c>
      <c r="T93" s="4">
        <f t="shared" si="13"/>
        <v>1.3957248344387545</v>
      </c>
      <c r="U93" s="4"/>
      <c r="V93" s="4">
        <f>COUNTIF($H94:$H$158,V$7)</f>
        <v>40</v>
      </c>
      <c r="W93" s="4">
        <f t="shared" si="14"/>
        <v>0.43103982654836442</v>
      </c>
      <c r="Y93" s="4">
        <f>COUNTIF($H94:$H$158,Y$7)</f>
        <v>8</v>
      </c>
      <c r="Z93" s="4">
        <f t="shared" si="15"/>
        <v>0.37198373083427133</v>
      </c>
      <c r="AB93" s="4">
        <f>COUNTIF($H94:$H$158,AB$7)</f>
        <v>17</v>
      </c>
      <c r="AC93" s="4">
        <f t="shared" si="16"/>
        <v>0.50605206954196869</v>
      </c>
      <c r="AE93" s="4">
        <f>COUNTA($H94:$H$158)</f>
        <v>65</v>
      </c>
      <c r="AF93" s="4">
        <f t="shared" si="17"/>
        <v>1.3090756269246044</v>
      </c>
      <c r="AG93" s="4"/>
      <c r="AH93" s="2">
        <f t="shared" si="9"/>
        <v>0.22678565620519986</v>
      </c>
    </row>
    <row r="94" spans="2:34" x14ac:dyDescent="0.25">
      <c r="B94" s="11"/>
      <c r="C94" s="11"/>
      <c r="D94" s="4">
        <v>4.9000000000000004</v>
      </c>
      <c r="E94" s="4">
        <v>3.1</v>
      </c>
      <c r="F94" s="4">
        <v>1.5</v>
      </c>
      <c r="G94" s="4">
        <v>0.1</v>
      </c>
      <c r="H94" s="4" t="s">
        <v>10</v>
      </c>
      <c r="I94" s="4"/>
      <c r="J94" s="4">
        <f>COUNTIF($H$9:$H94,J$7)</f>
        <v>11</v>
      </c>
      <c r="K94" s="4">
        <f t="shared" si="10"/>
        <v>0.37947865693852101</v>
      </c>
      <c r="M94" s="4">
        <f>COUNTIF($H$9:$H94,M$7)</f>
        <v>42</v>
      </c>
      <c r="N94" s="4">
        <f t="shared" si="11"/>
        <v>0.50495102256721136</v>
      </c>
      <c r="P94" s="4">
        <f>COUNTIF($H$9:$H94,P$7)</f>
        <v>33</v>
      </c>
      <c r="Q94" s="4">
        <f t="shared" si="12"/>
        <v>0.5302526856551194</v>
      </c>
      <c r="S94" s="4">
        <f>COUNTA(H$9:H94)</f>
        <v>86</v>
      </c>
      <c r="T94" s="4">
        <f t="shared" si="13"/>
        <v>1.4146823651608518</v>
      </c>
      <c r="U94" s="4"/>
      <c r="V94" s="4">
        <f>COUNTIF($H95:$H$158,V$7)</f>
        <v>39</v>
      </c>
      <c r="W94" s="4">
        <f t="shared" si="14"/>
        <v>0.43545802288081742</v>
      </c>
      <c r="Y94" s="4">
        <f>COUNTIF($H95:$H$158,Y$7)</f>
        <v>8</v>
      </c>
      <c r="Z94" s="4">
        <f t="shared" si="15"/>
        <v>0.375</v>
      </c>
      <c r="AB94" s="4">
        <f>COUNTIF($H95:$H$158,AB$7)</f>
        <v>17</v>
      </c>
      <c r="AC94" s="4">
        <f t="shared" si="16"/>
        <v>0.50801768279287862</v>
      </c>
      <c r="AE94" s="4">
        <f>COUNTA($H95:$H$158)</f>
        <v>64</v>
      </c>
      <c r="AF94" s="4">
        <f t="shared" si="17"/>
        <v>1.318475705673696</v>
      </c>
      <c r="AG94" s="4"/>
      <c r="AH94" s="2">
        <f t="shared" si="9"/>
        <v>0.21132831027482402</v>
      </c>
    </row>
    <row r="95" spans="2:34" x14ac:dyDescent="0.25">
      <c r="B95" s="11"/>
      <c r="C95" s="11"/>
      <c r="D95" s="4">
        <v>4.5999999999999996</v>
      </c>
      <c r="E95" s="4">
        <v>3.1</v>
      </c>
      <c r="F95" s="4">
        <v>1.5</v>
      </c>
      <c r="G95" s="4">
        <v>0.2</v>
      </c>
      <c r="H95" s="4" t="s">
        <v>10</v>
      </c>
      <c r="I95" s="4"/>
      <c r="J95" s="4">
        <f>COUNTIF($H$9:$H95,J$7)</f>
        <v>12</v>
      </c>
      <c r="K95" s="4">
        <f t="shared" si="10"/>
        <v>0.39420427519000995</v>
      </c>
      <c r="M95" s="4">
        <f>COUNTIF($H$9:$H95,M$7)</f>
        <v>42</v>
      </c>
      <c r="N95" s="4">
        <f t="shared" si="11"/>
        <v>0.50719879389584666</v>
      </c>
      <c r="P95" s="4">
        <f>COUNTIF($H$9:$H95,P$7)</f>
        <v>33</v>
      </c>
      <c r="Q95" s="4">
        <f t="shared" si="12"/>
        <v>0.53048424625493185</v>
      </c>
      <c r="S95" s="4">
        <f>COUNTA(H$9:H95)</f>
        <v>87</v>
      </c>
      <c r="T95" s="4">
        <f t="shared" si="13"/>
        <v>1.4318873153407883</v>
      </c>
      <c r="U95" s="4"/>
      <c r="V95" s="4">
        <f>COUNTIF($H96:$H$158,V$7)</f>
        <v>38</v>
      </c>
      <c r="W95" s="4">
        <f t="shared" si="14"/>
        <v>0.43992685051016794</v>
      </c>
      <c r="Y95" s="4">
        <f>COUNTIF($H96:$H$158,Y$7)</f>
        <v>8</v>
      </c>
      <c r="Z95" s="4">
        <f t="shared" si="15"/>
        <v>0.37806729187300531</v>
      </c>
      <c r="AB95" s="4">
        <f>COUNTIF($H96:$H$158,AB$7)</f>
        <v>17</v>
      </c>
      <c r="AC95" s="4">
        <f t="shared" si="16"/>
        <v>0.50995064124194933</v>
      </c>
      <c r="AE95" s="4">
        <f>COUNTA($H96:$H$158)</f>
        <v>63</v>
      </c>
      <c r="AF95" s="4">
        <f t="shared" si="17"/>
        <v>1.3279447836251226</v>
      </c>
      <c r="AG95" s="4"/>
      <c r="AH95" s="2">
        <f t="shared" si="9"/>
        <v>0.19673104870094749</v>
      </c>
    </row>
    <row r="96" spans="2:34" x14ac:dyDescent="0.25">
      <c r="B96" s="11"/>
      <c r="C96" s="11"/>
      <c r="D96" s="4">
        <v>4.8</v>
      </c>
      <c r="E96" s="4">
        <v>3.1</v>
      </c>
      <c r="F96" s="4">
        <v>1.6</v>
      </c>
      <c r="G96" s="4">
        <v>0.2</v>
      </c>
      <c r="H96" s="4" t="s">
        <v>10</v>
      </c>
      <c r="I96" s="4"/>
      <c r="J96" s="4">
        <f>COUNTIF($H$9:$H96,J$7)</f>
        <v>13</v>
      </c>
      <c r="K96" s="4">
        <f t="shared" si="10"/>
        <v>0.40757834893693939</v>
      </c>
      <c r="M96" s="4">
        <f>COUNTIF($H$9:$H96,M$7)</f>
        <v>42</v>
      </c>
      <c r="N96" s="4">
        <f t="shared" si="11"/>
        <v>0.50930450256884718</v>
      </c>
      <c r="P96" s="4">
        <f>COUNTIF($H$9:$H96,P$7)</f>
        <v>33</v>
      </c>
      <c r="Q96" s="4">
        <f t="shared" si="12"/>
        <v>0.53063906222956636</v>
      </c>
      <c r="S96" s="4">
        <f>COUNTA(H$9:H96)</f>
        <v>88</v>
      </c>
      <c r="T96" s="4">
        <f t="shared" si="13"/>
        <v>1.4475219137353528</v>
      </c>
      <c r="U96" s="4"/>
      <c r="V96" s="4">
        <f>COUNTIF($H97:$H$158,V$7)</f>
        <v>37</v>
      </c>
      <c r="W96" s="4">
        <f t="shared" si="14"/>
        <v>0.44444337025876196</v>
      </c>
      <c r="Y96" s="4">
        <f>COUNTIF($H97:$H$158,Y$7)</f>
        <v>8</v>
      </c>
      <c r="Z96" s="4">
        <f t="shared" si="15"/>
        <v>0.38118662069508064</v>
      </c>
      <c r="AB96" s="4">
        <f>COUNTIF($H97:$H$158,AB$7)</f>
        <v>17</v>
      </c>
      <c r="AC96" s="4">
        <f t="shared" si="16"/>
        <v>0.51184627379550174</v>
      </c>
      <c r="AE96" s="4">
        <f>COUNTA($H97:$H$158)</f>
        <v>62</v>
      </c>
      <c r="AF96" s="4">
        <f t="shared" si="17"/>
        <v>1.3374762647493443</v>
      </c>
      <c r="AG96" s="4"/>
      <c r="AH96" s="2">
        <f t="shared" si="9"/>
        <v>0.18292612190002011</v>
      </c>
    </row>
    <row r="97" spans="2:34" x14ac:dyDescent="0.25">
      <c r="B97" s="11"/>
      <c r="C97" s="11"/>
      <c r="D97" s="4">
        <v>6.7</v>
      </c>
      <c r="E97" s="4">
        <v>3.1</v>
      </c>
      <c r="F97" s="4">
        <v>4.4000000000000004</v>
      </c>
      <c r="G97" s="4">
        <v>1.4</v>
      </c>
      <c r="H97" s="4" t="s">
        <v>11</v>
      </c>
      <c r="I97" s="4"/>
      <c r="J97" s="4">
        <f>COUNTIF($H$9:$H97,J$7)</f>
        <v>13</v>
      </c>
      <c r="K97" s="4">
        <f t="shared" si="10"/>
        <v>0.40537998052504465</v>
      </c>
      <c r="M97" s="4">
        <f>COUNTIF($H$9:$H97,M$7)</f>
        <v>43</v>
      </c>
      <c r="N97" s="4">
        <f t="shared" si="11"/>
        <v>0.50704666381308861</v>
      </c>
      <c r="P97" s="4">
        <f>COUNTIF($H$9:$H97,P$7)</f>
        <v>33</v>
      </c>
      <c r="Q97" s="4">
        <f t="shared" si="12"/>
        <v>0.53072131778721532</v>
      </c>
      <c r="S97" s="4">
        <f>COUNTA(H$9:H97)</f>
        <v>89</v>
      </c>
      <c r="T97" s="4">
        <f t="shared" si="13"/>
        <v>1.4431479621253485</v>
      </c>
      <c r="U97" s="4"/>
      <c r="V97" s="4">
        <f>COUNTIF($H98:$H$158,V$7)</f>
        <v>37</v>
      </c>
      <c r="W97" s="4">
        <f t="shared" si="14"/>
        <v>0.43750011412386308</v>
      </c>
      <c r="Y97" s="4">
        <f>COUNTIF($H98:$H$158,Y$7)</f>
        <v>7</v>
      </c>
      <c r="Z97" s="4">
        <f t="shared" si="15"/>
        <v>0.35842093292683563</v>
      </c>
      <c r="AB97" s="4">
        <f>COUNTIF($H98:$H$158,AB$7)</f>
        <v>17</v>
      </c>
      <c r="AC97" s="4">
        <f t="shared" si="16"/>
        <v>0.5136994497920212</v>
      </c>
      <c r="AE97" s="4">
        <f>COUNTA($H98:$H$158)</f>
        <v>61</v>
      </c>
      <c r="AF97" s="4">
        <f t="shared" si="17"/>
        <v>1.3096204968427201</v>
      </c>
      <c r="AG97" s="4"/>
      <c r="AH97" s="2">
        <f t="shared" si="9"/>
        <v>0.19611570781074317</v>
      </c>
    </row>
    <row r="98" spans="2:34" x14ac:dyDescent="0.25">
      <c r="B98" s="11"/>
      <c r="C98" s="11"/>
      <c r="D98" s="4">
        <v>6.7</v>
      </c>
      <c r="E98" s="4">
        <v>3.1</v>
      </c>
      <c r="F98" s="4">
        <v>4.7</v>
      </c>
      <c r="G98" s="4">
        <v>1.5</v>
      </c>
      <c r="H98" s="4" t="s">
        <v>11</v>
      </c>
      <c r="I98" s="4"/>
      <c r="J98" s="4">
        <f>COUNTIF($H$9:$H98,J$7)</f>
        <v>13</v>
      </c>
      <c r="K98" s="4">
        <f t="shared" si="10"/>
        <v>0.40320415462723974</v>
      </c>
      <c r="M98" s="4">
        <f>COUNTIF($H$9:$H98,M$7)</f>
        <v>44</v>
      </c>
      <c r="N98" s="4">
        <f t="shared" si="11"/>
        <v>0.50473938909405114</v>
      </c>
      <c r="P98" s="4">
        <f>COUNTIF($H$9:$H98,P$7)</f>
        <v>33</v>
      </c>
      <c r="Q98" s="4">
        <f t="shared" si="12"/>
        <v>0.53073495822278105</v>
      </c>
      <c r="S98" s="4">
        <f>COUNTA(H$9:H98)</f>
        <v>90</v>
      </c>
      <c r="T98" s="4">
        <f t="shared" si="13"/>
        <v>1.438678501944072</v>
      </c>
      <c r="U98" s="4"/>
      <c r="V98" s="4">
        <f>COUNTIF($H99:$H$158,V$7)</f>
        <v>37</v>
      </c>
      <c r="W98" s="4">
        <f t="shared" si="14"/>
        <v>0.43008629182073405</v>
      </c>
      <c r="Y98" s="4">
        <f>COUNTIF($H99:$H$158,Y$7)</f>
        <v>6</v>
      </c>
      <c r="Z98" s="4">
        <f t="shared" si="15"/>
        <v>0.33219280948873625</v>
      </c>
      <c r="AB98" s="4">
        <f>COUNTIF($H99:$H$158,AB$7)</f>
        <v>17</v>
      </c>
      <c r="AC98" s="4">
        <f t="shared" si="16"/>
        <v>0.51550453040148414</v>
      </c>
      <c r="AE98" s="4">
        <f>COUNTA($H99:$H$158)</f>
        <v>60</v>
      </c>
      <c r="AF98" s="4">
        <f t="shared" si="17"/>
        <v>1.2777836317109545</v>
      </c>
      <c r="AG98" s="4"/>
      <c r="AH98" s="2">
        <f t="shared" si="9"/>
        <v>0.21064194687033111</v>
      </c>
    </row>
    <row r="99" spans="2:34" x14ac:dyDescent="0.25">
      <c r="B99" s="11"/>
      <c r="C99" s="11"/>
      <c r="D99" s="4">
        <v>6.9</v>
      </c>
      <c r="E99" s="4">
        <v>3.1</v>
      </c>
      <c r="F99" s="4">
        <v>4.9000000000000004</v>
      </c>
      <c r="G99" s="4">
        <v>1.5</v>
      </c>
      <c r="H99" s="4" t="s">
        <v>11</v>
      </c>
      <c r="I99" s="4"/>
      <c r="J99" s="4">
        <f>COUNTIF($H$9:$H99,J$7)</f>
        <v>13</v>
      </c>
      <c r="K99" s="4">
        <f t="shared" si="10"/>
        <v>0.40105070315108637</v>
      </c>
      <c r="M99" s="4">
        <f>COUNTIF($H$9:$H99,M$7)</f>
        <v>45</v>
      </c>
      <c r="N99" s="4">
        <f t="shared" si="11"/>
        <v>0.50238867553962607</v>
      </c>
      <c r="P99" s="4">
        <f>COUNTIF($H$9:$H99,P$7)</f>
        <v>33</v>
      </c>
      <c r="Q99" s="4">
        <f t="shared" si="12"/>
        <v>0.53068370535964848</v>
      </c>
      <c r="S99" s="4">
        <f>COUNTA(H$9:H99)</f>
        <v>91</v>
      </c>
      <c r="T99" s="4">
        <f t="shared" si="13"/>
        <v>1.4341230840503609</v>
      </c>
      <c r="U99" s="4"/>
      <c r="V99" s="4">
        <f>COUNTIF($H100:$H$158,V$7)</f>
        <v>37</v>
      </c>
      <c r="W99" s="4">
        <f t="shared" si="14"/>
        <v>0.42216980166299978</v>
      </c>
      <c r="Y99" s="4">
        <f>COUNTIF($H100:$H$158,Y$7)</f>
        <v>5</v>
      </c>
      <c r="Z99" s="4">
        <f t="shared" si="15"/>
        <v>0.30175550461648132</v>
      </c>
      <c r="AB99" s="4">
        <f>COUNTIF($H100:$H$158,AB$7)</f>
        <v>17</v>
      </c>
      <c r="AC99" s="4">
        <f t="shared" si="16"/>
        <v>0.51725531420161919</v>
      </c>
      <c r="AE99" s="4">
        <f>COUNTA($H100:$H$158)</f>
        <v>59</v>
      </c>
      <c r="AF99" s="4">
        <f t="shared" si="17"/>
        <v>1.2411806204811002</v>
      </c>
      <c r="AG99" s="4"/>
      <c r="AH99" s="2">
        <f t="shared" si="9"/>
        <v>0.22673011900803769</v>
      </c>
    </row>
    <row r="100" spans="2:34" x14ac:dyDescent="0.25">
      <c r="B100" s="11"/>
      <c r="C100" s="11"/>
      <c r="D100" s="4">
        <v>6.9</v>
      </c>
      <c r="E100" s="4">
        <v>3.1</v>
      </c>
      <c r="F100" s="4">
        <v>5.0999999999999996</v>
      </c>
      <c r="G100" s="4">
        <v>2.2999999999999998</v>
      </c>
      <c r="H100" s="4" t="s">
        <v>12</v>
      </c>
      <c r="I100" s="4"/>
      <c r="J100" s="4">
        <f>COUNTIF($H$9:$H100,J$7)</f>
        <v>13</v>
      </c>
      <c r="K100" s="4">
        <f t="shared" si="10"/>
        <v>0.39891944666203227</v>
      </c>
      <c r="M100" s="4">
        <f>COUNTIF($H$9:$H100,M$7)</f>
        <v>45</v>
      </c>
      <c r="N100" s="4">
        <f t="shared" si="11"/>
        <v>0.50464020312750235</v>
      </c>
      <c r="P100" s="4">
        <f>COUNTIF($H$9:$H100,P$7)</f>
        <v>34</v>
      </c>
      <c r="Q100" s="4">
        <f t="shared" si="12"/>
        <v>0.53073228155898811</v>
      </c>
      <c r="S100" s="4">
        <f>COUNTA(H$9:H100)</f>
        <v>92</v>
      </c>
      <c r="T100" s="4">
        <f t="shared" si="13"/>
        <v>1.4342919313485227</v>
      </c>
      <c r="U100" s="4"/>
      <c r="V100" s="4">
        <f>COUNTIF($H101:$H$158,V$7)</f>
        <v>37</v>
      </c>
      <c r="W100" s="4">
        <f t="shared" si="14"/>
        <v>0.41371590157670729</v>
      </c>
      <c r="Y100" s="4">
        <f>COUNTIF($H101:$H$158,Y$7)</f>
        <v>5</v>
      </c>
      <c r="Z100" s="4">
        <f t="shared" si="15"/>
        <v>0.30483214657243191</v>
      </c>
      <c r="AB100" s="4">
        <f>COUNTIF($H101:$H$158,AB$7)</f>
        <v>16</v>
      </c>
      <c r="AC100" s="4">
        <f t="shared" si="16"/>
        <v>0.51254648141450265</v>
      </c>
      <c r="AE100" s="4">
        <f>COUNTA($H101:$H$158)</f>
        <v>58</v>
      </c>
      <c r="AF100" s="4">
        <f t="shared" si="17"/>
        <v>1.231094529563642</v>
      </c>
      <c r="AG100" s="4"/>
      <c r="AH100" s="2">
        <f t="shared" si="9"/>
        <v>0.2292402313961206</v>
      </c>
    </row>
    <row r="101" spans="2:34" x14ac:dyDescent="0.25">
      <c r="B101" s="11"/>
      <c r="C101" s="11"/>
      <c r="D101" s="4">
        <v>6.9</v>
      </c>
      <c r="E101" s="4">
        <v>3.1</v>
      </c>
      <c r="F101" s="4">
        <v>5.4</v>
      </c>
      <c r="G101" s="4">
        <v>2.1</v>
      </c>
      <c r="H101" s="4" t="s">
        <v>12</v>
      </c>
      <c r="I101" s="4"/>
      <c r="J101" s="4">
        <f>COUNTIF($H$9:$H101,J$7)</f>
        <v>13</v>
      </c>
      <c r="K101" s="4">
        <f t="shared" si="10"/>
        <v>0.39681019579107757</v>
      </c>
      <c r="M101" s="4">
        <f>COUNTIF($H$9:$H101,M$7)</f>
        <v>45</v>
      </c>
      <c r="N101" s="4">
        <f t="shared" si="11"/>
        <v>0.50676082973146286</v>
      </c>
      <c r="P101" s="4">
        <f>COUNTIF($H$9:$H101,P$7)</f>
        <v>35</v>
      </c>
      <c r="Q101" s="4">
        <f t="shared" si="12"/>
        <v>0.53059841715814271</v>
      </c>
      <c r="S101" s="4">
        <f>COUNTA(H$9:H101)</f>
        <v>93</v>
      </c>
      <c r="T101" s="4">
        <f t="shared" si="13"/>
        <v>1.434169442680683</v>
      </c>
      <c r="U101" s="4"/>
      <c r="V101" s="4">
        <f>COUNTIF($H102:$H$158,V$7)</f>
        <v>37</v>
      </c>
      <c r="W101" s="4">
        <f t="shared" si="14"/>
        <v>0.40468694729516319</v>
      </c>
      <c r="Y101" s="4">
        <f>COUNTIF($H102:$H$158,Y$7)</f>
        <v>5</v>
      </c>
      <c r="Z101" s="4">
        <f t="shared" si="15"/>
        <v>0.30797911572608588</v>
      </c>
      <c r="AB101" s="4">
        <f>COUNTIF($H102:$H$158,AB$7)</f>
        <v>15</v>
      </c>
      <c r="AC101" s="4">
        <f t="shared" si="16"/>
        <v>0.50684195225163775</v>
      </c>
      <c r="AE101" s="4">
        <f>COUNTA($H102:$H$158)</f>
        <v>57</v>
      </c>
      <c r="AF101" s="4">
        <f t="shared" si="17"/>
        <v>1.2195080152728868</v>
      </c>
      <c r="AG101" s="4"/>
      <c r="AH101" s="2">
        <f t="shared" si="9"/>
        <v>0.23236440045543566</v>
      </c>
    </row>
    <row r="102" spans="2:34" x14ac:dyDescent="0.25">
      <c r="B102" s="11"/>
      <c r="C102" s="11"/>
      <c r="D102" s="4">
        <v>6.4</v>
      </c>
      <c r="E102" s="4">
        <v>3.1</v>
      </c>
      <c r="F102" s="4">
        <v>5.5</v>
      </c>
      <c r="G102" s="4">
        <v>1.8</v>
      </c>
      <c r="H102" s="4" t="s">
        <v>12</v>
      </c>
      <c r="I102" s="4"/>
      <c r="J102" s="4">
        <f>COUNTIF($H$9:$H102,J$7)</f>
        <v>13</v>
      </c>
      <c r="K102" s="4">
        <f t="shared" si="10"/>
        <v>0.39472275251037331</v>
      </c>
      <c r="M102" s="4">
        <f>COUNTIF($H$9:$H102,M$7)</f>
        <v>45</v>
      </c>
      <c r="N102" s="4">
        <f t="shared" si="11"/>
        <v>0.50875647862402473</v>
      </c>
      <c r="P102" s="4">
        <f>COUNTIF($H$9:$H102,P$7)</f>
        <v>36</v>
      </c>
      <c r="Q102" s="4">
        <f t="shared" si="12"/>
        <v>0.53029679370714577</v>
      </c>
      <c r="S102" s="4">
        <f>COUNTA(H$9:H102)</f>
        <v>94</v>
      </c>
      <c r="T102" s="4">
        <f t="shared" si="13"/>
        <v>1.4337760248415439</v>
      </c>
      <c r="U102" s="4"/>
      <c r="V102" s="4">
        <f>COUNTIF($H103:$H$158,V$7)</f>
        <v>37</v>
      </c>
      <c r="W102" s="4">
        <f t="shared" si="14"/>
        <v>0.39504209978321808</v>
      </c>
      <c r="Y102" s="4">
        <f>COUNTIF($H103:$H$158,Y$7)</f>
        <v>5</v>
      </c>
      <c r="Z102" s="4">
        <f t="shared" si="15"/>
        <v>0.31119882385448588</v>
      </c>
      <c r="AB102" s="4">
        <f>COUNTIF($H103:$H$158,AB$7)</f>
        <v>14</v>
      </c>
      <c r="AC102" s="4">
        <f t="shared" si="16"/>
        <v>0.5</v>
      </c>
      <c r="AE102" s="4">
        <f>COUNTA($H103:$H$158)</f>
        <v>56</v>
      </c>
      <c r="AF102" s="4">
        <f t="shared" si="17"/>
        <v>1.2062409236377039</v>
      </c>
      <c r="AG102" s="4"/>
      <c r="AH102" s="2">
        <f t="shared" si="9"/>
        <v>0.23613291366237904</v>
      </c>
    </row>
    <row r="103" spans="2:34" x14ac:dyDescent="0.25">
      <c r="B103" s="11"/>
      <c r="C103" s="11"/>
      <c r="D103" s="4">
        <v>6.7</v>
      </c>
      <c r="E103" s="4">
        <v>3.1</v>
      </c>
      <c r="F103" s="4">
        <v>5.6</v>
      </c>
      <c r="G103" s="4">
        <v>2.4</v>
      </c>
      <c r="H103" s="4" t="s">
        <v>12</v>
      </c>
      <c r="I103" s="4"/>
      <c r="J103" s="4">
        <f>COUNTIF($H$9:$H103,J$7)</f>
        <v>13</v>
      </c>
      <c r="K103" s="4">
        <f t="shared" si="10"/>
        <v>0.39265691128913816</v>
      </c>
      <c r="M103" s="4">
        <f>COUNTIF($H$9:$H103,M$7)</f>
        <v>45</v>
      </c>
      <c r="N103" s="4">
        <f t="shared" si="11"/>
        <v>0.51063276884270836</v>
      </c>
      <c r="P103" s="4">
        <f>COUNTIF($H$9:$H103,P$7)</f>
        <v>37</v>
      </c>
      <c r="Q103" s="4">
        <f t="shared" si="12"/>
        <v>0.5298408734734098</v>
      </c>
      <c r="S103" s="4">
        <f>COUNTA(H$9:H103)</f>
        <v>95</v>
      </c>
      <c r="T103" s="4">
        <f t="shared" si="13"/>
        <v>1.4331305536052563</v>
      </c>
      <c r="U103" s="4"/>
      <c r="V103" s="4">
        <f>COUNTIF($H104:$H$158,V$7)</f>
        <v>37</v>
      </c>
      <c r="W103" s="4">
        <f t="shared" si="14"/>
        <v>0.38473699767529568</v>
      </c>
      <c r="Y103" s="4">
        <f>COUNTIF($H104:$H$158,Y$7)</f>
        <v>5</v>
      </c>
      <c r="Z103" s="4">
        <f t="shared" si="15"/>
        <v>0.31449378351248164</v>
      </c>
      <c r="AB103" s="4">
        <f>COUNTIF($H104:$H$158,AB$7)</f>
        <v>13</v>
      </c>
      <c r="AC103" s="4">
        <f t="shared" si="16"/>
        <v>0.49185381709066145</v>
      </c>
      <c r="AE103" s="4">
        <f>COUNTA($H104:$H$158)</f>
        <v>55</v>
      </c>
      <c r="AF103" s="4">
        <f t="shared" si="17"/>
        <v>1.1910845982784388</v>
      </c>
      <c r="AG103" s="4"/>
      <c r="AH103" s="2">
        <f t="shared" si="9"/>
        <v>0.24058213073573292</v>
      </c>
    </row>
    <row r="104" spans="2:34" x14ac:dyDescent="0.25">
      <c r="B104" s="11"/>
      <c r="C104" s="11"/>
      <c r="D104" s="4">
        <v>5</v>
      </c>
      <c r="E104" s="4">
        <v>3.2</v>
      </c>
      <c r="F104" s="4">
        <v>1.2</v>
      </c>
      <c r="G104" s="4">
        <v>0.2</v>
      </c>
      <c r="H104" s="4" t="s">
        <v>10</v>
      </c>
      <c r="I104" s="4"/>
      <c r="J104" s="4">
        <f>COUNTIF($H$9:$H104,J$7)</f>
        <v>14</v>
      </c>
      <c r="K104" s="4">
        <f t="shared" si="10"/>
        <v>0.40506777188843468</v>
      </c>
      <c r="M104" s="4">
        <f>COUNTIF($H$9:$H104,M$7)</f>
        <v>45</v>
      </c>
      <c r="N104" s="4">
        <f t="shared" si="11"/>
        <v>0.512395033308507</v>
      </c>
      <c r="P104" s="4">
        <f>COUNTIF($H$9:$H104,P$7)</f>
        <v>37</v>
      </c>
      <c r="Q104" s="4">
        <f t="shared" si="12"/>
        <v>0.53014414581678793</v>
      </c>
      <c r="S104" s="4">
        <f>COUNTA(H$9:H104)</f>
        <v>96</v>
      </c>
      <c r="T104" s="4">
        <f t="shared" si="13"/>
        <v>1.4476069510137295</v>
      </c>
      <c r="U104" s="4"/>
      <c r="V104" s="4">
        <f>COUNTIF($H105:$H$158,V$7)</f>
        <v>36</v>
      </c>
      <c r="W104" s="4">
        <f t="shared" si="14"/>
        <v>0.38997500048077083</v>
      </c>
      <c r="Y104" s="4">
        <f>COUNTIF($H105:$H$158,Y$7)</f>
        <v>5</v>
      </c>
      <c r="Z104" s="4">
        <f t="shared" si="15"/>
        <v>0.31786661178482467</v>
      </c>
      <c r="AB104" s="4">
        <f>COUNTIF($H105:$H$158,AB$7)</f>
        <v>13</v>
      </c>
      <c r="AC104" s="4">
        <f t="shared" si="16"/>
        <v>0.49458928133872027</v>
      </c>
      <c r="AE104" s="4">
        <f>COUNTA($H105:$H$158)</f>
        <v>54</v>
      </c>
      <c r="AF104" s="4">
        <f t="shared" si="17"/>
        <v>1.2024308936043158</v>
      </c>
      <c r="AG104" s="4"/>
      <c r="AH104" s="2">
        <f t="shared" si="9"/>
        <v>0.22561893037481556</v>
      </c>
    </row>
    <row r="105" spans="2:34" x14ac:dyDescent="0.25">
      <c r="B105" s="11"/>
      <c r="C105" s="11"/>
      <c r="D105" s="4">
        <v>4.7</v>
      </c>
      <c r="E105" s="4">
        <v>3.2</v>
      </c>
      <c r="F105" s="4">
        <v>1.3</v>
      </c>
      <c r="G105" s="4">
        <v>0.2</v>
      </c>
      <c r="H105" s="4" t="s">
        <v>10</v>
      </c>
      <c r="I105" s="4"/>
      <c r="J105" s="4">
        <f>COUNTIF($H$9:$H105,J$7)</f>
        <v>15</v>
      </c>
      <c r="K105" s="4">
        <f t="shared" si="10"/>
        <v>0.4164467391616406</v>
      </c>
      <c r="M105" s="4">
        <f>COUNTIF($H$9:$H105,M$7)</f>
        <v>45</v>
      </c>
      <c r="N105" s="4">
        <f t="shared" si="11"/>
        <v>0.51404833570706576</v>
      </c>
      <c r="P105" s="4">
        <f>COUNTIF($H$9:$H105,P$7)</f>
        <v>37</v>
      </c>
      <c r="Q105" s="4">
        <f t="shared" si="12"/>
        <v>0.53038144982116076</v>
      </c>
      <c r="S105" s="4">
        <f>COUNTA(H$9:H105)</f>
        <v>97</v>
      </c>
      <c r="T105" s="4">
        <f t="shared" si="13"/>
        <v>1.4608765246898672</v>
      </c>
      <c r="U105" s="4"/>
      <c r="V105" s="4">
        <f>COUNTIF($H106:$H$158,V$7)</f>
        <v>35</v>
      </c>
      <c r="W105" s="4">
        <f t="shared" si="14"/>
        <v>0.39532660974788958</v>
      </c>
      <c r="Y105" s="4">
        <f>COUNTIF($H106:$H$158,Y$7)</f>
        <v>5</v>
      </c>
      <c r="Z105" s="4">
        <f t="shared" si="15"/>
        <v>0.32132003393168274</v>
      </c>
      <c r="AB105" s="4">
        <f>COUNTIF($H106:$H$158,AB$7)</f>
        <v>13</v>
      </c>
      <c r="AC105" s="4">
        <f t="shared" si="16"/>
        <v>0.49730659572617719</v>
      </c>
      <c r="AE105" s="4">
        <f>COUNTA($H106:$H$158)</f>
        <v>53</v>
      </c>
      <c r="AF105" s="4">
        <f t="shared" si="17"/>
        <v>1.2139532394057495</v>
      </c>
      <c r="AG105" s="4"/>
      <c r="AH105" s="2">
        <f t="shared" si="9"/>
        <v>0.21133220349834386</v>
      </c>
    </row>
    <row r="106" spans="2:34" x14ac:dyDescent="0.25">
      <c r="B106" s="11"/>
      <c r="C106" s="11"/>
      <c r="D106" s="4">
        <v>4.4000000000000004</v>
      </c>
      <c r="E106" s="4">
        <v>3.2</v>
      </c>
      <c r="F106" s="4">
        <v>1.3</v>
      </c>
      <c r="G106" s="4">
        <v>0.2</v>
      </c>
      <c r="H106" s="4" t="s">
        <v>10</v>
      </c>
      <c r="I106" s="4"/>
      <c r="J106" s="4">
        <f>COUNTIF($H$9:$H106,J$7)</f>
        <v>16</v>
      </c>
      <c r="K106" s="4">
        <f t="shared" si="10"/>
        <v>0.42689140312085033</v>
      </c>
      <c r="M106" s="4">
        <f>COUNTIF($H$9:$H106,M$7)</f>
        <v>45</v>
      </c>
      <c r="N106" s="4">
        <f t="shared" si="11"/>
        <v>0.51559748622805113</v>
      </c>
      <c r="P106" s="4">
        <f>COUNTIF($H$9:$H106,P$7)</f>
        <v>37</v>
      </c>
      <c r="Q106" s="4">
        <f t="shared" si="12"/>
        <v>0.530556017387669</v>
      </c>
      <c r="S106" s="4">
        <f>COUNTA(H$9:H106)</f>
        <v>98</v>
      </c>
      <c r="T106" s="4">
        <f t="shared" si="13"/>
        <v>1.4730449067365705</v>
      </c>
      <c r="U106" s="4"/>
      <c r="V106" s="4">
        <f>COUNTIF($H107:$H$158,V$7)</f>
        <v>34</v>
      </c>
      <c r="W106" s="4">
        <f t="shared" si="14"/>
        <v>0.40079257335164603</v>
      </c>
      <c r="Y106" s="4">
        <f>COUNTIF($H107:$H$158,Y$7)</f>
        <v>5</v>
      </c>
      <c r="Z106" s="4">
        <f t="shared" si="15"/>
        <v>0.32485688685132019</v>
      </c>
      <c r="AB106" s="4">
        <f>COUNTIF($H107:$H$158,AB$7)</f>
        <v>13</v>
      </c>
      <c r="AC106" s="4">
        <f t="shared" si="16"/>
        <v>0.5</v>
      </c>
      <c r="AE106" s="4">
        <f>COUNTA($H107:$H$158)</f>
        <v>52</v>
      </c>
      <c r="AF106" s="4">
        <f t="shared" si="17"/>
        <v>1.2256494602029662</v>
      </c>
      <c r="AG106" s="4"/>
      <c r="AH106" s="2">
        <f t="shared" si="9"/>
        <v>0.19768134878290178</v>
      </c>
    </row>
    <row r="107" spans="2:34" x14ac:dyDescent="0.25">
      <c r="B107" s="11"/>
      <c r="C107" s="11"/>
      <c r="D107" s="4">
        <v>4.5999999999999996</v>
      </c>
      <c r="E107" s="4">
        <v>3.2</v>
      </c>
      <c r="F107" s="4">
        <v>1.4</v>
      </c>
      <c r="G107" s="4">
        <v>0.2</v>
      </c>
      <c r="H107" s="4" t="s">
        <v>10</v>
      </c>
      <c r="I107" s="4"/>
      <c r="J107" s="4">
        <f>COUNTIF($H$9:$H107,J$7)</f>
        <v>17</v>
      </c>
      <c r="K107" s="4">
        <f t="shared" si="10"/>
        <v>0.43648681050603633</v>
      </c>
      <c r="M107" s="4">
        <f>COUNTIF($H$9:$H107,M$7)</f>
        <v>45</v>
      </c>
      <c r="N107" s="4">
        <f t="shared" si="11"/>
        <v>0.51704705624997038</v>
      </c>
      <c r="P107" s="4">
        <f>COUNTIF($H$9:$H107,P$7)</f>
        <v>37</v>
      </c>
      <c r="Q107" s="4">
        <f t="shared" si="12"/>
        <v>0.53067091327953952</v>
      </c>
      <c r="S107" s="4">
        <f>COUNTA(H$9:H107)</f>
        <v>99</v>
      </c>
      <c r="T107" s="4">
        <f t="shared" si="13"/>
        <v>1.4842047800355462</v>
      </c>
      <c r="U107" s="4"/>
      <c r="V107" s="4">
        <f>COUNTIF($H108:$H$158,V$7)</f>
        <v>33</v>
      </c>
      <c r="W107" s="4">
        <f t="shared" si="14"/>
        <v>0.40637314404373315</v>
      </c>
      <c r="Y107" s="4">
        <f>COUNTIF($H108:$H$158,Y$7)</f>
        <v>5</v>
      </c>
      <c r="Z107" s="4">
        <f t="shared" si="15"/>
        <v>0.32848012226315026</v>
      </c>
      <c r="AB107" s="4">
        <f>COUNTIF($H108:$H$158,AB$7)</f>
        <v>13</v>
      </c>
      <c r="AC107" s="4">
        <f t="shared" si="16"/>
        <v>0.50266300215284798</v>
      </c>
      <c r="AE107" s="4">
        <f>COUNTA($H108:$H$158)</f>
        <v>51</v>
      </c>
      <c r="AF107" s="4">
        <f t="shared" si="17"/>
        <v>1.2375162684597314</v>
      </c>
      <c r="AG107" s="4"/>
      <c r="AH107" s="2">
        <f t="shared" si="9"/>
        <v>0.18463181462138678</v>
      </c>
    </row>
    <row r="108" spans="2:34" x14ac:dyDescent="0.25">
      <c r="B108" s="11"/>
      <c r="C108" s="11"/>
      <c r="D108" s="4">
        <v>4.7</v>
      </c>
      <c r="E108" s="4">
        <v>3.2</v>
      </c>
      <c r="F108" s="4">
        <v>1.6</v>
      </c>
      <c r="G108" s="4">
        <v>0.2</v>
      </c>
      <c r="H108" s="4" t="s">
        <v>10</v>
      </c>
      <c r="I108" s="4"/>
      <c r="J108" s="4">
        <f>COUNTIF($H$9:$H108,J$7)</f>
        <v>18</v>
      </c>
      <c r="K108" s="4">
        <f t="shared" si="10"/>
        <v>0.4453076138998342</v>
      </c>
      <c r="M108" s="4">
        <f>COUNTIF($H$9:$H108,M$7)</f>
        <v>45</v>
      </c>
      <c r="N108" s="4">
        <f t="shared" si="11"/>
        <v>0.51840139205027258</v>
      </c>
      <c r="P108" s="4">
        <f>COUNTIF($H$9:$H108,P$7)</f>
        <v>37</v>
      </c>
      <c r="Q108" s="4">
        <f t="shared" si="12"/>
        <v>0.53072904493393669</v>
      </c>
      <c r="S108" s="4">
        <f>COUNTA(H$9:H108)</f>
        <v>100</v>
      </c>
      <c r="T108" s="4">
        <f t="shared" si="13"/>
        <v>1.4944380508840434</v>
      </c>
      <c r="U108" s="4"/>
      <c r="V108" s="4">
        <f>COUNTIF($H109:$H$158,V$7)</f>
        <v>32</v>
      </c>
      <c r="W108" s="4">
        <f t="shared" si="14"/>
        <v>0.41206796145582381</v>
      </c>
      <c r="Y108" s="4">
        <f>COUNTIF($H109:$H$158,Y$7)</f>
        <v>5</v>
      </c>
      <c r="Z108" s="4">
        <f t="shared" si="15"/>
        <v>0.33219280948873625</v>
      </c>
      <c r="AB108" s="4">
        <f>COUNTIF($H109:$H$158,AB$7)</f>
        <v>13</v>
      </c>
      <c r="AC108" s="4">
        <f t="shared" si="16"/>
        <v>0.50528828262474446</v>
      </c>
      <c r="AE108" s="4">
        <f>COUNTA($H109:$H$158)</f>
        <v>50</v>
      </c>
      <c r="AF108" s="4">
        <f t="shared" si="17"/>
        <v>1.2495490535693046</v>
      </c>
      <c r="AG108" s="4"/>
      <c r="AH108" s="2">
        <f t="shared" si="9"/>
        <v>0.17215411560869243</v>
      </c>
    </row>
    <row r="109" spans="2:34" x14ac:dyDescent="0.25">
      <c r="B109" s="11"/>
      <c r="C109" s="11"/>
      <c r="D109" s="4">
        <v>6.4</v>
      </c>
      <c r="E109" s="4">
        <v>3.2</v>
      </c>
      <c r="F109" s="4">
        <v>4.5</v>
      </c>
      <c r="G109" s="4">
        <v>1.5</v>
      </c>
      <c r="H109" s="4" t="s">
        <v>11</v>
      </c>
      <c r="I109" s="4"/>
      <c r="J109" s="4">
        <f>COUNTIF($H$9:$H109,J$7)</f>
        <v>18</v>
      </c>
      <c r="K109" s="4">
        <f t="shared" si="10"/>
        <v>0.44345699666901667</v>
      </c>
      <c r="M109" s="4">
        <f>COUNTIF($H$9:$H109,M$7)</f>
        <v>46</v>
      </c>
      <c r="N109" s="4">
        <f t="shared" si="11"/>
        <v>0.51677107156396007</v>
      </c>
      <c r="P109" s="4">
        <f>COUNTIF($H$9:$H109,P$7)</f>
        <v>37</v>
      </c>
      <c r="Q109" s="4">
        <f t="shared" si="12"/>
        <v>0.53073317161926015</v>
      </c>
      <c r="S109" s="4">
        <f>COUNTA(H$9:H109)</f>
        <v>101</v>
      </c>
      <c r="T109" s="4">
        <f t="shared" si="13"/>
        <v>1.4909612398522367</v>
      </c>
      <c r="U109" s="4"/>
      <c r="V109" s="4">
        <f>COUNTIF($H110:$H$158,V$7)</f>
        <v>32</v>
      </c>
      <c r="W109" s="4">
        <f t="shared" si="14"/>
        <v>0.40144316350380949</v>
      </c>
      <c r="Y109" s="4">
        <f>COUNTIF($H110:$H$158,Y$7)</f>
        <v>4</v>
      </c>
      <c r="Z109" s="4">
        <f t="shared" si="15"/>
        <v>0.29507835462164966</v>
      </c>
      <c r="AB109" s="4">
        <f>COUNTIF($H110:$H$158,AB$7)</f>
        <v>13</v>
      </c>
      <c r="AC109" s="4">
        <f t="shared" si="16"/>
        <v>0.50786758444211244</v>
      </c>
      <c r="AE109" s="4">
        <f>COUNTA($H110:$H$158)</f>
        <v>49</v>
      </c>
      <c r="AF109" s="4">
        <f t="shared" si="17"/>
        <v>1.2043891025675717</v>
      </c>
      <c r="AG109" s="4"/>
      <c r="AH109" s="2">
        <f t="shared" si="9"/>
        <v>0.18761482571524324</v>
      </c>
    </row>
    <row r="110" spans="2:34" x14ac:dyDescent="0.25">
      <c r="B110" s="11"/>
      <c r="C110" s="11"/>
      <c r="D110" s="4">
        <v>7</v>
      </c>
      <c r="E110" s="4">
        <v>3.2</v>
      </c>
      <c r="F110" s="4">
        <v>4.7</v>
      </c>
      <c r="G110" s="4">
        <v>1.4</v>
      </c>
      <c r="H110" s="4" t="s">
        <v>11</v>
      </c>
      <c r="I110" s="4"/>
      <c r="J110" s="4">
        <f>COUNTIF($H$9:$H110,J$7)</f>
        <v>18</v>
      </c>
      <c r="K110" s="4">
        <f t="shared" si="10"/>
        <v>0.44161770715220888</v>
      </c>
      <c r="M110" s="4">
        <f>COUNTIF($H$9:$H110,M$7)</f>
        <v>47</v>
      </c>
      <c r="N110" s="4">
        <f t="shared" si="11"/>
        <v>0.51508152003736607</v>
      </c>
      <c r="P110" s="4">
        <f>COUNTIF($H$9:$H110,P$7)</f>
        <v>37</v>
      </c>
      <c r="Q110" s="4">
        <f t="shared" si="12"/>
        <v>0.53068591298700207</v>
      </c>
      <c r="S110" s="4">
        <f>COUNTA(H$9:H110)</f>
        <v>102</v>
      </c>
      <c r="T110" s="4">
        <f t="shared" si="13"/>
        <v>1.487385140176577</v>
      </c>
      <c r="U110" s="4"/>
      <c r="V110" s="4">
        <f>COUNTIF($H111:$H$158,V$7)</f>
        <v>32</v>
      </c>
      <c r="W110" s="4">
        <f t="shared" si="14"/>
        <v>0.38997500048077083</v>
      </c>
      <c r="Y110" s="4">
        <f>COUNTIF($H111:$H$158,Y$7)</f>
        <v>3</v>
      </c>
      <c r="Z110" s="4">
        <f t="shared" si="15"/>
        <v>0.25</v>
      </c>
      <c r="AB110" s="4">
        <f>COUNTIF($H111:$H$158,AB$7)</f>
        <v>13</v>
      </c>
      <c r="AC110" s="4">
        <f t="shared" si="16"/>
        <v>0.5103915869487673</v>
      </c>
      <c r="AE110" s="4">
        <f>COUNTA($H111:$H$158)</f>
        <v>48</v>
      </c>
      <c r="AF110" s="4">
        <f t="shared" si="17"/>
        <v>1.1503665874295381</v>
      </c>
      <c r="AG110" s="4"/>
      <c r="AH110" s="2">
        <f t="shared" si="9"/>
        <v>0.20542329742363147</v>
      </c>
    </row>
    <row r="111" spans="2:34" x14ac:dyDescent="0.25">
      <c r="B111" s="11"/>
      <c r="C111" s="11"/>
      <c r="D111" s="4">
        <v>5.9</v>
      </c>
      <c r="E111" s="4">
        <v>3.2</v>
      </c>
      <c r="F111" s="4">
        <v>4.8</v>
      </c>
      <c r="G111" s="4">
        <v>1.8</v>
      </c>
      <c r="H111" s="4" t="s">
        <v>11</v>
      </c>
      <c r="I111" s="4"/>
      <c r="J111" s="4">
        <f>COUNTIF($H$9:$H111,J$7)</f>
        <v>18</v>
      </c>
      <c r="K111" s="4">
        <f t="shared" si="10"/>
        <v>0.43978989770229432</v>
      </c>
      <c r="M111" s="4">
        <f>COUNTIF($H$9:$H111,M$7)</f>
        <v>48</v>
      </c>
      <c r="N111" s="4">
        <f t="shared" si="11"/>
        <v>0.51333810941921343</v>
      </c>
      <c r="P111" s="4">
        <f>COUNTIF($H$9:$H111,P$7)</f>
        <v>37</v>
      </c>
      <c r="Q111" s="4">
        <f t="shared" si="12"/>
        <v>0.5305897570631839</v>
      </c>
      <c r="S111" s="4">
        <f>COUNTA(H$9:H111)</f>
        <v>103</v>
      </c>
      <c r="T111" s="4">
        <f t="shared" si="13"/>
        <v>1.4837177641846917</v>
      </c>
      <c r="U111" s="4"/>
      <c r="V111" s="4">
        <f>COUNTIF($H112:$H$158,V$7)</f>
        <v>32</v>
      </c>
      <c r="W111" s="4">
        <f t="shared" si="14"/>
        <v>0.37759240965285951</v>
      </c>
      <c r="Y111" s="4">
        <f>COUNTIF($H112:$H$158,Y$7)</f>
        <v>2</v>
      </c>
      <c r="Z111" s="4">
        <f t="shared" si="15"/>
        <v>0.19381229156075053</v>
      </c>
      <c r="AB111" s="4">
        <f>COUNTIF($H112:$H$158,AB$7)</f>
        <v>13</v>
      </c>
      <c r="AC111" s="4">
        <f t="shared" si="16"/>
        <v>0.5128497603398956</v>
      </c>
      <c r="AE111" s="4">
        <f>COUNTA($H112:$H$158)</f>
        <v>47</v>
      </c>
      <c r="AF111" s="4">
        <f t="shared" si="17"/>
        <v>1.0842544615535057</v>
      </c>
      <c r="AG111" s="4"/>
      <c r="AH111" s="2">
        <f t="shared" si="9"/>
        <v>0.22640990469423605</v>
      </c>
    </row>
    <row r="112" spans="2:34" x14ac:dyDescent="0.25">
      <c r="B112" s="11"/>
      <c r="C112" s="11"/>
      <c r="D112" s="4">
        <v>6.5</v>
      </c>
      <c r="E112" s="4">
        <v>3.2</v>
      </c>
      <c r="F112" s="4">
        <v>5.0999999999999996</v>
      </c>
      <c r="G112" s="4">
        <v>2</v>
      </c>
      <c r="H112" s="4" t="s">
        <v>12</v>
      </c>
      <c r="I112" s="4"/>
      <c r="J112" s="4">
        <f>COUNTIF($H$9:$H112,J$7)</f>
        <v>18</v>
      </c>
      <c r="K112" s="4">
        <f t="shared" si="10"/>
        <v>0.43797370096709654</v>
      </c>
      <c r="M112" s="4">
        <f>COUNTIF($H$9:$H112,M$7)</f>
        <v>48</v>
      </c>
      <c r="N112" s="4">
        <f t="shared" si="11"/>
        <v>0.51483563880920125</v>
      </c>
      <c r="P112" s="4">
        <f>COUNTIF($H$9:$H112,P$7)</f>
        <v>38</v>
      </c>
      <c r="Q112" s="4">
        <f t="shared" si="12"/>
        <v>0.53072561325485823</v>
      </c>
      <c r="S112" s="4">
        <f>COUNTA(H$9:H112)</f>
        <v>104</v>
      </c>
      <c r="T112" s="4">
        <f t="shared" si="13"/>
        <v>1.4835349530311559</v>
      </c>
      <c r="U112" s="4"/>
      <c r="V112" s="4">
        <f>COUNTIF($H113:$H$158,V$7)</f>
        <v>32</v>
      </c>
      <c r="W112" s="4">
        <f t="shared" si="14"/>
        <v>0.36421701290922637</v>
      </c>
      <c r="Y112" s="4">
        <f>COUNTIF($H113:$H$158,Y$7)</f>
        <v>2</v>
      </c>
      <c r="Z112" s="4">
        <f t="shared" si="15"/>
        <v>0.19667660678508753</v>
      </c>
      <c r="AB112" s="4">
        <f>COUNTIF($H113:$H$158,AB$7)</f>
        <v>12</v>
      </c>
      <c r="AC112" s="4">
        <f t="shared" si="16"/>
        <v>0.50572159704413655</v>
      </c>
      <c r="AE112" s="4">
        <f>COUNTA($H113:$H$158)</f>
        <v>46</v>
      </c>
      <c r="AF112" s="4">
        <f t="shared" si="17"/>
        <v>1.0666152167384504</v>
      </c>
      <c r="AG112" s="4"/>
      <c r="AH112" s="2">
        <f t="shared" si="9"/>
        <v>0.22928293348642992</v>
      </c>
    </row>
    <row r="113" spans="2:34" x14ac:dyDescent="0.25">
      <c r="B113" s="11"/>
      <c r="C113" s="11"/>
      <c r="D113" s="4">
        <v>6.4</v>
      </c>
      <c r="E113" s="4">
        <v>3.2</v>
      </c>
      <c r="F113" s="4">
        <v>5.3</v>
      </c>
      <c r="G113" s="4">
        <v>2.2999999999999998</v>
      </c>
      <c r="H113" s="4" t="s">
        <v>12</v>
      </c>
      <c r="I113" s="4"/>
      <c r="J113" s="4">
        <f>COUNTIF($H$9:$H113,J$7)</f>
        <v>18</v>
      </c>
      <c r="K113" s="4">
        <f t="shared" si="10"/>
        <v>0.43616923135265329</v>
      </c>
      <c r="M113" s="4">
        <f>COUNTIF($H$9:$H113,M$7)</f>
        <v>48</v>
      </c>
      <c r="N113" s="4">
        <f t="shared" si="11"/>
        <v>0.51624366488912754</v>
      </c>
      <c r="P113" s="4">
        <f>COUNTIF($H$9:$H113,P$7)</f>
        <v>39</v>
      </c>
      <c r="Q113" s="4">
        <f t="shared" si="12"/>
        <v>0.53071322527001041</v>
      </c>
      <c r="S113" s="4">
        <f>COUNTA(H$9:H113)</f>
        <v>105</v>
      </c>
      <c r="T113" s="4">
        <f t="shared" si="13"/>
        <v>1.4831261215117912</v>
      </c>
      <c r="U113" s="4"/>
      <c r="V113" s="4">
        <f>COUNTIF($H114:$H$158,V$7)</f>
        <v>32</v>
      </c>
      <c r="W113" s="4">
        <f t="shared" si="14"/>
        <v>0.34976220183443535</v>
      </c>
      <c r="Y113" s="4">
        <f>COUNTIF($H114:$H$158,Y$7)</f>
        <v>2</v>
      </c>
      <c r="Z113" s="4">
        <f t="shared" si="15"/>
        <v>0.19963791539243</v>
      </c>
      <c r="AB113" s="4">
        <f>COUNTIF($H114:$H$158,AB$7)</f>
        <v>11</v>
      </c>
      <c r="AC113" s="4">
        <f t="shared" si="16"/>
        <v>0.49681413899147003</v>
      </c>
      <c r="AE113" s="4">
        <f>COUNTA($H114:$H$158)</f>
        <v>45</v>
      </c>
      <c r="AF113" s="4">
        <f t="shared" si="17"/>
        <v>1.0462142562183354</v>
      </c>
      <c r="AG113" s="4"/>
      <c r="AH113" s="2">
        <f t="shared" si="9"/>
        <v>0.23290993879740168</v>
      </c>
    </row>
    <row r="114" spans="2:34" x14ac:dyDescent="0.25">
      <c r="B114" s="11"/>
      <c r="C114" s="11"/>
      <c r="D114" s="4">
        <v>6.9</v>
      </c>
      <c r="E114" s="4">
        <v>3.2</v>
      </c>
      <c r="F114" s="4">
        <v>5.7</v>
      </c>
      <c r="G114" s="4">
        <v>2.2999999999999998</v>
      </c>
      <c r="H114" s="4" t="s">
        <v>12</v>
      </c>
      <c r="I114" s="4"/>
      <c r="J114" s="4">
        <f>COUNTIF($H$9:$H114,J$7)</f>
        <v>18</v>
      </c>
      <c r="K114" s="4">
        <f t="shared" si="10"/>
        <v>0.43437658637901844</v>
      </c>
      <c r="M114" s="4">
        <f>COUNTIF($H$9:$H114,M$7)</f>
        <v>48</v>
      </c>
      <c r="N114" s="4">
        <f t="shared" si="11"/>
        <v>0.5175658658907365</v>
      </c>
      <c r="P114" s="4">
        <f>COUNTIF($H$9:$H114,P$7)</f>
        <v>40</v>
      </c>
      <c r="Q114" s="4">
        <f t="shared" si="12"/>
        <v>0.53056315459465542</v>
      </c>
      <c r="S114" s="4">
        <f>COUNTA(H$9:H114)</f>
        <v>106</v>
      </c>
      <c r="T114" s="4">
        <f t="shared" si="13"/>
        <v>1.4825056068644105</v>
      </c>
      <c r="U114" s="4"/>
      <c r="V114" s="4">
        <f>COUNTIF($H115:$H$158,V$7)</f>
        <v>32</v>
      </c>
      <c r="W114" s="4">
        <f t="shared" si="14"/>
        <v>0.33413208628167074</v>
      </c>
      <c r="Y114" s="4">
        <f>COUNTIF($H115:$H$158,Y$7)</f>
        <v>2</v>
      </c>
      <c r="Z114" s="4">
        <f t="shared" si="15"/>
        <v>0.20270143721078623</v>
      </c>
      <c r="AB114" s="4">
        <f>COUNTIF($H115:$H$158,AB$7)</f>
        <v>10</v>
      </c>
      <c r="AC114" s="4">
        <f t="shared" si="16"/>
        <v>0.48579625539771254</v>
      </c>
      <c r="AE114" s="4">
        <f>COUNTA($H115:$H$158)</f>
        <v>44</v>
      </c>
      <c r="AF114" s="4">
        <f t="shared" si="17"/>
        <v>1.0226297788901695</v>
      </c>
      <c r="AG114" s="4"/>
      <c r="AH114" s="2">
        <f t="shared" si="9"/>
        <v>0.23735380339585621</v>
      </c>
    </row>
    <row r="115" spans="2:34" x14ac:dyDescent="0.25">
      <c r="B115" s="11"/>
      <c r="C115" s="11"/>
      <c r="D115" s="4">
        <v>6.8</v>
      </c>
      <c r="E115" s="4">
        <v>3.2</v>
      </c>
      <c r="F115" s="4">
        <v>5.9</v>
      </c>
      <c r="G115" s="4">
        <v>2.2999999999999998</v>
      </c>
      <c r="H115" s="4" t="s">
        <v>12</v>
      </c>
      <c r="I115" s="4"/>
      <c r="J115" s="4">
        <f>COUNTIF($H$9:$H115,J$7)</f>
        <v>18</v>
      </c>
      <c r="K115" s="4">
        <f t="shared" si="10"/>
        <v>0.43259584793700023</v>
      </c>
      <c r="M115" s="4">
        <f>COUNTIF($H$9:$H115,M$7)</f>
        <v>48</v>
      </c>
      <c r="N115" s="4">
        <f t="shared" si="11"/>
        <v>0.51880575058541645</v>
      </c>
      <c r="P115" s="4">
        <f>COUNTIF($H$9:$H115,P$7)</f>
        <v>41</v>
      </c>
      <c r="Q115" s="4">
        <f t="shared" si="12"/>
        <v>0.53028517993556634</v>
      </c>
      <c r="S115" s="4">
        <f>COUNTA(H$9:H115)</f>
        <v>107</v>
      </c>
      <c r="T115" s="4">
        <f t="shared" si="13"/>
        <v>1.481686778457983</v>
      </c>
      <c r="U115" s="4"/>
      <c r="V115" s="4">
        <f>COUNTIF($H116:$H$158,V$7)</f>
        <v>32</v>
      </c>
      <c r="W115" s="4">
        <f t="shared" si="14"/>
        <v>0.31722028256900314</v>
      </c>
      <c r="Y115" s="4">
        <f>COUNTIF($H116:$H$158,Y$7)</f>
        <v>2</v>
      </c>
      <c r="Z115" s="4">
        <f t="shared" si="15"/>
        <v>0.20587277928846967</v>
      </c>
      <c r="AB115" s="4">
        <f>COUNTIF($H116:$H$158,AB$7)</f>
        <v>9</v>
      </c>
      <c r="AC115" s="4">
        <f t="shared" si="16"/>
        <v>0.47225715765902493</v>
      </c>
      <c r="AE115" s="4">
        <f>COUNTA($H116:$H$158)</f>
        <v>43</v>
      </c>
      <c r="AF115" s="4">
        <f t="shared" si="17"/>
        <v>0.99535021951649783</v>
      </c>
      <c r="AG115" s="4"/>
      <c r="AH115" s="2">
        <f t="shared" si="9"/>
        <v>0.24269220249306528</v>
      </c>
    </row>
    <row r="116" spans="2:34" x14ac:dyDescent="0.25">
      <c r="B116" s="11"/>
      <c r="C116" s="11"/>
      <c r="D116" s="4">
        <v>7.2</v>
      </c>
      <c r="E116" s="4">
        <v>3.2</v>
      </c>
      <c r="F116" s="4">
        <v>6</v>
      </c>
      <c r="G116" s="4">
        <v>1.8</v>
      </c>
      <c r="H116" s="4" t="s">
        <v>12</v>
      </c>
      <c r="I116" s="4"/>
      <c r="J116" s="4">
        <f>COUNTIF($H$9:$H116,J$7)</f>
        <v>18</v>
      </c>
      <c r="K116" s="4">
        <f t="shared" si="10"/>
        <v>0.43082708345352599</v>
      </c>
      <c r="M116" s="4">
        <f>COUNTIF($H$9:$H116,M$7)</f>
        <v>48</v>
      </c>
      <c r="N116" s="4">
        <f t="shared" si="11"/>
        <v>0.51996666730769436</v>
      </c>
      <c r="P116" s="4">
        <f>COUNTIF($H$9:$H116,P$7)</f>
        <v>42</v>
      </c>
      <c r="Q116" s="4">
        <f t="shared" si="12"/>
        <v>0.52988836420516439</v>
      </c>
      <c r="S116" s="4">
        <f>COUNTA(H$9:H116)</f>
        <v>108</v>
      </c>
      <c r="T116" s="4">
        <f t="shared" si="13"/>
        <v>1.4806821149663847</v>
      </c>
      <c r="U116" s="4"/>
      <c r="V116" s="4">
        <f>COUNTIF($H117:$H$158,V$7)</f>
        <v>32</v>
      </c>
      <c r="W116" s="4">
        <f t="shared" si="14"/>
        <v>0.29890851259334122</v>
      </c>
      <c r="Y116" s="4">
        <f>COUNTIF($H117:$H$158,Y$7)</f>
        <v>2</v>
      </c>
      <c r="Z116" s="4">
        <f t="shared" si="15"/>
        <v>0.20915797251327431</v>
      </c>
      <c r="AB116" s="4">
        <f>COUNTIF($H117:$H$158,AB$7)</f>
        <v>8</v>
      </c>
      <c r="AC116" s="4">
        <f t="shared" si="16"/>
        <v>0.4556795091007162</v>
      </c>
      <c r="AE116" s="4">
        <f>COUNTA($H117:$H$158)</f>
        <v>42</v>
      </c>
      <c r="AF116" s="4">
        <f t="shared" si="17"/>
        <v>0.96374599420733176</v>
      </c>
      <c r="AG116" s="4"/>
      <c r="AH116" s="2">
        <f t="shared" si="9"/>
        <v>0.24902249956730615</v>
      </c>
    </row>
    <row r="117" spans="2:34" x14ac:dyDescent="0.25">
      <c r="B117" s="11"/>
      <c r="C117" s="11"/>
      <c r="D117" s="4">
        <v>5</v>
      </c>
      <c r="E117" s="4">
        <v>3.3</v>
      </c>
      <c r="F117" s="4">
        <v>1.4</v>
      </c>
      <c r="G117" s="4">
        <v>0.2</v>
      </c>
      <c r="H117" s="4" t="s">
        <v>10</v>
      </c>
      <c r="I117" s="4"/>
      <c r="J117" s="4">
        <f>COUNTIF($H$9:$H117,J$7)</f>
        <v>19</v>
      </c>
      <c r="K117" s="4">
        <f t="shared" si="10"/>
        <v>0.43931082032416036</v>
      </c>
      <c r="M117" s="4">
        <f>COUNTIF($H$9:$H117,M$7)</f>
        <v>48</v>
      </c>
      <c r="N117" s="4">
        <f t="shared" si="11"/>
        <v>0.52105181242822907</v>
      </c>
      <c r="P117" s="4">
        <f>COUNTIF($H$9:$H117,P$7)</f>
        <v>42</v>
      </c>
      <c r="Q117" s="4">
        <f t="shared" si="12"/>
        <v>0.53015054939378881</v>
      </c>
      <c r="S117" s="4">
        <f>COUNTA(H$9:H117)</f>
        <v>109</v>
      </c>
      <c r="T117" s="4">
        <f t="shared" si="13"/>
        <v>1.4905131821461781</v>
      </c>
      <c r="U117" s="4"/>
      <c r="V117" s="4">
        <f>COUNTIF($H118:$H$158,V$7)</f>
        <v>31</v>
      </c>
      <c r="W117" s="4">
        <f t="shared" si="14"/>
        <v>0.30497625661384059</v>
      </c>
      <c r="Y117" s="4">
        <f>COUNTIF($H118:$H$158,Y$7)</f>
        <v>2</v>
      </c>
      <c r="Z117" s="4">
        <f t="shared" si="15"/>
        <v>0.21256351242039434</v>
      </c>
      <c r="AB117" s="4">
        <f>COUNTIF($H118:$H$158,AB$7)</f>
        <v>8</v>
      </c>
      <c r="AC117" s="4">
        <f t="shared" si="16"/>
        <v>0.46001014724255296</v>
      </c>
      <c r="AE117" s="4">
        <f>COUNTA($H118:$H$158)</f>
        <v>41</v>
      </c>
      <c r="AF117" s="4">
        <f t="shared" si="17"/>
        <v>0.97754991627678789</v>
      </c>
      <c r="AG117" s="4"/>
      <c r="AH117" s="2">
        <f t="shared" si="9"/>
        <v>0.23465927791261126</v>
      </c>
    </row>
    <row r="118" spans="2:34" x14ac:dyDescent="0.25">
      <c r="B118" s="11"/>
      <c r="C118" s="11"/>
      <c r="D118" s="4">
        <v>5.0999999999999996</v>
      </c>
      <c r="E118" s="4">
        <v>3.3</v>
      </c>
      <c r="F118" s="4">
        <v>1.7</v>
      </c>
      <c r="G118" s="4">
        <v>0.5</v>
      </c>
      <c r="H118" s="4" t="s">
        <v>10</v>
      </c>
      <c r="I118" s="4"/>
      <c r="J118" s="4">
        <f>COUNTIF($H$9:$H118,J$7)</f>
        <v>20</v>
      </c>
      <c r="K118" s="4">
        <f t="shared" si="10"/>
        <v>0.44716938520678134</v>
      </c>
      <c r="M118" s="4">
        <f>COUNTIF($H$9:$H118,M$7)</f>
        <v>48</v>
      </c>
      <c r="N118" s="4">
        <f t="shared" si="11"/>
        <v>0.52206423831425597</v>
      </c>
      <c r="P118" s="4">
        <f>COUNTIF($H$9:$H118,P$7)</f>
        <v>42</v>
      </c>
      <c r="Q118" s="4">
        <f t="shared" si="12"/>
        <v>0.53036160192116155</v>
      </c>
      <c r="S118" s="4">
        <f>COUNTA(H$9:H118)</f>
        <v>110</v>
      </c>
      <c r="T118" s="4">
        <f t="shared" si="13"/>
        <v>1.4995952254421989</v>
      </c>
      <c r="U118" s="4"/>
      <c r="V118" s="4">
        <f>COUNTIF($H119:$H$158,V$7)</f>
        <v>30</v>
      </c>
      <c r="W118" s="4">
        <f t="shared" si="14"/>
        <v>0.31127812445913283</v>
      </c>
      <c r="Y118" s="4">
        <f>COUNTIF($H119:$H$158,Y$7)</f>
        <v>2</v>
      </c>
      <c r="Z118" s="4">
        <f t="shared" si="15"/>
        <v>0.21609640474436814</v>
      </c>
      <c r="AB118" s="4">
        <f>COUNTIF($H119:$H$158,AB$7)</f>
        <v>8</v>
      </c>
      <c r="AC118" s="4">
        <f t="shared" si="16"/>
        <v>0.46438561897747244</v>
      </c>
      <c r="AE118" s="4">
        <f>COUNTA($H119:$H$158)</f>
        <v>40</v>
      </c>
      <c r="AF118" s="4">
        <f t="shared" si="17"/>
        <v>0.99176014818097347</v>
      </c>
      <c r="AG118" s="4"/>
      <c r="AH118" s="2">
        <f t="shared" si="9"/>
        <v>0.22078996254861744</v>
      </c>
    </row>
    <row r="119" spans="2:34" x14ac:dyDescent="0.25">
      <c r="B119" s="11"/>
      <c r="C119" s="11"/>
      <c r="D119" s="4">
        <v>6.3</v>
      </c>
      <c r="E119" s="4">
        <v>3.3</v>
      </c>
      <c r="F119" s="4">
        <v>4.7</v>
      </c>
      <c r="G119" s="4">
        <v>1.6</v>
      </c>
      <c r="H119" s="4" t="s">
        <v>11</v>
      </c>
      <c r="I119" s="4"/>
      <c r="J119" s="4">
        <f>COUNTIF($H$9:$H119,J$7)</f>
        <v>20</v>
      </c>
      <c r="K119" s="4">
        <f t="shared" si="10"/>
        <v>0.44549329215544936</v>
      </c>
      <c r="M119" s="4">
        <f>COUNTIF($H$9:$H119,M$7)</f>
        <v>49</v>
      </c>
      <c r="N119" s="4">
        <f t="shared" si="11"/>
        <v>0.52077112693252248</v>
      </c>
      <c r="P119" s="4">
        <f>COUNTIF($H$9:$H119,P$7)</f>
        <v>42</v>
      </c>
      <c r="Q119" s="4">
        <f t="shared" si="12"/>
        <v>0.53052373540537412</v>
      </c>
      <c r="S119" s="4">
        <f>COUNTA(H$9:H119)</f>
        <v>111</v>
      </c>
      <c r="T119" s="4">
        <f t="shared" si="13"/>
        <v>1.4967881544933461</v>
      </c>
      <c r="U119" s="4"/>
      <c r="V119" s="4">
        <f>COUNTIF($H120:$H$158,V$7)</f>
        <v>30</v>
      </c>
      <c r="W119" s="4">
        <f t="shared" si="14"/>
        <v>0.29116278711825372</v>
      </c>
      <c r="Y119" s="4">
        <f>COUNTIF($H120:$H$158,Y$7)</f>
        <v>1</v>
      </c>
      <c r="Z119" s="4">
        <f t="shared" si="15"/>
        <v>0.13552313381698072</v>
      </c>
      <c r="AB119" s="4">
        <f>COUNTIF($H120:$H$158,AB$7)</f>
        <v>8</v>
      </c>
      <c r="AC119" s="4">
        <f t="shared" si="16"/>
        <v>0.46880045515123048</v>
      </c>
      <c r="AE119" s="4">
        <f>COUNTA($H120:$H$158)</f>
        <v>39</v>
      </c>
      <c r="AF119" s="4">
        <f t="shared" si="17"/>
        <v>0.89548637608646486</v>
      </c>
      <c r="AG119" s="4"/>
      <c r="AH119" s="2">
        <f t="shared" si="9"/>
        <v>0.24451280861359917</v>
      </c>
    </row>
    <row r="120" spans="2:34" x14ac:dyDescent="0.25">
      <c r="B120" s="11"/>
      <c r="C120" s="11"/>
      <c r="D120" s="4">
        <v>6.7</v>
      </c>
      <c r="E120" s="4">
        <v>3.3</v>
      </c>
      <c r="F120" s="4">
        <v>5.7</v>
      </c>
      <c r="G120" s="4">
        <v>2.1</v>
      </c>
      <c r="H120" s="4" t="s">
        <v>12</v>
      </c>
      <c r="I120" s="4"/>
      <c r="J120" s="4">
        <f>COUNTIF($H$9:$H120,J$7)</f>
        <v>20</v>
      </c>
      <c r="K120" s="4">
        <f t="shared" si="10"/>
        <v>0.44382621913754322</v>
      </c>
      <c r="M120" s="4">
        <f>COUNTIF($H$9:$H120,M$7)</f>
        <v>49</v>
      </c>
      <c r="N120" s="4">
        <f t="shared" si="11"/>
        <v>0.52178222159979815</v>
      </c>
      <c r="P120" s="4">
        <f>COUNTIF($H$9:$H120,P$7)</f>
        <v>43</v>
      </c>
      <c r="Q120" s="4">
        <f t="shared" si="12"/>
        <v>0.53023997496684616</v>
      </c>
      <c r="S120" s="4">
        <f>COUNTA(H$9:H120)</f>
        <v>112</v>
      </c>
      <c r="T120" s="4">
        <f t="shared" si="13"/>
        <v>1.4958484157041876</v>
      </c>
      <c r="U120" s="4"/>
      <c r="V120" s="4">
        <f>COUNTIF($H121:$H$158,V$7)</f>
        <v>30</v>
      </c>
      <c r="W120" s="4">
        <f t="shared" si="14"/>
        <v>0.26923967197505289</v>
      </c>
      <c r="Y120" s="4">
        <f>COUNTIF($H121:$H$158,Y$7)</f>
        <v>1</v>
      </c>
      <c r="Z120" s="4">
        <f t="shared" si="15"/>
        <v>0.13810335561693646</v>
      </c>
      <c r="AB120" s="4">
        <f>COUNTIF($H121:$H$158,AB$7)</f>
        <v>7</v>
      </c>
      <c r="AC120" s="4">
        <f t="shared" si="16"/>
        <v>0.44957916157110184</v>
      </c>
      <c r="AE120" s="4">
        <f>COUNTA($H121:$H$158)</f>
        <v>38</v>
      </c>
      <c r="AF120" s="4">
        <f t="shared" si="17"/>
        <v>0.85692218916309115</v>
      </c>
      <c r="AG120" s="4"/>
      <c r="AH120" s="2">
        <f t="shared" si="9"/>
        <v>0.25097539574071293</v>
      </c>
    </row>
    <row r="121" spans="2:34" x14ac:dyDescent="0.25">
      <c r="B121" s="11"/>
      <c r="C121" s="11"/>
      <c r="D121" s="4">
        <v>6.7</v>
      </c>
      <c r="E121" s="4">
        <v>3.3</v>
      </c>
      <c r="F121" s="4">
        <v>5.7</v>
      </c>
      <c r="G121" s="4">
        <v>2.5</v>
      </c>
      <c r="H121" s="4" t="s">
        <v>12</v>
      </c>
      <c r="I121" s="4"/>
      <c r="J121" s="4">
        <f>COUNTIF($H$9:$H121,J$7)</f>
        <v>20</v>
      </c>
      <c r="K121" s="4">
        <f t="shared" si="10"/>
        <v>0.4421682951376682</v>
      </c>
      <c r="M121" s="4">
        <f>COUNTIF($H$9:$H121,M$7)</f>
        <v>49</v>
      </c>
      <c r="N121" s="4">
        <f t="shared" si="11"/>
        <v>0.52272554687344241</v>
      </c>
      <c r="P121" s="4">
        <f>COUNTIF($H$9:$H121,P$7)</f>
        <v>44</v>
      </c>
      <c r="Q121" s="4">
        <f t="shared" si="12"/>
        <v>0.52984852324094855</v>
      </c>
      <c r="S121" s="4">
        <f>COUNTA(H$9:H121)</f>
        <v>113</v>
      </c>
      <c r="T121" s="4">
        <f t="shared" si="13"/>
        <v>1.4947423652520593</v>
      </c>
      <c r="U121" s="4"/>
      <c r="V121" s="4">
        <f>COUNTIF($H122:$H$158,V$7)</f>
        <v>30</v>
      </c>
      <c r="W121" s="4">
        <f t="shared" si="14"/>
        <v>0.24532116488143071</v>
      </c>
      <c r="Y121" s="4">
        <f>COUNTIF($H122:$H$158,Y$7)</f>
        <v>1</v>
      </c>
      <c r="Z121" s="4">
        <f t="shared" si="15"/>
        <v>0.14079603690889056</v>
      </c>
      <c r="AB121" s="4">
        <f>COUNTIF($H122:$H$158,AB$7)</f>
        <v>6</v>
      </c>
      <c r="AC121" s="4">
        <f t="shared" si="16"/>
        <v>0.42559311322829085</v>
      </c>
      <c r="AE121" s="4">
        <f>COUNTA($H122:$H$158)</f>
        <v>37</v>
      </c>
      <c r="AF121" s="4">
        <f t="shared" si="17"/>
        <v>0.81171031501861213</v>
      </c>
      <c r="AG121" s="4"/>
      <c r="AH121" s="2">
        <f t="shared" si="9"/>
        <v>0.25870137452668041</v>
      </c>
    </row>
    <row r="122" spans="2:34" x14ac:dyDescent="0.25">
      <c r="B122" s="11"/>
      <c r="C122" s="11"/>
      <c r="D122" s="4">
        <v>6.3</v>
      </c>
      <c r="E122" s="4">
        <v>3.3</v>
      </c>
      <c r="F122" s="4">
        <v>6</v>
      </c>
      <c r="G122" s="4">
        <v>2.5</v>
      </c>
      <c r="H122" s="4" t="s">
        <v>12</v>
      </c>
      <c r="I122" s="4"/>
      <c r="J122" s="4">
        <f>COUNTIF($H$9:$H122,J$7)</f>
        <v>20</v>
      </c>
      <c r="K122" s="4">
        <f t="shared" si="10"/>
        <v>0.44051963496094376</v>
      </c>
      <c r="M122" s="4">
        <f>COUNTIF($H$9:$H122,M$7)</f>
        <v>49</v>
      </c>
      <c r="N122" s="4">
        <f t="shared" si="11"/>
        <v>0.52360375730199249</v>
      </c>
      <c r="P122" s="4">
        <f>COUNTIF($H$9:$H122,P$7)</f>
        <v>45</v>
      </c>
      <c r="Q122" s="4">
        <f t="shared" si="12"/>
        <v>0.52935667809278963</v>
      </c>
      <c r="S122" s="4">
        <f>COUNTA(H$9:H122)</f>
        <v>114</v>
      </c>
      <c r="T122" s="4">
        <f t="shared" si="13"/>
        <v>1.4934800703557258</v>
      </c>
      <c r="U122" s="4"/>
      <c r="V122" s="4">
        <f>COUNTIF($H123:$H$158,V$7)</f>
        <v>30</v>
      </c>
      <c r="W122" s="4">
        <f t="shared" si="14"/>
        <v>0.21919533819482817</v>
      </c>
      <c r="Y122" s="4">
        <f>COUNTIF($H123:$H$158,Y$7)</f>
        <v>1</v>
      </c>
      <c r="Z122" s="4">
        <f t="shared" si="15"/>
        <v>0.14360902781784199</v>
      </c>
      <c r="AB122" s="4">
        <f>COUNTIF($H123:$H$158,AB$7)</f>
        <v>5</v>
      </c>
      <c r="AC122" s="4">
        <f t="shared" si="16"/>
        <v>0.39555512591040976</v>
      </c>
      <c r="AE122" s="4">
        <f>COUNTA($H123:$H$158)</f>
        <v>36</v>
      </c>
      <c r="AF122" s="4">
        <f t="shared" si="17"/>
        <v>0.75835949192307994</v>
      </c>
      <c r="AG122" s="4"/>
      <c r="AH122" s="2">
        <f t="shared" si="9"/>
        <v>0.26791136918926522</v>
      </c>
    </row>
    <row r="123" spans="2:34" x14ac:dyDescent="0.25">
      <c r="B123" s="11"/>
      <c r="C123" s="11"/>
      <c r="D123" s="4">
        <v>5.2</v>
      </c>
      <c r="E123" s="4">
        <v>3.4</v>
      </c>
      <c r="F123" s="4">
        <v>1.4</v>
      </c>
      <c r="G123" s="4">
        <v>0.2</v>
      </c>
      <c r="H123" s="4" t="s">
        <v>10</v>
      </c>
      <c r="I123" s="4"/>
      <c r="J123" s="4">
        <f>COUNTIF($H$9:$H123,J$7)</f>
        <v>21</v>
      </c>
      <c r="K123" s="4">
        <f t="shared" si="10"/>
        <v>0.44797065383893842</v>
      </c>
      <c r="M123" s="4">
        <f>COUNTIF($H$9:$H123,M$7)</f>
        <v>49</v>
      </c>
      <c r="N123" s="4">
        <f t="shared" si="11"/>
        <v>0.52441939247503644</v>
      </c>
      <c r="P123" s="4">
        <f>COUNTIF($H$9:$H123,P$7)</f>
        <v>45</v>
      </c>
      <c r="Q123" s="4">
        <f t="shared" si="12"/>
        <v>0.5296840257187958</v>
      </c>
      <c r="S123" s="4">
        <f>COUNTA(H$9:H123)</f>
        <v>115</v>
      </c>
      <c r="T123" s="4">
        <f t="shared" si="13"/>
        <v>1.5020740720327708</v>
      </c>
      <c r="U123" s="4"/>
      <c r="V123" s="4">
        <f>COUNTIF($H124:$H$158,V$7)</f>
        <v>29</v>
      </c>
      <c r="W123" s="4">
        <f t="shared" si="14"/>
        <v>0.22479310379155526</v>
      </c>
      <c r="Y123" s="4">
        <f>COUNTIF($H124:$H$158,Y$7)</f>
        <v>1</v>
      </c>
      <c r="Z123" s="4">
        <f t="shared" si="15"/>
        <v>0.14655094334128474</v>
      </c>
      <c r="AB123" s="4">
        <f>COUNTIF($H124:$H$158,AB$7)</f>
        <v>5</v>
      </c>
      <c r="AC123" s="4">
        <f t="shared" si="16"/>
        <v>0.40105070315108637</v>
      </c>
      <c r="AE123" s="4">
        <f>COUNTA($H124:$H$158)</f>
        <v>35</v>
      </c>
      <c r="AF123" s="4">
        <f t="shared" si="17"/>
        <v>0.77239475028392635</v>
      </c>
      <c r="AG123" s="4"/>
      <c r="AH123" s="2">
        <f t="shared" si="9"/>
        <v>0.25314693709644892</v>
      </c>
    </row>
    <row r="124" spans="2:34" x14ac:dyDescent="0.25">
      <c r="B124" s="11"/>
      <c r="C124" s="11"/>
      <c r="D124" s="4">
        <v>4.5999999999999996</v>
      </c>
      <c r="E124" s="4">
        <v>3.4</v>
      </c>
      <c r="F124" s="4">
        <v>1.4</v>
      </c>
      <c r="G124" s="4">
        <v>0.3</v>
      </c>
      <c r="H124" s="4" t="s">
        <v>10</v>
      </c>
      <c r="I124" s="4"/>
      <c r="J124" s="4">
        <f>COUNTIF($H$9:$H124,J$7)</f>
        <v>22</v>
      </c>
      <c r="K124" s="4">
        <f t="shared" si="10"/>
        <v>0.45489729554125902</v>
      </c>
      <c r="M124" s="4">
        <f>COUNTIF($H$9:$H124,M$7)</f>
        <v>49</v>
      </c>
      <c r="N124" s="4">
        <f t="shared" si="11"/>
        <v>0.52517488275522273</v>
      </c>
      <c r="P124" s="4">
        <f>COUNTIF($H$9:$H124,P$7)</f>
        <v>45</v>
      </c>
      <c r="Q124" s="4">
        <f t="shared" si="12"/>
        <v>0.5299634090164258</v>
      </c>
      <c r="S124" s="4">
        <f>COUNTA(H$9:H124)</f>
        <v>116</v>
      </c>
      <c r="T124" s="4">
        <f t="shared" si="13"/>
        <v>1.5100355873129074</v>
      </c>
      <c r="U124" s="4"/>
      <c r="V124" s="4">
        <f>COUNTIF($H125:$H$158,V$7)</f>
        <v>28</v>
      </c>
      <c r="W124" s="4">
        <f t="shared" si="14"/>
        <v>0.2306771099234291</v>
      </c>
      <c r="Y124" s="4">
        <f>COUNTIF($H125:$H$158,Y$7)</f>
        <v>1</v>
      </c>
      <c r="Z124" s="4">
        <f t="shared" si="15"/>
        <v>0.14963126003677471</v>
      </c>
      <c r="AB124" s="4">
        <f>COUNTIF($H125:$H$158,AB$7)</f>
        <v>5</v>
      </c>
      <c r="AC124" s="4">
        <f t="shared" si="16"/>
        <v>0.4066962862298496</v>
      </c>
      <c r="AE124" s="4">
        <f>COUNTA($H125:$H$158)</f>
        <v>34</v>
      </c>
      <c r="AF124" s="4">
        <f t="shared" si="17"/>
        <v>0.78700465619005344</v>
      </c>
      <c r="AG124" s="4"/>
      <c r="AH124" s="2">
        <f t="shared" si="9"/>
        <v>0.23881392446276226</v>
      </c>
    </row>
    <row r="125" spans="2:34" x14ac:dyDescent="0.25">
      <c r="B125" s="11"/>
      <c r="C125" s="11"/>
      <c r="D125" s="4">
        <v>5</v>
      </c>
      <c r="E125" s="4">
        <v>3.4</v>
      </c>
      <c r="F125" s="4">
        <v>1.5</v>
      </c>
      <c r="G125" s="4">
        <v>0.2</v>
      </c>
      <c r="H125" s="4" t="s">
        <v>10</v>
      </c>
      <c r="I125" s="4"/>
      <c r="J125" s="4">
        <f>COUNTIF($H$9:$H125,J$7)</f>
        <v>23</v>
      </c>
      <c r="K125" s="4">
        <f t="shared" si="10"/>
        <v>0.46133729539407697</v>
      </c>
      <c r="M125" s="4">
        <f>COUNTIF($H$9:$H125,M$7)</f>
        <v>49</v>
      </c>
      <c r="N125" s="4">
        <f t="shared" si="11"/>
        <v>0.52587255468326177</v>
      </c>
      <c r="P125" s="4">
        <f>COUNTIF($H$9:$H125,P$7)</f>
        <v>45</v>
      </c>
      <c r="Q125" s="4">
        <f t="shared" si="12"/>
        <v>0.5301967781745115</v>
      </c>
      <c r="S125" s="4">
        <f>COUNTA(H$9:H125)</f>
        <v>117</v>
      </c>
      <c r="T125" s="4">
        <f t="shared" si="13"/>
        <v>1.5174066282518504</v>
      </c>
      <c r="U125" s="4"/>
      <c r="V125" s="4">
        <f>COUNTIF($H126:$H$158,V$7)</f>
        <v>27</v>
      </c>
      <c r="W125" s="4">
        <f t="shared" si="14"/>
        <v>0.23686905043226034</v>
      </c>
      <c r="Y125" s="4">
        <f>COUNTIF($H126:$H$158,Y$7)</f>
        <v>1</v>
      </c>
      <c r="Z125" s="4">
        <f t="shared" si="15"/>
        <v>0.15286042785934709</v>
      </c>
      <c r="AB125" s="4">
        <f>COUNTIF($H126:$H$158,AB$7)</f>
        <v>5</v>
      </c>
      <c r="AC125" s="4">
        <f t="shared" si="16"/>
        <v>0.41249485219258958</v>
      </c>
      <c r="AE125" s="4">
        <f>COUNTA($H126:$H$158)</f>
        <v>33</v>
      </c>
      <c r="AF125" s="4">
        <f t="shared" si="17"/>
        <v>0.80222433048419695</v>
      </c>
      <c r="AG125" s="4"/>
      <c r="AH125" s="2">
        <f t="shared" si="9"/>
        <v>0.2248959779781895</v>
      </c>
    </row>
    <row r="126" spans="2:34" x14ac:dyDescent="0.25">
      <c r="B126" s="11"/>
      <c r="C126" s="11"/>
      <c r="D126" s="4">
        <v>5.0999999999999996</v>
      </c>
      <c r="E126" s="4">
        <v>3.4</v>
      </c>
      <c r="F126" s="4">
        <v>1.5</v>
      </c>
      <c r="G126" s="4">
        <v>0.2</v>
      </c>
      <c r="H126" s="4" t="s">
        <v>10</v>
      </c>
      <c r="I126" s="4"/>
      <c r="J126" s="4">
        <f>COUNTIF($H$9:$H126,J$7)</f>
        <v>24</v>
      </c>
      <c r="K126" s="4">
        <f t="shared" si="10"/>
        <v>0.46732485735064783</v>
      </c>
      <c r="M126" s="4">
        <f>COUNTIF($H$9:$H126,M$7)</f>
        <v>49</v>
      </c>
      <c r="N126" s="4">
        <f t="shared" si="11"/>
        <v>0.52651463607699178</v>
      </c>
      <c r="P126" s="4">
        <f>COUNTIF($H$9:$H126,P$7)</f>
        <v>45</v>
      </c>
      <c r="Q126" s="4">
        <f t="shared" si="12"/>
        <v>0.53038599903769057</v>
      </c>
      <c r="S126" s="4">
        <f>COUNTA(H$9:H126)</f>
        <v>118</v>
      </c>
      <c r="T126" s="4">
        <f t="shared" si="13"/>
        <v>1.5242254924653302</v>
      </c>
      <c r="U126" s="4"/>
      <c r="V126" s="4">
        <f>COUNTIF($H127:$H$158,V$7)</f>
        <v>26</v>
      </c>
      <c r="W126" s="4">
        <f t="shared" si="14"/>
        <v>0.2433927290103626</v>
      </c>
      <c r="Y126" s="4">
        <f>COUNTIF($H127:$H$158,Y$7)</f>
        <v>1</v>
      </c>
      <c r="Z126" s="4">
        <f t="shared" si="15"/>
        <v>0.15625</v>
      </c>
      <c r="AB126" s="4">
        <f>COUNTIF($H127:$H$158,AB$7)</f>
        <v>5</v>
      </c>
      <c r="AC126" s="4">
        <f t="shared" si="16"/>
        <v>0.41844873517384967</v>
      </c>
      <c r="AE126" s="4">
        <f>COUNTA($H127:$H$158)</f>
        <v>32</v>
      </c>
      <c r="AF126" s="4">
        <f t="shared" si="17"/>
        <v>0.8180914641842123</v>
      </c>
      <c r="AG126" s="4"/>
      <c r="AH126" s="2">
        <f t="shared" si="9"/>
        <v>0.21137893428913107</v>
      </c>
    </row>
    <row r="127" spans="2:34" x14ac:dyDescent="0.25">
      <c r="B127" s="11"/>
      <c r="C127" s="11"/>
      <c r="D127" s="4">
        <v>5.4</v>
      </c>
      <c r="E127" s="4">
        <v>3.4</v>
      </c>
      <c r="F127" s="4">
        <v>1.5</v>
      </c>
      <c r="G127" s="4">
        <v>0.4</v>
      </c>
      <c r="H127" s="4" t="s">
        <v>10</v>
      </c>
      <c r="I127" s="4"/>
      <c r="J127" s="4">
        <f>COUNTIF($H$9:$H127,J$7)</f>
        <v>25</v>
      </c>
      <c r="K127" s="4">
        <f t="shared" si="10"/>
        <v>0.47289108687672665</v>
      </c>
      <c r="M127" s="4">
        <f>COUNTIF($H$9:$H127,M$7)</f>
        <v>49</v>
      </c>
      <c r="N127" s="4">
        <f t="shared" si="11"/>
        <v>0.52710326084406744</v>
      </c>
      <c r="P127" s="4">
        <f>COUNTIF($H$9:$H127,P$7)</f>
        <v>45</v>
      </c>
      <c r="Q127" s="4">
        <f t="shared" si="12"/>
        <v>0.53053285726068988</v>
      </c>
      <c r="S127" s="4">
        <f>COUNTA(H$9:H127)</f>
        <v>119</v>
      </c>
      <c r="T127" s="4">
        <f t="shared" si="13"/>
        <v>1.530527204981484</v>
      </c>
      <c r="U127" s="4"/>
      <c r="V127" s="4">
        <f>COUNTIF($H128:$H$158,V$7)</f>
        <v>25</v>
      </c>
      <c r="W127" s="4">
        <f t="shared" si="14"/>
        <v>0.25027429081625047</v>
      </c>
      <c r="Y127" s="4">
        <f>COUNTIF($H128:$H$158,Y$7)</f>
        <v>1</v>
      </c>
      <c r="Z127" s="4">
        <f t="shared" si="15"/>
        <v>0.15981278420602824</v>
      </c>
      <c r="AB127" s="4">
        <f>COUNTIF($H128:$H$158,AB$7)</f>
        <v>5</v>
      </c>
      <c r="AC127" s="4">
        <f t="shared" si="16"/>
        <v>0.42455938959669565</v>
      </c>
      <c r="AE127" s="4">
        <f>COUNTA($H128:$H$158)</f>
        <v>31</v>
      </c>
      <c r="AF127" s="4">
        <f t="shared" si="17"/>
        <v>0.8346464646189744</v>
      </c>
      <c r="AG127" s="4"/>
      <c r="AH127" s="2">
        <f t="shared" si="9"/>
        <v>0.19825064874792406</v>
      </c>
    </row>
    <row r="128" spans="2:34" x14ac:dyDescent="0.25">
      <c r="B128" s="11"/>
      <c r="C128" s="11"/>
      <c r="D128" s="4">
        <v>4.8</v>
      </c>
      <c r="E128" s="4">
        <v>3.4</v>
      </c>
      <c r="F128" s="4">
        <v>1.6</v>
      </c>
      <c r="G128" s="4">
        <v>0.2</v>
      </c>
      <c r="H128" s="4" t="s">
        <v>10</v>
      </c>
      <c r="I128" s="4"/>
      <c r="J128" s="4">
        <f>COUNTIF($H$9:$H128,J$7)</f>
        <v>26</v>
      </c>
      <c r="K128" s="4">
        <f t="shared" si="10"/>
        <v>0.47806435678460907</v>
      </c>
      <c r="M128" s="4">
        <f>COUNTIF($H$9:$H128,M$7)</f>
        <v>49</v>
      </c>
      <c r="N128" s="4">
        <f t="shared" si="11"/>
        <v>0.52764047352643506</v>
      </c>
      <c r="P128" s="4">
        <f>COUNTIF($H$9:$H128,P$7)</f>
        <v>45</v>
      </c>
      <c r="Q128" s="4">
        <f t="shared" si="12"/>
        <v>0.53063906222956636</v>
      </c>
      <c r="S128" s="4">
        <f>COUNTA(H$9:H128)</f>
        <v>120</v>
      </c>
      <c r="T128" s="4">
        <f t="shared" si="13"/>
        <v>1.5363438925406103</v>
      </c>
      <c r="U128" s="4"/>
      <c r="V128" s="4">
        <f>COUNTIF($H129:$H$158,V$7)</f>
        <v>24</v>
      </c>
      <c r="W128" s="4">
        <f t="shared" si="14"/>
        <v>0.25754247590988982</v>
      </c>
      <c r="Y128" s="4">
        <f>COUNTIF($H129:$H$158,Y$7)</f>
        <v>1</v>
      </c>
      <c r="Z128" s="4">
        <f t="shared" si="15"/>
        <v>0.16356301985361729</v>
      </c>
      <c r="AB128" s="4">
        <f>COUNTIF($H129:$H$158,AB$7)</f>
        <v>5</v>
      </c>
      <c r="AC128" s="4">
        <f t="shared" si="16"/>
        <v>0.43082708345352599</v>
      </c>
      <c r="AE128" s="4">
        <f>COUNTA($H129:$H$158)</f>
        <v>30</v>
      </c>
      <c r="AF128" s="4">
        <f t="shared" si="17"/>
        <v>0.85193257921703314</v>
      </c>
      <c r="AG128" s="4"/>
      <c r="AH128" s="2">
        <f t="shared" si="9"/>
        <v>0.18550087084526118</v>
      </c>
    </row>
    <row r="129" spans="2:34" x14ac:dyDescent="0.25">
      <c r="B129" s="11"/>
      <c r="C129" s="11"/>
      <c r="D129" s="4">
        <v>5</v>
      </c>
      <c r="E129" s="4">
        <v>3.4</v>
      </c>
      <c r="F129" s="4">
        <v>1.6</v>
      </c>
      <c r="G129" s="4">
        <v>0.4</v>
      </c>
      <c r="H129" s="4" t="s">
        <v>10</v>
      </c>
      <c r="I129" s="4"/>
      <c r="J129" s="4">
        <f>COUNTIF($H$9:$H129,J$7)</f>
        <v>27</v>
      </c>
      <c r="K129" s="4">
        <f t="shared" si="10"/>
        <v>0.48287061857851571</v>
      </c>
      <c r="M129" s="4">
        <f>COUNTIF($H$9:$H129,M$7)</f>
        <v>49</v>
      </c>
      <c r="N129" s="4">
        <f t="shared" si="11"/>
        <v>0.5281282335934705</v>
      </c>
      <c r="P129" s="4">
        <f>COUNTIF($H$9:$H129,P$7)</f>
        <v>45</v>
      </c>
      <c r="Q129" s="4">
        <f t="shared" si="12"/>
        <v>0.53070625076463962</v>
      </c>
      <c r="S129" s="4">
        <f>COUNTA(H$9:H129)</f>
        <v>121</v>
      </c>
      <c r="T129" s="4">
        <f t="shared" si="13"/>
        <v>1.5417051029366258</v>
      </c>
      <c r="U129" s="4"/>
      <c r="V129" s="4">
        <f>COUNTIF($H130:$H$158,V$7)</f>
        <v>23</v>
      </c>
      <c r="W129" s="4">
        <f t="shared" si="14"/>
        <v>0.26522889305596076</v>
      </c>
      <c r="Y129" s="4">
        <f>COUNTIF($H130:$H$158,Y$7)</f>
        <v>1</v>
      </c>
      <c r="Z129" s="4">
        <f t="shared" si="15"/>
        <v>0.16751658603888181</v>
      </c>
      <c r="AB129" s="4">
        <f>COUNTIF($H130:$H$158,AB$7)</f>
        <v>5</v>
      </c>
      <c r="AC129" s="4">
        <f t="shared" si="16"/>
        <v>0.43725050004141547</v>
      </c>
      <c r="AE129" s="4">
        <f>COUNTA($H130:$H$158)</f>
        <v>29</v>
      </c>
      <c r="AF129" s="4">
        <f t="shared" si="17"/>
        <v>0.86999597913625804</v>
      </c>
      <c r="AG129" s="4"/>
      <c r="AH129" s="2">
        <f t="shared" si="9"/>
        <v>0.1731211617192682</v>
      </c>
    </row>
    <row r="130" spans="2:34" x14ac:dyDescent="0.25">
      <c r="B130" s="11"/>
      <c r="C130" s="11"/>
      <c r="D130" s="4">
        <v>5.4</v>
      </c>
      <c r="E130" s="4">
        <v>3.4</v>
      </c>
      <c r="F130" s="4">
        <v>1.7</v>
      </c>
      <c r="G130" s="4">
        <v>0.2</v>
      </c>
      <c r="H130" s="4" t="s">
        <v>10</v>
      </c>
      <c r="I130" s="4"/>
      <c r="J130" s="4">
        <f>COUNTIF($H$9:$H130,J$7)</f>
        <v>28</v>
      </c>
      <c r="K130" s="4">
        <f t="shared" si="10"/>
        <v>0.48733366913235981</v>
      </c>
      <c r="M130" s="4">
        <f>COUNTIF($H$9:$H130,M$7)</f>
        <v>49</v>
      </c>
      <c r="N130" s="4">
        <f t="shared" si="11"/>
        <v>0.5285684194994773</v>
      </c>
      <c r="P130" s="4">
        <f>COUNTIF($H$9:$H130,P$7)</f>
        <v>45</v>
      </c>
      <c r="Q130" s="4">
        <f t="shared" si="12"/>
        <v>0.53073599061880761</v>
      </c>
      <c r="S130" s="4">
        <f>COUNTA(H$9:H130)</f>
        <v>122</v>
      </c>
      <c r="T130" s="4">
        <f t="shared" si="13"/>
        <v>1.5466380792506447</v>
      </c>
      <c r="U130" s="4"/>
      <c r="V130" s="4">
        <f>COUNTIF($H131:$H$158,V$7)</f>
        <v>22</v>
      </c>
      <c r="W130" s="4">
        <f t="shared" si="14"/>
        <v>0.27336830983024113</v>
      </c>
      <c r="Y130" s="4">
        <f>COUNTIF($H131:$H$158,Y$7)</f>
        <v>1</v>
      </c>
      <c r="Z130" s="4">
        <f t="shared" si="15"/>
        <v>0.17169124721634299</v>
      </c>
      <c r="AB130" s="4">
        <f>COUNTIF($H131:$H$158,AB$7)</f>
        <v>5</v>
      </c>
      <c r="AC130" s="4">
        <f t="shared" si="16"/>
        <v>0.44382621913754322</v>
      </c>
      <c r="AE130" s="4">
        <f>COUNTA($H131:$H$158)</f>
        <v>28</v>
      </c>
      <c r="AF130" s="4">
        <f t="shared" si="17"/>
        <v>0.88888577618412734</v>
      </c>
      <c r="AG130" s="4"/>
      <c r="AH130" s="2">
        <f t="shared" si="9"/>
        <v>0.16110485137626124</v>
      </c>
    </row>
    <row r="131" spans="2:34" x14ac:dyDescent="0.25">
      <c r="B131" s="11"/>
      <c r="C131" s="11"/>
      <c r="D131" s="4">
        <v>4.8</v>
      </c>
      <c r="E131" s="4">
        <v>3.4</v>
      </c>
      <c r="F131" s="4">
        <v>1.9</v>
      </c>
      <c r="G131" s="4">
        <v>0.2</v>
      </c>
      <c r="H131" s="4" t="s">
        <v>10</v>
      </c>
      <c r="I131" s="4"/>
      <c r="J131" s="4">
        <f>COUNTIF($H$9:$H131,J$7)</f>
        <v>29</v>
      </c>
      <c r="K131" s="4">
        <f t="shared" si="10"/>
        <v>0.49147538045640943</v>
      </c>
      <c r="M131" s="4">
        <f>COUNTIF($H$9:$H131,M$7)</f>
        <v>49</v>
      </c>
      <c r="N131" s="4">
        <f t="shared" si="11"/>
        <v>0.52896283252014265</v>
      </c>
      <c r="P131" s="4">
        <f>COUNTIF($H$9:$H131,P$7)</f>
        <v>45</v>
      </c>
      <c r="Q131" s="4">
        <f t="shared" si="12"/>
        <v>0.53072978378398716</v>
      </c>
      <c r="S131" s="4">
        <f>COUNTA(H$9:H131)</f>
        <v>123</v>
      </c>
      <c r="T131" s="4">
        <f t="shared" si="13"/>
        <v>1.5511679967605394</v>
      </c>
      <c r="U131" s="4"/>
      <c r="V131" s="4">
        <f>COUNTIF($H132:$H$158,V$7)</f>
        <v>21</v>
      </c>
      <c r="W131" s="4">
        <f t="shared" si="14"/>
        <v>0.28199895063255087</v>
      </c>
      <c r="Y131" s="4">
        <f>COUNTIF($H132:$H$158,Y$7)</f>
        <v>1</v>
      </c>
      <c r="Z131" s="4">
        <f t="shared" si="15"/>
        <v>0.17610694452457293</v>
      </c>
      <c r="AB131" s="4">
        <f>COUNTIF($H132:$H$158,AB$7)</f>
        <v>5</v>
      </c>
      <c r="AC131" s="4">
        <f t="shared" si="16"/>
        <v>0.45054803838446417</v>
      </c>
      <c r="AE131" s="4">
        <f>COUNTA($H132:$H$158)</f>
        <v>27</v>
      </c>
      <c r="AF131" s="4">
        <f t="shared" si="17"/>
        <v>0.90865393354158797</v>
      </c>
      <c r="AG131" s="4"/>
      <c r="AH131" s="2">
        <f t="shared" si="9"/>
        <v>0.14944703534002801</v>
      </c>
    </row>
    <row r="132" spans="2:34" x14ac:dyDescent="0.25">
      <c r="B132" s="11"/>
      <c r="C132" s="11"/>
      <c r="D132" s="4">
        <v>6</v>
      </c>
      <c r="E132" s="4">
        <v>3.4</v>
      </c>
      <c r="F132" s="4">
        <v>4.5</v>
      </c>
      <c r="G132" s="4">
        <v>1.6</v>
      </c>
      <c r="H132" s="4" t="s">
        <v>11</v>
      </c>
      <c r="I132" s="4"/>
      <c r="J132" s="4">
        <f>COUNTIF($H$9:$H132,J$7)</f>
        <v>29</v>
      </c>
      <c r="K132" s="4">
        <f t="shared" si="10"/>
        <v>0.49024390437515963</v>
      </c>
      <c r="M132" s="4">
        <f>COUNTIF($H$9:$H132,M$7)</f>
        <v>50</v>
      </c>
      <c r="N132" s="4">
        <f t="shared" si="11"/>
        <v>0.52836295185973814</v>
      </c>
      <c r="P132" s="4">
        <f>COUNTIF($H$9:$H132,P$7)</f>
        <v>45</v>
      </c>
      <c r="Q132" s="4">
        <f t="shared" si="12"/>
        <v>0.53068906961753237</v>
      </c>
      <c r="S132" s="4">
        <f>COUNTA(H$9:H132)</f>
        <v>124</v>
      </c>
      <c r="T132" s="4">
        <f t="shared" si="13"/>
        <v>1.5492959258524301</v>
      </c>
      <c r="U132" s="4"/>
      <c r="V132" s="4">
        <f>COUNTIF($H133:$H$158,V$7)</f>
        <v>21</v>
      </c>
      <c r="W132" s="4">
        <f t="shared" si="14"/>
        <v>0.24886800779265267</v>
      </c>
      <c r="Y132" s="4">
        <f>COUNTIF($H133:$H$158,Y$7)</f>
        <v>0</v>
      </c>
      <c r="Z132" s="4">
        <f t="shared" si="15"/>
        <v>0</v>
      </c>
      <c r="AB132" s="4">
        <f>COUNTIF($H133:$H$158,AB$7)</f>
        <v>5</v>
      </c>
      <c r="AC132" s="4">
        <f t="shared" si="16"/>
        <v>0.45740608139494809</v>
      </c>
      <c r="AE132" s="4">
        <f>COUNTA($H133:$H$158)</f>
        <v>26</v>
      </c>
      <c r="AF132" s="4">
        <f t="shared" si="17"/>
        <v>0.70627408918760071</v>
      </c>
      <c r="AG132" s="4"/>
      <c r="AH132" s="2">
        <f t="shared" si="9"/>
        <v>0.18179035989062964</v>
      </c>
    </row>
    <row r="133" spans="2:34" x14ac:dyDescent="0.25">
      <c r="B133" s="11"/>
      <c r="C133" s="11"/>
      <c r="D133" s="4">
        <v>6.2</v>
      </c>
      <c r="E133" s="4">
        <v>3.4</v>
      </c>
      <c r="F133" s="4">
        <v>5.4</v>
      </c>
      <c r="G133" s="4">
        <v>2.2999999999999998</v>
      </c>
      <c r="H133" s="4" t="s">
        <v>12</v>
      </c>
      <c r="I133" s="4"/>
      <c r="J133" s="4">
        <f>COUNTIF($H$9:$H133,J$7)</f>
        <v>29</v>
      </c>
      <c r="K133" s="4">
        <f t="shared" si="10"/>
        <v>0.48901036317200752</v>
      </c>
      <c r="M133" s="4">
        <f>COUNTIF($H$9:$H133,M$7)</f>
        <v>50</v>
      </c>
      <c r="N133" s="4">
        <f t="shared" si="11"/>
        <v>0.52877123795494485</v>
      </c>
      <c r="P133" s="4">
        <f>COUNTIF($H$9:$H133,P$7)</f>
        <v>46</v>
      </c>
      <c r="Q133" s="4">
        <f t="shared" si="12"/>
        <v>0.53073781692666733</v>
      </c>
      <c r="S133" s="4">
        <f>COUNTA(H$9:H133)</f>
        <v>125</v>
      </c>
      <c r="T133" s="4">
        <f t="shared" si="13"/>
        <v>1.5485194180536199</v>
      </c>
      <c r="U133" s="4"/>
      <c r="V133" s="4">
        <f>COUNTIF($H134:$H$158,V$7)</f>
        <v>21</v>
      </c>
      <c r="W133" s="4">
        <f t="shared" si="14"/>
        <v>0.21129256427661017</v>
      </c>
      <c r="Y133" s="4">
        <f>COUNTIF($H134:$H$158,Y$7)</f>
        <v>0</v>
      </c>
      <c r="Z133" s="4">
        <f t="shared" si="15"/>
        <v>0</v>
      </c>
      <c r="AB133" s="4">
        <f>COUNTIF($H134:$H$158,AB$7)</f>
        <v>4</v>
      </c>
      <c r="AC133" s="4">
        <f t="shared" si="16"/>
        <v>0.42301699036395596</v>
      </c>
      <c r="AE133" s="4">
        <f>COUNTA($H134:$H$158)</f>
        <v>25</v>
      </c>
      <c r="AF133" s="4">
        <f t="shared" si="17"/>
        <v>0.63430955464056615</v>
      </c>
      <c r="AG133" s="4"/>
      <c r="AH133" s="2">
        <f t="shared" si="9"/>
        <v>0.1888113932363783</v>
      </c>
    </row>
    <row r="134" spans="2:34" x14ac:dyDescent="0.25">
      <c r="B134" s="11"/>
      <c r="C134" s="11"/>
      <c r="D134" s="4">
        <v>6.3</v>
      </c>
      <c r="E134" s="4">
        <v>3.4</v>
      </c>
      <c r="F134" s="4">
        <v>5.6</v>
      </c>
      <c r="G134" s="4">
        <v>2.4</v>
      </c>
      <c r="H134" s="4" t="s">
        <v>12</v>
      </c>
      <c r="I134" s="4"/>
      <c r="J134" s="4">
        <f>COUNTIF($H$9:$H134,J$7)</f>
        <v>29</v>
      </c>
      <c r="K134" s="4">
        <f t="shared" si="10"/>
        <v>0.48777515018093642</v>
      </c>
      <c r="M134" s="4">
        <f>COUNTIF($H$9:$H134,M$7)</f>
        <v>50</v>
      </c>
      <c r="N134" s="4">
        <f t="shared" si="11"/>
        <v>0.52913640227190151</v>
      </c>
      <c r="P134" s="4">
        <f>COUNTIF($H$9:$H134,P$7)</f>
        <v>47</v>
      </c>
      <c r="Q134" s="4">
        <f t="shared" si="12"/>
        <v>0.53068635218767557</v>
      </c>
      <c r="S134" s="4">
        <f>COUNTA(H$9:H134)</f>
        <v>126</v>
      </c>
      <c r="T134" s="4">
        <f t="shared" si="13"/>
        <v>1.5475979046405137</v>
      </c>
      <c r="U134" s="4"/>
      <c r="V134" s="4">
        <f>COUNTIF($H135:$H$158,V$7)</f>
        <v>21</v>
      </c>
      <c r="W134" s="4">
        <f t="shared" si="14"/>
        <v>0.16856444319959643</v>
      </c>
      <c r="Y134" s="4">
        <f>COUNTIF($H135:$H$158,Y$7)</f>
        <v>0</v>
      </c>
      <c r="Z134" s="4">
        <f t="shared" si="15"/>
        <v>0</v>
      </c>
      <c r="AB134" s="4">
        <f>COUNTIF($H135:$H$158,AB$7)</f>
        <v>3</v>
      </c>
      <c r="AC134" s="4">
        <f t="shared" si="16"/>
        <v>0.375</v>
      </c>
      <c r="AE134" s="4">
        <f>COUNTA($H135:$H$158)</f>
        <v>24</v>
      </c>
      <c r="AF134" s="4">
        <f t="shared" si="17"/>
        <v>0.5435644431995964</v>
      </c>
      <c r="AG134" s="4"/>
      <c r="AH134" s="2">
        <f t="shared" si="9"/>
        <v>0.19800994991118925</v>
      </c>
    </row>
    <row r="135" spans="2:34" x14ac:dyDescent="0.25">
      <c r="B135" s="11"/>
      <c r="C135" s="11"/>
      <c r="D135" s="4">
        <v>5.5</v>
      </c>
      <c r="E135" s="4">
        <v>3.5</v>
      </c>
      <c r="F135" s="4">
        <v>1.3</v>
      </c>
      <c r="G135" s="4">
        <v>0.2</v>
      </c>
      <c r="H135" s="4" t="s">
        <v>10</v>
      </c>
      <c r="I135" s="4"/>
      <c r="J135" s="4">
        <f>COUNTIF($H$9:$H135,J$7)</f>
        <v>30</v>
      </c>
      <c r="K135" s="4">
        <f t="shared" si="10"/>
        <v>0.49176238373944431</v>
      </c>
      <c r="M135" s="4">
        <f>COUNTIF($H$9:$H135,M$7)</f>
        <v>50</v>
      </c>
      <c r="N135" s="4">
        <f t="shared" si="11"/>
        <v>0.52946003818796894</v>
      </c>
      <c r="P135" s="4">
        <f>COUNTIF($H$9:$H135,P$7)</f>
        <v>47</v>
      </c>
      <c r="Q135" s="4">
        <f t="shared" si="12"/>
        <v>0.53072837991687283</v>
      </c>
      <c r="S135" s="4">
        <f>COUNTA(H$9:H135)</f>
        <v>127</v>
      </c>
      <c r="T135" s="4">
        <f t="shared" si="13"/>
        <v>1.5519508018442862</v>
      </c>
      <c r="U135" s="4"/>
      <c r="V135" s="4">
        <f>COUNTIF($H136:$H$158,V$7)</f>
        <v>20</v>
      </c>
      <c r="W135" s="4">
        <f t="shared" si="14"/>
        <v>0.17533379232143528</v>
      </c>
      <c r="Y135" s="4">
        <f>COUNTIF($H136:$H$158,Y$7)</f>
        <v>0</v>
      </c>
      <c r="Z135" s="4">
        <f t="shared" si="15"/>
        <v>0</v>
      </c>
      <c r="AB135" s="4">
        <f>COUNTIF($H136:$H$158,AB$7)</f>
        <v>3</v>
      </c>
      <c r="AC135" s="4">
        <f t="shared" si="16"/>
        <v>0.38329558113076395</v>
      </c>
      <c r="AE135" s="4">
        <f>COUNTA($H136:$H$158)</f>
        <v>23</v>
      </c>
      <c r="AF135" s="4">
        <f t="shared" si="17"/>
        <v>0.55862937345219921</v>
      </c>
      <c r="AG135" s="4"/>
      <c r="AH135" s="2">
        <f t="shared" si="9"/>
        <v>0.18532098456365642</v>
      </c>
    </row>
    <row r="136" spans="2:34" x14ac:dyDescent="0.25">
      <c r="B136" s="11"/>
      <c r="C136" s="11"/>
      <c r="D136" s="4">
        <v>5</v>
      </c>
      <c r="E136" s="4">
        <v>3.5</v>
      </c>
      <c r="F136" s="4">
        <v>1.3</v>
      </c>
      <c r="G136" s="4">
        <v>0.3</v>
      </c>
      <c r="H136" s="4" t="s">
        <v>10</v>
      </c>
      <c r="I136" s="4"/>
      <c r="J136" s="4">
        <f>COUNTIF($H$9:$H136,J$7)</f>
        <v>31</v>
      </c>
      <c r="K136" s="4">
        <f t="shared" si="10"/>
        <v>0.49546808107817863</v>
      </c>
      <c r="M136" s="4">
        <f>COUNTIF($H$9:$H136,M$7)</f>
        <v>50</v>
      </c>
      <c r="N136" s="4">
        <f t="shared" si="11"/>
        <v>0.5297436758692482</v>
      </c>
      <c r="P136" s="4">
        <f>COUNTIF($H$9:$H136,P$7)</f>
        <v>47</v>
      </c>
      <c r="Q136" s="4">
        <f t="shared" si="12"/>
        <v>0.53073690602461765</v>
      </c>
      <c r="S136" s="4">
        <f>COUNTA(H$9:H136)</f>
        <v>128</v>
      </c>
      <c r="T136" s="4">
        <f t="shared" si="13"/>
        <v>1.5559486629720445</v>
      </c>
      <c r="U136" s="4"/>
      <c r="V136" s="4">
        <f>COUNTIF($H137:$H$158,V$7)</f>
        <v>19</v>
      </c>
      <c r="W136" s="4">
        <f t="shared" si="14"/>
        <v>0.18266263630366017</v>
      </c>
      <c r="Y136" s="4">
        <f>COUNTIF($H137:$H$158,Y$7)</f>
        <v>0</v>
      </c>
      <c r="Z136" s="4">
        <f t="shared" si="15"/>
        <v>0</v>
      </c>
      <c r="AB136" s="4">
        <f>COUNTIF($H137:$H$158,AB$7)</f>
        <v>3</v>
      </c>
      <c r="AC136" s="4">
        <f t="shared" si="16"/>
        <v>0.39197306153401923</v>
      </c>
      <c r="AE136" s="4">
        <f>COUNTA($H137:$H$158)</f>
        <v>22</v>
      </c>
      <c r="AF136" s="4">
        <f t="shared" si="17"/>
        <v>0.57463569783767943</v>
      </c>
      <c r="AG136" s="4"/>
      <c r="AH136" s="2">
        <f t="shared" si="9"/>
        <v>0.17293973930215178</v>
      </c>
    </row>
    <row r="137" spans="2:34" x14ac:dyDescent="0.25">
      <c r="B137" s="11"/>
      <c r="C137" s="11"/>
      <c r="D137" s="4">
        <v>5.0999999999999996</v>
      </c>
      <c r="E137" s="4">
        <v>3.5</v>
      </c>
      <c r="F137" s="4">
        <v>1.4</v>
      </c>
      <c r="G137" s="4">
        <v>0.2</v>
      </c>
      <c r="H137" s="4" t="s">
        <v>10</v>
      </c>
      <c r="I137" s="4"/>
      <c r="J137" s="4">
        <f>COUNTIF($H$9:$H137,J$7)</f>
        <v>32</v>
      </c>
      <c r="K137" s="4">
        <f t="shared" si="10"/>
        <v>0.49890908661662126</v>
      </c>
      <c r="M137" s="4">
        <f>COUNTIF($H$9:$H137,M$7)</f>
        <v>50</v>
      </c>
      <c r="N137" s="4">
        <f t="shared" si="11"/>
        <v>0.52998878513508896</v>
      </c>
      <c r="P137" s="4">
        <f>COUNTIF($H$9:$H137,P$7)</f>
        <v>47</v>
      </c>
      <c r="Q137" s="4">
        <f t="shared" si="12"/>
        <v>0.53071321686855799</v>
      </c>
      <c r="S137" s="4">
        <f>COUNTA(H$9:H137)</f>
        <v>129</v>
      </c>
      <c r="T137" s="4">
        <f t="shared" si="13"/>
        <v>1.5596110886202681</v>
      </c>
      <c r="U137" s="4"/>
      <c r="V137" s="4">
        <f>COUNTIF($H138:$H$158,V$7)</f>
        <v>18</v>
      </c>
      <c r="W137" s="4">
        <f t="shared" si="14"/>
        <v>0.19062207543124116</v>
      </c>
      <c r="Y137" s="4">
        <f>COUNTIF($H138:$H$158,Y$7)</f>
        <v>0</v>
      </c>
      <c r="Z137" s="4">
        <f t="shared" si="15"/>
        <v>0</v>
      </c>
      <c r="AB137" s="4">
        <f>COUNTIF($H138:$H$158,AB$7)</f>
        <v>3</v>
      </c>
      <c r="AC137" s="4">
        <f t="shared" si="16"/>
        <v>0.40105070315108637</v>
      </c>
      <c r="AE137" s="4">
        <f>COUNTA($H138:$H$158)</f>
        <v>21</v>
      </c>
      <c r="AF137" s="4">
        <f t="shared" si="17"/>
        <v>0.59167277858232747</v>
      </c>
      <c r="AG137" s="4"/>
      <c r="AH137" s="2">
        <f t="shared" si="9"/>
        <v>0.16086277550619976</v>
      </c>
    </row>
    <row r="138" spans="2:34" x14ac:dyDescent="0.25">
      <c r="B138" s="11"/>
      <c r="C138" s="11"/>
      <c r="D138" s="4">
        <v>5.0999999999999996</v>
      </c>
      <c r="E138" s="4">
        <v>3.5</v>
      </c>
      <c r="F138" s="4">
        <v>1.4</v>
      </c>
      <c r="G138" s="4">
        <v>0.3</v>
      </c>
      <c r="H138" s="4" t="s">
        <v>10</v>
      </c>
      <c r="I138" s="4"/>
      <c r="J138" s="4">
        <f>COUNTIF($H$9:$H138,J$7)</f>
        <v>33</v>
      </c>
      <c r="K138" s="4">
        <f t="shared" si="10"/>
        <v>0.50210101454700029</v>
      </c>
      <c r="M138" s="4">
        <f>COUNTIF($H$9:$H138,M$7)</f>
        <v>50</v>
      </c>
      <c r="N138" s="4">
        <f t="shared" si="11"/>
        <v>0.5301967781745115</v>
      </c>
      <c r="P138" s="4">
        <f>COUNTIF($H$9:$H138,P$7)</f>
        <v>47</v>
      </c>
      <c r="Q138" s="4">
        <f t="shared" si="12"/>
        <v>0.5306585475652954</v>
      </c>
      <c r="S138" s="4">
        <f>COUNTA(H$9:H138)</f>
        <v>130</v>
      </c>
      <c r="T138" s="4">
        <f t="shared" si="13"/>
        <v>1.5629563402868072</v>
      </c>
      <c r="U138" s="4"/>
      <c r="V138" s="4">
        <f>COUNTIF($H139:$H$158,V$7)</f>
        <v>17</v>
      </c>
      <c r="W138" s="4">
        <f t="shared" si="14"/>
        <v>0.19929546559146952</v>
      </c>
      <c r="Y138" s="4">
        <f>COUNTIF($H139:$H$158,Y$7)</f>
        <v>0</v>
      </c>
      <c r="Z138" s="4">
        <f t="shared" si="15"/>
        <v>0</v>
      </c>
      <c r="AB138" s="4">
        <f>COUNTIF($H139:$H$158,AB$7)</f>
        <v>3</v>
      </c>
      <c r="AC138" s="4">
        <f t="shared" si="16"/>
        <v>0.41054483912493089</v>
      </c>
      <c r="AE138" s="4">
        <f>COUNTA($H139:$H$158)</f>
        <v>20</v>
      </c>
      <c r="AF138" s="4">
        <f t="shared" si="17"/>
        <v>0.60984030471640038</v>
      </c>
      <c r="AG138" s="4"/>
      <c r="AH138" s="2">
        <f t="shared" ref="AH138:AH158" si="18">$C$7-(S138/$C$6)*T138-(AE138/$C$6)*AF138</f>
        <v>0.14908829851040301</v>
      </c>
    </row>
    <row r="139" spans="2:34" x14ac:dyDescent="0.25">
      <c r="B139" s="11"/>
      <c r="C139" s="11"/>
      <c r="D139" s="4">
        <v>5.2</v>
      </c>
      <c r="E139" s="4">
        <v>3.5</v>
      </c>
      <c r="F139" s="4">
        <v>1.5</v>
      </c>
      <c r="G139" s="4">
        <v>0.2</v>
      </c>
      <c r="H139" s="4" t="s">
        <v>10</v>
      </c>
      <c r="I139" s="4"/>
      <c r="J139" s="4">
        <f>COUNTIF($H$9:$H139,J$7)</f>
        <v>34</v>
      </c>
      <c r="K139" s="4">
        <f t="shared" ref="K139:K158" si="19">-IF(J139=0,0,(J139/$S139)*LOG(J139/$S139,2))</f>
        <v>0.50505836221192191</v>
      </c>
      <c r="M139" s="4">
        <f>COUNTIF($H$9:$H139,M$7)</f>
        <v>50</v>
      </c>
      <c r="N139" s="4">
        <f t="shared" ref="N139:N158" si="20">-IF(M139=0,0,(M139/$S139)*LOG(M139/$S139,2))</f>
        <v>0.53036901212317777</v>
      </c>
      <c r="P139" s="4">
        <f>COUNTIF($H$9:$H139,P$7)</f>
        <v>47</v>
      </c>
      <c r="Q139" s="4">
        <f t="shared" ref="Q139:Q158" si="21">-IF(P139=0,0,(P139/$S139)*LOG(P139/$S139,2))</f>
        <v>0.53057408430084896</v>
      </c>
      <c r="S139" s="4">
        <f>COUNTA(H$9:H139)</f>
        <v>131</v>
      </c>
      <c r="T139" s="4">
        <f t="shared" ref="T139:T158" si="22">K139+N139+Q139</f>
        <v>1.5660014586359488</v>
      </c>
      <c r="U139" s="4"/>
      <c r="V139" s="4">
        <f>COUNTIF($H140:$H$158,V$7)</f>
        <v>16</v>
      </c>
      <c r="W139" s="4">
        <f t="shared" ref="W139:W158" si="23">-IF(V139=0,0,(V139/$AE139)*LOG(V139/$AE139,2))</f>
        <v>0.20878106395249313</v>
      </c>
      <c r="Y139" s="4">
        <f>COUNTIF($H140:$H$158,Y$7)</f>
        <v>0</v>
      </c>
      <c r="Z139" s="4">
        <f t="shared" ref="Z139:Z158" si="24">-IF(Y139=0,0,(Y139/$AE139)*LOG(Y139/$AE139,2))</f>
        <v>0</v>
      </c>
      <c r="AB139" s="4">
        <f>COUNTIF($H140:$H$158,AB$7)</f>
        <v>3</v>
      </c>
      <c r="AC139" s="4">
        <f t="shared" ref="AC139:AC158" si="25">-IF(AB139=0,0,(AB139/$AE139)*LOG(AB139/$AE139,2))</f>
        <v>0.42046815990354147</v>
      </c>
      <c r="AE139" s="4">
        <f>COUNTA($H140:$H$158)</f>
        <v>19</v>
      </c>
      <c r="AF139" s="4">
        <f t="shared" ref="AF139:AF158" si="26">W139+Z139+AC139</f>
        <v>0.62924922385603455</v>
      </c>
      <c r="AG139" s="4"/>
      <c r="AH139" s="2">
        <f t="shared" si="18"/>
        <v>0.13761632515732991</v>
      </c>
    </row>
    <row r="140" spans="2:34" x14ac:dyDescent="0.25">
      <c r="B140" s="11"/>
      <c r="C140" s="11"/>
      <c r="D140" s="4">
        <v>5</v>
      </c>
      <c r="E140" s="4">
        <v>3.5</v>
      </c>
      <c r="F140" s="4">
        <v>1.6</v>
      </c>
      <c r="G140" s="4">
        <v>0.6</v>
      </c>
      <c r="H140" s="4" t="s">
        <v>10</v>
      </c>
      <c r="I140" s="4"/>
      <c r="J140" s="4">
        <f>COUNTIF($H$9:$H140,J$7)</f>
        <v>35</v>
      </c>
      <c r="K140" s="4">
        <f t="shared" si="19"/>
        <v>0.50779461048842467</v>
      </c>
      <c r="M140" s="4">
        <f>COUNTIF($H$9:$H140,M$7)</f>
        <v>50</v>
      </c>
      <c r="N140" s="4">
        <f t="shared" si="20"/>
        <v>0.53050679150898816</v>
      </c>
      <c r="P140" s="4">
        <f>COUNTIF($H$9:$H140,P$7)</f>
        <v>47</v>
      </c>
      <c r="Q140" s="4">
        <f t="shared" si="21"/>
        <v>0.53046096652271479</v>
      </c>
      <c r="S140" s="4">
        <f>COUNTA(H$9:H140)</f>
        <v>132</v>
      </c>
      <c r="T140" s="4">
        <f t="shared" si="22"/>
        <v>1.5687623685201277</v>
      </c>
      <c r="U140" s="4"/>
      <c r="V140" s="4">
        <f>COUNTIF($H141:$H$158,V$7)</f>
        <v>15</v>
      </c>
      <c r="W140" s="4">
        <f t="shared" si="23"/>
        <v>0.21919533819482817</v>
      </c>
      <c r="Y140" s="4">
        <f>COUNTIF($H141:$H$158,Y$7)</f>
        <v>0</v>
      </c>
      <c r="Z140" s="4">
        <f t="shared" si="24"/>
        <v>0</v>
      </c>
      <c r="AB140" s="4">
        <f>COUNTIF($H141:$H$158,AB$7)</f>
        <v>3</v>
      </c>
      <c r="AC140" s="4">
        <f t="shared" si="25"/>
        <v>0.43082708345352599</v>
      </c>
      <c r="AE140" s="4">
        <f>COUNTA($H141:$H$158)</f>
        <v>18</v>
      </c>
      <c r="AF140" s="4">
        <f t="shared" si="26"/>
        <v>0.65002242164835411</v>
      </c>
      <c r="AG140" s="4"/>
      <c r="AH140" s="2">
        <f t="shared" si="18"/>
        <v>0.12644892582564107</v>
      </c>
    </row>
    <row r="141" spans="2:34" x14ac:dyDescent="0.25">
      <c r="B141" s="11"/>
      <c r="C141" s="11"/>
      <c r="D141" s="4">
        <v>4.5999999999999996</v>
      </c>
      <c r="E141" s="4">
        <v>3.6</v>
      </c>
      <c r="F141" s="4">
        <v>1</v>
      </c>
      <c r="G141" s="4">
        <v>0.2</v>
      </c>
      <c r="H141" s="4" t="s">
        <v>10</v>
      </c>
      <c r="I141" s="4"/>
      <c r="J141" s="4">
        <f>COUNTIF($H$9:$H141,J$7)</f>
        <v>36</v>
      </c>
      <c r="K141" s="4">
        <f t="shared" si="19"/>
        <v>0.51032231297834274</v>
      </c>
      <c r="M141" s="4">
        <f>COUNTIF($H$9:$H141,M$7)</f>
        <v>50</v>
      </c>
      <c r="N141" s="4">
        <f t="shared" si="20"/>
        <v>0.53061137057385899</v>
      </c>
      <c r="P141" s="4">
        <f>COUNTIF($H$9:$H141,P$7)</f>
        <v>47</v>
      </c>
      <c r="Q141" s="4">
        <f t="shared" si="21"/>
        <v>0.53032028902035311</v>
      </c>
      <c r="S141" s="4">
        <f>COUNTA(H$9:H141)</f>
        <v>133</v>
      </c>
      <c r="T141" s="4">
        <f t="shared" si="22"/>
        <v>1.5712539725725549</v>
      </c>
      <c r="U141" s="4"/>
      <c r="V141" s="4">
        <f>COUNTIF($H142:$H$158,V$7)</f>
        <v>14</v>
      </c>
      <c r="W141" s="4">
        <f t="shared" si="23"/>
        <v>0.2306771099234291</v>
      </c>
      <c r="Y141" s="4">
        <f>COUNTIF($H142:$H$158,Y$7)</f>
        <v>0</v>
      </c>
      <c r="Z141" s="4">
        <f t="shared" si="24"/>
        <v>0</v>
      </c>
      <c r="AB141" s="4">
        <f>COUNTIF($H142:$H$158,AB$7)</f>
        <v>3</v>
      </c>
      <c r="AC141" s="4">
        <f t="shared" si="25"/>
        <v>0.44161770715220888</v>
      </c>
      <c r="AE141" s="4">
        <f>COUNTA($H142:$H$158)</f>
        <v>17</v>
      </c>
      <c r="AF141" s="4">
        <f t="shared" si="26"/>
        <v>0.67229481707563798</v>
      </c>
      <c r="AG141" s="4"/>
      <c r="AH141" s="2">
        <f t="shared" si="18"/>
        <v>0.11559056577158507</v>
      </c>
    </row>
    <row r="142" spans="2:34" x14ac:dyDescent="0.25">
      <c r="B142" s="11"/>
      <c r="C142" s="11"/>
      <c r="D142" s="4">
        <v>5</v>
      </c>
      <c r="E142" s="4">
        <v>3.6</v>
      </c>
      <c r="F142" s="4">
        <v>1.4</v>
      </c>
      <c r="G142" s="4">
        <v>0.2</v>
      </c>
      <c r="H142" s="4" t="s">
        <v>10</v>
      </c>
      <c r="I142" s="4"/>
      <c r="J142" s="4">
        <f>COUNTIF($H$9:$H142,J$7)</f>
        <v>37</v>
      </c>
      <c r="K142" s="4">
        <f t="shared" si="19"/>
        <v>0.51265317551243605</v>
      </c>
      <c r="M142" s="4">
        <f>COUNTIF($H$9:$H142,M$7)</f>
        <v>50</v>
      </c>
      <c r="N142" s="4">
        <f t="shared" si="20"/>
        <v>0.53068395547874914</v>
      </c>
      <c r="P142" s="4">
        <f>COUNTIF($H$9:$H142,P$7)</f>
        <v>47</v>
      </c>
      <c r="Q142" s="4">
        <f t="shared" si="21"/>
        <v>0.53015310390049508</v>
      </c>
      <c r="S142" s="4">
        <f>COUNTA(H$9:H142)</f>
        <v>134</v>
      </c>
      <c r="T142" s="4">
        <f t="shared" si="22"/>
        <v>1.5734902348916804</v>
      </c>
      <c r="U142" s="4"/>
      <c r="V142" s="4">
        <f>COUNTIF($H143:$H$158,V$7)</f>
        <v>13</v>
      </c>
      <c r="W142" s="4">
        <f t="shared" si="23"/>
        <v>0.2433927290103626</v>
      </c>
      <c r="Y142" s="4">
        <f>COUNTIF($H143:$H$158,Y$7)</f>
        <v>0</v>
      </c>
      <c r="Z142" s="4">
        <f t="shared" si="24"/>
        <v>0</v>
      </c>
      <c r="AB142" s="4">
        <f>COUNTIF($H143:$H$158,AB$7)</f>
        <v>3</v>
      </c>
      <c r="AC142" s="4">
        <f t="shared" si="25"/>
        <v>0.45281953111478324</v>
      </c>
      <c r="AE142" s="4">
        <f>COUNTA($H143:$H$158)</f>
        <v>16</v>
      </c>
      <c r="AF142" s="4">
        <f t="shared" si="26"/>
        <v>0.69621226012514581</v>
      </c>
      <c r="AG142" s="4"/>
      <c r="AH142" s="2">
        <f t="shared" si="18"/>
        <v>0.10504858313790601</v>
      </c>
    </row>
    <row r="143" spans="2:34" x14ac:dyDescent="0.25">
      <c r="B143" s="11"/>
      <c r="C143" s="11"/>
      <c r="D143" s="4">
        <v>7.2</v>
      </c>
      <c r="E143" s="4">
        <v>3.6</v>
      </c>
      <c r="F143" s="4">
        <v>6.1</v>
      </c>
      <c r="G143" s="4">
        <v>2.5</v>
      </c>
      <c r="H143" s="4" t="s">
        <v>12</v>
      </c>
      <c r="I143" s="4"/>
      <c r="J143" s="4">
        <f>COUNTIF($H$9:$H143,J$7)</f>
        <v>37</v>
      </c>
      <c r="K143" s="4">
        <f t="shared" si="19"/>
        <v>0.51179557453784896</v>
      </c>
      <c r="M143" s="4">
        <f>COUNTIF($H$9:$H143,M$7)</f>
        <v>50</v>
      </c>
      <c r="N143" s="4">
        <f t="shared" si="20"/>
        <v>0.53072570639855787</v>
      </c>
      <c r="P143" s="4">
        <f>COUNTIF($H$9:$H143,P$7)</f>
        <v>48</v>
      </c>
      <c r="Q143" s="4">
        <f t="shared" si="21"/>
        <v>0.53043665647277327</v>
      </c>
      <c r="S143" s="4">
        <f>COUNTA(H$9:H143)</f>
        <v>135</v>
      </c>
      <c r="T143" s="4">
        <f t="shared" si="22"/>
        <v>1.5729579374091802</v>
      </c>
      <c r="U143" s="4"/>
      <c r="V143" s="4">
        <f>COUNTIF($H144:$H$158,V$7)</f>
        <v>13</v>
      </c>
      <c r="W143" s="4">
        <f t="shared" si="23"/>
        <v>0.17892409380510282</v>
      </c>
      <c r="Y143" s="4">
        <f>COUNTIF($H144:$H$158,Y$7)</f>
        <v>0</v>
      </c>
      <c r="Z143" s="4">
        <f t="shared" si="24"/>
        <v>0</v>
      </c>
      <c r="AB143" s="4">
        <f>COUNTIF($H144:$H$158,AB$7)</f>
        <v>2</v>
      </c>
      <c r="AC143" s="4">
        <f t="shared" si="25"/>
        <v>0.3875854127478025</v>
      </c>
      <c r="AE143" s="4">
        <f>COUNTA($H144:$H$158)</f>
        <v>15</v>
      </c>
      <c r="AF143" s="4">
        <f t="shared" si="26"/>
        <v>0.56650950655290533</v>
      </c>
      <c r="AG143" s="4"/>
      <c r="AH143" s="2">
        <f t="shared" si="18"/>
        <v>0.11264940639760339</v>
      </c>
    </row>
    <row r="144" spans="2:34" x14ac:dyDescent="0.25">
      <c r="B144" s="11"/>
      <c r="C144" s="11"/>
      <c r="D144" s="4">
        <v>5.4</v>
      </c>
      <c r="E144" s="4">
        <v>3.7</v>
      </c>
      <c r="F144" s="4">
        <v>1.5</v>
      </c>
      <c r="G144" s="4">
        <v>0.2</v>
      </c>
      <c r="H144" s="4" t="s">
        <v>10</v>
      </c>
      <c r="I144" s="4"/>
      <c r="J144" s="4">
        <f>COUNTIF($H$9:$H144,J$7)</f>
        <v>38</v>
      </c>
      <c r="K144" s="4">
        <f t="shared" si="19"/>
        <v>0.51398781218129896</v>
      </c>
      <c r="M144" s="4">
        <f>COUNTIF($H$9:$H144,M$7)</f>
        <v>50</v>
      </c>
      <c r="N144" s="4">
        <f t="shared" si="20"/>
        <v>0.53073773951309366</v>
      </c>
      <c r="P144" s="4">
        <f>COUNTIF($H$9:$H144,P$7)</f>
        <v>48</v>
      </c>
      <c r="Q144" s="4">
        <f t="shared" si="21"/>
        <v>0.53029423783382945</v>
      </c>
      <c r="S144" s="4">
        <f>COUNTA(H$9:H144)</f>
        <v>136</v>
      </c>
      <c r="T144" s="4">
        <f t="shared" si="22"/>
        <v>1.5750197895282221</v>
      </c>
      <c r="U144" s="4"/>
      <c r="V144" s="4">
        <f>COUNTIF($H145:$H$158,V$7)</f>
        <v>12</v>
      </c>
      <c r="W144" s="4">
        <f t="shared" si="23"/>
        <v>0.19062207543124116</v>
      </c>
      <c r="Y144" s="4">
        <f>COUNTIF($H145:$H$158,Y$7)</f>
        <v>0</v>
      </c>
      <c r="Z144" s="4">
        <f t="shared" si="24"/>
        <v>0</v>
      </c>
      <c r="AB144" s="4">
        <f>COUNTIF($H145:$H$158,AB$7)</f>
        <v>2</v>
      </c>
      <c r="AC144" s="4">
        <f t="shared" si="25"/>
        <v>0.40105070315108637</v>
      </c>
      <c r="AE144" s="4">
        <f>COUNTA($H145:$H$158)</f>
        <v>14</v>
      </c>
      <c r="AF144" s="4">
        <f t="shared" si="26"/>
        <v>0.59167277858232747</v>
      </c>
      <c r="AG144" s="4"/>
      <c r="AH144" s="2">
        <f t="shared" si="18"/>
        <v>0.10172176554788429</v>
      </c>
    </row>
    <row r="145" spans="2:35" x14ac:dyDescent="0.25">
      <c r="B145" s="11"/>
      <c r="C145" s="11"/>
      <c r="D145" s="4">
        <v>5.3</v>
      </c>
      <c r="E145" s="4">
        <v>3.7</v>
      </c>
      <c r="F145" s="4">
        <v>1.5</v>
      </c>
      <c r="G145" s="4">
        <v>0.2</v>
      </c>
      <c r="H145" s="4" t="s">
        <v>10</v>
      </c>
      <c r="I145" s="4"/>
      <c r="J145" s="4">
        <f>COUNTIF($H$9:$H145,J$7)</f>
        <v>39</v>
      </c>
      <c r="K145" s="4">
        <f t="shared" si="19"/>
        <v>0.51600412189659017</v>
      </c>
      <c r="M145" s="4">
        <f>COUNTIF($H$9:$H145,M$7)</f>
        <v>50</v>
      </c>
      <c r="N145" s="4">
        <f t="shared" si="20"/>
        <v>0.53072112889992784</v>
      </c>
      <c r="P145" s="4">
        <f>COUNTIF($H$9:$H145,P$7)</f>
        <v>48</v>
      </c>
      <c r="Q145" s="4">
        <f t="shared" si="21"/>
        <v>0.5301265689597795</v>
      </c>
      <c r="S145" s="4">
        <f>COUNTA(H$9:H145)</f>
        <v>137</v>
      </c>
      <c r="T145" s="4">
        <f t="shared" si="22"/>
        <v>1.5768518197562975</v>
      </c>
      <c r="U145" s="4"/>
      <c r="V145" s="4">
        <f>COUNTIF($H146:$H$158,V$7)</f>
        <v>11</v>
      </c>
      <c r="W145" s="4">
        <f t="shared" si="23"/>
        <v>0.20392993034936494</v>
      </c>
      <c r="Y145" s="4">
        <f>COUNTIF($H146:$H$158,Y$7)</f>
        <v>0</v>
      </c>
      <c r="Z145" s="4">
        <f t="shared" si="24"/>
        <v>0</v>
      </c>
      <c r="AB145" s="4">
        <f>COUNTIF($H146:$H$158,AB$7)</f>
        <v>2</v>
      </c>
      <c r="AC145" s="4">
        <f t="shared" si="25"/>
        <v>0.4154522643293988</v>
      </c>
      <c r="AE145" s="4">
        <f>COUNTA($H146:$H$158)</f>
        <v>13</v>
      </c>
      <c r="AF145" s="4">
        <f t="shared" si="26"/>
        <v>0.61938219467876376</v>
      </c>
      <c r="AG145" s="4"/>
      <c r="AH145" s="2">
        <f t="shared" si="18"/>
        <v>9.1091381804911484E-2</v>
      </c>
    </row>
    <row r="146" spans="2:35" x14ac:dyDescent="0.25">
      <c r="B146" s="11"/>
      <c r="C146" s="11"/>
      <c r="D146" s="4">
        <v>5.0999999999999996</v>
      </c>
      <c r="E146" s="4">
        <v>3.7</v>
      </c>
      <c r="F146" s="4">
        <v>1.5</v>
      </c>
      <c r="G146" s="4">
        <v>0.4</v>
      </c>
      <c r="H146" s="4" t="s">
        <v>10</v>
      </c>
      <c r="I146" s="4"/>
      <c r="J146" s="4">
        <f>COUNTIF($H$9:$H146,J$7)</f>
        <v>40</v>
      </c>
      <c r="K146" s="4">
        <f t="shared" si="19"/>
        <v>0.51785401793936425</v>
      </c>
      <c r="M146" s="4">
        <f>COUNTIF($H$9:$H146,M$7)</f>
        <v>50</v>
      </c>
      <c r="N146" s="4">
        <f t="shared" si="20"/>
        <v>0.53067690833458137</v>
      </c>
      <c r="P146" s="4">
        <f>COUNTIF($H$9:$H146,P$7)</f>
        <v>48</v>
      </c>
      <c r="Q146" s="4">
        <f t="shared" si="21"/>
        <v>0.52993459341113491</v>
      </c>
      <c r="S146" s="4">
        <f>COUNTA(H$9:H146)</f>
        <v>138</v>
      </c>
      <c r="T146" s="4">
        <f t="shared" si="22"/>
        <v>1.5784655196850803</v>
      </c>
      <c r="U146" s="4"/>
      <c r="V146" s="4">
        <f>COUNTIF($H147:$H$158,V$7)</f>
        <v>10</v>
      </c>
      <c r="W146" s="4">
        <f t="shared" si="23"/>
        <v>0.21919533819482817</v>
      </c>
      <c r="Y146" s="4">
        <f>COUNTIF($H147:$H$158,Y$7)</f>
        <v>0</v>
      </c>
      <c r="Z146" s="4">
        <f t="shared" si="24"/>
        <v>0</v>
      </c>
      <c r="AB146" s="4">
        <f>COUNTIF($H147:$H$158,AB$7)</f>
        <v>2</v>
      </c>
      <c r="AC146" s="4">
        <f t="shared" si="25"/>
        <v>0.43082708345352599</v>
      </c>
      <c r="AE146" s="4">
        <f>COUNTA($H147:$H$158)</f>
        <v>12</v>
      </c>
      <c r="AF146" s="4">
        <f t="shared" si="26"/>
        <v>0.65002242164835411</v>
      </c>
      <c r="AG146" s="4"/>
      <c r="AH146" s="2">
        <f t="shared" si="18"/>
        <v>8.0772428879013786E-2</v>
      </c>
    </row>
    <row r="147" spans="2:35" x14ac:dyDescent="0.25">
      <c r="B147" s="11"/>
      <c r="C147" s="11"/>
      <c r="D147" s="4">
        <v>5.0999999999999996</v>
      </c>
      <c r="E147" s="4">
        <v>3.8</v>
      </c>
      <c r="F147" s="4">
        <v>1.5</v>
      </c>
      <c r="G147" s="4">
        <v>0.3</v>
      </c>
      <c r="H147" s="4" t="s">
        <v>10</v>
      </c>
      <c r="I147" s="4"/>
      <c r="J147" s="4">
        <f>COUNTIF($H$9:$H147,J$7)</f>
        <v>41</v>
      </c>
      <c r="K147" s="4">
        <f t="shared" si="19"/>
        <v>0.51954641577210348</v>
      </c>
      <c r="M147" s="4">
        <f>COUNTIF($H$9:$H147,M$7)</f>
        <v>50</v>
      </c>
      <c r="N147" s="4">
        <f t="shared" si="20"/>
        <v>0.53060607300315932</v>
      </c>
      <c r="P147" s="4">
        <f>COUNTIF($H$9:$H147,P$7)</f>
        <v>48</v>
      </c>
      <c r="Q147" s="4">
        <f t="shared" si="21"/>
        <v>0.52971921910872566</v>
      </c>
      <c r="S147" s="4">
        <f>COUNTA(H$9:H147)</f>
        <v>139</v>
      </c>
      <c r="T147" s="4">
        <f t="shared" si="22"/>
        <v>1.5798717078839883</v>
      </c>
      <c r="U147" s="4"/>
      <c r="V147" s="4">
        <f>COUNTIF($H148:$H$158,V$7)</f>
        <v>9</v>
      </c>
      <c r="W147" s="4">
        <f t="shared" si="23"/>
        <v>0.23686905043226034</v>
      </c>
      <c r="Y147" s="4">
        <f>COUNTIF($H148:$H$158,Y$7)</f>
        <v>0</v>
      </c>
      <c r="Z147" s="4">
        <f t="shared" si="24"/>
        <v>0</v>
      </c>
      <c r="AB147" s="4">
        <f>COUNTIF($H148:$H$158,AB$7)</f>
        <v>2</v>
      </c>
      <c r="AC147" s="4">
        <f t="shared" si="25"/>
        <v>0.44716938520678134</v>
      </c>
      <c r="AE147" s="4">
        <f>COUNTA($H148:$H$158)</f>
        <v>11</v>
      </c>
      <c r="AF147" s="4">
        <f t="shared" si="26"/>
        <v>0.68403843563904165</v>
      </c>
      <c r="AG147" s="4"/>
      <c r="AH147" s="2">
        <f t="shared" si="18"/>
        <v>7.0785232801797215E-2</v>
      </c>
    </row>
    <row r="148" spans="2:35" x14ac:dyDescent="0.25">
      <c r="B148" s="11"/>
      <c r="C148" s="11"/>
      <c r="D148" s="4">
        <v>5.0999999999999996</v>
      </c>
      <c r="E148" s="4">
        <v>3.8</v>
      </c>
      <c r="F148" s="4">
        <v>1.6</v>
      </c>
      <c r="G148" s="4">
        <v>0.2</v>
      </c>
      <c r="H148" s="4" t="s">
        <v>10</v>
      </c>
      <c r="I148" s="4"/>
      <c r="J148" s="4">
        <f>COUNTIF($H$9:$H148,J$7)</f>
        <v>42</v>
      </c>
      <c r="K148" s="4">
        <f t="shared" si="19"/>
        <v>0.52108967824986185</v>
      </c>
      <c r="M148" s="4">
        <f>COUNTIF($H$9:$H148,M$7)</f>
        <v>50</v>
      </c>
      <c r="N148" s="4">
        <f t="shared" si="20"/>
        <v>0.53050958113222912</v>
      </c>
      <c r="P148" s="4">
        <f>COUNTIF($H$9:$H148,P$7)</f>
        <v>48</v>
      </c>
      <c r="Q148" s="4">
        <f t="shared" si="21"/>
        <v>0.52948131984816349</v>
      </c>
      <c r="S148" s="4">
        <f>COUNTA(H$9:H148)</f>
        <v>140</v>
      </c>
      <c r="T148" s="4">
        <f t="shared" si="22"/>
        <v>1.5810805792302545</v>
      </c>
      <c r="U148" s="4"/>
      <c r="V148" s="4">
        <f>COUNTIF($H149:$H$158,V$7)</f>
        <v>8</v>
      </c>
      <c r="W148" s="4">
        <f t="shared" si="23"/>
        <v>0.25754247590988982</v>
      </c>
      <c r="Y148" s="4">
        <f>COUNTIF($H149:$H$158,Y$7)</f>
        <v>0</v>
      </c>
      <c r="Z148" s="4">
        <f t="shared" si="24"/>
        <v>0</v>
      </c>
      <c r="AB148" s="4">
        <f>COUNTIF($H149:$H$158,AB$7)</f>
        <v>2</v>
      </c>
      <c r="AC148" s="4">
        <f t="shared" si="25"/>
        <v>0.46438561897747244</v>
      </c>
      <c r="AE148" s="4">
        <f>COUNTA($H149:$H$158)</f>
        <v>10</v>
      </c>
      <c r="AF148" s="4">
        <f t="shared" si="26"/>
        <v>0.72192809488736231</v>
      </c>
      <c r="AG148" s="4"/>
      <c r="AH148" s="2">
        <f t="shared" si="18"/>
        <v>6.1158753780427719E-2</v>
      </c>
    </row>
    <row r="149" spans="2:35" x14ac:dyDescent="0.25">
      <c r="B149" s="11"/>
      <c r="C149" s="11"/>
      <c r="D149" s="4">
        <v>5.7</v>
      </c>
      <c r="E149" s="4">
        <v>3.8</v>
      </c>
      <c r="F149" s="4">
        <v>1.7</v>
      </c>
      <c r="G149" s="4">
        <v>0.3</v>
      </c>
      <c r="H149" s="4" t="s">
        <v>10</v>
      </c>
      <c r="I149" s="4"/>
      <c r="J149" s="4">
        <f>COUNTIF($H$9:$H149,J$7)</f>
        <v>43</v>
      </c>
      <c r="K149" s="4">
        <f t="shared" si="19"/>
        <v>0.52249165745360215</v>
      </c>
      <c r="M149" s="4">
        <f>COUNTIF($H$9:$H149,M$7)</f>
        <v>50</v>
      </c>
      <c r="N149" s="4">
        <f t="shared" si="20"/>
        <v>0.53038835554044994</v>
      </c>
      <c r="P149" s="4">
        <f>COUNTIF($H$9:$H149,P$7)</f>
        <v>48</v>
      </c>
      <c r="Q149" s="4">
        <f t="shared" si="21"/>
        <v>0.52922173674132333</v>
      </c>
      <c r="S149" s="4">
        <f>COUNTA(H$9:H149)</f>
        <v>141</v>
      </c>
      <c r="T149" s="4">
        <f t="shared" si="22"/>
        <v>1.5821017497353753</v>
      </c>
      <c r="U149" s="4"/>
      <c r="V149" s="4">
        <f>COUNTIF($H150:$H$158,V$7)</f>
        <v>7</v>
      </c>
      <c r="W149" s="4">
        <f t="shared" si="23"/>
        <v>0.28199895063255087</v>
      </c>
      <c r="Y149" s="4">
        <f>COUNTIF($H150:$H$158,Y$7)</f>
        <v>0</v>
      </c>
      <c r="Z149" s="4">
        <f t="shared" si="24"/>
        <v>0</v>
      </c>
      <c r="AB149" s="4">
        <f>COUNTIF($H150:$H$158,AB$7)</f>
        <v>2</v>
      </c>
      <c r="AC149" s="4">
        <f t="shared" si="25"/>
        <v>0.48220555587606945</v>
      </c>
      <c r="AE149" s="4">
        <f>COUNTA($H150:$H$158)</f>
        <v>9</v>
      </c>
      <c r="AF149" s="4">
        <f t="shared" si="26"/>
        <v>0.76420450650862026</v>
      </c>
      <c r="AG149" s="4"/>
      <c r="AH149" s="2">
        <f t="shared" si="18"/>
        <v>5.1934585579386114E-2</v>
      </c>
    </row>
    <row r="150" spans="2:35" x14ac:dyDescent="0.25">
      <c r="B150" s="11"/>
      <c r="C150" s="11"/>
      <c r="D150" s="4">
        <v>5.0999999999999996</v>
      </c>
      <c r="E150" s="4">
        <v>3.8</v>
      </c>
      <c r="F150" s="4">
        <v>1.9</v>
      </c>
      <c r="G150" s="4">
        <v>0.4</v>
      </c>
      <c r="H150" s="4" t="s">
        <v>10</v>
      </c>
      <c r="I150" s="4"/>
      <c r="J150" s="4">
        <f>COUNTIF($H$9:$H150,J$7)</f>
        <v>44</v>
      </c>
      <c r="K150" s="4">
        <f t="shared" si="19"/>
        <v>0.52375973266313336</v>
      </c>
      <c r="M150" s="4">
        <f>COUNTIF($H$9:$H150,M$7)</f>
        <v>50</v>
      </c>
      <c r="N150" s="4">
        <f t="shared" si="20"/>
        <v>0.53024328511618213</v>
      </c>
      <c r="P150" s="4">
        <f>COUNTIF($H$9:$H150,P$7)</f>
        <v>48</v>
      </c>
      <c r="Q150" s="4">
        <f t="shared" si="21"/>
        <v>0.52894127958879755</v>
      </c>
      <c r="S150" s="4">
        <f>COUNTA(H$9:H150)</f>
        <v>142</v>
      </c>
      <c r="T150" s="4">
        <f t="shared" si="22"/>
        <v>1.5829442973681132</v>
      </c>
      <c r="U150" s="4"/>
      <c r="V150" s="4">
        <f>COUNTIF($H151:$H$158,V$7)</f>
        <v>6</v>
      </c>
      <c r="W150" s="4">
        <f t="shared" si="23"/>
        <v>0.31127812445913283</v>
      </c>
      <c r="Y150" s="4">
        <f>COUNTIF($H151:$H$158,Y$7)</f>
        <v>0</v>
      </c>
      <c r="Z150" s="4">
        <f t="shared" si="24"/>
        <v>0</v>
      </c>
      <c r="AB150" s="4">
        <f>COUNTIF($H151:$H$158,AB$7)</f>
        <v>2</v>
      </c>
      <c r="AC150" s="4">
        <f t="shared" si="25"/>
        <v>0.5</v>
      </c>
      <c r="AE150" s="4">
        <f>COUNTA($H151:$H$158)</f>
        <v>8</v>
      </c>
      <c r="AF150" s="4">
        <f t="shared" si="26"/>
        <v>0.81127812445913283</v>
      </c>
      <c r="AG150" s="4"/>
      <c r="AH150" s="2">
        <f t="shared" si="18"/>
        <v>4.3173732574855225E-2</v>
      </c>
    </row>
    <row r="151" spans="2:35" x14ac:dyDescent="0.25">
      <c r="B151" s="11"/>
      <c r="C151" s="11"/>
      <c r="D151" s="4">
        <v>7.9</v>
      </c>
      <c r="E151" s="4">
        <v>3.8</v>
      </c>
      <c r="F151" s="4">
        <v>6.4</v>
      </c>
      <c r="G151" s="4">
        <v>2</v>
      </c>
      <c r="H151" s="4" t="s">
        <v>12</v>
      </c>
      <c r="I151" s="4"/>
      <c r="J151" s="4">
        <f>COUNTIF($H$9:$H151,J$7)</f>
        <v>44</v>
      </c>
      <c r="K151" s="4">
        <f t="shared" si="19"/>
        <v>0.52321222096648989</v>
      </c>
      <c r="M151" s="4">
        <f>COUNTIF($H$9:$H151,M$7)</f>
        <v>50</v>
      </c>
      <c r="N151" s="4">
        <f t="shared" si="20"/>
        <v>0.53007522622505754</v>
      </c>
      <c r="P151" s="4">
        <f>COUNTIF($H$9:$H151,P$7)</f>
        <v>49</v>
      </c>
      <c r="Q151" s="4">
        <f t="shared" si="21"/>
        <v>0.52946093105241876</v>
      </c>
      <c r="S151" s="4">
        <f>COUNTA(H$9:H151)</f>
        <v>143</v>
      </c>
      <c r="T151" s="4">
        <f t="shared" si="22"/>
        <v>1.5827483782439662</v>
      </c>
      <c r="U151" s="4"/>
      <c r="V151" s="4">
        <f>COUNTIF($H152:$H$158,V$7)</f>
        <v>6</v>
      </c>
      <c r="W151" s="4">
        <f t="shared" si="23"/>
        <v>0.19062207543124116</v>
      </c>
      <c r="Y151" s="4">
        <f>COUNTIF($H152:$H$158,Y$7)</f>
        <v>0</v>
      </c>
      <c r="Z151" s="4">
        <f t="shared" si="24"/>
        <v>0</v>
      </c>
      <c r="AB151" s="4">
        <f>COUNTIF($H152:$H$158,AB$7)</f>
        <v>1</v>
      </c>
      <c r="AC151" s="4">
        <f t="shared" si="25"/>
        <v>0.40105070315108637</v>
      </c>
      <c r="AE151" s="4">
        <f>COUNTA($H152:$H$158)</f>
        <v>7</v>
      </c>
      <c r="AF151" s="4">
        <f t="shared" si="26"/>
        <v>0.59167277858232747</v>
      </c>
      <c r="AG151" s="4"/>
      <c r="AH151" s="2">
        <f t="shared" si="18"/>
        <v>4.8464317128066384E-2</v>
      </c>
    </row>
    <row r="152" spans="2:35" s="17" customFormat="1" x14ac:dyDescent="0.25">
      <c r="D152" s="17">
        <v>7.7</v>
      </c>
      <c r="E152" s="17">
        <v>3.8</v>
      </c>
      <c r="F152" s="17">
        <v>6.7</v>
      </c>
      <c r="G152" s="17">
        <v>2.2000000000000002</v>
      </c>
      <c r="H152" s="17" t="s">
        <v>12</v>
      </c>
      <c r="J152" s="17">
        <f>COUNTIF($H$9:$H152,J$7)</f>
        <v>44</v>
      </c>
      <c r="K152" s="17">
        <f t="shared" si="19"/>
        <v>0.52265075585708809</v>
      </c>
      <c r="M152" s="17">
        <f>COUNTIF($H$9:$H152,M$7)</f>
        <v>50</v>
      </c>
      <c r="N152" s="17">
        <f t="shared" si="20"/>
        <v>0.52988500405124561</v>
      </c>
      <c r="P152" s="17">
        <f>COUNTIF($H$9:$H152,P$7)</f>
        <v>50</v>
      </c>
      <c r="Q152" s="17">
        <f t="shared" si="21"/>
        <v>0.52988500405124561</v>
      </c>
      <c r="S152" s="17">
        <f>COUNTA(H$9:H152)</f>
        <v>144</v>
      </c>
      <c r="T152" s="17">
        <f t="shared" si="22"/>
        <v>1.5824207639595795</v>
      </c>
      <c r="V152" s="17">
        <f>COUNTIF($H153:$H$158,V$7)</f>
        <v>6</v>
      </c>
      <c r="W152" s="17">
        <f t="shared" si="23"/>
        <v>0</v>
      </c>
      <c r="Y152" s="17">
        <f>COUNTIF($H153:$H$158,Y$7)</f>
        <v>0</v>
      </c>
      <c r="Z152" s="17">
        <f t="shared" si="24"/>
        <v>0</v>
      </c>
      <c r="AB152" s="17">
        <f>COUNTIF($H153:$H$158,AB$7)</f>
        <v>0</v>
      </c>
      <c r="AC152" s="17">
        <f t="shared" si="25"/>
        <v>0</v>
      </c>
      <c r="AE152" s="17">
        <f>COUNTA($H153:$H$158)</f>
        <v>6</v>
      </c>
      <c r="AF152" s="17">
        <f t="shared" si="26"/>
        <v>0</v>
      </c>
      <c r="AH152" s="2">
        <f t="shared" si="18"/>
        <v>6.583856731995974E-2</v>
      </c>
      <c r="AI152" s="17">
        <v>3.8</v>
      </c>
    </row>
    <row r="153" spans="2:35" x14ac:dyDescent="0.25">
      <c r="D153" s="4">
        <v>5.4</v>
      </c>
      <c r="E153" s="4">
        <v>3.9</v>
      </c>
      <c r="F153" s="4">
        <v>1.3</v>
      </c>
      <c r="G153" s="4">
        <v>0.4</v>
      </c>
      <c r="H153" s="4" t="s">
        <v>10</v>
      </c>
      <c r="I153" s="4"/>
      <c r="J153" s="4">
        <f>COUNTIF($H$9:$H153,J$7)</f>
        <v>45</v>
      </c>
      <c r="K153" s="4">
        <f t="shared" si="19"/>
        <v>0.52387944631611505</v>
      </c>
      <c r="M153" s="4">
        <f>COUNTIF($H$9:$H153,M$7)</f>
        <v>50</v>
      </c>
      <c r="N153" s="4">
        <f t="shared" si="20"/>
        <v>0.52967341387593436</v>
      </c>
      <c r="P153" s="4">
        <f>COUNTIF($H$9:$H153,P$7)</f>
        <v>50</v>
      </c>
      <c r="Q153" s="4">
        <f t="shared" si="21"/>
        <v>0.52967341387593436</v>
      </c>
      <c r="S153" s="4">
        <f>COUNTA(H$9:H153)</f>
        <v>145</v>
      </c>
      <c r="T153" s="4">
        <f t="shared" si="22"/>
        <v>1.5832262740679837</v>
      </c>
      <c r="U153" s="4"/>
      <c r="V153" s="4">
        <f>COUNTIF($H154:$H$158,V$7)</f>
        <v>5</v>
      </c>
      <c r="W153" s="4">
        <f t="shared" si="23"/>
        <v>0</v>
      </c>
      <c r="Y153" s="4">
        <f>COUNTIF($H154:$H$158,Y$7)</f>
        <v>0</v>
      </c>
      <c r="Z153" s="4">
        <f t="shared" si="24"/>
        <v>0</v>
      </c>
      <c r="AB153" s="4">
        <f>COUNTIF($H154:$H$158,AB$7)</f>
        <v>0</v>
      </c>
      <c r="AC153" s="4">
        <f t="shared" si="25"/>
        <v>0</v>
      </c>
      <c r="AE153" s="4">
        <f>COUNTA($H154:$H$158)</f>
        <v>5</v>
      </c>
      <c r="AF153" s="4">
        <f t="shared" si="26"/>
        <v>0</v>
      </c>
      <c r="AG153" s="4"/>
      <c r="AH153" s="2">
        <f t="shared" si="18"/>
        <v>5.4510435788771794E-2</v>
      </c>
    </row>
    <row r="154" spans="2:35" x14ac:dyDescent="0.25">
      <c r="B154" s="11"/>
      <c r="C154" s="11"/>
      <c r="D154" s="4">
        <v>5.4</v>
      </c>
      <c r="E154" s="4">
        <v>3.9</v>
      </c>
      <c r="F154" s="4">
        <v>1.7</v>
      </c>
      <c r="G154" s="4">
        <v>0.4</v>
      </c>
      <c r="H154" s="4" t="s">
        <v>10</v>
      </c>
      <c r="I154" s="4"/>
      <c r="J154" s="4">
        <f>COUNTIF($H$9:$H154,J$7)</f>
        <v>46</v>
      </c>
      <c r="K154" s="4">
        <f t="shared" si="19"/>
        <v>0.52498684746478219</v>
      </c>
      <c r="M154" s="4">
        <f>COUNTIF($H$9:$H154,M$7)</f>
        <v>50</v>
      </c>
      <c r="N154" s="4">
        <f t="shared" si="20"/>
        <v>0.52944122229633306</v>
      </c>
      <c r="P154" s="4">
        <f>COUNTIF($H$9:$H154,P$7)</f>
        <v>50</v>
      </c>
      <c r="Q154" s="4">
        <f t="shared" si="21"/>
        <v>0.52944122229633306</v>
      </c>
      <c r="S154" s="4">
        <f>COUNTA(H$9:H154)</f>
        <v>146</v>
      </c>
      <c r="T154" s="4">
        <f t="shared" si="22"/>
        <v>1.5838692920574484</v>
      </c>
      <c r="U154" s="4"/>
      <c r="V154" s="4">
        <f>COUNTIF($H155:$H$158,V$7)</f>
        <v>4</v>
      </c>
      <c r="W154" s="4">
        <f t="shared" si="23"/>
        <v>0</v>
      </c>
      <c r="Y154" s="4">
        <f>COUNTIF($H155:$H$158,Y$7)</f>
        <v>0</v>
      </c>
      <c r="Z154" s="4">
        <f t="shared" si="24"/>
        <v>0</v>
      </c>
      <c r="AB154" s="4">
        <f>COUNTIF($H155:$H$158,AB$7)</f>
        <v>0</v>
      </c>
      <c r="AC154" s="4">
        <f t="shared" si="25"/>
        <v>0</v>
      </c>
      <c r="AE154" s="4">
        <f>COUNTA($H155:$H$158)</f>
        <v>4</v>
      </c>
      <c r="AF154" s="4">
        <f t="shared" si="26"/>
        <v>0</v>
      </c>
      <c r="AG154" s="4"/>
      <c r="AH154" s="2">
        <f t="shared" si="18"/>
        <v>4.3329723118572971E-2</v>
      </c>
    </row>
    <row r="155" spans="2:35" x14ac:dyDescent="0.25">
      <c r="B155" s="11"/>
      <c r="C155" s="11"/>
      <c r="D155" s="4">
        <v>5.8</v>
      </c>
      <c r="E155" s="4">
        <v>4</v>
      </c>
      <c r="F155" s="4">
        <v>1.2</v>
      </c>
      <c r="G155" s="4">
        <v>0.2</v>
      </c>
      <c r="H155" s="4" t="s">
        <v>10</v>
      </c>
      <c r="I155" s="4"/>
      <c r="J155" s="4">
        <f>COUNTIF($H$9:$H155,J$7)</f>
        <v>47</v>
      </c>
      <c r="K155" s="4">
        <f t="shared" si="19"/>
        <v>0.52597907604394667</v>
      </c>
      <c r="M155" s="4">
        <f>COUNTIF($H$9:$H155,M$7)</f>
        <v>50</v>
      </c>
      <c r="N155" s="4">
        <f t="shared" si="20"/>
        <v>0.52918916838831287</v>
      </c>
      <c r="P155" s="4">
        <f>COUNTIF($H$9:$H155,P$7)</f>
        <v>50</v>
      </c>
      <c r="Q155" s="4">
        <f t="shared" si="21"/>
        <v>0.52918916838831287</v>
      </c>
      <c r="S155" s="4">
        <f>COUNTA(H$9:H155)</f>
        <v>147</v>
      </c>
      <c r="T155" s="4">
        <f t="shared" si="22"/>
        <v>1.5843574128205722</v>
      </c>
      <c r="U155" s="4"/>
      <c r="V155" s="4">
        <f>COUNTIF($H156:$H$158,V$7)</f>
        <v>3</v>
      </c>
      <c r="W155" s="4">
        <f t="shared" si="23"/>
        <v>0</v>
      </c>
      <c r="Y155" s="4">
        <f>COUNTIF($H156:$H$158,Y$7)</f>
        <v>0</v>
      </c>
      <c r="Z155" s="4">
        <f t="shared" si="24"/>
        <v>0</v>
      </c>
      <c r="AB155" s="4">
        <f>COUNTIF($H156:$H$158,AB$7)</f>
        <v>0</v>
      </c>
      <c r="AC155" s="4">
        <f t="shared" si="25"/>
        <v>0</v>
      </c>
      <c r="AE155" s="4">
        <f>COUNTA($H156:$H$158)</f>
        <v>3</v>
      </c>
      <c r="AF155" s="4">
        <f t="shared" si="26"/>
        <v>0</v>
      </c>
      <c r="AG155" s="4"/>
      <c r="AH155" s="2">
        <f t="shared" si="18"/>
        <v>3.229223615699528E-2</v>
      </c>
    </row>
    <row r="156" spans="2:35" x14ac:dyDescent="0.25">
      <c r="B156" s="11"/>
      <c r="C156" s="11"/>
      <c r="D156" s="4">
        <v>5.2</v>
      </c>
      <c r="E156" s="4">
        <v>4.0999999999999996</v>
      </c>
      <c r="F156" s="4">
        <v>1.5</v>
      </c>
      <c r="G156" s="4">
        <v>0.1</v>
      </c>
      <c r="H156" s="4" t="s">
        <v>10</v>
      </c>
      <c r="I156" s="4"/>
      <c r="J156" s="4">
        <f>COUNTIF($H$9:$H156,J$7)</f>
        <v>48</v>
      </c>
      <c r="K156" s="4">
        <f t="shared" si="19"/>
        <v>0.52686190213225736</v>
      </c>
      <c r="M156" s="4">
        <f>COUNTIF($H$9:$H156,M$7)</f>
        <v>50</v>
      </c>
      <c r="N156" s="4">
        <f t="shared" si="20"/>
        <v>0.52891796481561659</v>
      </c>
      <c r="P156" s="4">
        <f>COUNTIF($H$9:$H156,P$7)</f>
        <v>50</v>
      </c>
      <c r="Q156" s="4">
        <f t="shared" si="21"/>
        <v>0.52891796481561659</v>
      </c>
      <c r="S156" s="4">
        <f>COUNTA(H$9:H156)</f>
        <v>148</v>
      </c>
      <c r="T156" s="4">
        <f t="shared" si="22"/>
        <v>1.5846978317634905</v>
      </c>
      <c r="U156" s="4"/>
      <c r="V156" s="4">
        <f>COUNTIF($H157:$H$158,V$7)</f>
        <v>2</v>
      </c>
      <c r="W156" s="4">
        <f t="shared" si="23"/>
        <v>0</v>
      </c>
      <c r="Y156" s="4">
        <f>COUNTIF($H157:$H$158,Y$7)</f>
        <v>0</v>
      </c>
      <c r="Z156" s="4">
        <f t="shared" si="24"/>
        <v>0</v>
      </c>
      <c r="AB156" s="4">
        <f>COUNTIF($H157:$H$158,AB$7)</f>
        <v>0</v>
      </c>
      <c r="AC156" s="4">
        <f t="shared" si="25"/>
        <v>0</v>
      </c>
      <c r="AE156" s="4">
        <f>COUNTA($H157:$H$158)</f>
        <v>2</v>
      </c>
      <c r="AF156" s="4">
        <f t="shared" si="26"/>
        <v>0</v>
      </c>
      <c r="AG156" s="4"/>
      <c r="AH156" s="2">
        <f t="shared" si="18"/>
        <v>2.1393973381178766E-2</v>
      </c>
    </row>
    <row r="157" spans="2:35" x14ac:dyDescent="0.25">
      <c r="B157" s="11"/>
      <c r="C157" s="11"/>
      <c r="D157" s="4">
        <v>5.5</v>
      </c>
      <c r="E157" s="4">
        <v>4.2</v>
      </c>
      <c r="F157" s="4">
        <v>1.4</v>
      </c>
      <c r="G157" s="4">
        <v>0.2</v>
      </c>
      <c r="H157" s="4" t="s">
        <v>10</v>
      </c>
      <c r="I157" s="4"/>
      <c r="J157" s="4">
        <f>COUNTIF($H$9:$H157,J$7)</f>
        <v>49</v>
      </c>
      <c r="K157" s="4">
        <f t="shared" si="19"/>
        <v>0.52764077275839405</v>
      </c>
      <c r="M157" s="4">
        <f>COUNTIF($H$9:$H157,M$7)</f>
        <v>50</v>
      </c>
      <c r="N157" s="4">
        <f t="shared" si="20"/>
        <v>0.52862829888840168</v>
      </c>
      <c r="P157" s="4">
        <f>COUNTIF($H$9:$H157,P$7)</f>
        <v>50</v>
      </c>
      <c r="Q157" s="4">
        <f t="shared" si="21"/>
        <v>0.52862829888840168</v>
      </c>
      <c r="S157" s="4">
        <f>COUNTA(H$9:H157)</f>
        <v>149</v>
      </c>
      <c r="T157" s="4">
        <f t="shared" si="22"/>
        <v>1.5848973705351974</v>
      </c>
      <c r="U157" s="4"/>
      <c r="V157" s="4">
        <f>COUNTIF($H158:$H$158,V$7)</f>
        <v>1</v>
      </c>
      <c r="W157" s="4">
        <f t="shared" si="23"/>
        <v>0</v>
      </c>
      <c r="Y157" s="4">
        <f>COUNTIF($H158:$H$158,Y$7)</f>
        <v>0</v>
      </c>
      <c r="Z157" s="4">
        <f t="shared" si="24"/>
        <v>0</v>
      </c>
      <c r="AB157" s="4">
        <f>COUNTIF($H158:$H$158,AB$7)</f>
        <v>0</v>
      </c>
      <c r="AC157" s="4">
        <f t="shared" si="25"/>
        <v>0</v>
      </c>
      <c r="AE157" s="4">
        <f>COUNTA($H158:$H$158)</f>
        <v>1</v>
      </c>
      <c r="AF157" s="4">
        <f t="shared" si="26"/>
        <v>0</v>
      </c>
      <c r="AG157" s="4"/>
      <c r="AH157" s="2">
        <f t="shared" si="18"/>
        <v>1.063111265619332E-2</v>
      </c>
    </row>
    <row r="158" spans="2:35" x14ac:dyDescent="0.25">
      <c r="B158" s="11"/>
      <c r="C158" s="11"/>
      <c r="D158" s="4">
        <v>5.7</v>
      </c>
      <c r="E158" s="4">
        <v>4.4000000000000004</v>
      </c>
      <c r="F158" s="4">
        <v>1.5</v>
      </c>
      <c r="G158" s="4">
        <v>0.4</v>
      </c>
      <c r="H158" s="4" t="s">
        <v>10</v>
      </c>
      <c r="I158" s="4"/>
      <c r="J158" s="4">
        <f>COUNTIF($H$9:$H158,J$7)</f>
        <v>50</v>
      </c>
      <c r="K158" s="4">
        <f t="shared" si="19"/>
        <v>0.52832083357371873</v>
      </c>
      <c r="M158" s="4">
        <f>COUNTIF($H$9:$H158,M$7)</f>
        <v>50</v>
      </c>
      <c r="N158" s="4">
        <f t="shared" si="20"/>
        <v>0.52832083357371873</v>
      </c>
      <c r="P158" s="4">
        <f>COUNTIF($H$9:$H158,P$7)</f>
        <v>50</v>
      </c>
      <c r="Q158" s="4">
        <f t="shared" si="21"/>
        <v>0.52832083357371873</v>
      </c>
      <c r="S158" s="4">
        <f>COUNTA(H$9:H158)</f>
        <v>150</v>
      </c>
      <c r="T158" s="4">
        <f t="shared" si="22"/>
        <v>1.5849625007211561</v>
      </c>
      <c r="U158" s="4"/>
      <c r="V158" s="4">
        <f>COUNTIF($H$158:$H159,V$7)</f>
        <v>1</v>
      </c>
      <c r="W158" s="4">
        <f t="shared" si="23"/>
        <v>0</v>
      </c>
      <c r="Y158" s="4">
        <f>COUNTIF($H$158:$H159,Y$7)</f>
        <v>0</v>
      </c>
      <c r="Z158" s="4">
        <f t="shared" si="24"/>
        <v>0</v>
      </c>
      <c r="AB158" s="4">
        <f>COUNTIF($H$158:$H159,AB$7)</f>
        <v>0</v>
      </c>
      <c r="AC158" s="4">
        <f t="shared" si="25"/>
        <v>0</v>
      </c>
      <c r="AE158" s="4">
        <f>COUNTA($H$158:$H159)</f>
        <v>1</v>
      </c>
      <c r="AF158" s="4">
        <f t="shared" si="26"/>
        <v>0</v>
      </c>
      <c r="AG158" s="4"/>
      <c r="AH158" s="2">
        <f t="shared" si="18"/>
        <v>0</v>
      </c>
    </row>
  </sheetData>
  <sortState xmlns:xlrd2="http://schemas.microsoft.com/office/spreadsheetml/2017/richdata2" ref="D9:H158">
    <sortCondition ref="E9:E158"/>
  </sortState>
  <mergeCells count="8">
    <mergeCell ref="AB7:AC7"/>
    <mergeCell ref="J6:T6"/>
    <mergeCell ref="V6:AF6"/>
    <mergeCell ref="J7:K7"/>
    <mergeCell ref="M7:N7"/>
    <mergeCell ref="P7:Q7"/>
    <mergeCell ref="V7:W7"/>
    <mergeCell ref="Y7:Z7"/>
  </mergeCells>
  <conditionalFormatting sqref="AH9:AH158">
    <cfRule type="cellIs" dxfId="1" priority="1" operator="equal">
      <formula>$AH$6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I158"/>
  <sheetViews>
    <sheetView zoomScale="85" zoomScaleNormal="85" workbookViewId="0">
      <pane ySplit="8" topLeftCell="A147" activePane="bottomLeft" state="frozen"/>
      <selection pane="bottomLeft" activeCell="AH9" sqref="AH9"/>
    </sheetView>
  </sheetViews>
  <sheetFormatPr defaultRowHeight="15" x14ac:dyDescent="0.25"/>
  <cols>
    <col min="2" max="2" width="12.140625" bestFit="1" customWidth="1"/>
    <col min="3" max="3" width="13.85546875" bestFit="1" customWidth="1"/>
    <col min="4" max="4" width="12.28515625" bestFit="1" customWidth="1"/>
    <col min="5" max="5" width="11.7109375" bestFit="1" customWidth="1"/>
    <col min="6" max="6" width="12" bestFit="1" customWidth="1"/>
    <col min="7" max="7" width="11.5703125" bestFit="1" customWidth="1"/>
    <col min="8" max="8" width="10" bestFit="1" customWidth="1"/>
    <col min="9" max="9" width="2.28515625" style="5" customWidth="1"/>
    <col min="10" max="10" width="6.28515625" style="4" bestFit="1" customWidth="1"/>
    <col min="11" max="11" width="12.28515625" style="4" bestFit="1" customWidth="1"/>
    <col min="12" max="12" width="2.85546875" style="4" customWidth="1"/>
    <col min="13" max="13" width="6.28515625" style="4" bestFit="1" customWidth="1"/>
    <col min="14" max="14" width="12.28515625" style="4" bestFit="1" customWidth="1"/>
    <col min="15" max="15" width="2.42578125" style="4" customWidth="1"/>
    <col min="16" max="16" width="6.28515625" style="4" bestFit="1" customWidth="1"/>
    <col min="17" max="17" width="12.28515625" style="4" bestFit="1" customWidth="1"/>
    <col min="18" max="18" width="1.85546875" style="4" customWidth="1"/>
    <col min="19" max="19" width="11.140625" style="4" bestFit="1" customWidth="1"/>
    <col min="20" max="20" width="9.140625" style="4"/>
    <col min="21" max="21" width="2.28515625" style="7" customWidth="1"/>
    <col min="22" max="22" width="6.28515625" style="4" bestFit="1" customWidth="1"/>
    <col min="23" max="23" width="12.28515625" style="4" bestFit="1" customWidth="1"/>
    <col min="24" max="24" width="2.28515625" style="4" customWidth="1"/>
    <col min="25" max="25" width="6.28515625" style="4" bestFit="1" customWidth="1"/>
    <col min="26" max="26" width="12.28515625" style="4" bestFit="1" customWidth="1"/>
    <col min="27" max="27" width="2.7109375" style="4" customWidth="1"/>
    <col min="28" max="28" width="6.28515625" style="4" bestFit="1" customWidth="1"/>
    <col min="29" max="29" width="12.28515625" style="4" bestFit="1" customWidth="1"/>
    <col min="30" max="30" width="2.28515625" style="4" customWidth="1"/>
    <col min="31" max="31" width="11.140625" style="4" bestFit="1" customWidth="1"/>
    <col min="32" max="32" width="12.28515625" style="4" bestFit="1" customWidth="1"/>
    <col min="33" max="33" width="2.28515625" style="7" customWidth="1"/>
    <col min="34" max="34" width="12.28515625" style="4" bestFit="1" customWidth="1"/>
  </cols>
  <sheetData>
    <row r="2" spans="2:35" x14ac:dyDescent="0.25">
      <c r="C2" t="s">
        <v>7</v>
      </c>
    </row>
    <row r="3" spans="2:35" x14ac:dyDescent="0.25">
      <c r="B3" t="s">
        <v>4</v>
      </c>
      <c r="C3">
        <f>COUNTIF(H:H,B3)</f>
        <v>50</v>
      </c>
      <c r="D3">
        <f>-IF(C3=0,0,(C3/$C$6)*LOG(C3/$C$6,2))</f>
        <v>0.52832083357371873</v>
      </c>
    </row>
    <row r="4" spans="2:35" x14ac:dyDescent="0.25">
      <c r="B4" t="s">
        <v>13</v>
      </c>
      <c r="C4">
        <f>COUNTIF(H:H,B4)</f>
        <v>50</v>
      </c>
      <c r="D4">
        <f>-IF(C4=0,0,(C4/$C$6)*LOG(C4/$C$6,2))</f>
        <v>0.52832083357371873</v>
      </c>
    </row>
    <row r="5" spans="2:35" x14ac:dyDescent="0.25">
      <c r="B5" t="s">
        <v>5</v>
      </c>
      <c r="C5">
        <f>COUNTIF(H:H,B5)</f>
        <v>50</v>
      </c>
      <c r="D5">
        <f>-IF(C5=0,0,(C5/$C$6)*LOG(C5/$C$6,2))</f>
        <v>0.52832083357371873</v>
      </c>
      <c r="AH5" s="4" t="s">
        <v>21</v>
      </c>
      <c r="AI5" t="s">
        <v>42</v>
      </c>
    </row>
    <row r="6" spans="2:35" x14ac:dyDescent="0.25">
      <c r="B6" t="s">
        <v>9</v>
      </c>
      <c r="C6">
        <f>SUM(C3:C5)</f>
        <v>150</v>
      </c>
      <c r="J6" s="24" t="s">
        <v>18</v>
      </c>
      <c r="K6" s="24"/>
      <c r="L6" s="24"/>
      <c r="M6" s="24"/>
      <c r="N6" s="24"/>
      <c r="O6" s="24"/>
      <c r="P6" s="24"/>
      <c r="Q6" s="24"/>
      <c r="R6" s="24"/>
      <c r="S6" s="24"/>
      <c r="T6" s="24"/>
      <c r="V6" s="24" t="s">
        <v>19</v>
      </c>
      <c r="W6" s="24"/>
      <c r="X6" s="24"/>
      <c r="Y6" s="24"/>
      <c r="Z6" s="24"/>
      <c r="AA6" s="24"/>
      <c r="AB6" s="24"/>
      <c r="AC6" s="24"/>
      <c r="AD6" s="24"/>
      <c r="AE6" s="24"/>
      <c r="AF6" s="24"/>
      <c r="AG6" s="15"/>
      <c r="AH6" s="4">
        <f>MAX(AH9:AH158)</f>
        <v>0.91829583405448945</v>
      </c>
      <c r="AI6" s="10">
        <f>MAX(AI9:AI158)</f>
        <v>1.9</v>
      </c>
    </row>
    <row r="7" spans="2:35" x14ac:dyDescent="0.25">
      <c r="B7" t="s">
        <v>6</v>
      </c>
      <c r="C7">
        <f>D3+D4+D5</f>
        <v>1.5849625007211561</v>
      </c>
      <c r="D7" s="12" t="s">
        <v>22</v>
      </c>
      <c r="E7" s="12" t="s">
        <v>23</v>
      </c>
      <c r="F7" s="12" t="s">
        <v>24</v>
      </c>
      <c r="G7" s="12" t="s">
        <v>25</v>
      </c>
      <c r="J7" s="24" t="str">
        <f>$B$3</f>
        <v>Setosa</v>
      </c>
      <c r="K7" s="24"/>
      <c r="L7" s="13"/>
      <c r="M7" s="24" t="str">
        <f>$B$4</f>
        <v>Versicolor</v>
      </c>
      <c r="N7" s="24"/>
      <c r="O7" s="13"/>
      <c r="P7" s="24" t="str">
        <f>$B$5</f>
        <v>Virginica</v>
      </c>
      <c r="Q7" s="24"/>
      <c r="R7" s="13"/>
      <c r="V7" s="24" t="str">
        <f>$B$3</f>
        <v>Setosa</v>
      </c>
      <c r="W7" s="24"/>
      <c r="X7" s="13"/>
      <c r="Y7" s="24" t="str">
        <f>$B$4</f>
        <v>Versicolor</v>
      </c>
      <c r="Z7" s="24"/>
      <c r="AA7" s="13"/>
      <c r="AB7" s="24" t="str">
        <f>$B$5</f>
        <v>Virginica</v>
      </c>
      <c r="AC7" s="24"/>
      <c r="AD7" s="13"/>
    </row>
    <row r="8" spans="2:35" s="1" customFormat="1" x14ac:dyDescent="0.25">
      <c r="D8" s="1" t="s">
        <v>0</v>
      </c>
      <c r="E8" s="1" t="s">
        <v>1</v>
      </c>
      <c r="F8" s="1" t="s">
        <v>2</v>
      </c>
      <c r="G8" s="1" t="s">
        <v>15</v>
      </c>
      <c r="H8" s="1" t="s">
        <v>3</v>
      </c>
      <c r="I8" s="6"/>
      <c r="J8" s="14" t="s">
        <v>14</v>
      </c>
      <c r="K8" s="14" t="s">
        <v>17</v>
      </c>
      <c r="L8" s="14"/>
      <c r="M8" s="14" t="s">
        <v>14</v>
      </c>
      <c r="N8" s="14" t="s">
        <v>17</v>
      </c>
      <c r="O8" s="14"/>
      <c r="P8" s="14" t="s">
        <v>14</v>
      </c>
      <c r="Q8" s="14" t="s">
        <v>17</v>
      </c>
      <c r="R8" s="14"/>
      <c r="S8" s="14" t="s">
        <v>16</v>
      </c>
      <c r="T8" s="14" t="s">
        <v>8</v>
      </c>
      <c r="U8" s="9"/>
      <c r="V8" s="14" t="s">
        <v>14</v>
      </c>
      <c r="W8" s="14" t="s">
        <v>17</v>
      </c>
      <c r="X8" s="14"/>
      <c r="Y8" s="14" t="s">
        <v>14</v>
      </c>
      <c r="Z8" s="14" t="s">
        <v>17</v>
      </c>
      <c r="AA8" s="14"/>
      <c r="AB8" s="14" t="s">
        <v>14</v>
      </c>
      <c r="AC8" s="14" t="s">
        <v>17</v>
      </c>
      <c r="AD8" s="14"/>
      <c r="AE8" s="14" t="s">
        <v>16</v>
      </c>
      <c r="AF8" s="14" t="s">
        <v>8</v>
      </c>
      <c r="AG8" s="9"/>
      <c r="AH8" s="14" t="s">
        <v>20</v>
      </c>
    </row>
    <row r="9" spans="2:35" x14ac:dyDescent="0.25">
      <c r="D9" s="4">
        <v>4.5999999999999996</v>
      </c>
      <c r="E9" s="4">
        <v>3.6</v>
      </c>
      <c r="F9" s="4">
        <v>1</v>
      </c>
      <c r="G9" s="4">
        <v>0.2</v>
      </c>
      <c r="H9" s="4" t="s">
        <v>10</v>
      </c>
      <c r="I9" s="7"/>
      <c r="J9" s="2">
        <f>COUNTIF($H$9:$H9,J$7)</f>
        <v>1</v>
      </c>
      <c r="K9" s="2">
        <f>-IF(J9=0,0,(J9/$S9)*LOG(J9/$S9,2))</f>
        <v>0</v>
      </c>
      <c r="L9" s="2"/>
      <c r="M9" s="2">
        <f>COUNTIF($H$9:$H9,M$7)</f>
        <v>0</v>
      </c>
      <c r="N9" s="2">
        <f>-IF(M9=0,0,(M9/$S9)*LOG(M9/$S9,2))</f>
        <v>0</v>
      </c>
      <c r="O9" s="2"/>
      <c r="P9" s="2">
        <f>COUNTIF($H$9:$H9,P$7)</f>
        <v>0</v>
      </c>
      <c r="Q9" s="2">
        <f>-IF(P9=0,0,(P9/$S9)*LOG(P9/$S9,2))</f>
        <v>0</v>
      </c>
      <c r="R9" s="2"/>
      <c r="S9" s="2">
        <f>COUNTA(H$9:H9)</f>
        <v>1</v>
      </c>
      <c r="T9" s="2">
        <f>K9+N9+Q9</f>
        <v>0</v>
      </c>
      <c r="V9" s="2">
        <f>COUNTIF($H10:$H$158,V$7)</f>
        <v>49</v>
      </c>
      <c r="W9" s="2">
        <f>-IF(V9=0,0,(V9/$AE9)*LOG(V9/$AE9,2))</f>
        <v>0.52764077275839405</v>
      </c>
      <c r="X9" s="2"/>
      <c r="Y9" s="2">
        <f>COUNTIF($H10:$H$158,Y$7)</f>
        <v>50</v>
      </c>
      <c r="Z9" s="2">
        <f>-IF(Y9=0,0,(Y9/$AE9)*LOG(Y9/$AE9,2))</f>
        <v>0.52862829888840168</v>
      </c>
      <c r="AA9" s="2"/>
      <c r="AB9" s="2">
        <f>COUNTIF($H10:$H$158,AB$7)</f>
        <v>50</v>
      </c>
      <c r="AC9" s="2">
        <f>-IF(AB9=0,0,(AB9/$AE9)*LOG(AB9/$AE9,2))</f>
        <v>0.52862829888840168</v>
      </c>
      <c r="AD9" s="2"/>
      <c r="AE9" s="2">
        <f>COUNTA($H10:$H$158)</f>
        <v>149</v>
      </c>
      <c r="AF9" s="2">
        <f>W9+Z9+AC9</f>
        <v>1.5848973705351974</v>
      </c>
      <c r="AH9" s="2">
        <f>$C$7-(S9/$C$6)*T9-(AE9/$C$6)*AF9</f>
        <v>1.063111265619332E-2</v>
      </c>
    </row>
    <row r="10" spans="2:35" x14ac:dyDescent="0.25">
      <c r="D10" s="4">
        <v>4.3</v>
      </c>
      <c r="E10" s="4">
        <v>3</v>
      </c>
      <c r="F10" s="4">
        <v>1.1000000000000001</v>
      </c>
      <c r="G10" s="4">
        <v>0.1</v>
      </c>
      <c r="H10" s="4" t="s">
        <v>10</v>
      </c>
      <c r="I10" s="7"/>
      <c r="J10" s="2">
        <f>COUNTIF($H$9:$H10,J$7)</f>
        <v>2</v>
      </c>
      <c r="K10" s="2">
        <f>-IF(J10=0,0,(J10/$S10)*LOG(J10/$S10,2))</f>
        <v>0</v>
      </c>
      <c r="L10" s="2"/>
      <c r="M10" s="2">
        <f>COUNTIF($H$9:$H10,M$7)</f>
        <v>0</v>
      </c>
      <c r="N10" s="2">
        <f>-IF(M10=0,0,(M10/$S10)*LOG(M10/$S10,2))</f>
        <v>0</v>
      </c>
      <c r="O10" s="2"/>
      <c r="P10" s="2">
        <f>COUNTIF($H$9:$H10,P$7)</f>
        <v>0</v>
      </c>
      <c r="Q10" s="2">
        <f>-IF(P10=0,0,(P10/$S10)*LOG(P10/$S10,2))</f>
        <v>0</v>
      </c>
      <c r="R10" s="2"/>
      <c r="S10" s="2">
        <f>COUNTA(H$9:H10)</f>
        <v>2</v>
      </c>
      <c r="T10" s="2">
        <f>K10+N10+Q10</f>
        <v>0</v>
      </c>
      <c r="V10" s="2">
        <f>COUNTIF($H11:$H$158,V$7)</f>
        <v>48</v>
      </c>
      <c r="W10" s="2">
        <f>-IF(V10=0,0,(V10/$AE10)*LOG(V10/$AE10,2))</f>
        <v>0.52686190213225736</v>
      </c>
      <c r="X10" s="2"/>
      <c r="Y10" s="2">
        <f>COUNTIF($H11:$H$158,Y$7)</f>
        <v>50</v>
      </c>
      <c r="Z10" s="2">
        <f>-IF(Y10=0,0,(Y10/$AE10)*LOG(Y10/$AE10,2))</f>
        <v>0.52891796481561659</v>
      </c>
      <c r="AA10" s="2"/>
      <c r="AB10" s="2">
        <f>COUNTIF($H11:$H$158,AB$7)</f>
        <v>50</v>
      </c>
      <c r="AC10" s="2">
        <f>-IF(AB10=0,0,(AB10/$AE10)*LOG(AB10/$AE10,2))</f>
        <v>0.52891796481561659</v>
      </c>
      <c r="AD10" s="2"/>
      <c r="AE10" s="2">
        <f>COUNTA($H11:$H$158)</f>
        <v>148</v>
      </c>
      <c r="AF10" s="2">
        <f>W10+Z10+AC10</f>
        <v>1.5846978317634905</v>
      </c>
      <c r="AH10" s="2">
        <f t="shared" ref="AH10:AH73" si="0">$C$7-(S10/$C$6)*T10-(AE10/$C$6)*AF10</f>
        <v>2.1393973381178766E-2</v>
      </c>
    </row>
    <row r="11" spans="2:35" x14ac:dyDescent="0.25">
      <c r="D11" s="4">
        <v>5.8</v>
      </c>
      <c r="E11" s="4">
        <v>4</v>
      </c>
      <c r="F11" s="4">
        <v>1.2</v>
      </c>
      <c r="G11" s="4">
        <v>0.2</v>
      </c>
      <c r="H11" s="4" t="s">
        <v>10</v>
      </c>
      <c r="I11" s="7"/>
      <c r="J11" s="2">
        <f>COUNTIF($H$9:$H11,J$7)</f>
        <v>3</v>
      </c>
      <c r="K11" s="2">
        <f t="shared" ref="K11:K74" si="1">-IF(J11=0,0,(J11/$S11)*LOG(J11/$S11,2))</f>
        <v>0</v>
      </c>
      <c r="L11" s="2"/>
      <c r="M11" s="2">
        <f>COUNTIF($H$9:$H11,M$7)</f>
        <v>0</v>
      </c>
      <c r="N11" s="2">
        <f t="shared" ref="N11:N74" si="2">-IF(M11=0,0,(M11/$S11)*LOG(M11/$S11,2))</f>
        <v>0</v>
      </c>
      <c r="O11" s="2"/>
      <c r="P11" s="2">
        <f>COUNTIF($H$9:$H11,P$7)</f>
        <v>0</v>
      </c>
      <c r="Q11" s="2">
        <f t="shared" ref="Q11:Q74" si="3">-IF(P11=0,0,(P11/$S11)*LOG(P11/$S11,2))</f>
        <v>0</v>
      </c>
      <c r="R11" s="2"/>
      <c r="S11" s="2">
        <f>COUNTA(H$9:H11)</f>
        <v>3</v>
      </c>
      <c r="T11" s="2">
        <f t="shared" ref="T11:T74" si="4">K11+N11+Q11</f>
        <v>0</v>
      </c>
      <c r="V11" s="2">
        <f>COUNTIF($H12:$H$158,V$7)</f>
        <v>47</v>
      </c>
      <c r="W11" s="2">
        <f t="shared" ref="W11:W74" si="5">-IF(V11=0,0,(V11/$AE11)*LOG(V11/$AE11,2))</f>
        <v>0.52597907604394667</v>
      </c>
      <c r="X11" s="2"/>
      <c r="Y11" s="2">
        <f>COUNTIF($H12:$H$158,Y$7)</f>
        <v>50</v>
      </c>
      <c r="Z11" s="2">
        <f t="shared" ref="Z11:Z74" si="6">-IF(Y11=0,0,(Y11/$AE11)*LOG(Y11/$AE11,2))</f>
        <v>0.52918916838831287</v>
      </c>
      <c r="AA11" s="2"/>
      <c r="AB11" s="2">
        <f>COUNTIF($H12:$H$158,AB$7)</f>
        <v>50</v>
      </c>
      <c r="AC11" s="2">
        <f t="shared" ref="AC11:AC74" si="7">-IF(AB11=0,0,(AB11/$AE11)*LOG(AB11/$AE11,2))</f>
        <v>0.52918916838831287</v>
      </c>
      <c r="AD11" s="2"/>
      <c r="AE11" s="2">
        <f>COUNTA($H12:$H$158)</f>
        <v>147</v>
      </c>
      <c r="AF11" s="2">
        <f t="shared" ref="AF11:AF74" si="8">W11+Z11+AC11</f>
        <v>1.5843574128205722</v>
      </c>
      <c r="AH11" s="2">
        <f t="shared" si="0"/>
        <v>3.229223615699528E-2</v>
      </c>
    </row>
    <row r="12" spans="2:35" x14ac:dyDescent="0.25">
      <c r="D12" s="4">
        <v>5</v>
      </c>
      <c r="E12" s="4">
        <v>3.2</v>
      </c>
      <c r="F12" s="4">
        <v>1.2</v>
      </c>
      <c r="G12" s="4">
        <v>0.2</v>
      </c>
      <c r="H12" s="4" t="s">
        <v>10</v>
      </c>
      <c r="I12" s="7"/>
      <c r="J12" s="2">
        <f>COUNTIF($H$9:$H12,J$7)</f>
        <v>4</v>
      </c>
      <c r="K12" s="2">
        <f t="shared" si="1"/>
        <v>0</v>
      </c>
      <c r="L12" s="2"/>
      <c r="M12" s="2">
        <f>COUNTIF($H$9:$H12,M$7)</f>
        <v>0</v>
      </c>
      <c r="N12" s="2">
        <f t="shared" si="2"/>
        <v>0</v>
      </c>
      <c r="O12" s="2"/>
      <c r="P12" s="2">
        <f>COUNTIF($H$9:$H12,P$7)</f>
        <v>0</v>
      </c>
      <c r="Q12" s="2">
        <f t="shared" si="3"/>
        <v>0</v>
      </c>
      <c r="R12" s="2"/>
      <c r="S12" s="2">
        <f>COUNTA(H$9:H12)</f>
        <v>4</v>
      </c>
      <c r="T12" s="2">
        <f t="shared" si="4"/>
        <v>0</v>
      </c>
      <c r="V12" s="2">
        <f>COUNTIF($H13:$H$158,V$7)</f>
        <v>46</v>
      </c>
      <c r="W12" s="2">
        <f t="shared" si="5"/>
        <v>0.52498684746478219</v>
      </c>
      <c r="X12" s="2"/>
      <c r="Y12" s="2">
        <f>COUNTIF($H13:$H$158,Y$7)</f>
        <v>50</v>
      </c>
      <c r="Z12" s="2">
        <f t="shared" si="6"/>
        <v>0.52944122229633306</v>
      </c>
      <c r="AA12" s="2"/>
      <c r="AB12" s="2">
        <f>COUNTIF($H13:$H$158,AB$7)</f>
        <v>50</v>
      </c>
      <c r="AC12" s="2">
        <f t="shared" si="7"/>
        <v>0.52944122229633306</v>
      </c>
      <c r="AD12" s="2"/>
      <c r="AE12" s="2">
        <f>COUNTA($H13:$H$158)</f>
        <v>146</v>
      </c>
      <c r="AF12" s="2">
        <f t="shared" si="8"/>
        <v>1.5838692920574484</v>
      </c>
      <c r="AH12" s="2">
        <f t="shared" si="0"/>
        <v>4.3329723118572971E-2</v>
      </c>
    </row>
    <row r="13" spans="2:35" x14ac:dyDescent="0.25">
      <c r="D13" s="4">
        <v>4.7</v>
      </c>
      <c r="E13" s="4">
        <v>3.2</v>
      </c>
      <c r="F13" s="4">
        <v>1.3</v>
      </c>
      <c r="G13" s="4">
        <v>0.2</v>
      </c>
      <c r="H13" s="4" t="s">
        <v>10</v>
      </c>
      <c r="I13" s="7"/>
      <c r="J13" s="2">
        <f>COUNTIF($H$9:$H13,J$7)</f>
        <v>5</v>
      </c>
      <c r="K13" s="2">
        <f t="shared" si="1"/>
        <v>0</v>
      </c>
      <c r="L13" s="2"/>
      <c r="M13" s="2">
        <f>COUNTIF($H$9:$H13,M$7)</f>
        <v>0</v>
      </c>
      <c r="N13" s="2">
        <f t="shared" si="2"/>
        <v>0</v>
      </c>
      <c r="O13" s="2"/>
      <c r="P13" s="2">
        <f>COUNTIF($H$9:$H13,P$7)</f>
        <v>0</v>
      </c>
      <c r="Q13" s="2">
        <f t="shared" si="3"/>
        <v>0</v>
      </c>
      <c r="R13" s="2"/>
      <c r="S13" s="2">
        <f>COUNTA(H$9:H13)</f>
        <v>5</v>
      </c>
      <c r="T13" s="2">
        <f t="shared" si="4"/>
        <v>0</v>
      </c>
      <c r="V13" s="2">
        <f>COUNTIF($H14:$H$158,V$7)</f>
        <v>45</v>
      </c>
      <c r="W13" s="2">
        <f t="shared" si="5"/>
        <v>0.52387944631611505</v>
      </c>
      <c r="X13" s="2"/>
      <c r="Y13" s="2">
        <f>COUNTIF($H14:$H$158,Y$7)</f>
        <v>50</v>
      </c>
      <c r="Z13" s="2">
        <f t="shared" si="6"/>
        <v>0.52967341387593436</v>
      </c>
      <c r="AA13" s="2"/>
      <c r="AB13" s="2">
        <f>COUNTIF($H14:$H$158,AB$7)</f>
        <v>50</v>
      </c>
      <c r="AC13" s="2">
        <f t="shared" si="7"/>
        <v>0.52967341387593436</v>
      </c>
      <c r="AD13" s="2"/>
      <c r="AE13" s="2">
        <f>COUNTA($H14:$H$158)</f>
        <v>145</v>
      </c>
      <c r="AF13" s="2">
        <f t="shared" si="8"/>
        <v>1.5832262740679837</v>
      </c>
      <c r="AH13" s="2">
        <f t="shared" si="0"/>
        <v>5.4510435788771794E-2</v>
      </c>
    </row>
    <row r="14" spans="2:35" s="2" customFormat="1" x14ac:dyDescent="0.25">
      <c r="D14" s="4">
        <v>5.5</v>
      </c>
      <c r="E14" s="4">
        <v>3.5</v>
      </c>
      <c r="F14" s="4">
        <v>1.3</v>
      </c>
      <c r="G14" s="4">
        <v>0.2</v>
      </c>
      <c r="H14" s="4" t="s">
        <v>10</v>
      </c>
      <c r="I14" s="7"/>
      <c r="J14" s="2">
        <f>COUNTIF($H$9:$H14,J$7)</f>
        <v>6</v>
      </c>
      <c r="K14" s="2">
        <f t="shared" si="1"/>
        <v>0</v>
      </c>
      <c r="M14" s="2">
        <f>COUNTIF($H$9:$H14,M$7)</f>
        <v>0</v>
      </c>
      <c r="N14" s="2">
        <f t="shared" si="2"/>
        <v>0</v>
      </c>
      <c r="P14" s="2">
        <f>COUNTIF($H$9:$H14,P$7)</f>
        <v>0</v>
      </c>
      <c r="Q14" s="2">
        <f t="shared" si="3"/>
        <v>0</v>
      </c>
      <c r="S14" s="2">
        <f>COUNTA(H$9:H14)</f>
        <v>6</v>
      </c>
      <c r="T14" s="2">
        <f t="shared" si="4"/>
        <v>0</v>
      </c>
      <c r="U14" s="7"/>
      <c r="V14" s="2">
        <f>COUNTIF($H15:$H$158,V$7)</f>
        <v>44</v>
      </c>
      <c r="W14" s="2">
        <f t="shared" si="5"/>
        <v>0.52265075585708809</v>
      </c>
      <c r="Y14" s="2">
        <f>COUNTIF($H15:$H$158,Y$7)</f>
        <v>50</v>
      </c>
      <c r="Z14" s="2">
        <f t="shared" si="6"/>
        <v>0.52988500405124561</v>
      </c>
      <c r="AB14" s="2">
        <f>COUNTIF($H15:$H$158,AB$7)</f>
        <v>50</v>
      </c>
      <c r="AC14" s="2">
        <f t="shared" si="7"/>
        <v>0.52988500405124561</v>
      </c>
      <c r="AE14" s="2">
        <f>COUNTA($H15:$H$158)</f>
        <v>144</v>
      </c>
      <c r="AF14" s="2">
        <f t="shared" si="8"/>
        <v>1.5824207639595795</v>
      </c>
      <c r="AG14" s="7"/>
      <c r="AH14" s="2">
        <f t="shared" si="0"/>
        <v>6.583856731995974E-2</v>
      </c>
    </row>
    <row r="15" spans="2:35" x14ac:dyDescent="0.25">
      <c r="D15" s="4">
        <v>4.4000000000000004</v>
      </c>
      <c r="E15" s="4">
        <v>3</v>
      </c>
      <c r="F15" s="4">
        <v>1.3</v>
      </c>
      <c r="G15" s="4">
        <v>0.2</v>
      </c>
      <c r="H15" s="4" t="s">
        <v>10</v>
      </c>
      <c r="I15" s="7"/>
      <c r="J15" s="2">
        <f>COUNTIF($H$9:$H15,J$7)</f>
        <v>7</v>
      </c>
      <c r="K15" s="2">
        <f t="shared" si="1"/>
        <v>0</v>
      </c>
      <c r="L15" s="2"/>
      <c r="M15" s="2">
        <f>COUNTIF($H$9:$H15,M$7)</f>
        <v>0</v>
      </c>
      <c r="N15" s="2">
        <f t="shared" si="2"/>
        <v>0</v>
      </c>
      <c r="O15" s="2"/>
      <c r="P15" s="2">
        <f>COUNTIF($H$9:$H15,P$7)</f>
        <v>0</v>
      </c>
      <c r="Q15" s="2">
        <f t="shared" si="3"/>
        <v>0</v>
      </c>
      <c r="R15" s="2"/>
      <c r="S15" s="2">
        <f>COUNTA(H$9:H15)</f>
        <v>7</v>
      </c>
      <c r="T15" s="2">
        <f t="shared" si="4"/>
        <v>0</v>
      </c>
      <c r="V15" s="2">
        <f>COUNTIF($H16:$H$158,V$7)</f>
        <v>43</v>
      </c>
      <c r="W15" s="2">
        <f t="shared" si="5"/>
        <v>0.5212942869180458</v>
      </c>
      <c r="X15" s="2"/>
      <c r="Y15" s="2">
        <f>COUNTIF($H16:$H$158,Y$7)</f>
        <v>50</v>
      </c>
      <c r="Z15" s="2">
        <f t="shared" si="6"/>
        <v>0.53007522622505754</v>
      </c>
      <c r="AA15" s="2"/>
      <c r="AB15" s="2">
        <f>COUNTIF($H16:$H$158,AB$7)</f>
        <v>50</v>
      </c>
      <c r="AC15" s="2">
        <f t="shared" si="7"/>
        <v>0.53007522622505754</v>
      </c>
      <c r="AD15" s="2"/>
      <c r="AE15" s="2">
        <f>COUNTA($H16:$H$158)</f>
        <v>143</v>
      </c>
      <c r="AF15" s="2">
        <f t="shared" si="8"/>
        <v>1.5814447393681608</v>
      </c>
      <c r="AH15" s="2">
        <f t="shared" si="0"/>
        <v>7.7318515856842795E-2</v>
      </c>
    </row>
    <row r="16" spans="2:35" x14ac:dyDescent="0.25">
      <c r="D16" s="4">
        <v>4.4000000000000004</v>
      </c>
      <c r="E16" s="4">
        <v>3.2</v>
      </c>
      <c r="F16" s="4">
        <v>1.3</v>
      </c>
      <c r="G16" s="4">
        <v>0.2</v>
      </c>
      <c r="H16" s="4" t="s">
        <v>10</v>
      </c>
      <c r="I16" s="7"/>
      <c r="J16" s="2">
        <f>COUNTIF($H$9:$H16,J$7)</f>
        <v>8</v>
      </c>
      <c r="K16" s="2">
        <f t="shared" si="1"/>
        <v>0</v>
      </c>
      <c r="L16" s="2"/>
      <c r="M16" s="2">
        <f>COUNTIF($H$9:$H16,M$7)</f>
        <v>0</v>
      </c>
      <c r="N16" s="2">
        <f t="shared" si="2"/>
        <v>0</v>
      </c>
      <c r="O16" s="2"/>
      <c r="P16" s="2">
        <f>COUNTIF($H$9:$H16,P$7)</f>
        <v>0</v>
      </c>
      <c r="Q16" s="2">
        <f t="shared" si="3"/>
        <v>0</v>
      </c>
      <c r="R16" s="2"/>
      <c r="S16" s="2">
        <f>COUNTA(H$9:H16)</f>
        <v>8</v>
      </c>
      <c r="T16" s="2">
        <f t="shared" si="4"/>
        <v>0</v>
      </c>
      <c r="V16" s="2">
        <f>COUNTIF($H17:$H$158,V$7)</f>
        <v>42</v>
      </c>
      <c r="W16" s="2">
        <f t="shared" si="5"/>
        <v>0.51980314973583597</v>
      </c>
      <c r="X16" s="2"/>
      <c r="Y16" s="2">
        <f>COUNTIF($H17:$H$158,Y$7)</f>
        <v>50</v>
      </c>
      <c r="Z16" s="2">
        <f t="shared" si="6"/>
        <v>0.53024328511618213</v>
      </c>
      <c r="AA16" s="2"/>
      <c r="AB16" s="2">
        <f>COUNTIF($H17:$H$158,AB$7)</f>
        <v>50</v>
      </c>
      <c r="AC16" s="2">
        <f t="shared" si="7"/>
        <v>0.53024328511618213</v>
      </c>
      <c r="AD16" s="2"/>
      <c r="AE16" s="2">
        <f>COUNTA($H17:$H$158)</f>
        <v>142</v>
      </c>
      <c r="AF16" s="2">
        <f t="shared" si="8"/>
        <v>1.5802897199682002</v>
      </c>
      <c r="AH16" s="2">
        <f t="shared" si="0"/>
        <v>8.895489915125987E-2</v>
      </c>
    </row>
    <row r="17" spans="4:34" x14ac:dyDescent="0.25">
      <c r="D17" s="4">
        <v>5</v>
      </c>
      <c r="E17" s="4">
        <v>3.5</v>
      </c>
      <c r="F17" s="4">
        <v>1.3</v>
      </c>
      <c r="G17" s="4">
        <v>0.3</v>
      </c>
      <c r="H17" s="4" t="s">
        <v>10</v>
      </c>
      <c r="I17" s="7"/>
      <c r="J17" s="2">
        <f>COUNTIF($H$9:$H17,J$7)</f>
        <v>9</v>
      </c>
      <c r="K17" s="2">
        <f t="shared" si="1"/>
        <v>0</v>
      </c>
      <c r="L17" s="2"/>
      <c r="M17" s="2">
        <f>COUNTIF($H$9:$H17,M$7)</f>
        <v>0</v>
      </c>
      <c r="N17" s="2">
        <f t="shared" si="2"/>
        <v>0</v>
      </c>
      <c r="O17" s="2"/>
      <c r="P17" s="2">
        <f>COUNTIF($H$9:$H17,P$7)</f>
        <v>0</v>
      </c>
      <c r="Q17" s="2">
        <f t="shared" si="3"/>
        <v>0</v>
      </c>
      <c r="R17" s="2"/>
      <c r="S17" s="2">
        <f>COUNTA(H$9:H17)</f>
        <v>9</v>
      </c>
      <c r="T17" s="2">
        <f t="shared" si="4"/>
        <v>0</v>
      </c>
      <c r="V17" s="2">
        <f>COUNTIF($H18:$H$158,V$7)</f>
        <v>41</v>
      </c>
      <c r="W17" s="2">
        <f t="shared" si="5"/>
        <v>0.51817002311353977</v>
      </c>
      <c r="X17" s="2"/>
      <c r="Y17" s="2">
        <f>COUNTIF($H18:$H$158,Y$7)</f>
        <v>50</v>
      </c>
      <c r="Z17" s="2">
        <f t="shared" si="6"/>
        <v>0.53038835554044994</v>
      </c>
      <c r="AA17" s="2"/>
      <c r="AB17" s="2">
        <f>COUNTIF($H18:$H$158,AB$7)</f>
        <v>50</v>
      </c>
      <c r="AC17" s="2">
        <f t="shared" si="7"/>
        <v>0.53038835554044994</v>
      </c>
      <c r="AD17" s="2"/>
      <c r="AE17" s="2">
        <f>COUNTA($H18:$H$158)</f>
        <v>141</v>
      </c>
      <c r="AF17" s="2">
        <f t="shared" si="8"/>
        <v>1.5789467341944396</v>
      </c>
      <c r="AH17" s="2">
        <f t="shared" si="0"/>
        <v>0.10075257057838294</v>
      </c>
    </row>
    <row r="18" spans="4:34" x14ac:dyDescent="0.25">
      <c r="D18" s="4">
        <v>4.5</v>
      </c>
      <c r="E18" s="4">
        <v>2.2999999999999998</v>
      </c>
      <c r="F18" s="4">
        <v>1.3</v>
      </c>
      <c r="G18" s="4">
        <v>0.3</v>
      </c>
      <c r="H18" s="4" t="s">
        <v>10</v>
      </c>
      <c r="I18" s="7"/>
      <c r="J18" s="2">
        <f>COUNTIF($H$9:$H18,J$7)</f>
        <v>10</v>
      </c>
      <c r="K18" s="2">
        <f t="shared" si="1"/>
        <v>0</v>
      </c>
      <c r="L18" s="2"/>
      <c r="M18" s="2">
        <f>COUNTIF($H$9:$H18,M$7)</f>
        <v>0</v>
      </c>
      <c r="N18" s="2">
        <f t="shared" si="2"/>
        <v>0</v>
      </c>
      <c r="O18" s="2"/>
      <c r="P18" s="2">
        <f>COUNTIF($H$9:$H18,P$7)</f>
        <v>0</v>
      </c>
      <c r="Q18" s="2">
        <f t="shared" si="3"/>
        <v>0</v>
      </c>
      <c r="R18" s="2"/>
      <c r="S18" s="2">
        <f>COUNTA(H$9:H18)</f>
        <v>10</v>
      </c>
      <c r="T18" s="2">
        <f t="shared" si="4"/>
        <v>0</v>
      </c>
      <c r="V18" s="2">
        <f>COUNTIF($H19:$H$158,V$7)</f>
        <v>40</v>
      </c>
      <c r="W18" s="2">
        <f t="shared" si="5"/>
        <v>0.51638712058788683</v>
      </c>
      <c r="X18" s="2"/>
      <c r="Y18" s="2">
        <f>COUNTIF($H19:$H$158,Y$7)</f>
        <v>50</v>
      </c>
      <c r="Z18" s="2">
        <f t="shared" si="6"/>
        <v>0.53050958113222912</v>
      </c>
      <c r="AA18" s="2"/>
      <c r="AB18" s="2">
        <f>COUNTIF($H19:$H$158,AB$7)</f>
        <v>50</v>
      </c>
      <c r="AC18" s="2">
        <f t="shared" si="7"/>
        <v>0.53050958113222912</v>
      </c>
      <c r="AD18" s="2"/>
      <c r="AE18" s="2">
        <f>COUNTA($H19:$H$158)</f>
        <v>140</v>
      </c>
      <c r="AF18" s="2">
        <f t="shared" si="8"/>
        <v>1.5774062828523452</v>
      </c>
      <c r="AH18" s="2">
        <f t="shared" si="0"/>
        <v>0.11271663672563381</v>
      </c>
    </row>
    <row r="19" spans="4:34" x14ac:dyDescent="0.25">
      <c r="D19" s="4">
        <v>5.4</v>
      </c>
      <c r="E19" s="4">
        <v>3.9</v>
      </c>
      <c r="F19" s="4">
        <v>1.3</v>
      </c>
      <c r="G19" s="4">
        <v>0.4</v>
      </c>
      <c r="H19" s="4" t="s">
        <v>10</v>
      </c>
      <c r="I19" s="7"/>
      <c r="J19" s="2">
        <f>COUNTIF($H$9:$H19,J$7)</f>
        <v>11</v>
      </c>
      <c r="K19" s="2">
        <f t="shared" si="1"/>
        <v>0</v>
      </c>
      <c r="L19" s="2"/>
      <c r="M19" s="2">
        <f>COUNTIF($H$9:$H19,M$7)</f>
        <v>0</v>
      </c>
      <c r="N19" s="2">
        <f t="shared" si="2"/>
        <v>0</v>
      </c>
      <c r="O19" s="2"/>
      <c r="P19" s="2">
        <f>COUNTIF($H$9:$H19,P$7)</f>
        <v>0</v>
      </c>
      <c r="Q19" s="2">
        <f t="shared" si="3"/>
        <v>0</v>
      </c>
      <c r="R19" s="2"/>
      <c r="S19" s="2">
        <f>COUNTA(H$9:H19)</f>
        <v>11</v>
      </c>
      <c r="T19" s="2">
        <f t="shared" si="4"/>
        <v>0</v>
      </c>
      <c r="V19" s="2">
        <f>COUNTIF($H20:$H$158,V$7)</f>
        <v>39</v>
      </c>
      <c r="W19" s="2">
        <f t="shared" si="5"/>
        <v>0.51444615324164822</v>
      </c>
      <c r="X19" s="2"/>
      <c r="Y19" s="2">
        <f>COUNTIF($H20:$H$158,Y$7)</f>
        <v>50</v>
      </c>
      <c r="Z19" s="2">
        <f t="shared" si="6"/>
        <v>0.53060607300315932</v>
      </c>
      <c r="AA19" s="2"/>
      <c r="AB19" s="2">
        <f>COUNTIF($H20:$H$158,AB$7)</f>
        <v>50</v>
      </c>
      <c r="AC19" s="2">
        <f t="shared" si="7"/>
        <v>0.53060607300315932</v>
      </c>
      <c r="AD19" s="2"/>
      <c r="AE19" s="2">
        <f>COUNTA($H20:$H$158)</f>
        <v>139</v>
      </c>
      <c r="AF19" s="2">
        <f t="shared" si="8"/>
        <v>1.5756582992479666</v>
      </c>
      <c r="AH19" s="2">
        <f t="shared" si="0"/>
        <v>0.12485247675137368</v>
      </c>
    </row>
    <row r="20" spans="4:34" x14ac:dyDescent="0.25">
      <c r="D20" s="4">
        <v>4.8</v>
      </c>
      <c r="E20" s="4">
        <v>3</v>
      </c>
      <c r="F20" s="4">
        <v>1.4</v>
      </c>
      <c r="G20" s="4">
        <v>0.1</v>
      </c>
      <c r="H20" s="4" t="s">
        <v>10</v>
      </c>
      <c r="I20" s="7"/>
      <c r="J20" s="2">
        <f>COUNTIF($H$9:$H20,J$7)</f>
        <v>12</v>
      </c>
      <c r="K20" s="2">
        <f t="shared" si="1"/>
        <v>0</v>
      </c>
      <c r="L20" s="2"/>
      <c r="M20" s="2">
        <f>COUNTIF($H$9:$H20,M$7)</f>
        <v>0</v>
      </c>
      <c r="N20" s="2">
        <f t="shared" si="2"/>
        <v>0</v>
      </c>
      <c r="O20" s="2"/>
      <c r="P20" s="2">
        <f>COUNTIF($H$9:$H20,P$7)</f>
        <v>0</v>
      </c>
      <c r="Q20" s="2">
        <f t="shared" si="3"/>
        <v>0</v>
      </c>
      <c r="R20" s="2"/>
      <c r="S20" s="2">
        <f>COUNTA(H$9:H20)</f>
        <v>12</v>
      </c>
      <c r="T20" s="2">
        <f t="shared" si="4"/>
        <v>0</v>
      </c>
      <c r="V20" s="2">
        <f>COUNTIF($H21:$H$158,V$7)</f>
        <v>38</v>
      </c>
      <c r="W20" s="2">
        <f t="shared" si="5"/>
        <v>0.51233828874430565</v>
      </c>
      <c r="X20" s="2"/>
      <c r="Y20" s="2">
        <f>COUNTIF($H21:$H$158,Y$7)</f>
        <v>50</v>
      </c>
      <c r="Z20" s="2">
        <f t="shared" si="6"/>
        <v>0.53067690833458137</v>
      </c>
      <c r="AA20" s="2"/>
      <c r="AB20" s="2">
        <f>COUNTIF($H21:$H$158,AB$7)</f>
        <v>50</v>
      </c>
      <c r="AC20" s="2">
        <f t="shared" si="7"/>
        <v>0.53067690833458137</v>
      </c>
      <c r="AD20" s="2"/>
      <c r="AE20" s="2">
        <f>COUNTA($H21:$H$158)</f>
        <v>138</v>
      </c>
      <c r="AF20" s="2">
        <f t="shared" si="8"/>
        <v>1.5736921054134685</v>
      </c>
      <c r="AH20" s="2">
        <f t="shared" si="0"/>
        <v>0.13716576374076506</v>
      </c>
    </row>
    <row r="21" spans="4:34" x14ac:dyDescent="0.25">
      <c r="D21" s="4">
        <v>5.0999999999999996</v>
      </c>
      <c r="E21" s="4">
        <v>3.5</v>
      </c>
      <c r="F21" s="4">
        <v>1.4</v>
      </c>
      <c r="G21" s="4">
        <v>0.2</v>
      </c>
      <c r="H21" s="4" t="s">
        <v>10</v>
      </c>
      <c r="I21" s="7"/>
      <c r="J21" s="2">
        <f>COUNTIF($H$9:$H21,J$7)</f>
        <v>13</v>
      </c>
      <c r="K21" s="2">
        <f t="shared" si="1"/>
        <v>0</v>
      </c>
      <c r="L21" s="2"/>
      <c r="M21" s="2">
        <f>COUNTIF($H$9:$H21,M$7)</f>
        <v>0</v>
      </c>
      <c r="N21" s="2">
        <f t="shared" si="2"/>
        <v>0</v>
      </c>
      <c r="O21" s="2"/>
      <c r="P21" s="2">
        <f>COUNTIF($H$9:$H21,P$7)</f>
        <v>0</v>
      </c>
      <c r="Q21" s="2">
        <f t="shared" si="3"/>
        <v>0</v>
      </c>
      <c r="R21" s="2"/>
      <c r="S21" s="2">
        <f>COUNTA(H$9:H21)</f>
        <v>13</v>
      </c>
      <c r="T21" s="2">
        <f t="shared" si="4"/>
        <v>0</v>
      </c>
      <c r="V21" s="2">
        <f>COUNTIF($H22:$H$158,V$7)</f>
        <v>37</v>
      </c>
      <c r="W21" s="2">
        <f t="shared" si="5"/>
        <v>0.51005410614064495</v>
      </c>
      <c r="X21" s="2"/>
      <c r="Y21" s="2">
        <f>COUNTIF($H22:$H$158,Y$7)</f>
        <v>50</v>
      </c>
      <c r="Z21" s="2">
        <f t="shared" si="6"/>
        <v>0.53072112889992784</v>
      </c>
      <c r="AA21" s="2"/>
      <c r="AB21" s="2">
        <f>COUNTIF($H22:$H$158,AB$7)</f>
        <v>50</v>
      </c>
      <c r="AC21" s="2">
        <f t="shared" si="7"/>
        <v>0.53072112889992784</v>
      </c>
      <c r="AD21" s="2"/>
      <c r="AE21" s="2">
        <f>COUNTA($H22:$H$158)</f>
        <v>137</v>
      </c>
      <c r="AF21" s="2">
        <f t="shared" si="8"/>
        <v>1.5714963639405006</v>
      </c>
      <c r="AH21" s="2">
        <f t="shared" si="0"/>
        <v>0.14966248832216555</v>
      </c>
    </row>
    <row r="22" spans="4:34" x14ac:dyDescent="0.25">
      <c r="D22" s="4">
        <v>4.9000000000000004</v>
      </c>
      <c r="E22" s="4">
        <v>3</v>
      </c>
      <c r="F22" s="4">
        <v>1.4</v>
      </c>
      <c r="G22" s="4">
        <v>0.2</v>
      </c>
      <c r="H22" s="4" t="s">
        <v>10</v>
      </c>
      <c r="I22" s="7"/>
      <c r="J22" s="2">
        <f>COUNTIF($H$9:$H22,J$7)</f>
        <v>14</v>
      </c>
      <c r="K22" s="2">
        <f t="shared" si="1"/>
        <v>0</v>
      </c>
      <c r="L22" s="2"/>
      <c r="M22" s="2">
        <f>COUNTIF($H$9:$H22,M$7)</f>
        <v>0</v>
      </c>
      <c r="N22" s="2">
        <f t="shared" si="2"/>
        <v>0</v>
      </c>
      <c r="O22" s="2"/>
      <c r="P22" s="2">
        <f>COUNTIF($H$9:$H22,P$7)</f>
        <v>0</v>
      </c>
      <c r="Q22" s="2">
        <f t="shared" si="3"/>
        <v>0</v>
      </c>
      <c r="R22" s="2"/>
      <c r="S22" s="2">
        <f>COUNTA(H$9:H22)</f>
        <v>14</v>
      </c>
      <c r="T22" s="2">
        <f t="shared" si="4"/>
        <v>0</v>
      </c>
      <c r="V22" s="2">
        <f>COUNTIF($H23:$H$158,V$7)</f>
        <v>36</v>
      </c>
      <c r="W22" s="2">
        <f t="shared" si="5"/>
        <v>0.50758354583153664</v>
      </c>
      <c r="X22" s="2"/>
      <c r="Y22" s="2">
        <f>COUNTIF($H23:$H$158,Y$7)</f>
        <v>50</v>
      </c>
      <c r="Z22" s="2">
        <f t="shared" si="6"/>
        <v>0.53073773951309366</v>
      </c>
      <c r="AA22" s="2"/>
      <c r="AB22" s="2">
        <f>COUNTIF($H23:$H$158,AB$7)</f>
        <v>50</v>
      </c>
      <c r="AC22" s="2">
        <f t="shared" si="7"/>
        <v>0.53073773951309366</v>
      </c>
      <c r="AD22" s="2"/>
      <c r="AE22" s="2">
        <f>COUNTA($H23:$H$158)</f>
        <v>136</v>
      </c>
      <c r="AF22" s="2">
        <f t="shared" si="8"/>
        <v>1.5690590248577241</v>
      </c>
      <c r="AH22" s="2">
        <f t="shared" si="0"/>
        <v>0.16234898485015292</v>
      </c>
    </row>
    <row r="23" spans="4:34" x14ac:dyDescent="0.25">
      <c r="D23" s="4">
        <v>5</v>
      </c>
      <c r="E23" s="4">
        <v>3.6</v>
      </c>
      <c r="F23" s="4">
        <v>1.4</v>
      </c>
      <c r="G23" s="4">
        <v>0.2</v>
      </c>
      <c r="H23" s="4" t="s">
        <v>10</v>
      </c>
      <c r="I23" s="7"/>
      <c r="J23" s="2">
        <f>COUNTIF($H$9:$H23,J$7)</f>
        <v>15</v>
      </c>
      <c r="K23" s="2">
        <f t="shared" si="1"/>
        <v>0</v>
      </c>
      <c r="L23" s="2"/>
      <c r="M23" s="2">
        <f>COUNTIF($H$9:$H23,M$7)</f>
        <v>0</v>
      </c>
      <c r="N23" s="2">
        <f t="shared" si="2"/>
        <v>0</v>
      </c>
      <c r="O23" s="2"/>
      <c r="P23" s="2">
        <f>COUNTIF($H$9:$H23,P$7)</f>
        <v>0</v>
      </c>
      <c r="Q23" s="2">
        <f t="shared" si="3"/>
        <v>0</v>
      </c>
      <c r="R23" s="2"/>
      <c r="S23" s="2">
        <f>COUNTA(H$9:H23)</f>
        <v>15</v>
      </c>
      <c r="T23" s="2">
        <f t="shared" si="4"/>
        <v>0</v>
      </c>
      <c r="V23" s="2">
        <f>COUNTIF($H24:$H$158,V$7)</f>
        <v>35</v>
      </c>
      <c r="W23" s="2">
        <f t="shared" si="5"/>
        <v>0.5049158541015204</v>
      </c>
      <c r="X23" s="2"/>
      <c r="Y23" s="2">
        <f>COUNTIF($H24:$H$158,Y$7)</f>
        <v>50</v>
      </c>
      <c r="Z23" s="2">
        <f t="shared" si="6"/>
        <v>0.53072570639855787</v>
      </c>
      <c r="AA23" s="2"/>
      <c r="AB23" s="2">
        <f>COUNTIF($H24:$H$158,AB$7)</f>
        <v>50</v>
      </c>
      <c r="AC23" s="2">
        <f t="shared" si="7"/>
        <v>0.53072570639855787</v>
      </c>
      <c r="AD23" s="2"/>
      <c r="AE23" s="2">
        <f>COUNTA($H24:$H$158)</f>
        <v>135</v>
      </c>
      <c r="AF23" s="2">
        <f t="shared" si="8"/>
        <v>1.5663672668986361</v>
      </c>
      <c r="AH23" s="2">
        <f t="shared" si="0"/>
        <v>0.17523196051238354</v>
      </c>
    </row>
    <row r="24" spans="4:34" x14ac:dyDescent="0.25">
      <c r="D24" s="4">
        <v>4.4000000000000004</v>
      </c>
      <c r="E24" s="4">
        <v>2.9</v>
      </c>
      <c r="F24" s="4">
        <v>1.4</v>
      </c>
      <c r="G24" s="4">
        <v>0.2</v>
      </c>
      <c r="H24" s="4" t="s">
        <v>10</v>
      </c>
      <c r="I24" s="7"/>
      <c r="J24" s="2">
        <f>COUNTIF($H$9:$H24,J$7)</f>
        <v>16</v>
      </c>
      <c r="K24" s="2">
        <f t="shared" si="1"/>
        <v>0</v>
      </c>
      <c r="L24" s="2"/>
      <c r="M24" s="2">
        <f>COUNTIF($H$9:$H24,M$7)</f>
        <v>0</v>
      </c>
      <c r="N24" s="2">
        <f t="shared" si="2"/>
        <v>0</v>
      </c>
      <c r="O24" s="2"/>
      <c r="P24" s="2">
        <f>COUNTIF($H$9:$H24,P$7)</f>
        <v>0</v>
      </c>
      <c r="Q24" s="2">
        <f t="shared" si="3"/>
        <v>0</v>
      </c>
      <c r="R24" s="2"/>
      <c r="S24" s="2">
        <f>COUNTA(H$9:H24)</f>
        <v>16</v>
      </c>
      <c r="T24" s="2">
        <f t="shared" si="4"/>
        <v>0</v>
      </c>
      <c r="V24" s="2">
        <f>COUNTIF($H25:$H$158,V$7)</f>
        <v>34</v>
      </c>
      <c r="W24" s="2">
        <f t="shared" si="5"/>
        <v>0.50203952144069197</v>
      </c>
      <c r="X24" s="2"/>
      <c r="Y24" s="2">
        <f>COUNTIF($H25:$H$158,Y$7)</f>
        <v>50</v>
      </c>
      <c r="Z24" s="2">
        <f t="shared" si="6"/>
        <v>0.53068395547874914</v>
      </c>
      <c r="AA24" s="2"/>
      <c r="AB24" s="2">
        <f>COUNTIF($H25:$H$158,AB$7)</f>
        <v>50</v>
      </c>
      <c r="AC24" s="2">
        <f t="shared" si="7"/>
        <v>0.53068395547874914</v>
      </c>
      <c r="AD24" s="2"/>
      <c r="AE24" s="2">
        <f>COUNTA($H25:$H$158)</f>
        <v>134</v>
      </c>
      <c r="AF24" s="2">
        <f t="shared" si="8"/>
        <v>1.5634074323981904</v>
      </c>
      <c r="AH24" s="2">
        <f t="shared" si="0"/>
        <v>0.18831852777877267</v>
      </c>
    </row>
    <row r="25" spans="4:34" x14ac:dyDescent="0.25">
      <c r="D25" s="4">
        <v>5.2</v>
      </c>
      <c r="E25" s="4">
        <v>3.4</v>
      </c>
      <c r="F25" s="4">
        <v>1.4</v>
      </c>
      <c r="G25" s="4">
        <v>0.2</v>
      </c>
      <c r="H25" s="4" t="s">
        <v>10</v>
      </c>
      <c r="I25" s="7"/>
      <c r="J25" s="2">
        <f>COUNTIF($H$9:$H25,J$7)</f>
        <v>17</v>
      </c>
      <c r="K25" s="2">
        <f t="shared" si="1"/>
        <v>0</v>
      </c>
      <c r="L25" s="2"/>
      <c r="M25" s="2">
        <f>COUNTIF($H$9:$H25,M$7)</f>
        <v>0</v>
      </c>
      <c r="N25" s="2">
        <f t="shared" si="2"/>
        <v>0</v>
      </c>
      <c r="O25" s="2"/>
      <c r="P25" s="2">
        <f>COUNTIF($H$9:$H25,P$7)</f>
        <v>0</v>
      </c>
      <c r="Q25" s="2">
        <f t="shared" si="3"/>
        <v>0</v>
      </c>
      <c r="R25" s="2"/>
      <c r="S25" s="2">
        <f>COUNTA(H$9:H25)</f>
        <v>17</v>
      </c>
      <c r="T25" s="2">
        <f t="shared" si="4"/>
        <v>0</v>
      </c>
      <c r="V25" s="2">
        <f>COUNTIF($H26:$H$158,V$7)</f>
        <v>33</v>
      </c>
      <c r="W25" s="2">
        <f t="shared" si="5"/>
        <v>0.4989422137797766</v>
      </c>
      <c r="X25" s="2"/>
      <c r="Y25" s="2">
        <f>COUNTIF($H26:$H$158,Y$7)</f>
        <v>50</v>
      </c>
      <c r="Z25" s="2">
        <f t="shared" si="6"/>
        <v>0.53061137057385899</v>
      </c>
      <c r="AA25" s="2"/>
      <c r="AB25" s="2">
        <f>COUNTIF($H26:$H$158,AB$7)</f>
        <v>50</v>
      </c>
      <c r="AC25" s="2">
        <f t="shared" si="7"/>
        <v>0.53061137057385899</v>
      </c>
      <c r="AD25" s="2"/>
      <c r="AE25" s="2">
        <f>COUNTA($H26:$H$158)</f>
        <v>133</v>
      </c>
      <c r="AF25" s="2">
        <f t="shared" si="8"/>
        <v>1.5601649549274947</v>
      </c>
      <c r="AH25" s="2">
        <f t="shared" si="0"/>
        <v>0.20161624068544404</v>
      </c>
    </row>
    <row r="26" spans="4:34" x14ac:dyDescent="0.25">
      <c r="D26" s="4">
        <v>5.5</v>
      </c>
      <c r="E26" s="4">
        <v>4.2</v>
      </c>
      <c r="F26" s="4">
        <v>1.4</v>
      </c>
      <c r="G26" s="4">
        <v>0.2</v>
      </c>
      <c r="H26" s="4" t="s">
        <v>10</v>
      </c>
      <c r="I26" s="7"/>
      <c r="J26" s="2">
        <f>COUNTIF($H$9:$H26,J$7)</f>
        <v>18</v>
      </c>
      <c r="K26" s="2">
        <f t="shared" si="1"/>
        <v>0</v>
      </c>
      <c r="L26" s="2"/>
      <c r="M26" s="2">
        <f>COUNTIF($H$9:$H26,M$7)</f>
        <v>0</v>
      </c>
      <c r="N26" s="2">
        <f t="shared" si="2"/>
        <v>0</v>
      </c>
      <c r="O26" s="2"/>
      <c r="P26" s="2">
        <f>COUNTIF($H$9:$H26,P$7)</f>
        <v>0</v>
      </c>
      <c r="Q26" s="2">
        <f t="shared" si="3"/>
        <v>0</v>
      </c>
      <c r="R26" s="2"/>
      <c r="S26" s="2">
        <f>COUNTA(H$9:H26)</f>
        <v>18</v>
      </c>
      <c r="T26" s="2">
        <f t="shared" si="4"/>
        <v>0</v>
      </c>
      <c r="V26" s="2">
        <f>COUNTIF($H27:$H$158,V$7)</f>
        <v>32</v>
      </c>
      <c r="W26" s="2">
        <f t="shared" si="5"/>
        <v>0.49561069560204934</v>
      </c>
      <c r="X26" s="2"/>
      <c r="Y26" s="2">
        <f>COUNTIF($H27:$H$158,Y$7)</f>
        <v>50</v>
      </c>
      <c r="Z26" s="2">
        <f t="shared" si="6"/>
        <v>0.53050679150898816</v>
      </c>
      <c r="AA26" s="2"/>
      <c r="AB26" s="2">
        <f>COUNTIF($H27:$H$158,AB$7)</f>
        <v>50</v>
      </c>
      <c r="AC26" s="2">
        <f t="shared" si="7"/>
        <v>0.53050679150898816</v>
      </c>
      <c r="AD26" s="2"/>
      <c r="AE26" s="2">
        <f>COUNTA($H27:$H$158)</f>
        <v>132</v>
      </c>
      <c r="AF26" s="2">
        <f t="shared" si="8"/>
        <v>1.5566242786200255</v>
      </c>
      <c r="AH26" s="2">
        <f t="shared" si="0"/>
        <v>0.2151331355355337</v>
      </c>
    </row>
    <row r="27" spans="4:34" x14ac:dyDescent="0.25">
      <c r="D27" s="4">
        <v>4.5999999999999996</v>
      </c>
      <c r="E27" s="4">
        <v>3.2</v>
      </c>
      <c r="F27" s="4">
        <v>1.4</v>
      </c>
      <c r="G27" s="4">
        <v>0.2</v>
      </c>
      <c r="H27" s="4" t="s">
        <v>10</v>
      </c>
      <c r="I27" s="7"/>
      <c r="J27" s="2">
        <f>COUNTIF($H$9:$H27,J$7)</f>
        <v>19</v>
      </c>
      <c r="K27" s="2">
        <f t="shared" si="1"/>
        <v>0</v>
      </c>
      <c r="L27" s="2"/>
      <c r="M27" s="2">
        <f>COUNTIF($H$9:$H27,M$7)</f>
        <v>0</v>
      </c>
      <c r="N27" s="2">
        <f t="shared" si="2"/>
        <v>0</v>
      </c>
      <c r="O27" s="2"/>
      <c r="P27" s="2">
        <f>COUNTIF($H$9:$H27,P$7)</f>
        <v>0</v>
      </c>
      <c r="Q27" s="2">
        <f t="shared" si="3"/>
        <v>0</v>
      </c>
      <c r="R27" s="2"/>
      <c r="S27" s="2">
        <f>COUNTA(H$9:H27)</f>
        <v>19</v>
      </c>
      <c r="T27" s="2">
        <f t="shared" si="4"/>
        <v>0</v>
      </c>
      <c r="V27" s="2">
        <f>COUNTIF($H28:$H$158,V$7)</f>
        <v>31</v>
      </c>
      <c r="W27" s="2">
        <f t="shared" si="5"/>
        <v>0.49203074370738803</v>
      </c>
      <c r="X27" s="2"/>
      <c r="Y27" s="2">
        <f>COUNTIF($H28:$H$158,Y$7)</f>
        <v>50</v>
      </c>
      <c r="Z27" s="2">
        <f t="shared" si="6"/>
        <v>0.53036901212317777</v>
      </c>
      <c r="AA27" s="2"/>
      <c r="AB27" s="2">
        <f>COUNTIF($H28:$H$158,AB$7)</f>
        <v>50</v>
      </c>
      <c r="AC27" s="2">
        <f t="shared" si="7"/>
        <v>0.53036901212317777</v>
      </c>
      <c r="AD27" s="2"/>
      <c r="AE27" s="2">
        <f>COUNTA($H28:$H$158)</f>
        <v>131</v>
      </c>
      <c r="AF27" s="2">
        <f t="shared" si="8"/>
        <v>1.5527687679537436</v>
      </c>
      <c r="AH27" s="2">
        <f t="shared" si="0"/>
        <v>0.22887777670821996</v>
      </c>
    </row>
    <row r="28" spans="4:34" x14ac:dyDescent="0.25">
      <c r="D28" s="4">
        <v>5</v>
      </c>
      <c r="E28" s="4">
        <v>3.3</v>
      </c>
      <c r="F28" s="4">
        <v>1.4</v>
      </c>
      <c r="G28" s="4">
        <v>0.2</v>
      </c>
      <c r="H28" s="4" t="s">
        <v>10</v>
      </c>
      <c r="I28" s="7"/>
      <c r="J28" s="2">
        <f>COUNTIF($H$9:$H28,J$7)</f>
        <v>20</v>
      </c>
      <c r="K28" s="2">
        <f t="shared" si="1"/>
        <v>0</v>
      </c>
      <c r="L28" s="2"/>
      <c r="M28" s="2">
        <f>COUNTIF($H$9:$H28,M$7)</f>
        <v>0</v>
      </c>
      <c r="N28" s="2">
        <f t="shared" si="2"/>
        <v>0</v>
      </c>
      <c r="O28" s="2"/>
      <c r="P28" s="2">
        <f>COUNTIF($H$9:$H28,P$7)</f>
        <v>0</v>
      </c>
      <c r="Q28" s="2">
        <f t="shared" si="3"/>
        <v>0</v>
      </c>
      <c r="R28" s="2"/>
      <c r="S28" s="2">
        <f>COUNTA(H$9:H28)</f>
        <v>20</v>
      </c>
      <c r="T28" s="2">
        <f t="shared" si="4"/>
        <v>0</v>
      </c>
      <c r="V28" s="2">
        <f>COUNTIF($H29:$H$158,V$7)</f>
        <v>30</v>
      </c>
      <c r="W28" s="2">
        <f t="shared" si="5"/>
        <v>0.48818705017383146</v>
      </c>
      <c r="X28" s="2"/>
      <c r="Y28" s="2">
        <f>COUNTIF($H29:$H$158,Y$7)</f>
        <v>50</v>
      </c>
      <c r="Z28" s="2">
        <f t="shared" si="6"/>
        <v>0.5301967781745115</v>
      </c>
      <c r="AA28" s="2"/>
      <c r="AB28" s="2">
        <f>COUNTIF($H29:$H$158,AB$7)</f>
        <v>50</v>
      </c>
      <c r="AC28" s="2">
        <f t="shared" si="7"/>
        <v>0.5301967781745115</v>
      </c>
      <c r="AD28" s="2"/>
      <c r="AE28" s="2">
        <f>COUNTA($H29:$H$158)</f>
        <v>130</v>
      </c>
      <c r="AF28" s="2">
        <f t="shared" si="8"/>
        <v>1.5485806065228545</v>
      </c>
      <c r="AH28" s="2">
        <f t="shared" si="0"/>
        <v>0.24285930840134884</v>
      </c>
    </row>
    <row r="29" spans="4:34" x14ac:dyDescent="0.25">
      <c r="D29" s="4">
        <v>4.5999999999999996</v>
      </c>
      <c r="E29" s="4">
        <v>3.4</v>
      </c>
      <c r="F29" s="4">
        <v>1.4</v>
      </c>
      <c r="G29" s="4">
        <v>0.3</v>
      </c>
      <c r="H29" s="4" t="s">
        <v>10</v>
      </c>
      <c r="I29" s="7"/>
      <c r="J29" s="2">
        <f>COUNTIF($H$9:$H29,J$7)</f>
        <v>21</v>
      </c>
      <c r="K29" s="2">
        <f t="shared" si="1"/>
        <v>0</v>
      </c>
      <c r="L29" s="2"/>
      <c r="M29" s="2">
        <f>COUNTIF($H$9:$H29,M$7)</f>
        <v>0</v>
      </c>
      <c r="N29" s="2">
        <f t="shared" si="2"/>
        <v>0</v>
      </c>
      <c r="O29" s="2"/>
      <c r="P29" s="2">
        <f>COUNTIF($H$9:$H29,P$7)</f>
        <v>0</v>
      </c>
      <c r="Q29" s="2">
        <f t="shared" si="3"/>
        <v>0</v>
      </c>
      <c r="R29" s="2"/>
      <c r="S29" s="2">
        <f>COUNTA(H$9:H29)</f>
        <v>21</v>
      </c>
      <c r="T29" s="2">
        <f t="shared" si="4"/>
        <v>0</v>
      </c>
      <c r="V29" s="2">
        <f>COUNTIF($H30:$H$158,V$7)</f>
        <v>29</v>
      </c>
      <c r="W29" s="2">
        <f t="shared" si="5"/>
        <v>0.48406311277964947</v>
      </c>
      <c r="X29" s="2"/>
      <c r="Y29" s="2">
        <f>COUNTIF($H30:$H$158,Y$7)</f>
        <v>50</v>
      </c>
      <c r="Z29" s="2">
        <f t="shared" si="6"/>
        <v>0.52998878513508896</v>
      </c>
      <c r="AA29" s="2"/>
      <c r="AB29" s="2">
        <f>COUNTIF($H30:$H$158,AB$7)</f>
        <v>50</v>
      </c>
      <c r="AC29" s="2">
        <f t="shared" si="7"/>
        <v>0.52998878513508896</v>
      </c>
      <c r="AD29" s="2"/>
      <c r="AE29" s="2">
        <f>COUNTA($H30:$H$158)</f>
        <v>129</v>
      </c>
      <c r="AF29" s="2">
        <f t="shared" si="8"/>
        <v>1.5440406830498272</v>
      </c>
      <c r="AH29" s="2">
        <f t="shared" si="0"/>
        <v>0.25708751329830459</v>
      </c>
    </row>
    <row r="30" spans="4:34" x14ac:dyDescent="0.25">
      <c r="D30" s="4">
        <v>5.0999999999999996</v>
      </c>
      <c r="E30" s="4">
        <v>3.5</v>
      </c>
      <c r="F30" s="4">
        <v>1.4</v>
      </c>
      <c r="G30" s="4">
        <v>0.3</v>
      </c>
      <c r="H30" s="4" t="s">
        <v>10</v>
      </c>
      <c r="I30" s="7"/>
      <c r="J30" s="2">
        <f>COUNTIF($H$9:$H30,J$7)</f>
        <v>22</v>
      </c>
      <c r="K30" s="2">
        <f t="shared" si="1"/>
        <v>0</v>
      </c>
      <c r="L30" s="2"/>
      <c r="M30" s="2">
        <f>COUNTIF($H$9:$H30,M$7)</f>
        <v>0</v>
      </c>
      <c r="N30" s="2">
        <f t="shared" si="2"/>
        <v>0</v>
      </c>
      <c r="O30" s="2"/>
      <c r="P30" s="2">
        <f>COUNTIF($H$9:$H30,P$7)</f>
        <v>0</v>
      </c>
      <c r="Q30" s="2">
        <f t="shared" si="3"/>
        <v>0</v>
      </c>
      <c r="R30" s="2"/>
      <c r="S30" s="2">
        <f>COUNTA(H$9:H30)</f>
        <v>22</v>
      </c>
      <c r="T30" s="2">
        <f t="shared" si="4"/>
        <v>0</v>
      </c>
      <c r="V30" s="2">
        <f>COUNTIF($H31:$H$158,V$7)</f>
        <v>28</v>
      </c>
      <c r="W30" s="2">
        <f t="shared" si="5"/>
        <v>0.47964111079989918</v>
      </c>
      <c r="X30" s="2"/>
      <c r="Y30" s="2">
        <f>COUNTIF($H31:$H$158,Y$7)</f>
        <v>50</v>
      </c>
      <c r="Z30" s="2">
        <f t="shared" si="6"/>
        <v>0.5297436758692482</v>
      </c>
      <c r="AA30" s="2"/>
      <c r="AB30" s="2">
        <f>COUNTIF($H31:$H$158,AB$7)</f>
        <v>50</v>
      </c>
      <c r="AC30" s="2">
        <f t="shared" si="7"/>
        <v>0.5297436758692482</v>
      </c>
      <c r="AD30" s="2"/>
      <c r="AE30" s="2">
        <f>COUNTA($H31:$H$158)</f>
        <v>128</v>
      </c>
      <c r="AF30" s="2">
        <f t="shared" si="8"/>
        <v>1.5391284625383956</v>
      </c>
      <c r="AH30" s="2">
        <f t="shared" si="0"/>
        <v>0.27157287935505847</v>
      </c>
    </row>
    <row r="31" spans="4:34" x14ac:dyDescent="0.25">
      <c r="D31" s="4">
        <v>4.8</v>
      </c>
      <c r="E31" s="4">
        <v>3</v>
      </c>
      <c r="F31" s="4">
        <v>1.4</v>
      </c>
      <c r="G31" s="4">
        <v>0.3</v>
      </c>
      <c r="H31" s="4" t="s">
        <v>10</v>
      </c>
      <c r="I31" s="7"/>
      <c r="J31" s="2">
        <f>COUNTIF($H$9:$H31,J$7)</f>
        <v>23</v>
      </c>
      <c r="K31" s="2">
        <f t="shared" si="1"/>
        <v>0</v>
      </c>
      <c r="L31" s="2"/>
      <c r="M31" s="2">
        <f>COUNTIF($H$9:$H31,M$7)</f>
        <v>0</v>
      </c>
      <c r="N31" s="2">
        <f t="shared" si="2"/>
        <v>0</v>
      </c>
      <c r="O31" s="2"/>
      <c r="P31" s="2">
        <f>COUNTIF($H$9:$H31,P$7)</f>
        <v>0</v>
      </c>
      <c r="Q31" s="2">
        <f t="shared" si="3"/>
        <v>0</v>
      </c>
      <c r="R31" s="2"/>
      <c r="S31" s="2">
        <f>COUNTA(H$9:H31)</f>
        <v>23</v>
      </c>
      <c r="T31" s="2">
        <f t="shared" si="4"/>
        <v>0</v>
      </c>
      <c r="V31" s="2">
        <f>COUNTIF($H32:$H$158,V$7)</f>
        <v>27</v>
      </c>
      <c r="W31" s="2">
        <f t="shared" si="5"/>
        <v>0.47490176365696718</v>
      </c>
      <c r="X31" s="2"/>
      <c r="Y31" s="2">
        <f>COUNTIF($H32:$H$158,Y$7)</f>
        <v>50</v>
      </c>
      <c r="Z31" s="2">
        <f t="shared" si="6"/>
        <v>0.52946003818796894</v>
      </c>
      <c r="AA31" s="2"/>
      <c r="AB31" s="2">
        <f>COUNTIF($H32:$H$158,AB$7)</f>
        <v>50</v>
      </c>
      <c r="AC31" s="2">
        <f t="shared" si="7"/>
        <v>0.52946003818796894</v>
      </c>
      <c r="AD31" s="2"/>
      <c r="AE31" s="2">
        <f>COUNTA($H32:$H$158)</f>
        <v>127</v>
      </c>
      <c r="AF31" s="2">
        <f t="shared" si="8"/>
        <v>1.5338218400329051</v>
      </c>
      <c r="AH31" s="2">
        <f t="shared" si="0"/>
        <v>0.28632667615996299</v>
      </c>
    </row>
    <row r="32" spans="4:34" x14ac:dyDescent="0.25">
      <c r="D32" s="4">
        <v>4.9000000000000004</v>
      </c>
      <c r="E32" s="4">
        <v>3.1</v>
      </c>
      <c r="F32" s="4">
        <v>1.5</v>
      </c>
      <c r="G32" s="4">
        <v>0.1</v>
      </c>
      <c r="H32" s="4" t="s">
        <v>10</v>
      </c>
      <c r="I32" s="7"/>
      <c r="J32" s="2">
        <f>COUNTIF($H$9:$H32,J$7)</f>
        <v>24</v>
      </c>
      <c r="K32" s="2">
        <f t="shared" si="1"/>
        <v>0</v>
      </c>
      <c r="L32" s="2"/>
      <c r="M32" s="2">
        <f>COUNTIF($H$9:$H32,M$7)</f>
        <v>0</v>
      </c>
      <c r="N32" s="2">
        <f t="shared" si="2"/>
        <v>0</v>
      </c>
      <c r="O32" s="2"/>
      <c r="P32" s="2">
        <f>COUNTIF($H$9:$H32,P$7)</f>
        <v>0</v>
      </c>
      <c r="Q32" s="2">
        <f t="shared" si="3"/>
        <v>0</v>
      </c>
      <c r="R32" s="2"/>
      <c r="S32" s="2">
        <f>COUNTA(H$9:H32)</f>
        <v>24</v>
      </c>
      <c r="T32" s="2">
        <f t="shared" si="4"/>
        <v>0</v>
      </c>
      <c r="V32" s="2">
        <f>COUNTIF($H33:$H$158,V$7)</f>
        <v>26</v>
      </c>
      <c r="W32" s="2">
        <f t="shared" si="5"/>
        <v>0.4698241693597574</v>
      </c>
      <c r="X32" s="2"/>
      <c r="Y32" s="2">
        <f>COUNTIF($H33:$H$158,Y$7)</f>
        <v>50</v>
      </c>
      <c r="Z32" s="2">
        <f t="shared" si="6"/>
        <v>0.52913640227190151</v>
      </c>
      <c r="AA32" s="2"/>
      <c r="AB32" s="2">
        <f>COUNTIF($H33:$H$158,AB$7)</f>
        <v>50</v>
      </c>
      <c r="AC32" s="2">
        <f t="shared" si="7"/>
        <v>0.52913640227190151</v>
      </c>
      <c r="AD32" s="2"/>
      <c r="AE32" s="2">
        <f>COUNTA($H33:$H$158)</f>
        <v>126</v>
      </c>
      <c r="AF32" s="2">
        <f t="shared" si="8"/>
        <v>1.5280969739035606</v>
      </c>
      <c r="AH32" s="2">
        <f t="shared" si="0"/>
        <v>0.30136104264216512</v>
      </c>
    </row>
    <row r="33" spans="4:34" x14ac:dyDescent="0.25">
      <c r="D33" s="4">
        <v>5.2</v>
      </c>
      <c r="E33" s="4">
        <v>4.0999999999999996</v>
      </c>
      <c r="F33" s="4">
        <v>1.5</v>
      </c>
      <c r="G33" s="4">
        <v>0.1</v>
      </c>
      <c r="H33" s="4" t="s">
        <v>10</v>
      </c>
      <c r="I33" s="7"/>
      <c r="J33" s="2">
        <f>COUNTIF($H$9:$H33,J$7)</f>
        <v>25</v>
      </c>
      <c r="K33" s="2">
        <f t="shared" si="1"/>
        <v>0</v>
      </c>
      <c r="L33" s="2"/>
      <c r="M33" s="2">
        <f>COUNTIF($H$9:$H33,M$7)</f>
        <v>0</v>
      </c>
      <c r="N33" s="2">
        <f t="shared" si="2"/>
        <v>0</v>
      </c>
      <c r="O33" s="2"/>
      <c r="P33" s="2">
        <f>COUNTIF($H$9:$H33,P$7)</f>
        <v>0</v>
      </c>
      <c r="Q33" s="2">
        <f t="shared" si="3"/>
        <v>0</v>
      </c>
      <c r="R33" s="2"/>
      <c r="S33" s="2">
        <f>COUNTA(H$9:H33)</f>
        <v>25</v>
      </c>
      <c r="T33" s="2">
        <f t="shared" si="4"/>
        <v>0</v>
      </c>
      <c r="V33" s="2">
        <f>COUNTIF($H34:$H$158,V$7)</f>
        <v>25</v>
      </c>
      <c r="W33" s="2">
        <f t="shared" si="5"/>
        <v>0.46438561897747244</v>
      </c>
      <c r="X33" s="2"/>
      <c r="Y33" s="2">
        <f>COUNTIF($H34:$H$158,Y$7)</f>
        <v>50</v>
      </c>
      <c r="Z33" s="2">
        <f t="shared" si="6"/>
        <v>0.52877123795494485</v>
      </c>
      <c r="AA33" s="2"/>
      <c r="AB33" s="2">
        <f>COUNTIF($H34:$H$158,AB$7)</f>
        <v>50</v>
      </c>
      <c r="AC33" s="2">
        <f t="shared" si="7"/>
        <v>0.52877123795494485</v>
      </c>
      <c r="AD33" s="2"/>
      <c r="AE33" s="2">
        <f>COUNTA($H34:$H$158)</f>
        <v>125</v>
      </c>
      <c r="AF33" s="2">
        <f t="shared" si="8"/>
        <v>1.5219280948873621</v>
      </c>
      <c r="AH33" s="2">
        <f t="shared" si="0"/>
        <v>0.31668908831502085</v>
      </c>
    </row>
    <row r="34" spans="4:34" x14ac:dyDescent="0.25">
      <c r="D34" s="4">
        <v>4.9000000000000004</v>
      </c>
      <c r="E34" s="4">
        <v>3.1</v>
      </c>
      <c r="F34" s="4">
        <v>1.5</v>
      </c>
      <c r="G34" s="4">
        <v>0.1</v>
      </c>
      <c r="H34" s="4" t="s">
        <v>10</v>
      </c>
      <c r="I34" s="7"/>
      <c r="J34" s="2">
        <f>COUNTIF($H$9:$H34,J$7)</f>
        <v>26</v>
      </c>
      <c r="K34" s="2">
        <f t="shared" si="1"/>
        <v>0</v>
      </c>
      <c r="L34" s="2"/>
      <c r="M34" s="2">
        <f>COUNTIF($H$9:$H34,M$7)</f>
        <v>0</v>
      </c>
      <c r="N34" s="2">
        <f t="shared" si="2"/>
        <v>0</v>
      </c>
      <c r="O34" s="2"/>
      <c r="P34" s="2">
        <f>COUNTIF($H$9:$H34,P$7)</f>
        <v>0</v>
      </c>
      <c r="Q34" s="2">
        <f t="shared" si="3"/>
        <v>0</v>
      </c>
      <c r="R34" s="2"/>
      <c r="S34" s="2">
        <f>COUNTA(H$9:H34)</f>
        <v>26</v>
      </c>
      <c r="T34" s="2">
        <f t="shared" si="4"/>
        <v>0</v>
      </c>
      <c r="V34" s="2">
        <f>COUNTIF($H35:$H$158,V$7)</f>
        <v>24</v>
      </c>
      <c r="W34" s="2">
        <f t="shared" si="5"/>
        <v>0.45856138251594564</v>
      </c>
      <c r="X34" s="2"/>
      <c r="Y34" s="2">
        <f>COUNTIF($H35:$H$158,Y$7)</f>
        <v>50</v>
      </c>
      <c r="Z34" s="2">
        <f t="shared" si="6"/>
        <v>0.52836295185973814</v>
      </c>
      <c r="AA34" s="2"/>
      <c r="AB34" s="2">
        <f>COUNTIF($H35:$H$158,AB$7)</f>
        <v>50</v>
      </c>
      <c r="AC34" s="2">
        <f t="shared" si="7"/>
        <v>0.52836295185973814</v>
      </c>
      <c r="AD34" s="2"/>
      <c r="AE34" s="2">
        <f>COUNTA($H35:$H$158)</f>
        <v>124</v>
      </c>
      <c r="AF34" s="2">
        <f t="shared" si="8"/>
        <v>1.5152872862354219</v>
      </c>
      <c r="AH34" s="2">
        <f t="shared" si="0"/>
        <v>0.33232501076654075</v>
      </c>
    </row>
    <row r="35" spans="4:34" x14ac:dyDescent="0.25">
      <c r="D35" s="4">
        <v>4.9000000000000004</v>
      </c>
      <c r="E35" s="4">
        <v>3.1</v>
      </c>
      <c r="F35" s="4">
        <v>1.5</v>
      </c>
      <c r="G35" s="4">
        <v>0.1</v>
      </c>
      <c r="H35" s="4" t="s">
        <v>10</v>
      </c>
      <c r="I35" s="7"/>
      <c r="J35" s="2">
        <f>COUNTIF($H$9:$H35,J$7)</f>
        <v>27</v>
      </c>
      <c r="K35" s="2">
        <f t="shared" si="1"/>
        <v>0</v>
      </c>
      <c r="L35" s="2"/>
      <c r="M35" s="2">
        <f>COUNTIF($H$9:$H35,M$7)</f>
        <v>0</v>
      </c>
      <c r="N35" s="2">
        <f t="shared" si="2"/>
        <v>0</v>
      </c>
      <c r="O35" s="2"/>
      <c r="P35" s="2">
        <f>COUNTIF($H$9:$H35,P$7)</f>
        <v>0</v>
      </c>
      <c r="Q35" s="2">
        <f t="shared" si="3"/>
        <v>0</v>
      </c>
      <c r="R35" s="2"/>
      <c r="S35" s="2">
        <f>COUNTA(H$9:H35)</f>
        <v>27</v>
      </c>
      <c r="T35" s="2">
        <f t="shared" si="4"/>
        <v>0</v>
      </c>
      <c r="V35" s="2">
        <f>COUNTIF($H36:$H$158,V$7)</f>
        <v>23</v>
      </c>
      <c r="W35" s="2">
        <f t="shared" si="5"/>
        <v>0.452324460434888</v>
      </c>
      <c r="X35" s="2"/>
      <c r="Y35" s="2">
        <f>COUNTIF($H36:$H$158,Y$7)</f>
        <v>50</v>
      </c>
      <c r="Z35" s="2">
        <f t="shared" si="6"/>
        <v>0.52790988437581921</v>
      </c>
      <c r="AA35" s="2"/>
      <c r="AB35" s="2">
        <f>COUNTIF($H36:$H$158,AB$7)</f>
        <v>50</v>
      </c>
      <c r="AC35" s="2">
        <f t="shared" si="7"/>
        <v>0.52790988437581921</v>
      </c>
      <c r="AD35" s="2"/>
      <c r="AE35" s="2">
        <f>COUNTA($H36:$H$158)</f>
        <v>123</v>
      </c>
      <c r="AF35" s="2">
        <f t="shared" si="8"/>
        <v>1.5081442291865264</v>
      </c>
      <c r="AH35" s="2">
        <f t="shared" si="0"/>
        <v>0.34828423278820453</v>
      </c>
    </row>
    <row r="36" spans="4:34" x14ac:dyDescent="0.25">
      <c r="D36" s="4">
        <v>4.5999999999999996</v>
      </c>
      <c r="E36" s="4">
        <v>3.1</v>
      </c>
      <c r="F36" s="4">
        <v>1.5</v>
      </c>
      <c r="G36" s="4">
        <v>0.2</v>
      </c>
      <c r="H36" s="4" t="s">
        <v>10</v>
      </c>
      <c r="I36" s="7"/>
      <c r="J36" s="2">
        <f>COUNTIF($H$9:$H36,J$7)</f>
        <v>28</v>
      </c>
      <c r="K36" s="2">
        <f t="shared" si="1"/>
        <v>0</v>
      </c>
      <c r="L36" s="2"/>
      <c r="M36" s="2">
        <f>COUNTIF($H$9:$H36,M$7)</f>
        <v>0</v>
      </c>
      <c r="N36" s="2">
        <f t="shared" si="2"/>
        <v>0</v>
      </c>
      <c r="O36" s="2"/>
      <c r="P36" s="2">
        <f>COUNTIF($H$9:$H36,P$7)</f>
        <v>0</v>
      </c>
      <c r="Q36" s="2">
        <f t="shared" si="3"/>
        <v>0</v>
      </c>
      <c r="R36" s="2"/>
      <c r="S36" s="2">
        <f>COUNTA(H$9:H36)</f>
        <v>28</v>
      </c>
      <c r="T36" s="2">
        <f t="shared" si="4"/>
        <v>0</v>
      </c>
      <c r="V36" s="2">
        <f>COUNTIF($H37:$H$158,V$7)</f>
        <v>22</v>
      </c>
      <c r="W36" s="2">
        <f t="shared" si="5"/>
        <v>0.44564529357674554</v>
      </c>
      <c r="X36" s="2"/>
      <c r="Y36" s="2">
        <f>COUNTIF($H37:$H$158,Y$7)</f>
        <v>50</v>
      </c>
      <c r="Z36" s="2">
        <f t="shared" si="6"/>
        <v>0.52741030647055809</v>
      </c>
      <c r="AA36" s="2"/>
      <c r="AB36" s="2">
        <f>COUNTIF($H37:$H$158,AB$7)</f>
        <v>50</v>
      </c>
      <c r="AC36" s="2">
        <f t="shared" si="7"/>
        <v>0.52741030647055809</v>
      </c>
      <c r="AD36" s="2"/>
      <c r="AE36" s="2">
        <f>COUNTA($H37:$H$158)</f>
        <v>122</v>
      </c>
      <c r="AF36" s="2">
        <f t="shared" si="8"/>
        <v>1.5004659065178618</v>
      </c>
      <c r="AH36" s="2">
        <f t="shared" si="0"/>
        <v>0.36458356341996168</v>
      </c>
    </row>
    <row r="37" spans="4:34" x14ac:dyDescent="0.25">
      <c r="D37" s="4">
        <v>5</v>
      </c>
      <c r="E37" s="4">
        <v>3.4</v>
      </c>
      <c r="F37" s="4">
        <v>1.5</v>
      </c>
      <c r="G37" s="4">
        <v>0.2</v>
      </c>
      <c r="H37" s="4" t="s">
        <v>10</v>
      </c>
      <c r="I37" s="7"/>
      <c r="J37" s="2">
        <f>COUNTIF($H$9:$H37,J$7)</f>
        <v>29</v>
      </c>
      <c r="K37" s="2">
        <f t="shared" si="1"/>
        <v>0</v>
      </c>
      <c r="L37" s="2"/>
      <c r="M37" s="2">
        <f>COUNTIF($H$9:$H37,M$7)</f>
        <v>0</v>
      </c>
      <c r="N37" s="2">
        <f t="shared" si="2"/>
        <v>0</v>
      </c>
      <c r="O37" s="2"/>
      <c r="P37" s="2">
        <f>COUNTIF($H$9:$H37,P$7)</f>
        <v>0</v>
      </c>
      <c r="Q37" s="2">
        <f t="shared" si="3"/>
        <v>0</v>
      </c>
      <c r="R37" s="2"/>
      <c r="S37" s="2">
        <f>COUNTA(H$9:H37)</f>
        <v>29</v>
      </c>
      <c r="T37" s="2">
        <f t="shared" si="4"/>
        <v>0</v>
      </c>
      <c r="V37" s="2">
        <f>COUNTIF($H38:$H$158,V$7)</f>
        <v>21</v>
      </c>
      <c r="W37" s="2">
        <f t="shared" si="5"/>
        <v>0.43849142235051675</v>
      </c>
      <c r="X37" s="2"/>
      <c r="Y37" s="2">
        <f>COUNTIF($H38:$H$158,Y$7)</f>
        <v>50</v>
      </c>
      <c r="Z37" s="2">
        <f t="shared" si="6"/>
        <v>0.52686241632226027</v>
      </c>
      <c r="AA37" s="2"/>
      <c r="AB37" s="2">
        <f>COUNTIF($H38:$H$158,AB$7)</f>
        <v>50</v>
      </c>
      <c r="AC37" s="2">
        <f t="shared" si="7"/>
        <v>0.52686241632226027</v>
      </c>
      <c r="AD37" s="2"/>
      <c r="AE37" s="2">
        <f>COUNTA($H38:$H$158)</f>
        <v>121</v>
      </c>
      <c r="AF37" s="2">
        <f t="shared" si="8"/>
        <v>1.4922162549950373</v>
      </c>
      <c r="AH37" s="2">
        <f t="shared" si="0"/>
        <v>0.38124138835849264</v>
      </c>
    </row>
    <row r="38" spans="4:34" x14ac:dyDescent="0.25">
      <c r="D38" s="4">
        <v>5.4</v>
      </c>
      <c r="E38" s="4">
        <v>3.7</v>
      </c>
      <c r="F38" s="4">
        <v>1.5</v>
      </c>
      <c r="G38" s="4">
        <v>0.2</v>
      </c>
      <c r="H38" s="4" t="s">
        <v>10</v>
      </c>
      <c r="I38" s="7"/>
      <c r="J38" s="2">
        <f>COUNTIF($H$9:$H38,J$7)</f>
        <v>30</v>
      </c>
      <c r="K38" s="2">
        <f t="shared" si="1"/>
        <v>0</v>
      </c>
      <c r="L38" s="2"/>
      <c r="M38" s="2">
        <f>COUNTIF($H$9:$H38,M$7)</f>
        <v>0</v>
      </c>
      <c r="N38" s="2">
        <f t="shared" si="2"/>
        <v>0</v>
      </c>
      <c r="O38" s="2"/>
      <c r="P38" s="2">
        <f>COUNTIF($H$9:$H38,P$7)</f>
        <v>0</v>
      </c>
      <c r="Q38" s="2">
        <f t="shared" si="3"/>
        <v>0</v>
      </c>
      <c r="R38" s="2"/>
      <c r="S38" s="2">
        <f>COUNTA(H$9:H38)</f>
        <v>30</v>
      </c>
      <c r="T38" s="2">
        <f t="shared" si="4"/>
        <v>0</v>
      </c>
      <c r="V38" s="2">
        <f>COUNTIF($H39:$H$158,V$7)</f>
        <v>20</v>
      </c>
      <c r="W38" s="2">
        <f t="shared" si="5"/>
        <v>0.43082708345352599</v>
      </c>
      <c r="X38" s="2"/>
      <c r="Y38" s="2">
        <f>COUNTIF($H39:$H$158,Y$7)</f>
        <v>50</v>
      </c>
      <c r="Z38" s="2">
        <f t="shared" si="6"/>
        <v>0.52626433576408072</v>
      </c>
      <c r="AA38" s="2"/>
      <c r="AB38" s="2">
        <f>COUNTIF($H39:$H$158,AB$7)</f>
        <v>50</v>
      </c>
      <c r="AC38" s="2">
        <f t="shared" si="7"/>
        <v>0.52626433576408072</v>
      </c>
      <c r="AD38" s="2"/>
      <c r="AE38" s="2">
        <f>COUNTA($H39:$H$158)</f>
        <v>120</v>
      </c>
      <c r="AF38" s="2">
        <f t="shared" si="8"/>
        <v>1.4833557549816874</v>
      </c>
      <c r="AH38" s="2">
        <f t="shared" si="0"/>
        <v>0.39827789673580605</v>
      </c>
    </row>
    <row r="39" spans="4:34" x14ac:dyDescent="0.25">
      <c r="D39" s="4">
        <v>5.2</v>
      </c>
      <c r="E39" s="4">
        <v>3.5</v>
      </c>
      <c r="F39" s="4">
        <v>1.5</v>
      </c>
      <c r="G39" s="4">
        <v>0.2</v>
      </c>
      <c r="H39" s="4" t="s">
        <v>10</v>
      </c>
      <c r="I39" s="7"/>
      <c r="J39" s="2">
        <f>COUNTIF($H$9:$H39,J$7)</f>
        <v>31</v>
      </c>
      <c r="K39" s="2">
        <f t="shared" si="1"/>
        <v>0</v>
      </c>
      <c r="L39" s="2"/>
      <c r="M39" s="2">
        <f>COUNTIF($H$9:$H39,M$7)</f>
        <v>0</v>
      </c>
      <c r="N39" s="2">
        <f t="shared" si="2"/>
        <v>0</v>
      </c>
      <c r="O39" s="2"/>
      <c r="P39" s="2">
        <f>COUNTIF($H$9:$H39,P$7)</f>
        <v>0</v>
      </c>
      <c r="Q39" s="2">
        <f t="shared" si="3"/>
        <v>0</v>
      </c>
      <c r="R39" s="2"/>
      <c r="S39" s="2">
        <f>COUNTA(H$9:H39)</f>
        <v>31</v>
      </c>
      <c r="T39" s="2">
        <f t="shared" si="4"/>
        <v>0</v>
      </c>
      <c r="V39" s="2">
        <f>COUNTIF($H40:$H$158,V$7)</f>
        <v>19</v>
      </c>
      <c r="W39" s="2">
        <f t="shared" si="5"/>
        <v>0.42261272896993951</v>
      </c>
      <c r="X39" s="2"/>
      <c r="Y39" s="2">
        <f>COUNTIF($H40:$H$158,Y$7)</f>
        <v>50</v>
      </c>
      <c r="Z39" s="2">
        <f t="shared" si="6"/>
        <v>0.5256141065265626</v>
      </c>
      <c r="AA39" s="2"/>
      <c r="AB39" s="2">
        <f>COUNTIF($H40:$H$158,AB$7)</f>
        <v>50</v>
      </c>
      <c r="AC39" s="2">
        <f t="shared" si="7"/>
        <v>0.5256141065265626</v>
      </c>
      <c r="AD39" s="2"/>
      <c r="AE39" s="2">
        <f>COUNTA($H40:$H$158)</f>
        <v>119</v>
      </c>
      <c r="AF39" s="2">
        <f t="shared" si="8"/>
        <v>1.4738409420230647</v>
      </c>
      <c r="AH39" s="2">
        <f t="shared" si="0"/>
        <v>0.41571535338285814</v>
      </c>
    </row>
    <row r="40" spans="4:34" x14ac:dyDescent="0.25">
      <c r="D40" s="4">
        <v>5.0999999999999996</v>
      </c>
      <c r="E40" s="4">
        <v>3.4</v>
      </c>
      <c r="F40" s="4">
        <v>1.5</v>
      </c>
      <c r="G40" s="4">
        <v>0.2</v>
      </c>
      <c r="H40" s="4" t="s">
        <v>10</v>
      </c>
      <c r="I40" s="7"/>
      <c r="J40" s="2">
        <f>COUNTIF($H$9:$H40,J$7)</f>
        <v>32</v>
      </c>
      <c r="K40" s="2">
        <f t="shared" si="1"/>
        <v>0</v>
      </c>
      <c r="L40" s="2"/>
      <c r="M40" s="2">
        <f>COUNTIF($H$9:$H40,M$7)</f>
        <v>0</v>
      </c>
      <c r="N40" s="2">
        <f t="shared" si="2"/>
        <v>0</v>
      </c>
      <c r="O40" s="2"/>
      <c r="P40" s="2">
        <f>COUNTIF($H$9:$H40,P$7)</f>
        <v>0</v>
      </c>
      <c r="Q40" s="2">
        <f t="shared" si="3"/>
        <v>0</v>
      </c>
      <c r="R40" s="2"/>
      <c r="S40" s="2">
        <f>COUNTA(H$9:H40)</f>
        <v>32</v>
      </c>
      <c r="T40" s="2">
        <f t="shared" si="4"/>
        <v>0</v>
      </c>
      <c r="V40" s="2">
        <f>COUNTIF($H41:$H$158,V$7)</f>
        <v>18</v>
      </c>
      <c r="W40" s="2">
        <f t="shared" si="5"/>
        <v>0.41380444798772481</v>
      </c>
      <c r="X40" s="2"/>
      <c r="Y40" s="2">
        <f>COUNTIF($H41:$H$158,Y$7)</f>
        <v>50</v>
      </c>
      <c r="Z40" s="2">
        <f t="shared" si="6"/>
        <v>0.52490968626572732</v>
      </c>
      <c r="AA40" s="2"/>
      <c r="AB40" s="2">
        <f>COUNTIF($H41:$H$158,AB$7)</f>
        <v>50</v>
      </c>
      <c r="AC40" s="2">
        <f t="shared" si="7"/>
        <v>0.52490968626572732</v>
      </c>
      <c r="AD40" s="2"/>
      <c r="AE40" s="2">
        <f>COUNTA($H41:$H$158)</f>
        <v>118</v>
      </c>
      <c r="AF40" s="2">
        <f t="shared" si="8"/>
        <v>1.4636238205191794</v>
      </c>
      <c r="AH40" s="2">
        <f t="shared" si="0"/>
        <v>0.43357842857940176</v>
      </c>
    </row>
    <row r="41" spans="4:34" x14ac:dyDescent="0.25">
      <c r="D41" s="4">
        <v>5.3</v>
      </c>
      <c r="E41" s="4">
        <v>3.7</v>
      </c>
      <c r="F41" s="4">
        <v>1.5</v>
      </c>
      <c r="G41" s="4">
        <v>0.2</v>
      </c>
      <c r="H41" s="4" t="s">
        <v>10</v>
      </c>
      <c r="I41" s="7"/>
      <c r="J41" s="2">
        <f>COUNTIF($H$9:$H41,J$7)</f>
        <v>33</v>
      </c>
      <c r="K41" s="2">
        <f t="shared" si="1"/>
        <v>0</v>
      </c>
      <c r="L41" s="2"/>
      <c r="M41" s="2">
        <f>COUNTIF($H$9:$H41,M$7)</f>
        <v>0</v>
      </c>
      <c r="N41" s="2">
        <f t="shared" si="2"/>
        <v>0</v>
      </c>
      <c r="O41" s="2"/>
      <c r="P41" s="2">
        <f>COUNTIF($H$9:$H41,P$7)</f>
        <v>0</v>
      </c>
      <c r="Q41" s="2">
        <f t="shared" si="3"/>
        <v>0</v>
      </c>
      <c r="R41" s="2"/>
      <c r="S41" s="2">
        <f>COUNTA(H$9:H41)</f>
        <v>33</v>
      </c>
      <c r="T41" s="2">
        <f t="shared" si="4"/>
        <v>0</v>
      </c>
      <c r="V41" s="2">
        <f>COUNTIF($H42:$H$158,V$7)</f>
        <v>17</v>
      </c>
      <c r="W41" s="2">
        <f t="shared" si="5"/>
        <v>0.40435326437318048</v>
      </c>
      <c r="X41" s="2"/>
      <c r="Y41" s="2">
        <f>COUNTIF($H42:$H$158,Y$7)</f>
        <v>50</v>
      </c>
      <c r="Z41" s="2">
        <f t="shared" si="6"/>
        <v>0.52414894436268378</v>
      </c>
      <c r="AA41" s="2"/>
      <c r="AB41" s="2">
        <f>COUNTIF($H42:$H$158,AB$7)</f>
        <v>50</v>
      </c>
      <c r="AC41" s="2">
        <f t="shared" si="7"/>
        <v>0.52414894436268378</v>
      </c>
      <c r="AD41" s="2"/>
      <c r="AE41" s="2">
        <f>COUNTA($H42:$H$158)</f>
        <v>117</v>
      </c>
      <c r="AF41" s="2">
        <f t="shared" si="8"/>
        <v>1.452651153098548</v>
      </c>
      <c r="AH41" s="2">
        <f t="shared" si="0"/>
        <v>0.4518946013042886</v>
      </c>
    </row>
    <row r="42" spans="4:34" x14ac:dyDescent="0.25">
      <c r="D42" s="4">
        <v>5.0999999999999996</v>
      </c>
      <c r="E42" s="4">
        <v>3.8</v>
      </c>
      <c r="F42" s="4">
        <v>1.5</v>
      </c>
      <c r="G42" s="4">
        <v>0.3</v>
      </c>
      <c r="H42" s="4" t="s">
        <v>10</v>
      </c>
      <c r="I42" s="7"/>
      <c r="J42" s="2">
        <f>COUNTIF($H$9:$H42,J$7)</f>
        <v>34</v>
      </c>
      <c r="K42" s="2">
        <f t="shared" si="1"/>
        <v>0</v>
      </c>
      <c r="L42" s="2"/>
      <c r="M42" s="2">
        <f>COUNTIF($H$9:$H42,M$7)</f>
        <v>0</v>
      </c>
      <c r="N42" s="2">
        <f t="shared" si="2"/>
        <v>0</v>
      </c>
      <c r="O42" s="2"/>
      <c r="P42" s="2">
        <f>COUNTIF($H$9:$H42,P$7)</f>
        <v>0</v>
      </c>
      <c r="Q42" s="2">
        <f t="shared" si="3"/>
        <v>0</v>
      </c>
      <c r="R42" s="2"/>
      <c r="S42" s="2">
        <f>COUNTA(H$9:H42)</f>
        <v>34</v>
      </c>
      <c r="T42" s="2">
        <f t="shared" si="4"/>
        <v>0</v>
      </c>
      <c r="V42" s="2">
        <f>COUNTIF($H43:$H$158,V$7)</f>
        <v>16</v>
      </c>
      <c r="W42" s="2">
        <f t="shared" si="5"/>
        <v>0.39420427519000995</v>
      </c>
      <c r="X42" s="2"/>
      <c r="Y42" s="2">
        <f>COUNTIF($H43:$H$158,Y$7)</f>
        <v>50</v>
      </c>
      <c r="Z42" s="2">
        <f t="shared" si="6"/>
        <v>0.52332965747967564</v>
      </c>
      <c r="AA42" s="2"/>
      <c r="AB42" s="2">
        <f>COUNTIF($H43:$H$158,AB$7)</f>
        <v>50</v>
      </c>
      <c r="AC42" s="2">
        <f t="shared" si="7"/>
        <v>0.52332965747967564</v>
      </c>
      <c r="AD42" s="2"/>
      <c r="AE42" s="2">
        <f>COUNTA($H43:$H$158)</f>
        <v>116</v>
      </c>
      <c r="AF42" s="2">
        <f t="shared" si="8"/>
        <v>1.4408635901493612</v>
      </c>
      <c r="AH42" s="2">
        <f t="shared" si="0"/>
        <v>0.47069465767231677</v>
      </c>
    </row>
    <row r="43" spans="4:34" x14ac:dyDescent="0.25">
      <c r="D43" s="4">
        <v>5.7</v>
      </c>
      <c r="E43" s="4">
        <v>4.4000000000000004</v>
      </c>
      <c r="F43" s="4">
        <v>1.5</v>
      </c>
      <c r="G43" s="4">
        <v>0.4</v>
      </c>
      <c r="H43" s="4" t="s">
        <v>10</v>
      </c>
      <c r="I43" s="7"/>
      <c r="J43" s="2">
        <f>COUNTIF($H$9:$H43,J$7)</f>
        <v>35</v>
      </c>
      <c r="K43" s="2">
        <f t="shared" si="1"/>
        <v>0</v>
      </c>
      <c r="L43" s="2"/>
      <c r="M43" s="2">
        <f>COUNTIF($H$9:$H43,M$7)</f>
        <v>0</v>
      </c>
      <c r="N43" s="2">
        <f t="shared" si="2"/>
        <v>0</v>
      </c>
      <c r="O43" s="2"/>
      <c r="P43" s="2">
        <f>COUNTIF($H$9:$H43,P$7)</f>
        <v>0</v>
      </c>
      <c r="Q43" s="2">
        <f t="shared" si="3"/>
        <v>0</v>
      </c>
      <c r="R43" s="2"/>
      <c r="S43" s="2">
        <f>COUNTA(H$9:H43)</f>
        <v>35</v>
      </c>
      <c r="T43" s="2">
        <f t="shared" si="4"/>
        <v>0</v>
      </c>
      <c r="V43" s="2">
        <f>COUNTIF($H44:$H$158,V$7)</f>
        <v>15</v>
      </c>
      <c r="W43" s="2">
        <f t="shared" si="5"/>
        <v>0.38329558113076395</v>
      </c>
      <c r="X43" s="2"/>
      <c r="Y43" s="2">
        <f>COUNTIF($H44:$H$158,Y$7)</f>
        <v>50</v>
      </c>
      <c r="Z43" s="2">
        <f t="shared" si="6"/>
        <v>0.52244950485636987</v>
      </c>
      <c r="AA43" s="2"/>
      <c r="AB43" s="2">
        <f>COUNTIF($H44:$H$158,AB$7)</f>
        <v>50</v>
      </c>
      <c r="AC43" s="2">
        <f t="shared" si="7"/>
        <v>0.52244950485636987</v>
      </c>
      <c r="AD43" s="2"/>
      <c r="AE43" s="2">
        <f>COUNTA($H44:$H$158)</f>
        <v>115</v>
      </c>
      <c r="AF43" s="2">
        <f t="shared" si="8"/>
        <v>1.4281945908435039</v>
      </c>
      <c r="AH43" s="2">
        <f t="shared" si="0"/>
        <v>0.49001331440780294</v>
      </c>
    </row>
    <row r="44" spans="4:34" x14ac:dyDescent="0.25">
      <c r="D44" s="4">
        <v>5.0999999999999996</v>
      </c>
      <c r="E44" s="4">
        <v>3.7</v>
      </c>
      <c r="F44" s="4">
        <v>1.5</v>
      </c>
      <c r="G44" s="4">
        <v>0.4</v>
      </c>
      <c r="H44" s="4" t="s">
        <v>10</v>
      </c>
      <c r="I44" s="7"/>
      <c r="J44" s="2">
        <f>COUNTIF($H$9:$H44,J$7)</f>
        <v>36</v>
      </c>
      <c r="K44" s="2">
        <f t="shared" si="1"/>
        <v>0</v>
      </c>
      <c r="L44" s="2"/>
      <c r="M44" s="2">
        <f>COUNTIF($H$9:$H44,M$7)</f>
        <v>0</v>
      </c>
      <c r="N44" s="2">
        <f t="shared" si="2"/>
        <v>0</v>
      </c>
      <c r="O44" s="2"/>
      <c r="P44" s="2">
        <f>COUNTIF($H$9:$H44,P$7)</f>
        <v>0</v>
      </c>
      <c r="Q44" s="2">
        <f t="shared" si="3"/>
        <v>0</v>
      </c>
      <c r="R44" s="2"/>
      <c r="S44" s="2">
        <f>COUNTA(H$9:H44)</f>
        <v>36</v>
      </c>
      <c r="T44" s="2">
        <f t="shared" si="4"/>
        <v>0</v>
      </c>
      <c r="V44" s="2">
        <f>COUNTIF($H45:$H$158,V$7)</f>
        <v>14</v>
      </c>
      <c r="W44" s="2">
        <f t="shared" si="5"/>
        <v>0.37155694113596421</v>
      </c>
      <c r="X44" s="2"/>
      <c r="Y44" s="2">
        <f>COUNTIF($H45:$H$158,Y$7)</f>
        <v>50</v>
      </c>
      <c r="Z44" s="2">
        <f t="shared" si="6"/>
        <v>0.52150606332895488</v>
      </c>
      <c r="AA44" s="2"/>
      <c r="AB44" s="2">
        <f>COUNTIF($H45:$H$158,AB$7)</f>
        <v>50</v>
      </c>
      <c r="AC44" s="2">
        <f t="shared" si="7"/>
        <v>0.52150606332895488</v>
      </c>
      <c r="AD44" s="2"/>
      <c r="AE44" s="2">
        <f>COUNTA($H45:$H$158)</f>
        <v>114</v>
      </c>
      <c r="AF44" s="2">
        <f t="shared" si="8"/>
        <v>1.4145690677938738</v>
      </c>
      <c r="AH44" s="2">
        <f t="shared" si="0"/>
        <v>0.50989000919781202</v>
      </c>
    </row>
    <row r="45" spans="4:34" x14ac:dyDescent="0.25">
      <c r="D45" s="4">
        <v>5.4</v>
      </c>
      <c r="E45" s="4">
        <v>3.4</v>
      </c>
      <c r="F45" s="4">
        <v>1.5</v>
      </c>
      <c r="G45" s="4">
        <v>0.4</v>
      </c>
      <c r="H45" s="4" t="s">
        <v>10</v>
      </c>
      <c r="I45" s="7"/>
      <c r="J45" s="2">
        <f>COUNTIF($H$9:$H45,J$7)</f>
        <v>37</v>
      </c>
      <c r="K45" s="2">
        <f t="shared" si="1"/>
        <v>0</v>
      </c>
      <c r="L45" s="2"/>
      <c r="M45" s="2">
        <f>COUNTIF($H$9:$H45,M$7)</f>
        <v>0</v>
      </c>
      <c r="N45" s="2">
        <f t="shared" si="2"/>
        <v>0</v>
      </c>
      <c r="O45" s="2"/>
      <c r="P45" s="2">
        <f>COUNTIF($H$9:$H45,P$7)</f>
        <v>0</v>
      </c>
      <c r="Q45" s="2">
        <f t="shared" si="3"/>
        <v>0</v>
      </c>
      <c r="R45" s="2"/>
      <c r="S45" s="2">
        <f>COUNTA(H$9:H45)</f>
        <v>37</v>
      </c>
      <c r="T45" s="2">
        <f t="shared" si="4"/>
        <v>0</v>
      </c>
      <c r="V45" s="2">
        <f>COUNTIF($H46:$H$158,V$7)</f>
        <v>13</v>
      </c>
      <c r="W45" s="2">
        <f t="shared" si="5"/>
        <v>0.35890805465100212</v>
      </c>
      <c r="X45" s="2"/>
      <c r="Y45" s="2">
        <f>COUNTIF($H46:$H$158,Y$7)</f>
        <v>50</v>
      </c>
      <c r="Z45" s="2">
        <f t="shared" si="6"/>
        <v>0.52049680205330218</v>
      </c>
      <c r="AA45" s="2"/>
      <c r="AB45" s="2">
        <f>COUNTIF($H46:$H$158,AB$7)</f>
        <v>50</v>
      </c>
      <c r="AC45" s="2">
        <f t="shared" si="7"/>
        <v>0.52049680205330218</v>
      </c>
      <c r="AD45" s="2"/>
      <c r="AE45" s="2">
        <f>COUNTA($H46:$H$158)</f>
        <v>113</v>
      </c>
      <c r="AF45" s="2">
        <f t="shared" si="8"/>
        <v>1.3999016587576065</v>
      </c>
      <c r="AH45" s="2">
        <f t="shared" si="0"/>
        <v>0.53036991779042597</v>
      </c>
    </row>
    <row r="46" spans="4:34" x14ac:dyDescent="0.25">
      <c r="D46" s="4">
        <v>4.8</v>
      </c>
      <c r="E46" s="4">
        <v>3.4</v>
      </c>
      <c r="F46" s="4">
        <v>1.6</v>
      </c>
      <c r="G46" s="4">
        <v>0.2</v>
      </c>
      <c r="H46" s="4" t="s">
        <v>10</v>
      </c>
      <c r="I46" s="7"/>
      <c r="J46" s="2">
        <f>COUNTIF($H$9:$H46,J$7)</f>
        <v>38</v>
      </c>
      <c r="K46" s="2">
        <f t="shared" si="1"/>
        <v>0</v>
      </c>
      <c r="L46" s="2"/>
      <c r="M46" s="2">
        <f>COUNTIF($H$9:$H46,M$7)</f>
        <v>0</v>
      </c>
      <c r="N46" s="2">
        <f t="shared" si="2"/>
        <v>0</v>
      </c>
      <c r="O46" s="2"/>
      <c r="P46" s="2">
        <f>COUNTIF($H$9:$H46,P$7)</f>
        <v>0</v>
      </c>
      <c r="Q46" s="2">
        <f t="shared" si="3"/>
        <v>0</v>
      </c>
      <c r="R46" s="2"/>
      <c r="S46" s="2">
        <f>COUNTA(H$9:H46)</f>
        <v>38</v>
      </c>
      <c r="T46" s="2">
        <f t="shared" si="4"/>
        <v>0</v>
      </c>
      <c r="V46" s="2">
        <f>COUNTIF($H47:$H$158,V$7)</f>
        <v>12</v>
      </c>
      <c r="W46" s="2">
        <f t="shared" si="5"/>
        <v>0.34525633085747659</v>
      </c>
      <c r="X46" s="2"/>
      <c r="Y46" s="2">
        <f>COUNTIF($H47:$H$158,Y$7)</f>
        <v>50</v>
      </c>
      <c r="Z46" s="2">
        <f t="shared" si="6"/>
        <v>0.51941907691199973</v>
      </c>
      <c r="AA46" s="2"/>
      <c r="AB46" s="2">
        <f>COUNTIF($H47:$H$158,AB$7)</f>
        <v>50</v>
      </c>
      <c r="AC46" s="2">
        <f t="shared" si="7"/>
        <v>0.51941907691199973</v>
      </c>
      <c r="AD46" s="2"/>
      <c r="AE46" s="2">
        <f>COUNTA($H47:$H$158)</f>
        <v>112</v>
      </c>
      <c r="AF46" s="2">
        <f t="shared" si="8"/>
        <v>1.384094484681476</v>
      </c>
      <c r="AH46" s="2">
        <f t="shared" si="0"/>
        <v>0.55150528549232058</v>
      </c>
    </row>
    <row r="47" spans="4:34" x14ac:dyDescent="0.25">
      <c r="D47" s="4">
        <v>5</v>
      </c>
      <c r="E47" s="4">
        <v>3</v>
      </c>
      <c r="F47" s="4">
        <v>1.6</v>
      </c>
      <c r="G47" s="4">
        <v>0.2</v>
      </c>
      <c r="H47" s="4" t="s">
        <v>10</v>
      </c>
      <c r="I47" s="7"/>
      <c r="J47" s="2">
        <f>COUNTIF($H$9:$H47,J$7)</f>
        <v>39</v>
      </c>
      <c r="K47" s="2">
        <f t="shared" si="1"/>
        <v>0</v>
      </c>
      <c r="L47" s="2"/>
      <c r="M47" s="2">
        <f>COUNTIF($H$9:$H47,M$7)</f>
        <v>0</v>
      </c>
      <c r="N47" s="2">
        <f t="shared" si="2"/>
        <v>0</v>
      </c>
      <c r="O47" s="2"/>
      <c r="P47" s="2">
        <f>COUNTIF($H$9:$H47,P$7)</f>
        <v>0</v>
      </c>
      <c r="Q47" s="2">
        <f t="shared" si="3"/>
        <v>0</v>
      </c>
      <c r="R47" s="2"/>
      <c r="S47" s="2">
        <f>COUNTA(H$9:H47)</f>
        <v>39</v>
      </c>
      <c r="T47" s="2">
        <f t="shared" si="4"/>
        <v>0</v>
      </c>
      <c r="V47" s="2">
        <f>COUNTIF($H48:$H$158,V$7)</f>
        <v>11</v>
      </c>
      <c r="W47" s="2">
        <f t="shared" si="5"/>
        <v>0.33049393445802611</v>
      </c>
      <c r="X47" s="2"/>
      <c r="Y47" s="2">
        <f>COUNTIF($H48:$H$158,Y$7)</f>
        <v>50</v>
      </c>
      <c r="Z47" s="2">
        <f t="shared" si="6"/>
        <v>0.51827012458350519</v>
      </c>
      <c r="AA47" s="2"/>
      <c r="AB47" s="2">
        <f>COUNTIF($H48:$H$158,AB$7)</f>
        <v>50</v>
      </c>
      <c r="AC47" s="2">
        <f t="shared" si="7"/>
        <v>0.51827012458350519</v>
      </c>
      <c r="AD47" s="2"/>
      <c r="AE47" s="2">
        <f>COUNTA($H48:$H$158)</f>
        <v>111</v>
      </c>
      <c r="AF47" s="2">
        <f t="shared" si="8"/>
        <v>1.3670341836250364</v>
      </c>
      <c r="AH47" s="2">
        <f t="shared" si="0"/>
        <v>0.57335720483862906</v>
      </c>
    </row>
    <row r="48" spans="4:34" x14ac:dyDescent="0.25">
      <c r="D48" s="4">
        <v>4.7</v>
      </c>
      <c r="E48" s="4">
        <v>3.2</v>
      </c>
      <c r="F48" s="4">
        <v>1.6</v>
      </c>
      <c r="G48" s="4">
        <v>0.2</v>
      </c>
      <c r="H48" s="4" t="s">
        <v>10</v>
      </c>
      <c r="I48" s="7"/>
      <c r="J48" s="2">
        <f>COUNTIF($H$9:$H48,J$7)</f>
        <v>40</v>
      </c>
      <c r="K48" s="2">
        <f t="shared" si="1"/>
        <v>0</v>
      </c>
      <c r="L48" s="2"/>
      <c r="M48" s="2">
        <f>COUNTIF($H$9:$H48,M$7)</f>
        <v>0</v>
      </c>
      <c r="N48" s="2">
        <f t="shared" si="2"/>
        <v>0</v>
      </c>
      <c r="O48" s="2"/>
      <c r="P48" s="2">
        <f>COUNTIF($H$9:$H48,P$7)</f>
        <v>0</v>
      </c>
      <c r="Q48" s="2">
        <f t="shared" si="3"/>
        <v>0</v>
      </c>
      <c r="R48" s="2"/>
      <c r="S48" s="2">
        <f>COUNTA(H$9:H48)</f>
        <v>40</v>
      </c>
      <c r="T48" s="2">
        <f t="shared" si="4"/>
        <v>0</v>
      </c>
      <c r="V48" s="2">
        <f>COUNTIF($H49:$H$158,V$7)</f>
        <v>10</v>
      </c>
      <c r="W48" s="2">
        <f t="shared" si="5"/>
        <v>0.31449378351248164</v>
      </c>
      <c r="X48" s="2"/>
      <c r="Y48" s="2">
        <f>COUNTIF($H49:$H$158,Y$7)</f>
        <v>50</v>
      </c>
      <c r="Z48" s="2">
        <f t="shared" si="6"/>
        <v>0.51704705624997038</v>
      </c>
      <c r="AA48" s="2"/>
      <c r="AB48" s="2">
        <f>COUNTIF($H49:$H$158,AB$7)</f>
        <v>50</v>
      </c>
      <c r="AC48" s="2">
        <f t="shared" si="7"/>
        <v>0.51704705624997038</v>
      </c>
      <c r="AD48" s="2"/>
      <c r="AE48" s="2">
        <f>COUNTA($H49:$H$158)</f>
        <v>110</v>
      </c>
      <c r="AF48" s="2">
        <f t="shared" si="8"/>
        <v>1.3485878960124222</v>
      </c>
      <c r="AH48" s="2">
        <f t="shared" si="0"/>
        <v>0.59599804364537978</v>
      </c>
    </row>
    <row r="49" spans="3:35" x14ac:dyDescent="0.25">
      <c r="D49" s="4">
        <v>4.8</v>
      </c>
      <c r="E49" s="4">
        <v>3.1</v>
      </c>
      <c r="F49" s="4">
        <v>1.6</v>
      </c>
      <c r="G49" s="4">
        <v>0.2</v>
      </c>
      <c r="H49" s="4" t="s">
        <v>10</v>
      </c>
      <c r="I49" s="7"/>
      <c r="J49" s="2">
        <f>COUNTIF($H$9:$H49,J$7)</f>
        <v>41</v>
      </c>
      <c r="K49" s="2">
        <f t="shared" si="1"/>
        <v>0</v>
      </c>
      <c r="L49" s="2"/>
      <c r="M49" s="2">
        <f>COUNTIF($H$9:$H49,M$7)</f>
        <v>0</v>
      </c>
      <c r="N49" s="2">
        <f t="shared" si="2"/>
        <v>0</v>
      </c>
      <c r="O49" s="2"/>
      <c r="P49" s="2">
        <f>COUNTIF($H$9:$H49,P$7)</f>
        <v>0</v>
      </c>
      <c r="Q49" s="2">
        <f t="shared" si="3"/>
        <v>0</v>
      </c>
      <c r="R49" s="2"/>
      <c r="S49" s="2">
        <f>COUNTA(H$9:H49)</f>
        <v>41</v>
      </c>
      <c r="T49" s="2">
        <f t="shared" si="4"/>
        <v>0</v>
      </c>
      <c r="V49" s="2">
        <f>COUNTIF($H50:$H$158,V$7)</f>
        <v>9</v>
      </c>
      <c r="W49" s="2">
        <f t="shared" si="5"/>
        <v>0.29710398082579387</v>
      </c>
      <c r="X49" s="2"/>
      <c r="Y49" s="2">
        <f>COUNTIF($H50:$H$158,Y$7)</f>
        <v>50</v>
      </c>
      <c r="Z49" s="2">
        <f t="shared" si="6"/>
        <v>0.51574685091844119</v>
      </c>
      <c r="AA49" s="2"/>
      <c r="AB49" s="2">
        <f>COUNTIF($H50:$H$158,AB$7)</f>
        <v>50</v>
      </c>
      <c r="AC49" s="2">
        <f t="shared" si="7"/>
        <v>0.51574685091844119</v>
      </c>
      <c r="AD49" s="2"/>
      <c r="AE49" s="2">
        <f>COUNTA($H50:$H$158)</f>
        <v>109</v>
      </c>
      <c r="AF49" s="2">
        <f t="shared" si="8"/>
        <v>1.3285976826626764</v>
      </c>
      <c r="AH49" s="2">
        <f t="shared" si="0"/>
        <v>0.61951485131961115</v>
      </c>
    </row>
    <row r="50" spans="3:35" s="4" customFormat="1" x14ac:dyDescent="0.25">
      <c r="D50" s="4">
        <v>5.0999999999999996</v>
      </c>
      <c r="E50" s="4">
        <v>3.8</v>
      </c>
      <c r="F50" s="4">
        <v>1.6</v>
      </c>
      <c r="G50" s="4">
        <v>0.2</v>
      </c>
      <c r="H50" s="4" t="s">
        <v>10</v>
      </c>
      <c r="I50" s="7"/>
      <c r="J50" s="4">
        <f>COUNTIF($H$9:$H50,J$7)</f>
        <v>42</v>
      </c>
      <c r="K50" s="4">
        <f t="shared" si="1"/>
        <v>0</v>
      </c>
      <c r="M50" s="4">
        <f>COUNTIF($H$9:$H50,M$7)</f>
        <v>0</v>
      </c>
      <c r="N50" s="4">
        <f t="shared" si="2"/>
        <v>0</v>
      </c>
      <c r="P50" s="4">
        <f>COUNTIF($H$9:$H50,P$7)</f>
        <v>0</v>
      </c>
      <c r="Q50" s="4">
        <f t="shared" si="3"/>
        <v>0</v>
      </c>
      <c r="S50" s="4">
        <f>COUNTA(H$9:H50)</f>
        <v>42</v>
      </c>
      <c r="T50" s="4">
        <f t="shared" si="4"/>
        <v>0</v>
      </c>
      <c r="U50" s="7"/>
      <c r="V50" s="4">
        <f>COUNTIF($H51:$H$158,V$7)</f>
        <v>8</v>
      </c>
      <c r="W50" s="4">
        <f t="shared" si="5"/>
        <v>0.27813981497507173</v>
      </c>
      <c r="Y50" s="4">
        <f>COUNTIF($H51:$H$158,Y$7)</f>
        <v>50</v>
      </c>
      <c r="Z50" s="4">
        <f t="shared" si="6"/>
        <v>0.51436634832812211</v>
      </c>
      <c r="AB50" s="4">
        <f>COUNTIF($H51:$H$158,AB$7)</f>
        <v>50</v>
      </c>
      <c r="AC50" s="4">
        <f t="shared" si="7"/>
        <v>0.51436634832812211</v>
      </c>
      <c r="AE50" s="4">
        <f>COUNTA($H51:$H$158)</f>
        <v>108</v>
      </c>
      <c r="AF50" s="4">
        <f t="shared" si="8"/>
        <v>1.3068725116313158</v>
      </c>
      <c r="AG50" s="7"/>
      <c r="AH50" s="2">
        <f t="shared" si="0"/>
        <v>0.64401429234660879</v>
      </c>
    </row>
    <row r="51" spans="3:35" s="4" customFormat="1" x14ac:dyDescent="0.25">
      <c r="D51" s="4">
        <v>5</v>
      </c>
      <c r="E51" s="4">
        <v>3.4</v>
      </c>
      <c r="F51" s="4">
        <v>1.6</v>
      </c>
      <c r="G51" s="4">
        <v>0.4</v>
      </c>
      <c r="H51" s="4" t="s">
        <v>10</v>
      </c>
      <c r="I51" s="7"/>
      <c r="J51" s="4">
        <f>COUNTIF($H$9:$H51,J$7)</f>
        <v>43</v>
      </c>
      <c r="K51" s="4">
        <f t="shared" si="1"/>
        <v>0</v>
      </c>
      <c r="M51" s="4">
        <f>COUNTIF($H$9:$H51,M$7)</f>
        <v>0</v>
      </c>
      <c r="N51" s="4">
        <f t="shared" si="2"/>
        <v>0</v>
      </c>
      <c r="P51" s="4">
        <f>COUNTIF($H$9:$H51,P$7)</f>
        <v>0</v>
      </c>
      <c r="Q51" s="4">
        <f t="shared" si="3"/>
        <v>0</v>
      </c>
      <c r="S51" s="4">
        <f>COUNTA(H$9:H51)</f>
        <v>43</v>
      </c>
      <c r="T51" s="4">
        <f t="shared" si="4"/>
        <v>0</v>
      </c>
      <c r="U51" s="7"/>
      <c r="V51" s="4">
        <f>COUNTIF($H52:$H$158,V$7)</f>
        <v>7</v>
      </c>
      <c r="W51" s="4">
        <f t="shared" si="5"/>
        <v>0.25737181729350278</v>
      </c>
      <c r="Y51" s="4">
        <f>COUNTIF($H52:$H$158,Y$7)</f>
        <v>50</v>
      </c>
      <c r="Z51" s="4">
        <f t="shared" si="6"/>
        <v>0.51290224141421603</v>
      </c>
      <c r="AB51" s="4">
        <f>COUNTIF($H52:$H$158,AB$7)</f>
        <v>50</v>
      </c>
      <c r="AC51" s="4">
        <f t="shared" si="7"/>
        <v>0.51290224141421603</v>
      </c>
      <c r="AE51" s="4">
        <f>COUNTA($H52:$H$158)</f>
        <v>107</v>
      </c>
      <c r="AF51" s="4">
        <f t="shared" si="8"/>
        <v>1.283176300121935</v>
      </c>
      <c r="AG51" s="7"/>
      <c r="AH51" s="2">
        <f t="shared" si="0"/>
        <v>0.66963007330084245</v>
      </c>
    </row>
    <row r="52" spans="3:35" s="4" customFormat="1" x14ac:dyDescent="0.25">
      <c r="D52" s="4">
        <v>5</v>
      </c>
      <c r="E52" s="4">
        <v>3.5</v>
      </c>
      <c r="F52" s="4">
        <v>1.6</v>
      </c>
      <c r="G52" s="4">
        <v>0.6</v>
      </c>
      <c r="H52" s="4" t="s">
        <v>10</v>
      </c>
      <c r="I52" s="7"/>
      <c r="J52" s="4">
        <f>COUNTIF($H$9:$H52,J$7)</f>
        <v>44</v>
      </c>
      <c r="K52" s="4">
        <f t="shared" si="1"/>
        <v>0</v>
      </c>
      <c r="M52" s="4">
        <f>COUNTIF($H$9:$H52,M$7)</f>
        <v>0</v>
      </c>
      <c r="N52" s="4">
        <f t="shared" si="2"/>
        <v>0</v>
      </c>
      <c r="P52" s="4">
        <f>COUNTIF($H$9:$H52,P$7)</f>
        <v>0</v>
      </c>
      <c r="Q52" s="4">
        <f t="shared" si="3"/>
        <v>0</v>
      </c>
      <c r="S52" s="4">
        <f>COUNTA(H$9:H52)</f>
        <v>44</v>
      </c>
      <c r="T52" s="4">
        <f t="shared" si="4"/>
        <v>0</v>
      </c>
      <c r="U52" s="7"/>
      <c r="V52" s="4">
        <f>COUNTIF($H53:$H$158,V$7)</f>
        <v>6</v>
      </c>
      <c r="W52" s="4">
        <f t="shared" si="5"/>
        <v>0.23450705399105903</v>
      </c>
      <c r="Y52" s="4">
        <f>COUNTIF($H53:$H$158,Y$7)</f>
        <v>50</v>
      </c>
      <c r="Z52" s="4">
        <f t="shared" si="6"/>
        <v>0.51135106829645016</v>
      </c>
      <c r="AB52" s="4">
        <f>COUNTIF($H53:$H$158,AB$7)</f>
        <v>50</v>
      </c>
      <c r="AC52" s="4">
        <f t="shared" si="7"/>
        <v>0.51135106829645016</v>
      </c>
      <c r="AE52" s="4">
        <f>COUNTA($H53:$H$158)</f>
        <v>106</v>
      </c>
      <c r="AF52" s="4">
        <f t="shared" si="8"/>
        <v>1.2572091905839593</v>
      </c>
      <c r="AG52" s="7"/>
      <c r="AH52" s="2">
        <f t="shared" si="0"/>
        <v>0.69653467270849145</v>
      </c>
    </row>
    <row r="53" spans="3:35" s="4" customFormat="1" x14ac:dyDescent="0.25">
      <c r="D53" s="4">
        <v>5.4</v>
      </c>
      <c r="E53" s="4">
        <v>3.4</v>
      </c>
      <c r="F53" s="4">
        <v>1.7</v>
      </c>
      <c r="G53" s="4">
        <v>0.2</v>
      </c>
      <c r="H53" s="4" t="s">
        <v>10</v>
      </c>
      <c r="I53" s="7"/>
      <c r="J53" s="4">
        <f>COUNTIF($H$9:$H53,J$7)</f>
        <v>45</v>
      </c>
      <c r="K53" s="4">
        <f t="shared" si="1"/>
        <v>0</v>
      </c>
      <c r="M53" s="4">
        <f>COUNTIF($H$9:$H53,M$7)</f>
        <v>0</v>
      </c>
      <c r="N53" s="4">
        <f t="shared" si="2"/>
        <v>0</v>
      </c>
      <c r="P53" s="4">
        <f>COUNTIF($H$9:$H53,P$7)</f>
        <v>0</v>
      </c>
      <c r="Q53" s="4">
        <f t="shared" si="3"/>
        <v>0</v>
      </c>
      <c r="S53" s="4">
        <f>COUNTA(H$9:H53)</f>
        <v>45</v>
      </c>
      <c r="T53" s="4">
        <f t="shared" si="4"/>
        <v>0</v>
      </c>
      <c r="U53" s="7"/>
      <c r="V53" s="4">
        <f>COUNTIF($H54:$H$158,V$7)</f>
        <v>5</v>
      </c>
      <c r="W53" s="4">
        <f t="shared" si="5"/>
        <v>0.20915797251327431</v>
      </c>
      <c r="Y53" s="4">
        <f>COUNTIF($H54:$H$158,Y$7)</f>
        <v>50</v>
      </c>
      <c r="Z53" s="4">
        <f t="shared" si="6"/>
        <v>0.50970920375780859</v>
      </c>
      <c r="AB53" s="4">
        <f>COUNTIF($H54:$H$158,AB$7)</f>
        <v>50</v>
      </c>
      <c r="AC53" s="4">
        <f t="shared" si="7"/>
        <v>0.50970920375780859</v>
      </c>
      <c r="AE53" s="4">
        <f>COUNTA($H54:$H$158)</f>
        <v>105</v>
      </c>
      <c r="AF53" s="4">
        <f t="shared" si="8"/>
        <v>1.2285763800288914</v>
      </c>
      <c r="AG53" s="7"/>
      <c r="AH53" s="2">
        <f t="shared" si="0"/>
        <v>0.72495903470093215</v>
      </c>
    </row>
    <row r="54" spans="3:35" s="4" customFormat="1" x14ac:dyDescent="0.25">
      <c r="D54" s="4">
        <v>5.7</v>
      </c>
      <c r="E54" s="4">
        <v>3.8</v>
      </c>
      <c r="F54" s="4">
        <v>1.7</v>
      </c>
      <c r="G54" s="4">
        <v>0.3</v>
      </c>
      <c r="H54" s="4" t="s">
        <v>10</v>
      </c>
      <c r="I54" s="7"/>
      <c r="J54" s="4">
        <f>COUNTIF($H$9:$H54,J$7)</f>
        <v>46</v>
      </c>
      <c r="K54" s="4">
        <f t="shared" si="1"/>
        <v>0</v>
      </c>
      <c r="M54" s="4">
        <f>COUNTIF($H$9:$H54,M$7)</f>
        <v>0</v>
      </c>
      <c r="N54" s="4">
        <f t="shared" si="2"/>
        <v>0</v>
      </c>
      <c r="P54" s="4">
        <f>COUNTIF($H$9:$H54,P$7)</f>
        <v>0</v>
      </c>
      <c r="Q54" s="4">
        <f t="shared" si="3"/>
        <v>0</v>
      </c>
      <c r="S54" s="4">
        <f>COUNTA(H$9:H54)</f>
        <v>46</v>
      </c>
      <c r="T54" s="4">
        <f t="shared" si="4"/>
        <v>0</v>
      </c>
      <c r="U54" s="7"/>
      <c r="V54" s="4">
        <f>COUNTIF($H55:$H$158,V$7)</f>
        <v>4</v>
      </c>
      <c r="W54" s="4">
        <f t="shared" si="5"/>
        <v>0.18078614300542664</v>
      </c>
      <c r="Y54" s="4">
        <f>COUNTIF($H55:$H$158,Y$7)</f>
        <v>50</v>
      </c>
      <c r="Z54" s="4">
        <f t="shared" si="6"/>
        <v>0.50797285017613814</v>
      </c>
      <c r="AB54" s="4">
        <f>COUNTIF($H55:$H$158,AB$7)</f>
        <v>50</v>
      </c>
      <c r="AC54" s="4">
        <f t="shared" si="7"/>
        <v>0.50797285017613814</v>
      </c>
      <c r="AE54" s="4">
        <f>COUNTA($H55:$H$158)</f>
        <v>104</v>
      </c>
      <c r="AF54" s="4">
        <f t="shared" si="8"/>
        <v>1.196731843357703</v>
      </c>
      <c r="AG54" s="7"/>
      <c r="AH54" s="2">
        <f t="shared" si="0"/>
        <v>0.75522842265981527</v>
      </c>
    </row>
    <row r="55" spans="3:35" s="4" customFormat="1" x14ac:dyDescent="0.25">
      <c r="D55" s="4">
        <v>5.4</v>
      </c>
      <c r="E55" s="4">
        <v>3.9</v>
      </c>
      <c r="F55" s="4">
        <v>1.7</v>
      </c>
      <c r="G55" s="4">
        <v>0.4</v>
      </c>
      <c r="H55" s="4" t="s">
        <v>10</v>
      </c>
      <c r="I55" s="7"/>
      <c r="J55" s="4">
        <f>COUNTIF($H$9:$H55,J$7)</f>
        <v>47</v>
      </c>
      <c r="K55" s="4">
        <f t="shared" si="1"/>
        <v>0</v>
      </c>
      <c r="M55" s="4">
        <f>COUNTIF($H$9:$H55,M$7)</f>
        <v>0</v>
      </c>
      <c r="N55" s="4">
        <f t="shared" si="2"/>
        <v>0</v>
      </c>
      <c r="P55" s="4">
        <f>COUNTIF($H$9:$H55,P$7)</f>
        <v>0</v>
      </c>
      <c r="Q55" s="4">
        <f t="shared" si="3"/>
        <v>0</v>
      </c>
      <c r="S55" s="4">
        <f>COUNTA(H$9:H55)</f>
        <v>47</v>
      </c>
      <c r="T55" s="4">
        <f t="shared" si="4"/>
        <v>0</v>
      </c>
      <c r="U55" s="7"/>
      <c r="V55" s="4">
        <f>COUNTIF($H56:$H$158,V$7)</f>
        <v>3</v>
      </c>
      <c r="W55" s="4">
        <f t="shared" si="5"/>
        <v>0.1485884862076329</v>
      </c>
      <c r="Y55" s="4">
        <f>COUNTIF($H56:$H$158,Y$7)</f>
        <v>50</v>
      </c>
      <c r="Z55" s="4">
        <f t="shared" si="6"/>
        <v>0.50613802786820083</v>
      </c>
      <c r="AB55" s="4">
        <f>COUNTIF($H56:$H$158,AB$7)</f>
        <v>50</v>
      </c>
      <c r="AC55" s="4">
        <f t="shared" si="7"/>
        <v>0.50613802786820083</v>
      </c>
      <c r="AE55" s="4">
        <f>COUNTA($H56:$H$158)</f>
        <v>103</v>
      </c>
      <c r="AF55" s="4">
        <f t="shared" si="8"/>
        <v>1.1608645419440347</v>
      </c>
      <c r="AG55" s="7"/>
      <c r="AH55" s="2">
        <f t="shared" si="0"/>
        <v>0.78783551525291895</v>
      </c>
    </row>
    <row r="56" spans="3:35" s="4" customFormat="1" x14ac:dyDescent="0.25">
      <c r="D56" s="4">
        <v>5.0999999999999996</v>
      </c>
      <c r="E56" s="4">
        <v>3.3</v>
      </c>
      <c r="F56" s="4">
        <v>1.7</v>
      </c>
      <c r="G56" s="4">
        <v>0.5</v>
      </c>
      <c r="H56" s="4" t="s">
        <v>10</v>
      </c>
      <c r="I56" s="7"/>
      <c r="J56" s="4">
        <f>COUNTIF($H$9:$H56,J$7)</f>
        <v>48</v>
      </c>
      <c r="K56" s="4">
        <f t="shared" si="1"/>
        <v>0</v>
      </c>
      <c r="M56" s="4">
        <f>COUNTIF($H$9:$H56,M$7)</f>
        <v>0</v>
      </c>
      <c r="N56" s="4">
        <f t="shared" si="2"/>
        <v>0</v>
      </c>
      <c r="P56" s="4">
        <f>COUNTIF($H$9:$H56,P$7)</f>
        <v>0</v>
      </c>
      <c r="Q56" s="4">
        <f t="shared" si="3"/>
        <v>0</v>
      </c>
      <c r="S56" s="4">
        <f>COUNTA(H$9:H56)</f>
        <v>48</v>
      </c>
      <c r="T56" s="4">
        <f t="shared" si="4"/>
        <v>0</v>
      </c>
      <c r="U56" s="7"/>
      <c r="V56" s="4">
        <f>COUNTIF($H57:$H$158,V$7)</f>
        <v>2</v>
      </c>
      <c r="W56" s="4">
        <f t="shared" si="5"/>
        <v>0.11122402631316659</v>
      </c>
      <c r="Y56" s="4">
        <f>COUNTIF($H57:$H$158,Y$7)</f>
        <v>50</v>
      </c>
      <c r="Z56" s="4">
        <f t="shared" si="6"/>
        <v>0.50420056480233877</v>
      </c>
      <c r="AB56" s="4">
        <f>COUNTIF($H57:$H$158,AB$7)</f>
        <v>50</v>
      </c>
      <c r="AC56" s="4">
        <f t="shared" si="7"/>
        <v>0.50420056480233877</v>
      </c>
      <c r="AE56" s="4">
        <f>COUNTA($H57:$H$158)</f>
        <v>102</v>
      </c>
      <c r="AF56" s="4">
        <f t="shared" si="8"/>
        <v>1.1196251559178441</v>
      </c>
      <c r="AG56" s="7"/>
      <c r="AH56" s="2">
        <f t="shared" si="0"/>
        <v>0.82361739469702211</v>
      </c>
    </row>
    <row r="57" spans="3:35" s="4" customFormat="1" x14ac:dyDescent="0.25">
      <c r="D57" s="4">
        <v>4.8</v>
      </c>
      <c r="E57" s="4">
        <v>3.4</v>
      </c>
      <c r="F57" s="4">
        <v>1.9</v>
      </c>
      <c r="G57" s="4">
        <v>0.2</v>
      </c>
      <c r="H57" s="4" t="s">
        <v>10</v>
      </c>
      <c r="I57" s="7"/>
      <c r="J57" s="4">
        <f>COUNTIF($H$9:$H57,J$7)</f>
        <v>49</v>
      </c>
      <c r="K57" s="4">
        <f t="shared" si="1"/>
        <v>0</v>
      </c>
      <c r="M57" s="4">
        <f>COUNTIF($H$9:$H57,M$7)</f>
        <v>0</v>
      </c>
      <c r="N57" s="4">
        <f t="shared" si="2"/>
        <v>0</v>
      </c>
      <c r="P57" s="4">
        <f>COUNTIF($H$9:$H57,P$7)</f>
        <v>0</v>
      </c>
      <c r="Q57" s="4">
        <f t="shared" si="3"/>
        <v>0</v>
      </c>
      <c r="S57" s="4">
        <f>COUNTA(H$9:H57)</f>
        <v>49</v>
      </c>
      <c r="T57" s="4">
        <f t="shared" si="4"/>
        <v>0</v>
      </c>
      <c r="U57" s="7"/>
      <c r="V57" s="4">
        <f>COUNTIF($H58:$H$158,V$7)</f>
        <v>1</v>
      </c>
      <c r="W57" s="4">
        <f t="shared" si="5"/>
        <v>6.5922885967839559E-2</v>
      </c>
      <c r="Y57" s="4">
        <f>COUNTIF($H58:$H$158,Y$7)</f>
        <v>50</v>
      </c>
      <c r="Z57" s="4">
        <f t="shared" si="6"/>
        <v>0.50215608563221292</v>
      </c>
      <c r="AB57" s="4">
        <f>COUNTIF($H58:$H$158,AB$7)</f>
        <v>50</v>
      </c>
      <c r="AC57" s="4">
        <f t="shared" si="7"/>
        <v>0.50215608563221292</v>
      </c>
      <c r="AE57" s="4">
        <f>COUNTA($H58:$H$158)</f>
        <v>101</v>
      </c>
      <c r="AF57" s="4">
        <f t="shared" si="8"/>
        <v>1.0702350572322654</v>
      </c>
      <c r="AG57" s="7"/>
      <c r="AH57" s="2">
        <f t="shared" si="0"/>
        <v>0.86433756218476399</v>
      </c>
    </row>
    <row r="58" spans="3:35" s="17" customFormat="1" x14ac:dyDescent="0.25">
      <c r="C58" s="25">
        <f>AVERAGE(F58:F59)</f>
        <v>2.4500000000000002</v>
      </c>
      <c r="D58" s="17">
        <v>5.0999999999999996</v>
      </c>
      <c r="E58" s="17">
        <v>3.8</v>
      </c>
      <c r="F58" s="17">
        <v>1.9</v>
      </c>
      <c r="G58" s="17">
        <v>0.4</v>
      </c>
      <c r="H58" s="17" t="s">
        <v>10</v>
      </c>
      <c r="J58" s="17">
        <f>COUNTIF($H$9:$H58,J$7)</f>
        <v>50</v>
      </c>
      <c r="K58" s="17">
        <f t="shared" si="1"/>
        <v>0</v>
      </c>
      <c r="M58" s="17">
        <f>COUNTIF($H$9:$H58,M$7)</f>
        <v>0</v>
      </c>
      <c r="N58" s="17">
        <f t="shared" si="2"/>
        <v>0</v>
      </c>
      <c r="P58" s="17">
        <f>COUNTIF($H$9:$H58,P$7)</f>
        <v>0</v>
      </c>
      <c r="Q58" s="17">
        <f t="shared" si="3"/>
        <v>0</v>
      </c>
      <c r="S58" s="17">
        <f>COUNTA(H$9:H58)</f>
        <v>50</v>
      </c>
      <c r="T58" s="17">
        <f t="shared" si="4"/>
        <v>0</v>
      </c>
      <c r="V58" s="17">
        <f>COUNTIF($H59:$H$158,V$7)</f>
        <v>0</v>
      </c>
      <c r="W58" s="17">
        <f t="shared" si="5"/>
        <v>0</v>
      </c>
      <c r="Y58" s="17">
        <f>COUNTIF($H59:$H$158,Y$7)</f>
        <v>50</v>
      </c>
      <c r="Z58" s="17">
        <f t="shared" si="6"/>
        <v>0.5</v>
      </c>
      <c r="AB58" s="17">
        <f>COUNTIF($H59:$H$158,AB$7)</f>
        <v>50</v>
      </c>
      <c r="AC58" s="17">
        <f t="shared" si="7"/>
        <v>0.5</v>
      </c>
      <c r="AE58" s="17">
        <f>COUNTA($H59:$H$158)</f>
        <v>100</v>
      </c>
      <c r="AF58" s="17">
        <f t="shared" si="8"/>
        <v>1</v>
      </c>
      <c r="AH58" s="2">
        <f t="shared" si="0"/>
        <v>0.91829583405448945</v>
      </c>
      <c r="AI58" s="17">
        <v>1.9</v>
      </c>
    </row>
    <row r="59" spans="3:35" s="4" customFormat="1" x14ac:dyDescent="0.25">
      <c r="C59" s="25"/>
      <c r="D59" s="4">
        <v>5.0999999999999996</v>
      </c>
      <c r="E59" s="4">
        <v>2.5</v>
      </c>
      <c r="F59" s="17">
        <v>3</v>
      </c>
      <c r="G59" s="4">
        <v>1.1000000000000001</v>
      </c>
      <c r="H59" s="4" t="s">
        <v>11</v>
      </c>
      <c r="I59" s="7"/>
      <c r="J59" s="4">
        <f>COUNTIF($H$9:$H59,J$7)</f>
        <v>50</v>
      </c>
      <c r="K59" s="4">
        <f t="shared" si="1"/>
        <v>2.8008972741932307E-2</v>
      </c>
      <c r="M59" s="4">
        <f>COUNTIF($H$9:$H59,M$7)</f>
        <v>1</v>
      </c>
      <c r="N59" s="4">
        <f t="shared" si="2"/>
        <v>0.11122402631316659</v>
      </c>
      <c r="P59" s="4">
        <f>COUNTIF($H$9:$H59,P$7)</f>
        <v>0</v>
      </c>
      <c r="Q59" s="4">
        <f t="shared" si="3"/>
        <v>0</v>
      </c>
      <c r="S59" s="4">
        <f>COUNTA(H$9:H59)</f>
        <v>51</v>
      </c>
      <c r="T59" s="4">
        <f t="shared" si="4"/>
        <v>0.13923299905509889</v>
      </c>
      <c r="U59" s="7"/>
      <c r="V59" s="4">
        <f>COUNTIF($H60:$H$158,V$7)</f>
        <v>0</v>
      </c>
      <c r="W59" s="4">
        <f t="shared" si="5"/>
        <v>0</v>
      </c>
      <c r="Y59" s="4">
        <f>COUNTIF($H60:$H$158,Y$7)</f>
        <v>49</v>
      </c>
      <c r="Z59" s="4">
        <f t="shared" si="6"/>
        <v>0.50219890931571387</v>
      </c>
      <c r="AB59" s="4">
        <f>COUNTIF($H60:$H$158,AB$7)</f>
        <v>50</v>
      </c>
      <c r="AC59" s="4">
        <f t="shared" si="7"/>
        <v>0.49772749005297218</v>
      </c>
      <c r="AE59" s="4">
        <f>COUNTA($H60:$H$158)</f>
        <v>99</v>
      </c>
      <c r="AF59" s="4">
        <f t="shared" si="8"/>
        <v>0.99992639936868599</v>
      </c>
      <c r="AG59" s="7"/>
      <c r="AH59" s="2">
        <f t="shared" si="0"/>
        <v>0.8776718574590896</v>
      </c>
    </row>
    <row r="60" spans="3:35" s="4" customFormat="1" x14ac:dyDescent="0.25">
      <c r="D60" s="4">
        <v>4.9000000000000004</v>
      </c>
      <c r="E60" s="4">
        <v>2.4</v>
      </c>
      <c r="F60" s="4">
        <v>3.3</v>
      </c>
      <c r="G60" s="4">
        <v>1</v>
      </c>
      <c r="H60" s="4" t="s">
        <v>11</v>
      </c>
      <c r="I60" s="7"/>
      <c r="J60" s="4">
        <f>COUNTIF($H$9:$H60,J$7)</f>
        <v>50</v>
      </c>
      <c r="K60" s="4">
        <f t="shared" si="1"/>
        <v>5.4407238813814832E-2</v>
      </c>
      <c r="M60" s="4">
        <f>COUNTIF($H$9:$H60,M$7)</f>
        <v>2</v>
      </c>
      <c r="N60" s="4">
        <f t="shared" si="2"/>
        <v>0.18078614300542664</v>
      </c>
      <c r="P60" s="4">
        <f>COUNTIF($H$9:$H60,P$7)</f>
        <v>0</v>
      </c>
      <c r="Q60" s="4">
        <f t="shared" si="3"/>
        <v>0</v>
      </c>
      <c r="S60" s="4">
        <f>COUNTA(H$9:H60)</f>
        <v>52</v>
      </c>
      <c r="T60" s="4">
        <f t="shared" si="4"/>
        <v>0.23519338181924149</v>
      </c>
      <c r="U60" s="7"/>
      <c r="V60" s="4">
        <f>COUNTIF($H61:$H$158,V$7)</f>
        <v>0</v>
      </c>
      <c r="W60" s="4">
        <f t="shared" si="5"/>
        <v>0</v>
      </c>
      <c r="Y60" s="4">
        <f>COUNTIF($H61:$H$158,Y$7)</f>
        <v>48</v>
      </c>
      <c r="Z60" s="4">
        <f t="shared" si="6"/>
        <v>0.50436604574402544</v>
      </c>
      <c r="AB60" s="4">
        <f>COUNTIF($H61:$H$158,AB$7)</f>
        <v>50</v>
      </c>
      <c r="AC60" s="4">
        <f t="shared" si="7"/>
        <v>0.49533349711249158</v>
      </c>
      <c r="AE60" s="4">
        <f>COUNTA($H61:$H$158)</f>
        <v>98</v>
      </c>
      <c r="AF60" s="4">
        <f t="shared" si="8"/>
        <v>0.99969954285651697</v>
      </c>
      <c r="AG60" s="7"/>
      <c r="AH60" s="2">
        <f t="shared" si="0"/>
        <v>0.85029176035756127</v>
      </c>
    </row>
    <row r="61" spans="3:35" s="4" customFormat="1" x14ac:dyDescent="0.25">
      <c r="D61" s="4">
        <v>5</v>
      </c>
      <c r="E61" s="4">
        <v>2.2999999999999998</v>
      </c>
      <c r="F61" s="4">
        <v>3.3</v>
      </c>
      <c r="G61" s="4">
        <v>1</v>
      </c>
      <c r="H61" s="4" t="s">
        <v>11</v>
      </c>
      <c r="I61" s="7"/>
      <c r="J61" s="4">
        <f>COUNTIF($H$9:$H61,J$7)</f>
        <v>50</v>
      </c>
      <c r="K61" s="4">
        <f t="shared" si="1"/>
        <v>7.9305910177806097E-2</v>
      </c>
      <c r="M61" s="4">
        <f>COUNTIF($H$9:$H61,M$7)</f>
        <v>3</v>
      </c>
      <c r="N61" s="4">
        <f t="shared" si="2"/>
        <v>0.23450705399105903</v>
      </c>
      <c r="P61" s="4">
        <f>COUNTIF($H$9:$H61,P$7)</f>
        <v>0</v>
      </c>
      <c r="Q61" s="4">
        <f t="shared" si="3"/>
        <v>0</v>
      </c>
      <c r="S61" s="4">
        <f>COUNTA(H$9:H61)</f>
        <v>53</v>
      </c>
      <c r="T61" s="4">
        <f t="shared" si="4"/>
        <v>0.31381296416886512</v>
      </c>
      <c r="U61" s="7"/>
      <c r="V61" s="4">
        <f>COUNTIF($H62:$H$158,V$7)</f>
        <v>0</v>
      </c>
      <c r="W61" s="4">
        <f t="shared" si="5"/>
        <v>0</v>
      </c>
      <c r="Y61" s="4">
        <f>COUNTIF($H62:$H$158,Y$7)</f>
        <v>47</v>
      </c>
      <c r="Z61" s="4">
        <f t="shared" si="6"/>
        <v>0.50649719127779436</v>
      </c>
      <c r="AB61" s="4">
        <f>COUNTIF($H62:$H$158,AB$7)</f>
        <v>50</v>
      </c>
      <c r="AC61" s="4">
        <f t="shared" si="7"/>
        <v>0.49281270742907374</v>
      </c>
      <c r="AE61" s="4">
        <f>COUNTA($H62:$H$158)</f>
        <v>97</v>
      </c>
      <c r="AF61" s="4">
        <f t="shared" si="8"/>
        <v>0.99930989870686804</v>
      </c>
      <c r="AG61" s="7"/>
      <c r="AH61" s="2">
        <f t="shared" si="0"/>
        <v>0.82786151888438231</v>
      </c>
    </row>
    <row r="62" spans="3:35" s="4" customFormat="1" x14ac:dyDescent="0.25">
      <c r="D62" s="4">
        <v>5</v>
      </c>
      <c r="E62" s="4">
        <v>2</v>
      </c>
      <c r="F62" s="4">
        <v>3.5</v>
      </c>
      <c r="G62" s="4">
        <v>1</v>
      </c>
      <c r="H62" s="4" t="s">
        <v>11</v>
      </c>
      <c r="I62" s="7"/>
      <c r="J62" s="4">
        <f>COUNTIF($H$9:$H62,J$7)</f>
        <v>50</v>
      </c>
      <c r="K62" s="4">
        <f t="shared" si="1"/>
        <v>0.10280677073031838</v>
      </c>
      <c r="M62" s="4">
        <f>COUNTIF($H$9:$H62,M$7)</f>
        <v>4</v>
      </c>
      <c r="N62" s="4">
        <f t="shared" si="2"/>
        <v>0.27813981497507173</v>
      </c>
      <c r="P62" s="4">
        <f>COUNTIF($H$9:$H62,P$7)</f>
        <v>0</v>
      </c>
      <c r="Q62" s="4">
        <f t="shared" si="3"/>
        <v>0</v>
      </c>
      <c r="S62" s="4">
        <f>COUNTA(H$9:H62)</f>
        <v>54</v>
      </c>
      <c r="T62" s="4">
        <f t="shared" si="4"/>
        <v>0.38094658570539008</v>
      </c>
      <c r="U62" s="7"/>
      <c r="V62" s="4">
        <f>COUNTIF($H63:$H$158,V$7)</f>
        <v>0</v>
      </c>
      <c r="W62" s="4">
        <f t="shared" si="5"/>
        <v>0</v>
      </c>
      <c r="Y62" s="4">
        <f>COUNTIF($H63:$H$158,Y$7)</f>
        <v>46</v>
      </c>
      <c r="Z62" s="4">
        <f t="shared" si="6"/>
        <v>0.5085877609849021</v>
      </c>
      <c r="AB62" s="4">
        <f>COUNTIF($H63:$H$158,AB$7)</f>
        <v>50</v>
      </c>
      <c r="AC62" s="4">
        <f t="shared" si="7"/>
        <v>0.49015953695126646</v>
      </c>
      <c r="AE62" s="4">
        <f>COUNTA($H63:$H$158)</f>
        <v>96</v>
      </c>
      <c r="AF62" s="4">
        <f t="shared" si="8"/>
        <v>0.99874729793616857</v>
      </c>
      <c r="AG62" s="7"/>
      <c r="AH62" s="2">
        <f t="shared" si="0"/>
        <v>0.80862345918806766</v>
      </c>
    </row>
    <row r="63" spans="3:35" s="4" customFormat="1" x14ac:dyDescent="0.25">
      <c r="D63" s="4">
        <v>5.7</v>
      </c>
      <c r="E63" s="4">
        <v>2.6</v>
      </c>
      <c r="F63" s="4">
        <v>3.5</v>
      </c>
      <c r="G63" s="4">
        <v>1</v>
      </c>
      <c r="H63" s="4" t="s">
        <v>11</v>
      </c>
      <c r="I63" s="7"/>
      <c r="J63" s="4">
        <f>COUNTIF($H$9:$H63,J$7)</f>
        <v>50</v>
      </c>
      <c r="K63" s="4">
        <f t="shared" si="1"/>
        <v>0.12500320340903179</v>
      </c>
      <c r="M63" s="4">
        <f>COUNTIF($H$9:$H63,M$7)</f>
        <v>5</v>
      </c>
      <c r="N63" s="4">
        <f t="shared" si="2"/>
        <v>0.31449378351248164</v>
      </c>
      <c r="P63" s="4">
        <f>COUNTIF($H$9:$H63,P$7)</f>
        <v>0</v>
      </c>
      <c r="Q63" s="4">
        <f t="shared" si="3"/>
        <v>0</v>
      </c>
      <c r="S63" s="4">
        <f>COUNTA(H$9:H63)</f>
        <v>55</v>
      </c>
      <c r="T63" s="4">
        <f t="shared" si="4"/>
        <v>0.4394969869215134</v>
      </c>
      <c r="U63" s="7"/>
      <c r="V63" s="4">
        <f>COUNTIF($H64:$H$158,V$7)</f>
        <v>0</v>
      </c>
      <c r="W63" s="4">
        <f t="shared" si="5"/>
        <v>0</v>
      </c>
      <c r="Y63" s="4">
        <f>COUNTIF($H64:$H$158,Y$7)</f>
        <v>45</v>
      </c>
      <c r="Z63" s="4">
        <f t="shared" si="6"/>
        <v>0.51063276884270836</v>
      </c>
      <c r="AB63" s="4">
        <f>COUNTIF($H64:$H$158,AB$7)</f>
        <v>50</v>
      </c>
      <c r="AC63" s="4">
        <f t="shared" si="7"/>
        <v>0.48736811502959115</v>
      </c>
      <c r="AE63" s="4">
        <f>COUNTA($H64:$H$158)</f>
        <v>95</v>
      </c>
      <c r="AF63" s="4">
        <f t="shared" si="8"/>
        <v>0.99800088387229957</v>
      </c>
      <c r="AG63" s="7"/>
      <c r="AH63" s="2">
        <f t="shared" si="0"/>
        <v>0.79174637906414469</v>
      </c>
    </row>
    <row r="64" spans="3:35" s="4" customFormat="1" x14ac:dyDescent="0.25">
      <c r="D64" s="4">
        <v>5.6</v>
      </c>
      <c r="E64" s="4">
        <v>2.9</v>
      </c>
      <c r="F64" s="4">
        <v>3.6</v>
      </c>
      <c r="G64" s="4">
        <v>1.3</v>
      </c>
      <c r="H64" s="4" t="s">
        <v>11</v>
      </c>
      <c r="I64" s="7"/>
      <c r="J64" s="4">
        <f>COUNTIF($H$9:$H64,J$7)</f>
        <v>50</v>
      </c>
      <c r="K64" s="4">
        <f t="shared" si="1"/>
        <v>0.14598101096685656</v>
      </c>
      <c r="M64" s="4">
        <f>COUNTIF($H$9:$H64,M$7)</f>
        <v>6</v>
      </c>
      <c r="N64" s="4">
        <f t="shared" si="2"/>
        <v>0.34525633085747659</v>
      </c>
      <c r="P64" s="4">
        <f>COUNTIF($H$9:$H64,P$7)</f>
        <v>0</v>
      </c>
      <c r="Q64" s="4">
        <f t="shared" si="3"/>
        <v>0</v>
      </c>
      <c r="S64" s="4">
        <f>COUNTA(H$9:H64)</f>
        <v>56</v>
      </c>
      <c r="T64" s="4">
        <f t="shared" si="4"/>
        <v>0.49123734182433315</v>
      </c>
      <c r="U64" s="7"/>
      <c r="V64" s="4">
        <f>COUNTIF($H65:$H$158,V$7)</f>
        <v>0</v>
      </c>
      <c r="W64" s="4">
        <f t="shared" si="5"/>
        <v>0</v>
      </c>
      <c r="Y64" s="4">
        <f>COUNTIF($H65:$H$158,Y$7)</f>
        <v>44</v>
      </c>
      <c r="Z64" s="4">
        <f t="shared" si="6"/>
        <v>0.51262678993377619</v>
      </c>
      <c r="AB64" s="4">
        <f>COUNTIF($H65:$H$158,AB$7)</f>
        <v>50</v>
      </c>
      <c r="AC64" s="4">
        <f t="shared" si="7"/>
        <v>0.48443226696963448</v>
      </c>
      <c r="AE64" s="4">
        <f>COUNTA($H65:$H$158)</f>
        <v>94</v>
      </c>
      <c r="AF64" s="4">
        <f t="shared" si="8"/>
        <v>0.99705905690341068</v>
      </c>
      <c r="AG64" s="7"/>
      <c r="AH64" s="2">
        <f t="shared" si="0"/>
        <v>0.77674355078060087</v>
      </c>
    </row>
    <row r="65" spans="4:34" s="4" customFormat="1" x14ac:dyDescent="0.25">
      <c r="D65" s="4">
        <v>5.5</v>
      </c>
      <c r="E65" s="4">
        <v>2.4</v>
      </c>
      <c r="F65" s="4">
        <v>3.7</v>
      </c>
      <c r="G65" s="4">
        <v>1</v>
      </c>
      <c r="H65" s="4" t="s">
        <v>11</v>
      </c>
      <c r="I65" s="7"/>
      <c r="J65" s="4">
        <f>COUNTIF($H$9:$H65,J$7)</f>
        <v>50</v>
      </c>
      <c r="K65" s="4">
        <f t="shared" si="1"/>
        <v>0.16581914420176935</v>
      </c>
      <c r="M65" s="4">
        <f>COUNTIF($H$9:$H65,M$7)</f>
        <v>7</v>
      </c>
      <c r="N65" s="4">
        <f t="shared" si="2"/>
        <v>0.37155694113596421</v>
      </c>
      <c r="P65" s="4">
        <f>COUNTIF($H$9:$H65,P$7)</f>
        <v>0</v>
      </c>
      <c r="Q65" s="4">
        <f t="shared" si="3"/>
        <v>0</v>
      </c>
      <c r="S65" s="4">
        <f>COUNTA(H$9:H65)</f>
        <v>57</v>
      </c>
      <c r="T65" s="4">
        <f t="shared" si="4"/>
        <v>0.53737608533773362</v>
      </c>
      <c r="U65" s="7"/>
      <c r="V65" s="4">
        <f>COUNTIF($H66:$H$158,V$7)</f>
        <v>0</v>
      </c>
      <c r="W65" s="4">
        <f t="shared" si="5"/>
        <v>0</v>
      </c>
      <c r="Y65" s="4">
        <f>COUNTIF($H66:$H$158,Y$7)</f>
        <v>43</v>
      </c>
      <c r="Z65" s="4">
        <f t="shared" si="6"/>
        <v>0.5145639185532811</v>
      </c>
      <c r="AB65" s="4">
        <f>COUNTIF($H66:$H$158,AB$7)</f>
        <v>50</v>
      </c>
      <c r="AC65" s="4">
        <f t="shared" si="7"/>
        <v>0.48134549534048754</v>
      </c>
      <c r="AE65" s="4">
        <f>COUNTA($H66:$H$158)</f>
        <v>93</v>
      </c>
      <c r="AF65" s="4">
        <f t="shared" si="8"/>
        <v>0.99590941389376864</v>
      </c>
      <c r="AG65" s="7"/>
      <c r="AH65" s="2">
        <f t="shared" si="0"/>
        <v>0.76329575167868091</v>
      </c>
    </row>
    <row r="66" spans="4:34" s="4" customFormat="1" x14ac:dyDescent="0.25">
      <c r="D66" s="4">
        <v>5.5</v>
      </c>
      <c r="E66" s="4">
        <v>2.4</v>
      </c>
      <c r="F66" s="4">
        <v>3.8</v>
      </c>
      <c r="G66" s="4">
        <v>1.1000000000000001</v>
      </c>
      <c r="H66" s="4" t="s">
        <v>11</v>
      </c>
      <c r="I66" s="7"/>
      <c r="J66" s="4">
        <f>COUNTIF($H$9:$H66,J$7)</f>
        <v>50</v>
      </c>
      <c r="K66" s="4">
        <f t="shared" si="1"/>
        <v>0.18459034944210989</v>
      </c>
      <c r="M66" s="4">
        <f>COUNTIF($H$9:$H66,M$7)</f>
        <v>8</v>
      </c>
      <c r="N66" s="4">
        <f t="shared" si="2"/>
        <v>0.39420427519000995</v>
      </c>
      <c r="P66" s="4">
        <f>COUNTIF($H$9:$H66,P$7)</f>
        <v>0</v>
      </c>
      <c r="Q66" s="4">
        <f t="shared" si="3"/>
        <v>0</v>
      </c>
      <c r="S66" s="4">
        <f>COUNTA(H$9:H66)</f>
        <v>58</v>
      </c>
      <c r="T66" s="4">
        <f t="shared" si="4"/>
        <v>0.57879462463211984</v>
      </c>
      <c r="U66" s="7"/>
      <c r="V66" s="4">
        <f>COUNTIF($H67:$H$158,V$7)</f>
        <v>0</v>
      </c>
      <c r="W66" s="4">
        <f t="shared" si="5"/>
        <v>0</v>
      </c>
      <c r="Y66" s="4">
        <f>COUNTIF($H67:$H$158,Y$7)</f>
        <v>42</v>
      </c>
      <c r="Z66" s="4">
        <f t="shared" si="6"/>
        <v>0.51643772171398494</v>
      </c>
      <c r="AB66" s="4">
        <f>COUNTIF($H67:$H$158,AB$7)</f>
        <v>50</v>
      </c>
      <c r="AC66" s="4">
        <f t="shared" si="7"/>
        <v>0.47810095993602619</v>
      </c>
      <c r="AE66" s="4">
        <f>COUNTA($H67:$H$158)</f>
        <v>92</v>
      </c>
      <c r="AF66" s="4">
        <f t="shared" si="8"/>
        <v>0.99453868165001114</v>
      </c>
      <c r="AG66" s="7"/>
      <c r="AH66" s="2">
        <f t="shared" si="0"/>
        <v>0.75117818778472967</v>
      </c>
    </row>
    <row r="67" spans="4:34" s="4" customFormat="1" x14ac:dyDescent="0.25">
      <c r="D67" s="4">
        <v>5.6</v>
      </c>
      <c r="E67" s="4">
        <v>2.5</v>
      </c>
      <c r="F67" s="4">
        <v>3.9</v>
      </c>
      <c r="G67" s="4">
        <v>1.1000000000000001</v>
      </c>
      <c r="H67" s="4" t="s">
        <v>11</v>
      </c>
      <c r="I67" s="7"/>
      <c r="J67" s="4">
        <f>COUNTIF($H$9:$H67,J$7)</f>
        <v>50</v>
      </c>
      <c r="K67" s="4">
        <f t="shared" si="1"/>
        <v>0.20236174541281071</v>
      </c>
      <c r="M67" s="4">
        <f>COUNTIF($H$9:$H67,M$7)</f>
        <v>9</v>
      </c>
      <c r="N67" s="4">
        <f t="shared" si="2"/>
        <v>0.41380444798772481</v>
      </c>
      <c r="P67" s="4">
        <f>COUNTIF($H$9:$H67,P$7)</f>
        <v>0</v>
      </c>
      <c r="Q67" s="4">
        <f t="shared" si="3"/>
        <v>0</v>
      </c>
      <c r="S67" s="4">
        <f>COUNTA(H$9:H67)</f>
        <v>59</v>
      </c>
      <c r="T67" s="4">
        <f t="shared" si="4"/>
        <v>0.61616619340053558</v>
      </c>
      <c r="U67" s="7"/>
      <c r="V67" s="4">
        <f>COUNTIF($H68:$H$158,V$7)</f>
        <v>0</v>
      </c>
      <c r="W67" s="4">
        <f t="shared" si="5"/>
        <v>0</v>
      </c>
      <c r="Y67" s="4">
        <f>COUNTIF($H68:$H$158,Y$7)</f>
        <v>41</v>
      </c>
      <c r="Z67" s="4">
        <f t="shared" si="6"/>
        <v>0.51824118745939685</v>
      </c>
      <c r="AB67" s="4">
        <f>COUNTIF($H68:$H$158,AB$7)</f>
        <v>50</v>
      </c>
      <c r="AC67" s="4">
        <f t="shared" si="7"/>
        <v>0.4746914562769074</v>
      </c>
      <c r="AE67" s="4">
        <f>COUNTA($H68:$H$158)</f>
        <v>91</v>
      </c>
      <c r="AF67" s="4">
        <f t="shared" si="8"/>
        <v>0.99293264373630419</v>
      </c>
      <c r="AG67" s="7"/>
      <c r="AH67" s="2">
        <f t="shared" si="0"/>
        <v>0.74022466078358751</v>
      </c>
    </row>
    <row r="68" spans="4:34" s="4" customFormat="1" x14ac:dyDescent="0.25">
      <c r="D68" s="4">
        <v>5.8</v>
      </c>
      <c r="E68" s="4">
        <v>2.7</v>
      </c>
      <c r="F68" s="4">
        <v>3.9</v>
      </c>
      <c r="G68" s="4">
        <v>1.2</v>
      </c>
      <c r="H68" s="4" t="s">
        <v>11</v>
      </c>
      <c r="I68" s="7"/>
      <c r="J68" s="4">
        <f>COUNTIF($H$9:$H68,J$7)</f>
        <v>50</v>
      </c>
      <c r="K68" s="4">
        <f t="shared" si="1"/>
        <v>0.21919533819482817</v>
      </c>
      <c r="M68" s="4">
        <f>COUNTIF($H$9:$H68,M$7)</f>
        <v>10</v>
      </c>
      <c r="N68" s="4">
        <f t="shared" si="2"/>
        <v>0.43082708345352599</v>
      </c>
      <c r="P68" s="4">
        <f>COUNTIF($H$9:$H68,P$7)</f>
        <v>0</v>
      </c>
      <c r="Q68" s="4">
        <f t="shared" si="3"/>
        <v>0</v>
      </c>
      <c r="S68" s="4">
        <f>COUNTA(H$9:H68)</f>
        <v>60</v>
      </c>
      <c r="T68" s="4">
        <f t="shared" si="4"/>
        <v>0.65002242164835411</v>
      </c>
      <c r="U68" s="7"/>
      <c r="V68" s="4">
        <f>COUNTIF($H69:$H$158,V$7)</f>
        <v>0</v>
      </c>
      <c r="W68" s="4">
        <f t="shared" si="5"/>
        <v>0</v>
      </c>
      <c r="Y68" s="4">
        <f>COUNTIF($H69:$H$158,Y$7)</f>
        <v>40</v>
      </c>
      <c r="Z68" s="4">
        <f t="shared" si="6"/>
        <v>0.51996666730769436</v>
      </c>
      <c r="AB68" s="4">
        <f>COUNTIF($H69:$H$158,AB$7)</f>
        <v>50</v>
      </c>
      <c r="AC68" s="4">
        <f t="shared" si="7"/>
        <v>0.4711093925305278</v>
      </c>
      <c r="AE68" s="4">
        <f>COUNTA($H69:$H$158)</f>
        <v>90</v>
      </c>
      <c r="AF68" s="4">
        <f t="shared" si="8"/>
        <v>0.99107605983822222</v>
      </c>
      <c r="AG68" s="7"/>
      <c r="AH68" s="2">
        <f t="shared" si="0"/>
        <v>0.73030789615888114</v>
      </c>
    </row>
    <row r="69" spans="4:34" s="4" customFormat="1" x14ac:dyDescent="0.25">
      <c r="D69" s="4">
        <v>5.2</v>
      </c>
      <c r="E69" s="4">
        <v>2.7</v>
      </c>
      <c r="F69" s="4">
        <v>3.9</v>
      </c>
      <c r="G69" s="4">
        <v>1.4</v>
      </c>
      <c r="H69" s="4" t="s">
        <v>11</v>
      </c>
      <c r="I69" s="7"/>
      <c r="J69" s="4">
        <f>COUNTIF($H$9:$H69,J$7)</f>
        <v>50</v>
      </c>
      <c r="K69" s="4">
        <f t="shared" si="1"/>
        <v>0.23514848179357503</v>
      </c>
      <c r="M69" s="4">
        <f>COUNTIF($H$9:$H69,M$7)</f>
        <v>11</v>
      </c>
      <c r="N69" s="4">
        <f t="shared" si="2"/>
        <v>0.44564529357674554</v>
      </c>
      <c r="P69" s="4">
        <f>COUNTIF($H$9:$H69,P$7)</f>
        <v>0</v>
      </c>
      <c r="Q69" s="4">
        <f t="shared" si="3"/>
        <v>0</v>
      </c>
      <c r="S69" s="4">
        <f>COUNTA(H$9:H69)</f>
        <v>61</v>
      </c>
      <c r="T69" s="4">
        <f t="shared" si="4"/>
        <v>0.6807937753703206</v>
      </c>
      <c r="U69" s="7"/>
      <c r="V69" s="4">
        <f>COUNTIF($H70:$H$158,V$7)</f>
        <v>0</v>
      </c>
      <c r="W69" s="4">
        <f t="shared" si="5"/>
        <v>0</v>
      </c>
      <c r="Y69" s="4">
        <f>COUNTIF($H70:$H$158,Y$7)</f>
        <v>39</v>
      </c>
      <c r="Z69" s="4">
        <f t="shared" si="6"/>
        <v>0.5216058120456385</v>
      </c>
      <c r="AB69" s="4">
        <f>COUNTIF($H70:$H$158,AB$7)</f>
        <v>50</v>
      </c>
      <c r="AC69" s="4">
        <f t="shared" si="7"/>
        <v>0.46734676471442305</v>
      </c>
      <c r="AE69" s="4">
        <f>COUNTA($H70:$H$158)</f>
        <v>89</v>
      </c>
      <c r="AF69" s="4">
        <f t="shared" si="8"/>
        <v>0.98895257676006154</v>
      </c>
      <c r="AG69" s="7"/>
      <c r="AH69" s="2">
        <f t="shared" si="0"/>
        <v>0.72132783652625587</v>
      </c>
    </row>
    <row r="70" spans="4:34" s="4" customFormat="1" x14ac:dyDescent="0.25">
      <c r="D70" s="4">
        <v>6</v>
      </c>
      <c r="E70" s="4">
        <v>2.2000000000000002</v>
      </c>
      <c r="F70" s="4">
        <v>4</v>
      </c>
      <c r="G70" s="4">
        <v>1</v>
      </c>
      <c r="H70" s="4" t="s">
        <v>11</v>
      </c>
      <c r="I70" s="7"/>
      <c r="J70" s="4">
        <f>COUNTIF($H$9:$H70,J$7)</f>
        <v>50</v>
      </c>
      <c r="K70" s="4">
        <f t="shared" si="1"/>
        <v>0.25027429081625047</v>
      </c>
      <c r="M70" s="4">
        <f>COUNTIF($H$9:$H70,M$7)</f>
        <v>12</v>
      </c>
      <c r="N70" s="4">
        <f t="shared" si="2"/>
        <v>0.45856138251594564</v>
      </c>
      <c r="P70" s="4">
        <f>COUNTIF($H$9:$H70,P$7)</f>
        <v>0</v>
      </c>
      <c r="Q70" s="4">
        <f t="shared" si="3"/>
        <v>0</v>
      </c>
      <c r="S70" s="4">
        <f>COUNTA(H$9:H70)</f>
        <v>62</v>
      </c>
      <c r="T70" s="4">
        <f t="shared" si="4"/>
        <v>0.7088356733321961</v>
      </c>
      <c r="U70" s="7"/>
      <c r="V70" s="4">
        <f>COUNTIF($H71:$H$158,V$7)</f>
        <v>0</v>
      </c>
      <c r="W70" s="4">
        <f t="shared" si="5"/>
        <v>0</v>
      </c>
      <c r="Y70" s="4">
        <f>COUNTIF($H71:$H$158,Y$7)</f>
        <v>38</v>
      </c>
      <c r="Z70" s="4">
        <f t="shared" si="6"/>
        <v>0.52314949997001181</v>
      </c>
      <c r="AB70" s="4">
        <f>COUNTIF($H71:$H$158,AB$7)</f>
        <v>50</v>
      </c>
      <c r="AC70" s="4">
        <f t="shared" si="7"/>
        <v>0.4633951300355526</v>
      </c>
      <c r="AE70" s="4">
        <f>COUNTA($H71:$H$158)</f>
        <v>88</v>
      </c>
      <c r="AF70" s="4">
        <f t="shared" si="8"/>
        <v>0.98654463000556447</v>
      </c>
      <c r="AG70" s="7"/>
      <c r="AH70" s="2">
        <f t="shared" si="0"/>
        <v>0.71320423947391731</v>
      </c>
    </row>
    <row r="71" spans="4:34" s="4" customFormat="1" x14ac:dyDescent="0.25">
      <c r="D71" s="4">
        <v>5.8</v>
      </c>
      <c r="E71" s="4">
        <v>2.6</v>
      </c>
      <c r="F71" s="4">
        <v>4</v>
      </c>
      <c r="G71" s="4">
        <v>1.2</v>
      </c>
      <c r="H71" s="4" t="s">
        <v>11</v>
      </c>
      <c r="I71" s="7"/>
      <c r="J71" s="4">
        <f>COUNTIF($H$9:$H71,J$7)</f>
        <v>50</v>
      </c>
      <c r="K71" s="4">
        <f t="shared" si="1"/>
        <v>0.26462201089300941</v>
      </c>
      <c r="M71" s="4">
        <f>COUNTIF($H$9:$H71,M$7)</f>
        <v>13</v>
      </c>
      <c r="N71" s="4">
        <f t="shared" si="2"/>
        <v>0.4698241693597574</v>
      </c>
      <c r="P71" s="4">
        <f>COUNTIF($H$9:$H71,P$7)</f>
        <v>0</v>
      </c>
      <c r="Q71" s="4">
        <f t="shared" si="3"/>
        <v>0</v>
      </c>
      <c r="S71" s="4">
        <f>COUNTA(H$9:H71)</f>
        <v>63</v>
      </c>
      <c r="T71" s="4">
        <f t="shared" si="4"/>
        <v>0.73444618025276687</v>
      </c>
      <c r="U71" s="7"/>
      <c r="V71" s="4">
        <f>COUNTIF($H72:$H$158,V$7)</f>
        <v>0</v>
      </c>
      <c r="W71" s="4">
        <f t="shared" si="5"/>
        <v>0</v>
      </c>
      <c r="Y71" s="4">
        <f>COUNTIF($H72:$H$158,Y$7)</f>
        <v>37</v>
      </c>
      <c r="Z71" s="4">
        <f t="shared" si="6"/>
        <v>0.52458775653025069</v>
      </c>
      <c r="AB71" s="4">
        <f>COUNTIF($H72:$H$158,AB$7)</f>
        <v>50</v>
      </c>
      <c r="AC71" s="4">
        <f t="shared" si="7"/>
        <v>0.45924557820345041</v>
      </c>
      <c r="AE71" s="4">
        <f>COUNTA($H72:$H$158)</f>
        <v>87</v>
      </c>
      <c r="AF71" s="4">
        <f t="shared" si="8"/>
        <v>0.98383333473370116</v>
      </c>
      <c r="AG71" s="7"/>
      <c r="AH71" s="2">
        <f t="shared" si="0"/>
        <v>0.7058717708694473</v>
      </c>
    </row>
    <row r="72" spans="4:34" s="4" customFormat="1" x14ac:dyDescent="0.25">
      <c r="D72" s="4">
        <v>5.5</v>
      </c>
      <c r="E72" s="4">
        <v>2.2999999999999998</v>
      </c>
      <c r="F72" s="4">
        <v>4</v>
      </c>
      <c r="G72" s="4">
        <v>1.3</v>
      </c>
      <c r="H72" s="4" t="s">
        <v>11</v>
      </c>
      <c r="I72" s="7"/>
      <c r="J72" s="4">
        <f>COUNTIF($H$9:$H72,J$7)</f>
        <v>50</v>
      </c>
      <c r="K72" s="4">
        <f t="shared" si="1"/>
        <v>0.27823735173849634</v>
      </c>
      <c r="M72" s="4">
        <f>COUNTIF($H$9:$H72,M$7)</f>
        <v>14</v>
      </c>
      <c r="N72" s="4">
        <f t="shared" si="2"/>
        <v>0.47964111079989918</v>
      </c>
      <c r="P72" s="4">
        <f>COUNTIF($H$9:$H72,P$7)</f>
        <v>0</v>
      </c>
      <c r="Q72" s="4">
        <f t="shared" si="3"/>
        <v>0</v>
      </c>
      <c r="S72" s="4">
        <f>COUNTA(H$9:H72)</f>
        <v>64</v>
      </c>
      <c r="T72" s="4">
        <f t="shared" si="4"/>
        <v>0.75787846253839553</v>
      </c>
      <c r="U72" s="7"/>
      <c r="V72" s="4">
        <f>COUNTIF($H73:$H$158,V$7)</f>
        <v>0</v>
      </c>
      <c r="W72" s="4">
        <f t="shared" si="5"/>
        <v>0</v>
      </c>
      <c r="Y72" s="4">
        <f>COUNTIF($H73:$H$158,Y$7)</f>
        <v>36</v>
      </c>
      <c r="Z72" s="4">
        <f t="shared" si="6"/>
        <v>0.52590966415525908</v>
      </c>
      <c r="AB72" s="4">
        <f>COUNTIF($H73:$H$158,AB$7)</f>
        <v>50</v>
      </c>
      <c r="AC72" s="4">
        <f t="shared" si="7"/>
        <v>0.45488870053917052</v>
      </c>
      <c r="AE72" s="4">
        <f>COUNTA($H73:$H$158)</f>
        <v>86</v>
      </c>
      <c r="AF72" s="4">
        <f t="shared" si="8"/>
        <v>0.9807983646944296</v>
      </c>
      <c r="AG72" s="7"/>
      <c r="AH72" s="2">
        <f t="shared" si="0"/>
        <v>0.69927662761330089</v>
      </c>
    </row>
    <row r="73" spans="4:34" s="4" customFormat="1" x14ac:dyDescent="0.25">
      <c r="D73" s="4">
        <v>6.1</v>
      </c>
      <c r="E73" s="4">
        <v>2.8</v>
      </c>
      <c r="F73" s="4">
        <v>4</v>
      </c>
      <c r="G73" s="4">
        <v>1.3</v>
      </c>
      <c r="H73" s="4" t="s">
        <v>11</v>
      </c>
      <c r="I73" s="7"/>
      <c r="J73" s="4">
        <f>COUNTIF($H$9:$H73,J$7)</f>
        <v>50</v>
      </c>
      <c r="K73" s="4">
        <f t="shared" si="1"/>
        <v>0.29116278711825372</v>
      </c>
      <c r="M73" s="4">
        <f>COUNTIF($H$9:$H73,M$7)</f>
        <v>15</v>
      </c>
      <c r="N73" s="4">
        <f t="shared" si="2"/>
        <v>0.48818705017383146</v>
      </c>
      <c r="P73" s="4">
        <f>COUNTIF($H$9:$H73,P$7)</f>
        <v>0</v>
      </c>
      <c r="Q73" s="4">
        <f t="shared" si="3"/>
        <v>0</v>
      </c>
      <c r="S73" s="4">
        <f>COUNTA(H$9:H73)</f>
        <v>65</v>
      </c>
      <c r="T73" s="4">
        <f t="shared" si="4"/>
        <v>0.77934983729208518</v>
      </c>
      <c r="U73" s="7"/>
      <c r="V73" s="4">
        <f>COUNTIF($H74:$H$158,V$7)</f>
        <v>0</v>
      </c>
      <c r="W73" s="4">
        <f t="shared" si="5"/>
        <v>0</v>
      </c>
      <c r="Y73" s="4">
        <f>COUNTIF($H74:$H$158,Y$7)</f>
        <v>35</v>
      </c>
      <c r="Z73" s="4">
        <f t="shared" si="6"/>
        <v>0.52710326084406744</v>
      </c>
      <c r="AB73" s="4">
        <f>COUNTIF($H74:$H$158,AB$7)</f>
        <v>50</v>
      </c>
      <c r="AC73" s="4">
        <f t="shared" si="7"/>
        <v>0.45031455668410414</v>
      </c>
      <c r="AE73" s="4">
        <f>COUNTA($H74:$H$158)</f>
        <v>85</v>
      </c>
      <c r="AF73" s="4">
        <f t="shared" si="8"/>
        <v>0.97741781752817158</v>
      </c>
      <c r="AG73" s="7"/>
      <c r="AH73" s="2">
        <f t="shared" si="0"/>
        <v>0.69337414129528863</v>
      </c>
    </row>
    <row r="74" spans="4:34" s="4" customFormat="1" x14ac:dyDescent="0.25">
      <c r="D74" s="4">
        <v>5.5</v>
      </c>
      <c r="E74" s="4">
        <v>2.5</v>
      </c>
      <c r="F74" s="4">
        <v>4</v>
      </c>
      <c r="G74" s="4">
        <v>1.3</v>
      </c>
      <c r="H74" s="4" t="s">
        <v>11</v>
      </c>
      <c r="I74" s="7"/>
      <c r="J74" s="4">
        <f>COUNTIF($H$9:$H74,J$7)</f>
        <v>50</v>
      </c>
      <c r="K74" s="4">
        <f t="shared" si="1"/>
        <v>0.30343782544221876</v>
      </c>
      <c r="M74" s="4">
        <f>COUNTIF($H$9:$H74,M$7)</f>
        <v>16</v>
      </c>
      <c r="N74" s="4">
        <f t="shared" si="2"/>
        <v>0.49561069560204934</v>
      </c>
      <c r="P74" s="4">
        <f>COUNTIF($H$9:$H74,P$7)</f>
        <v>0</v>
      </c>
      <c r="Q74" s="4">
        <f t="shared" si="3"/>
        <v>0</v>
      </c>
      <c r="S74" s="4">
        <f>COUNTA(H$9:H74)</f>
        <v>66</v>
      </c>
      <c r="T74" s="4">
        <f t="shared" si="4"/>
        <v>0.79904852104426816</v>
      </c>
      <c r="U74" s="7"/>
      <c r="V74" s="4">
        <f>COUNTIF($H75:$H$158,V$7)</f>
        <v>0</v>
      </c>
      <c r="W74" s="4">
        <f t="shared" si="5"/>
        <v>0</v>
      </c>
      <c r="Y74" s="4">
        <f>COUNTIF($H75:$H$158,Y$7)</f>
        <v>34</v>
      </c>
      <c r="Z74" s="4">
        <f t="shared" si="6"/>
        <v>0.5281554258567418</v>
      </c>
      <c r="AB74" s="4">
        <f>COUNTIF($H75:$H$158,AB$7)</f>
        <v>50</v>
      </c>
      <c r="AC74" s="4">
        <f t="shared" si="7"/>
        <v>0.44551263869287833</v>
      </c>
      <c r="AE74" s="4">
        <f>COUNTA($H75:$H$158)</f>
        <v>84</v>
      </c>
      <c r="AF74" s="4">
        <f t="shared" si="8"/>
        <v>0.97366806454962007</v>
      </c>
      <c r="AG74" s="7"/>
      <c r="AH74" s="2">
        <f t="shared" ref="AH74:AH137" si="9">$C$7-(S74/$C$6)*T74-(AE74/$C$6)*AF74</f>
        <v>0.68812703531389086</v>
      </c>
    </row>
    <row r="75" spans="4:34" s="4" customFormat="1" x14ac:dyDescent="0.25">
      <c r="D75" s="4">
        <v>5.8</v>
      </c>
      <c r="E75" s="4">
        <v>2.7</v>
      </c>
      <c r="F75" s="4">
        <v>4.0999999999999996</v>
      </c>
      <c r="G75" s="4">
        <v>1</v>
      </c>
      <c r="H75" s="4" t="s">
        <v>11</v>
      </c>
      <c r="I75" s="7"/>
      <c r="J75" s="4">
        <f>COUNTIF($H$9:$H75,J$7)</f>
        <v>50</v>
      </c>
      <c r="K75" s="4">
        <f t="shared" ref="K75:K138" si="10">-IF(J75=0,0,(J75/$S75)*LOG(J75/$S75,2))</f>
        <v>0.31509925424108037</v>
      </c>
      <c r="M75" s="4">
        <f>COUNTIF($H$9:$H75,M$7)</f>
        <v>17</v>
      </c>
      <c r="N75" s="4">
        <f t="shared" ref="N75:N138" si="11">-IF(M75=0,0,(M75/$S75)*LOG(M75/$S75,2))</f>
        <v>0.50203952144069197</v>
      </c>
      <c r="P75" s="4">
        <f>COUNTIF($H$9:$H75,P$7)</f>
        <v>0</v>
      </c>
      <c r="Q75" s="4">
        <f t="shared" ref="Q75:Q138" si="12">-IF(P75=0,0,(P75/$S75)*LOG(P75/$S75,2))</f>
        <v>0</v>
      </c>
      <c r="S75" s="4">
        <f>COUNTA(H$9:H75)</f>
        <v>67</v>
      </c>
      <c r="T75" s="4">
        <f t="shared" ref="T75:T138" si="13">K75+N75+Q75</f>
        <v>0.81713877568177229</v>
      </c>
      <c r="U75" s="7"/>
      <c r="V75" s="4">
        <f>COUNTIF($H76:$H$158,V$7)</f>
        <v>0</v>
      </c>
      <c r="W75" s="4">
        <f t="shared" ref="W75:W138" si="14">-IF(V75=0,0,(V75/$AE75)*LOG(V75/$AE75,2))</f>
        <v>0</v>
      </c>
      <c r="Y75" s="4">
        <f>COUNTIF($H76:$H$158,Y$7)</f>
        <v>33</v>
      </c>
      <c r="Z75" s="4">
        <f t="shared" ref="Z75:Z138" si="15">-IF(Y75=0,0,(Y75/$AE75)*LOG(Y75/$AE75,2))</f>
        <v>0.52905175054963316</v>
      </c>
      <c r="AB75" s="4">
        <f>COUNTIF($H76:$H$158,AB$7)</f>
        <v>50</v>
      </c>
      <c r="AC75" s="4">
        <f t="shared" ref="AC75:AC138" si="16">-IF(AB75=0,0,(AB75/$AE75)*LOG(AB75/$AE75,2))</f>
        <v>0.44047183227240966</v>
      </c>
      <c r="AE75" s="4">
        <f>COUNTA($H76:$H$158)</f>
        <v>83</v>
      </c>
      <c r="AF75" s="4">
        <f t="shared" ref="AF75:AF138" si="17">W75+Z75+AC75</f>
        <v>0.96952358282204276</v>
      </c>
      <c r="AG75" s="7"/>
      <c r="AH75" s="2">
        <f t="shared" si="9"/>
        <v>0.68350413175510072</v>
      </c>
    </row>
    <row r="76" spans="4:34" s="4" customFormat="1" x14ac:dyDescent="0.25">
      <c r="D76" s="4">
        <v>5.6</v>
      </c>
      <c r="E76" s="4">
        <v>3</v>
      </c>
      <c r="F76" s="4">
        <v>4.0999999999999996</v>
      </c>
      <c r="G76" s="4">
        <v>1.3</v>
      </c>
      <c r="H76" s="4" t="s">
        <v>11</v>
      </c>
      <c r="I76" s="7"/>
      <c r="J76" s="4">
        <f>COUNTIF($H$9:$H76,J$7)</f>
        <v>50</v>
      </c>
      <c r="K76" s="4">
        <f t="shared" si="10"/>
        <v>0.3261813613791284</v>
      </c>
      <c r="M76" s="4">
        <f>COUNTIF($H$9:$H76,M$7)</f>
        <v>18</v>
      </c>
      <c r="N76" s="4">
        <f t="shared" si="11"/>
        <v>0.50758354583153664</v>
      </c>
      <c r="P76" s="4">
        <f>COUNTIF($H$9:$H76,P$7)</f>
        <v>0</v>
      </c>
      <c r="Q76" s="4">
        <f t="shared" si="12"/>
        <v>0</v>
      </c>
      <c r="S76" s="4">
        <f>COUNTA(H$9:H76)</f>
        <v>68</v>
      </c>
      <c r="T76" s="4">
        <f t="shared" si="13"/>
        <v>0.83376490721066499</v>
      </c>
      <c r="U76" s="7"/>
      <c r="V76" s="4">
        <f>COUNTIF($H77:$H$158,V$7)</f>
        <v>0</v>
      </c>
      <c r="W76" s="4">
        <f t="shared" si="14"/>
        <v>0</v>
      </c>
      <c r="Y76" s="4">
        <f>COUNTIF($H77:$H$158,Y$7)</f>
        <v>32</v>
      </c>
      <c r="Z76" s="4">
        <f t="shared" si="15"/>
        <v>0.52977639204608151</v>
      </c>
      <c r="AB76" s="4">
        <f>COUNTIF($H77:$H$158,AB$7)</f>
        <v>50</v>
      </c>
      <c r="AC76" s="4">
        <f t="shared" si="16"/>
        <v>0.43518037490448719</v>
      </c>
      <c r="AE76" s="4">
        <f>COUNTA($H77:$H$158)</f>
        <v>82</v>
      </c>
      <c r="AF76" s="4">
        <f t="shared" si="17"/>
        <v>0.96495676695056876</v>
      </c>
      <c r="AG76" s="7"/>
      <c r="AH76" s="2">
        <f t="shared" si="9"/>
        <v>0.67947937685267723</v>
      </c>
    </row>
    <row r="77" spans="4:34" s="4" customFormat="1" x14ac:dyDescent="0.25">
      <c r="D77" s="4">
        <v>5.7</v>
      </c>
      <c r="E77" s="4">
        <v>2.8</v>
      </c>
      <c r="F77" s="4">
        <v>4.0999999999999996</v>
      </c>
      <c r="G77" s="4">
        <v>1.3</v>
      </c>
      <c r="H77" s="4" t="s">
        <v>11</v>
      </c>
      <c r="I77" s="7"/>
      <c r="J77" s="4">
        <f>COUNTIF($H$9:$H77,J$7)</f>
        <v>50</v>
      </c>
      <c r="K77" s="4">
        <f t="shared" si="10"/>
        <v>0.33671613550974228</v>
      </c>
      <c r="M77" s="4">
        <f>COUNTIF($H$9:$H77,M$7)</f>
        <v>19</v>
      </c>
      <c r="N77" s="4">
        <f t="shared" si="11"/>
        <v>0.51233828874430565</v>
      </c>
      <c r="P77" s="4">
        <f>COUNTIF($H$9:$H77,P$7)</f>
        <v>0</v>
      </c>
      <c r="Q77" s="4">
        <f t="shared" si="12"/>
        <v>0</v>
      </c>
      <c r="S77" s="4">
        <f>COUNTA(H$9:H77)</f>
        <v>69</v>
      </c>
      <c r="T77" s="4">
        <f t="shared" si="13"/>
        <v>0.84905442425404787</v>
      </c>
      <c r="U77" s="7"/>
      <c r="V77" s="4">
        <f>COUNTIF($H78:$H$158,V$7)</f>
        <v>0</v>
      </c>
      <c r="W77" s="4">
        <f t="shared" si="14"/>
        <v>0</v>
      </c>
      <c r="Y77" s="4">
        <f>COUNTIF($H78:$H$158,Y$7)</f>
        <v>31</v>
      </c>
      <c r="Z77" s="4">
        <f t="shared" si="15"/>
        <v>0.5303119070053115</v>
      </c>
      <c r="AB77" s="4">
        <f>COUNTIF($H78:$H$158,AB$7)</f>
        <v>50</v>
      </c>
      <c r="AC77" s="4">
        <f t="shared" si="16"/>
        <v>0.42962581056166677</v>
      </c>
      <c r="AE77" s="4">
        <f>COUNTA($H78:$H$158)</f>
        <v>81</v>
      </c>
      <c r="AF77" s="4">
        <f t="shared" si="17"/>
        <v>0.95993771756697832</v>
      </c>
      <c r="AG77" s="7"/>
      <c r="AH77" s="2">
        <f t="shared" si="9"/>
        <v>0.67603109807812578</v>
      </c>
    </row>
    <row r="78" spans="4:34" s="4" customFormat="1" x14ac:dyDescent="0.25">
      <c r="D78" s="4">
        <v>5.7</v>
      </c>
      <c r="E78" s="4">
        <v>3</v>
      </c>
      <c r="F78" s="4">
        <v>4.2</v>
      </c>
      <c r="G78" s="4">
        <v>1.2</v>
      </c>
      <c r="H78" s="4" t="s">
        <v>11</v>
      </c>
      <c r="I78" s="7"/>
      <c r="J78" s="4">
        <f>COUNTIF($H$9:$H78,J$7)</f>
        <v>50</v>
      </c>
      <c r="K78" s="4">
        <f t="shared" si="10"/>
        <v>0.34673344797874411</v>
      </c>
      <c r="M78" s="4">
        <f>COUNTIF($H$9:$H78,M$7)</f>
        <v>20</v>
      </c>
      <c r="N78" s="4">
        <f t="shared" si="11"/>
        <v>0.51638712058788683</v>
      </c>
      <c r="P78" s="4">
        <f>COUNTIF($H$9:$H78,P$7)</f>
        <v>0</v>
      </c>
      <c r="Q78" s="4">
        <f t="shared" si="12"/>
        <v>0</v>
      </c>
      <c r="S78" s="4">
        <f>COUNTA(H$9:H78)</f>
        <v>70</v>
      </c>
      <c r="T78" s="4">
        <f t="shared" si="13"/>
        <v>0.863120568566631</v>
      </c>
      <c r="U78" s="7"/>
      <c r="V78" s="4">
        <f>COUNTIF($H79:$H$158,V$7)</f>
        <v>0</v>
      </c>
      <c r="W78" s="4">
        <f t="shared" si="14"/>
        <v>0</v>
      </c>
      <c r="Y78" s="4">
        <f>COUNTIF($H79:$H$158,Y$7)</f>
        <v>30</v>
      </c>
      <c r="Z78" s="4">
        <f t="shared" si="15"/>
        <v>0.53063906222956636</v>
      </c>
      <c r="AB78" s="4">
        <f>COUNTIF($H79:$H$158,AB$7)</f>
        <v>50</v>
      </c>
      <c r="AC78" s="4">
        <f t="shared" si="16"/>
        <v>0.42379494069539858</v>
      </c>
      <c r="AE78" s="4">
        <f>COUNTA($H79:$H$158)</f>
        <v>80</v>
      </c>
      <c r="AF78" s="4">
        <f t="shared" si="17"/>
        <v>0.95443400292496494</v>
      </c>
      <c r="AG78" s="7"/>
      <c r="AH78" s="2">
        <f t="shared" si="9"/>
        <v>0.67314143383008029</v>
      </c>
    </row>
    <row r="79" spans="4:34" s="4" customFormat="1" x14ac:dyDescent="0.25">
      <c r="D79" s="4">
        <v>5.6</v>
      </c>
      <c r="E79" s="4">
        <v>2.7</v>
      </c>
      <c r="F79" s="4">
        <v>4.2</v>
      </c>
      <c r="G79" s="4">
        <v>1.3</v>
      </c>
      <c r="H79" s="4" t="s">
        <v>11</v>
      </c>
      <c r="I79" s="7"/>
      <c r="J79" s="4">
        <f>COUNTIF($H$9:$H79,J$7)</f>
        <v>50</v>
      </c>
      <c r="K79" s="4">
        <f t="shared" si="10"/>
        <v>0.35626121811968836</v>
      </c>
      <c r="M79" s="4">
        <f>COUNTIF($H$9:$H79,M$7)</f>
        <v>21</v>
      </c>
      <c r="N79" s="4">
        <f t="shared" si="11"/>
        <v>0.51980314973583597</v>
      </c>
      <c r="P79" s="4">
        <f>COUNTIF($H$9:$H79,P$7)</f>
        <v>0</v>
      </c>
      <c r="Q79" s="4">
        <f t="shared" si="12"/>
        <v>0</v>
      </c>
      <c r="S79" s="4">
        <f>COUNTA(H$9:H79)</f>
        <v>71</v>
      </c>
      <c r="T79" s="4">
        <f t="shared" si="13"/>
        <v>0.87606436785552433</v>
      </c>
      <c r="U79" s="7"/>
      <c r="V79" s="4">
        <f>COUNTIF($H80:$H$158,V$7)</f>
        <v>0</v>
      </c>
      <c r="W79" s="4">
        <f t="shared" si="14"/>
        <v>0</v>
      </c>
      <c r="Y79" s="4">
        <f>COUNTIF($H80:$H$158,Y$7)</f>
        <v>29</v>
      </c>
      <c r="Z79" s="4">
        <f t="shared" si="15"/>
        <v>0.53073661820805562</v>
      </c>
      <c r="AB79" s="4">
        <f>COUNTIF($H80:$H$158,AB$7)</f>
        <v>50</v>
      </c>
      <c r="AC79" s="4">
        <f t="shared" si="16"/>
        <v>0.41767377114074572</v>
      </c>
      <c r="AE79" s="4">
        <f>COUNTA($H80:$H$158)</f>
        <v>79</v>
      </c>
      <c r="AF79" s="4">
        <f t="shared" si="17"/>
        <v>0.9484103893488014</v>
      </c>
      <c r="AG79" s="7"/>
      <c r="AH79" s="2">
        <f t="shared" si="9"/>
        <v>0.67079589487917257</v>
      </c>
    </row>
    <row r="80" spans="4:34" s="4" customFormat="1" x14ac:dyDescent="0.25">
      <c r="D80" s="4">
        <v>5.7</v>
      </c>
      <c r="E80" s="4">
        <v>2.9</v>
      </c>
      <c r="F80" s="4">
        <v>4.2</v>
      </c>
      <c r="G80" s="4">
        <v>1.3</v>
      </c>
      <c r="H80" s="4" t="s">
        <v>11</v>
      </c>
      <c r="I80" s="7"/>
      <c r="J80" s="4">
        <f>COUNTIF($H$9:$H80,J$7)</f>
        <v>50</v>
      </c>
      <c r="K80" s="4">
        <f t="shared" si="10"/>
        <v>0.36532556365804708</v>
      </c>
      <c r="M80" s="4">
        <f>COUNTIF($H$9:$H80,M$7)</f>
        <v>22</v>
      </c>
      <c r="N80" s="4">
        <f t="shared" si="11"/>
        <v>0.52265075585708809</v>
      </c>
      <c r="P80" s="4">
        <f>COUNTIF($H$9:$H80,P$7)</f>
        <v>0</v>
      </c>
      <c r="Q80" s="4">
        <f t="shared" si="12"/>
        <v>0</v>
      </c>
      <c r="S80" s="4">
        <f>COUNTA(H$9:H80)</f>
        <v>72</v>
      </c>
      <c r="T80" s="4">
        <f t="shared" si="13"/>
        <v>0.88797631951513512</v>
      </c>
      <c r="U80" s="7"/>
      <c r="V80" s="4">
        <f>COUNTIF($H81:$H$158,V$7)</f>
        <v>0</v>
      </c>
      <c r="W80" s="4">
        <f t="shared" si="14"/>
        <v>0</v>
      </c>
      <c r="Y80" s="4">
        <f>COUNTIF($H81:$H$158,Y$7)</f>
        <v>28</v>
      </c>
      <c r="Z80" s="4">
        <f t="shared" si="15"/>
        <v>0.53058108090423128</v>
      </c>
      <c r="AB80" s="4">
        <f>COUNTIF($H81:$H$158,AB$7)</f>
        <v>50</v>
      </c>
      <c r="AC80" s="4">
        <f t="shared" si="16"/>
        <v>0.41124745454328437</v>
      </c>
      <c r="AE80" s="4">
        <f>COUNTA($H81:$H$158)</f>
        <v>78</v>
      </c>
      <c r="AF80" s="4">
        <f t="shared" si="17"/>
        <v>0.94182853544751566</v>
      </c>
      <c r="AG80" s="7"/>
      <c r="AH80" s="2">
        <f t="shared" si="9"/>
        <v>0.668983028921183</v>
      </c>
    </row>
    <row r="81" spans="4:34" s="4" customFormat="1" x14ac:dyDescent="0.25">
      <c r="D81" s="4">
        <v>5.9</v>
      </c>
      <c r="E81" s="4">
        <v>3</v>
      </c>
      <c r="F81" s="4">
        <v>4.2</v>
      </c>
      <c r="G81" s="4">
        <v>1.5</v>
      </c>
      <c r="H81" s="4" t="s">
        <v>11</v>
      </c>
      <c r="I81" s="7"/>
      <c r="J81" s="4">
        <f>COUNTIF($H$9:$H81,J$7)</f>
        <v>50</v>
      </c>
      <c r="K81" s="4">
        <f t="shared" si="10"/>
        <v>0.37395093774335103</v>
      </c>
      <c r="M81" s="4">
        <f>COUNTIF($H$9:$H81,M$7)</f>
        <v>23</v>
      </c>
      <c r="N81" s="4">
        <f t="shared" si="11"/>
        <v>0.52498684746478219</v>
      </c>
      <c r="P81" s="4">
        <f>COUNTIF($H$9:$H81,P$7)</f>
        <v>0</v>
      </c>
      <c r="Q81" s="4">
        <f t="shared" si="12"/>
        <v>0</v>
      </c>
      <c r="S81" s="4">
        <f>COUNTA(H$9:H81)</f>
        <v>73</v>
      </c>
      <c r="T81" s="4">
        <f t="shared" si="13"/>
        <v>0.89893778520813328</v>
      </c>
      <c r="U81" s="7"/>
      <c r="V81" s="4">
        <f>COUNTIF($H82:$H$158,V$7)</f>
        <v>0</v>
      </c>
      <c r="W81" s="4">
        <f t="shared" si="14"/>
        <v>0</v>
      </c>
      <c r="Y81" s="4">
        <f>COUNTIF($H82:$H$158,Y$7)</f>
        <v>27</v>
      </c>
      <c r="Z81" s="4">
        <f t="shared" si="15"/>
        <v>0.5301464161084245</v>
      </c>
      <c r="AB81" s="4">
        <f>COUNTIF($H82:$H$158,AB$7)</f>
        <v>50</v>
      </c>
      <c r="AC81" s="4">
        <f t="shared" si="16"/>
        <v>0.40450022787024459</v>
      </c>
      <c r="AE81" s="4">
        <f>COUNTA($H82:$H$158)</f>
        <v>77</v>
      </c>
      <c r="AF81" s="4">
        <f t="shared" si="17"/>
        <v>0.93464664397866914</v>
      </c>
      <c r="AG81" s="7"/>
      <c r="AH81" s="2">
        <f t="shared" si="9"/>
        <v>0.66769416801081438</v>
      </c>
    </row>
    <row r="82" spans="4:34" s="4" customFormat="1" x14ac:dyDescent="0.25">
      <c r="D82" s="4">
        <v>6.4</v>
      </c>
      <c r="E82" s="4">
        <v>2.9</v>
      </c>
      <c r="F82" s="4">
        <v>4.3</v>
      </c>
      <c r="G82" s="4">
        <v>1.3</v>
      </c>
      <c r="H82" s="4" t="s">
        <v>11</v>
      </c>
      <c r="I82" s="7"/>
      <c r="J82" s="4">
        <f>COUNTIF($H$9:$H82,J$7)</f>
        <v>50</v>
      </c>
      <c r="K82" s="4">
        <f t="shared" si="10"/>
        <v>0.38216025395555758</v>
      </c>
      <c r="M82" s="4">
        <f>COUNTIF($H$9:$H82,M$7)</f>
        <v>24</v>
      </c>
      <c r="N82" s="4">
        <f t="shared" si="11"/>
        <v>0.52686190213225736</v>
      </c>
      <c r="P82" s="4">
        <f>COUNTIF($H$9:$H82,P$7)</f>
        <v>0</v>
      </c>
      <c r="Q82" s="4">
        <f t="shared" si="12"/>
        <v>0</v>
      </c>
      <c r="S82" s="4">
        <f>COUNTA(H$9:H82)</f>
        <v>74</v>
      </c>
      <c r="T82" s="4">
        <f t="shared" si="13"/>
        <v>0.90902215608781489</v>
      </c>
      <c r="U82" s="7"/>
      <c r="V82" s="4">
        <f>COUNTIF($H83:$H$158,V$7)</f>
        <v>0</v>
      </c>
      <c r="W82" s="4">
        <f t="shared" si="14"/>
        <v>0</v>
      </c>
      <c r="Y82" s="4">
        <f>COUNTIF($H83:$H$158,Y$7)</f>
        <v>26</v>
      </c>
      <c r="Z82" s="4">
        <f t="shared" si="15"/>
        <v>0.52940371944558984</v>
      </c>
      <c r="AB82" s="4">
        <f>COUNTIF($H83:$H$158,AB$7)</f>
        <v>50</v>
      </c>
      <c r="AC82" s="4">
        <f t="shared" si="16"/>
        <v>0.39741534451898736</v>
      </c>
      <c r="AE82" s="4">
        <f>COUNTA($H83:$H$158)</f>
        <v>76</v>
      </c>
      <c r="AF82" s="4">
        <f t="shared" si="17"/>
        <v>0.92681906396457725</v>
      </c>
      <c r="AG82" s="7"/>
      <c r="AH82" s="2">
        <f t="shared" si="9"/>
        <v>0.66692324464244823</v>
      </c>
    </row>
    <row r="83" spans="4:34" s="4" customFormat="1" x14ac:dyDescent="0.25">
      <c r="D83" s="4">
        <v>6.2</v>
      </c>
      <c r="E83" s="4">
        <v>2.9</v>
      </c>
      <c r="F83" s="4">
        <v>4.3</v>
      </c>
      <c r="G83" s="4">
        <v>1.3</v>
      </c>
      <c r="H83" s="4" t="s">
        <v>11</v>
      </c>
      <c r="I83" s="7"/>
      <c r="J83" s="4">
        <f>COUNTIF($H$9:$H83,J$7)</f>
        <v>50</v>
      </c>
      <c r="K83" s="4">
        <f t="shared" si="10"/>
        <v>0.38997500048077083</v>
      </c>
      <c r="M83" s="4">
        <f>COUNTIF($H$9:$H83,M$7)</f>
        <v>25</v>
      </c>
      <c r="N83" s="4">
        <f t="shared" si="11"/>
        <v>0.52832083357371873</v>
      </c>
      <c r="P83" s="4">
        <f>COUNTIF($H$9:$H83,P$7)</f>
        <v>0</v>
      </c>
      <c r="Q83" s="4">
        <f t="shared" si="12"/>
        <v>0</v>
      </c>
      <c r="S83" s="4">
        <f>COUNTA(H$9:H83)</f>
        <v>75</v>
      </c>
      <c r="T83" s="4">
        <f t="shared" si="13"/>
        <v>0.91829583405448956</v>
      </c>
      <c r="U83" s="7"/>
      <c r="V83" s="4">
        <f>COUNTIF($H84:$H$158,V$7)</f>
        <v>0</v>
      </c>
      <c r="W83" s="4">
        <f t="shared" si="14"/>
        <v>0</v>
      </c>
      <c r="Y83" s="4">
        <f>COUNTIF($H84:$H$158,Y$7)</f>
        <v>25</v>
      </c>
      <c r="Z83" s="4">
        <f t="shared" si="15"/>
        <v>0.52832083357371873</v>
      </c>
      <c r="AB83" s="4">
        <f>COUNTIF($H84:$H$158,AB$7)</f>
        <v>50</v>
      </c>
      <c r="AC83" s="4">
        <f t="shared" si="16"/>
        <v>0.38997500048077083</v>
      </c>
      <c r="AE83" s="4">
        <f>COUNTA($H84:$H$158)</f>
        <v>75</v>
      </c>
      <c r="AF83" s="4">
        <f t="shared" si="17"/>
        <v>0.91829583405448956</v>
      </c>
      <c r="AG83" s="7"/>
      <c r="AH83" s="2">
        <f t="shared" si="9"/>
        <v>0.66666666666666652</v>
      </c>
    </row>
    <row r="84" spans="4:34" s="4" customFormat="1" x14ac:dyDescent="0.25">
      <c r="D84" s="4">
        <v>5.5</v>
      </c>
      <c r="E84" s="4">
        <v>2.6</v>
      </c>
      <c r="F84" s="4">
        <v>4.4000000000000004</v>
      </c>
      <c r="G84" s="4">
        <v>1.2</v>
      </c>
      <c r="H84" s="4" t="s">
        <v>11</v>
      </c>
      <c r="I84" s="7"/>
      <c r="J84" s="4">
        <f>COUNTIF($H$9:$H84,J$7)</f>
        <v>50</v>
      </c>
      <c r="K84" s="4">
        <f t="shared" si="10"/>
        <v>0.39741534451898736</v>
      </c>
      <c r="M84" s="4">
        <f>COUNTIF($H$9:$H84,M$7)</f>
        <v>26</v>
      </c>
      <c r="N84" s="4">
        <f t="shared" si="11"/>
        <v>0.52940371944558984</v>
      </c>
      <c r="P84" s="4">
        <f>COUNTIF($H$9:$H84,P$7)</f>
        <v>0</v>
      </c>
      <c r="Q84" s="4">
        <f t="shared" si="12"/>
        <v>0</v>
      </c>
      <c r="S84" s="4">
        <f>COUNTA(H$9:H84)</f>
        <v>76</v>
      </c>
      <c r="T84" s="4">
        <f t="shared" si="13"/>
        <v>0.92681906396457725</v>
      </c>
      <c r="U84" s="7"/>
      <c r="V84" s="4">
        <f>COUNTIF($H85:$H$158,V$7)</f>
        <v>0</v>
      </c>
      <c r="W84" s="4">
        <f t="shared" si="14"/>
        <v>0</v>
      </c>
      <c r="Y84" s="4">
        <f>COUNTIF($H85:$H$158,Y$7)</f>
        <v>24</v>
      </c>
      <c r="Z84" s="4">
        <f t="shared" si="15"/>
        <v>0.52686190213225736</v>
      </c>
      <c r="AB84" s="4">
        <f>COUNTIF($H85:$H$158,AB$7)</f>
        <v>50</v>
      </c>
      <c r="AC84" s="4">
        <f t="shared" si="16"/>
        <v>0.38216025395555758</v>
      </c>
      <c r="AE84" s="4">
        <f>COUNTA($H85:$H$158)</f>
        <v>74</v>
      </c>
      <c r="AF84" s="4">
        <f t="shared" si="17"/>
        <v>0.90902215608781489</v>
      </c>
      <c r="AG84" s="7"/>
      <c r="AH84" s="2">
        <f t="shared" si="9"/>
        <v>0.66692324464244823</v>
      </c>
    </row>
    <row r="85" spans="4:34" s="4" customFormat="1" x14ac:dyDescent="0.25">
      <c r="D85" s="4">
        <v>6.3</v>
      </c>
      <c r="E85" s="4">
        <v>2.2999999999999998</v>
      </c>
      <c r="F85" s="4">
        <v>4.4000000000000004</v>
      </c>
      <c r="G85" s="4">
        <v>1.3</v>
      </c>
      <c r="H85" s="4" t="s">
        <v>11</v>
      </c>
      <c r="I85" s="7"/>
      <c r="J85" s="4">
        <f>COUNTIF($H$9:$H85,J$7)</f>
        <v>50</v>
      </c>
      <c r="K85" s="4">
        <f t="shared" si="10"/>
        <v>0.40450022787024459</v>
      </c>
      <c r="M85" s="4">
        <f>COUNTIF($H$9:$H85,M$7)</f>
        <v>27</v>
      </c>
      <c r="N85" s="4">
        <f t="shared" si="11"/>
        <v>0.5301464161084245</v>
      </c>
      <c r="P85" s="4">
        <f>COUNTIF($H$9:$H85,P$7)</f>
        <v>0</v>
      </c>
      <c r="Q85" s="4">
        <f t="shared" si="12"/>
        <v>0</v>
      </c>
      <c r="S85" s="4">
        <f>COUNTA(H$9:H85)</f>
        <v>77</v>
      </c>
      <c r="T85" s="4">
        <f t="shared" si="13"/>
        <v>0.93464664397866914</v>
      </c>
      <c r="U85" s="7"/>
      <c r="V85" s="4">
        <f>COUNTIF($H86:$H$158,V$7)</f>
        <v>0</v>
      </c>
      <c r="W85" s="4">
        <f t="shared" si="14"/>
        <v>0</v>
      </c>
      <c r="Y85" s="4">
        <f>COUNTIF($H86:$H$158,Y$7)</f>
        <v>23</v>
      </c>
      <c r="Z85" s="4">
        <f t="shared" si="15"/>
        <v>0.52498684746478219</v>
      </c>
      <c r="AB85" s="4">
        <f>COUNTIF($H86:$H$158,AB$7)</f>
        <v>50</v>
      </c>
      <c r="AC85" s="4">
        <f t="shared" si="16"/>
        <v>0.37395093774335103</v>
      </c>
      <c r="AE85" s="4">
        <f>COUNTA($H86:$H$158)</f>
        <v>73</v>
      </c>
      <c r="AF85" s="4">
        <f t="shared" si="17"/>
        <v>0.89893778520813328</v>
      </c>
      <c r="AG85" s="7"/>
      <c r="AH85" s="2">
        <f t="shared" si="9"/>
        <v>0.66769416801081438</v>
      </c>
    </row>
    <row r="86" spans="4:34" s="4" customFormat="1" x14ac:dyDescent="0.25">
      <c r="D86" s="4">
        <v>6.7</v>
      </c>
      <c r="E86" s="4">
        <v>3.1</v>
      </c>
      <c r="F86" s="4">
        <v>4.4000000000000004</v>
      </c>
      <c r="G86" s="4">
        <v>1.4</v>
      </c>
      <c r="H86" s="4" t="s">
        <v>11</v>
      </c>
      <c r="I86" s="7"/>
      <c r="J86" s="4">
        <f>COUNTIF($H$9:$H86,J$7)</f>
        <v>50</v>
      </c>
      <c r="K86" s="4">
        <f t="shared" si="10"/>
        <v>0.41124745454328437</v>
      </c>
      <c r="M86" s="4">
        <f>COUNTIF($H$9:$H86,M$7)</f>
        <v>28</v>
      </c>
      <c r="N86" s="4">
        <f t="shared" si="11"/>
        <v>0.53058108090423128</v>
      </c>
      <c r="P86" s="4">
        <f>COUNTIF($H$9:$H86,P$7)</f>
        <v>0</v>
      </c>
      <c r="Q86" s="4">
        <f t="shared" si="12"/>
        <v>0</v>
      </c>
      <c r="S86" s="4">
        <f>COUNTA(H$9:H86)</f>
        <v>78</v>
      </c>
      <c r="T86" s="4">
        <f t="shared" si="13"/>
        <v>0.94182853544751566</v>
      </c>
      <c r="U86" s="7"/>
      <c r="V86" s="4">
        <f>COUNTIF($H87:$H$158,V$7)</f>
        <v>0</v>
      </c>
      <c r="W86" s="4">
        <f t="shared" si="14"/>
        <v>0</v>
      </c>
      <c r="Y86" s="4">
        <f>COUNTIF($H87:$H$158,Y$7)</f>
        <v>22</v>
      </c>
      <c r="Z86" s="4">
        <f t="shared" si="15"/>
        <v>0.52265075585708809</v>
      </c>
      <c r="AB86" s="4">
        <f>COUNTIF($H87:$H$158,AB$7)</f>
        <v>50</v>
      </c>
      <c r="AC86" s="4">
        <f t="shared" si="16"/>
        <v>0.36532556365804708</v>
      </c>
      <c r="AE86" s="4">
        <f>COUNTA($H87:$H$158)</f>
        <v>72</v>
      </c>
      <c r="AF86" s="4">
        <f t="shared" si="17"/>
        <v>0.88797631951513512</v>
      </c>
      <c r="AG86" s="7"/>
      <c r="AH86" s="2">
        <f t="shared" si="9"/>
        <v>0.66898302892118311</v>
      </c>
    </row>
    <row r="87" spans="4:34" s="4" customFormat="1" x14ac:dyDescent="0.25">
      <c r="D87" s="4">
        <v>6.6</v>
      </c>
      <c r="E87" s="4">
        <v>3</v>
      </c>
      <c r="F87" s="4">
        <v>4.4000000000000004</v>
      </c>
      <c r="G87" s="4">
        <v>1.4</v>
      </c>
      <c r="H87" s="4" t="s">
        <v>11</v>
      </c>
      <c r="I87" s="7"/>
      <c r="J87" s="4">
        <f>COUNTIF($H$9:$H87,J$7)</f>
        <v>50</v>
      </c>
      <c r="K87" s="4">
        <f t="shared" si="10"/>
        <v>0.41767377114074572</v>
      </c>
      <c r="M87" s="4">
        <f>COUNTIF($H$9:$H87,M$7)</f>
        <v>29</v>
      </c>
      <c r="N87" s="4">
        <f t="shared" si="11"/>
        <v>0.53073661820805562</v>
      </c>
      <c r="P87" s="4">
        <f>COUNTIF($H$9:$H87,P$7)</f>
        <v>0</v>
      </c>
      <c r="Q87" s="4">
        <f t="shared" si="12"/>
        <v>0</v>
      </c>
      <c r="S87" s="4">
        <f>COUNTA(H$9:H87)</f>
        <v>79</v>
      </c>
      <c r="T87" s="4">
        <f t="shared" si="13"/>
        <v>0.9484103893488014</v>
      </c>
      <c r="U87" s="7"/>
      <c r="V87" s="4">
        <f>COUNTIF($H88:$H$158,V$7)</f>
        <v>0</v>
      </c>
      <c r="W87" s="4">
        <f t="shared" si="14"/>
        <v>0</v>
      </c>
      <c r="Y87" s="4">
        <f>COUNTIF($H88:$H$158,Y$7)</f>
        <v>21</v>
      </c>
      <c r="Z87" s="4">
        <f t="shared" si="15"/>
        <v>0.51980314973583597</v>
      </c>
      <c r="AB87" s="4">
        <f>COUNTIF($H88:$H$158,AB$7)</f>
        <v>50</v>
      </c>
      <c r="AC87" s="4">
        <f t="shared" si="16"/>
        <v>0.35626121811968836</v>
      </c>
      <c r="AE87" s="4">
        <f>COUNTA($H88:$H$158)</f>
        <v>71</v>
      </c>
      <c r="AF87" s="4">
        <f t="shared" si="17"/>
        <v>0.87606436785552433</v>
      </c>
      <c r="AG87" s="7"/>
      <c r="AH87" s="2">
        <f t="shared" si="9"/>
        <v>0.67079589487917257</v>
      </c>
    </row>
    <row r="88" spans="4:34" s="4" customFormat="1" x14ac:dyDescent="0.25">
      <c r="D88" s="4">
        <v>5.7</v>
      </c>
      <c r="E88" s="4">
        <v>2.8</v>
      </c>
      <c r="F88" s="4">
        <v>4.5</v>
      </c>
      <c r="G88" s="4">
        <v>1.3</v>
      </c>
      <c r="H88" s="4" t="s">
        <v>11</v>
      </c>
      <c r="I88" s="7"/>
      <c r="J88" s="4">
        <f>COUNTIF($H$9:$H88,J$7)</f>
        <v>50</v>
      </c>
      <c r="K88" s="4">
        <f t="shared" si="10"/>
        <v>0.42379494069539858</v>
      </c>
      <c r="M88" s="4">
        <f>COUNTIF($H$9:$H88,M$7)</f>
        <v>30</v>
      </c>
      <c r="N88" s="4">
        <f t="shared" si="11"/>
        <v>0.53063906222956636</v>
      </c>
      <c r="P88" s="4">
        <f>COUNTIF($H$9:$H88,P$7)</f>
        <v>0</v>
      </c>
      <c r="Q88" s="4">
        <f t="shared" si="12"/>
        <v>0</v>
      </c>
      <c r="S88" s="4">
        <f>COUNTA(H$9:H88)</f>
        <v>80</v>
      </c>
      <c r="T88" s="4">
        <f t="shared" si="13"/>
        <v>0.95443400292496494</v>
      </c>
      <c r="U88" s="7"/>
      <c r="V88" s="4">
        <f>COUNTIF($H89:$H$158,V$7)</f>
        <v>0</v>
      </c>
      <c r="W88" s="4">
        <f t="shared" si="14"/>
        <v>0</v>
      </c>
      <c r="Y88" s="4">
        <f>COUNTIF($H89:$H$158,Y$7)</f>
        <v>20</v>
      </c>
      <c r="Z88" s="4">
        <f t="shared" si="15"/>
        <v>0.51638712058788683</v>
      </c>
      <c r="AB88" s="4">
        <f>COUNTIF($H89:$H$158,AB$7)</f>
        <v>50</v>
      </c>
      <c r="AC88" s="4">
        <f t="shared" si="16"/>
        <v>0.34673344797874411</v>
      </c>
      <c r="AE88" s="4">
        <f>COUNTA($H89:$H$158)</f>
        <v>70</v>
      </c>
      <c r="AF88" s="4">
        <f t="shared" si="17"/>
        <v>0.863120568566631</v>
      </c>
      <c r="AG88" s="7"/>
      <c r="AH88" s="2">
        <f t="shared" si="9"/>
        <v>0.67314143383008029</v>
      </c>
    </row>
    <row r="89" spans="4:34" s="4" customFormat="1" x14ac:dyDescent="0.25">
      <c r="D89" s="4">
        <v>6.4</v>
      </c>
      <c r="E89" s="4">
        <v>3.2</v>
      </c>
      <c r="F89" s="4">
        <v>4.5</v>
      </c>
      <c r="G89" s="4">
        <v>1.5</v>
      </c>
      <c r="H89" s="4" t="s">
        <v>11</v>
      </c>
      <c r="I89" s="7"/>
      <c r="J89" s="4">
        <f>COUNTIF($H$9:$H89,J$7)</f>
        <v>50</v>
      </c>
      <c r="K89" s="4">
        <f t="shared" si="10"/>
        <v>0.42962581056166677</v>
      </c>
      <c r="M89" s="4">
        <f>COUNTIF($H$9:$H89,M$7)</f>
        <v>31</v>
      </c>
      <c r="N89" s="4">
        <f t="shared" si="11"/>
        <v>0.5303119070053115</v>
      </c>
      <c r="P89" s="4">
        <f>COUNTIF($H$9:$H89,P$7)</f>
        <v>0</v>
      </c>
      <c r="Q89" s="4">
        <f t="shared" si="12"/>
        <v>0</v>
      </c>
      <c r="S89" s="4">
        <f>COUNTA(H$9:H89)</f>
        <v>81</v>
      </c>
      <c r="T89" s="4">
        <f t="shared" si="13"/>
        <v>0.95993771756697832</v>
      </c>
      <c r="U89" s="7"/>
      <c r="V89" s="4">
        <f>COUNTIF($H90:$H$158,V$7)</f>
        <v>0</v>
      </c>
      <c r="W89" s="4">
        <f t="shared" si="14"/>
        <v>0</v>
      </c>
      <c r="Y89" s="4">
        <f>COUNTIF($H90:$H$158,Y$7)</f>
        <v>19</v>
      </c>
      <c r="Z89" s="4">
        <f t="shared" si="15"/>
        <v>0.51233828874430565</v>
      </c>
      <c r="AB89" s="4">
        <f>COUNTIF($H90:$H$158,AB$7)</f>
        <v>50</v>
      </c>
      <c r="AC89" s="4">
        <f t="shared" si="16"/>
        <v>0.33671613550974228</v>
      </c>
      <c r="AE89" s="4">
        <f>COUNTA($H90:$H$158)</f>
        <v>69</v>
      </c>
      <c r="AF89" s="4">
        <f t="shared" si="17"/>
        <v>0.84905442425404787</v>
      </c>
      <c r="AG89" s="7"/>
      <c r="AH89" s="2">
        <f t="shared" si="9"/>
        <v>0.67603109807812556</v>
      </c>
    </row>
    <row r="90" spans="4:34" s="4" customFormat="1" x14ac:dyDescent="0.25">
      <c r="D90" s="4">
        <v>5.6</v>
      </c>
      <c r="E90" s="4">
        <v>3</v>
      </c>
      <c r="F90" s="4">
        <v>4.5</v>
      </c>
      <c r="G90" s="4">
        <v>1.5</v>
      </c>
      <c r="H90" s="4" t="s">
        <v>11</v>
      </c>
      <c r="I90" s="7"/>
      <c r="J90" s="4">
        <f>COUNTIF($H$9:$H90,J$7)</f>
        <v>50</v>
      </c>
      <c r="K90" s="4">
        <f t="shared" si="10"/>
        <v>0.43518037490448719</v>
      </c>
      <c r="M90" s="4">
        <f>COUNTIF($H$9:$H90,M$7)</f>
        <v>32</v>
      </c>
      <c r="N90" s="4">
        <f t="shared" si="11"/>
        <v>0.52977639204608151</v>
      </c>
      <c r="P90" s="4">
        <f>COUNTIF($H$9:$H90,P$7)</f>
        <v>0</v>
      </c>
      <c r="Q90" s="4">
        <f t="shared" si="12"/>
        <v>0</v>
      </c>
      <c r="S90" s="4">
        <f>COUNTA(H$9:H90)</f>
        <v>82</v>
      </c>
      <c r="T90" s="4">
        <f t="shared" si="13"/>
        <v>0.96495676695056876</v>
      </c>
      <c r="U90" s="7"/>
      <c r="V90" s="4">
        <f>COUNTIF($H91:$H$158,V$7)</f>
        <v>0</v>
      </c>
      <c r="W90" s="4">
        <f t="shared" si="14"/>
        <v>0</v>
      </c>
      <c r="Y90" s="4">
        <f>COUNTIF($H91:$H$158,Y$7)</f>
        <v>18</v>
      </c>
      <c r="Z90" s="4">
        <f t="shared" si="15"/>
        <v>0.50758354583153664</v>
      </c>
      <c r="AB90" s="4">
        <f>COUNTIF($H91:$H$158,AB$7)</f>
        <v>50</v>
      </c>
      <c r="AC90" s="4">
        <f t="shared" si="16"/>
        <v>0.3261813613791284</v>
      </c>
      <c r="AE90" s="4">
        <f>COUNTA($H91:$H$158)</f>
        <v>68</v>
      </c>
      <c r="AF90" s="4">
        <f t="shared" si="17"/>
        <v>0.83376490721066499</v>
      </c>
      <c r="AG90" s="7"/>
      <c r="AH90" s="2">
        <f t="shared" si="9"/>
        <v>0.67947937685267712</v>
      </c>
    </row>
    <row r="91" spans="4:34" s="4" customFormat="1" x14ac:dyDescent="0.25">
      <c r="D91" s="4">
        <v>6.2</v>
      </c>
      <c r="E91" s="4">
        <v>2.2000000000000002</v>
      </c>
      <c r="F91" s="4">
        <v>4.5</v>
      </c>
      <c r="G91" s="4">
        <v>1.5</v>
      </c>
      <c r="H91" s="4" t="s">
        <v>11</v>
      </c>
      <c r="I91" s="7"/>
      <c r="J91" s="4">
        <f>COUNTIF($H$9:$H91,J$7)</f>
        <v>50</v>
      </c>
      <c r="K91" s="4">
        <f t="shared" si="10"/>
        <v>0.44047183227240966</v>
      </c>
      <c r="M91" s="4">
        <f>COUNTIF($H$9:$H91,M$7)</f>
        <v>33</v>
      </c>
      <c r="N91" s="4">
        <f t="shared" si="11"/>
        <v>0.52905175054963316</v>
      </c>
      <c r="P91" s="4">
        <f>COUNTIF($H$9:$H91,P$7)</f>
        <v>0</v>
      </c>
      <c r="Q91" s="4">
        <f t="shared" si="12"/>
        <v>0</v>
      </c>
      <c r="S91" s="4">
        <f>COUNTA(H$9:H91)</f>
        <v>83</v>
      </c>
      <c r="T91" s="4">
        <f t="shared" si="13"/>
        <v>0.96952358282204276</v>
      </c>
      <c r="U91" s="7"/>
      <c r="V91" s="4">
        <f>COUNTIF($H92:$H$158,V$7)</f>
        <v>0</v>
      </c>
      <c r="W91" s="4">
        <f t="shared" si="14"/>
        <v>0</v>
      </c>
      <c r="Y91" s="4">
        <f>COUNTIF($H92:$H$158,Y$7)</f>
        <v>17</v>
      </c>
      <c r="Z91" s="4">
        <f t="shared" si="15"/>
        <v>0.50203952144069197</v>
      </c>
      <c r="AB91" s="4">
        <f>COUNTIF($H92:$H$158,AB$7)</f>
        <v>50</v>
      </c>
      <c r="AC91" s="4">
        <f t="shared" si="16"/>
        <v>0.31509925424108037</v>
      </c>
      <c r="AE91" s="4">
        <f>COUNTA($H92:$H$158)</f>
        <v>67</v>
      </c>
      <c r="AF91" s="4">
        <f t="shared" si="17"/>
        <v>0.81713877568177229</v>
      </c>
      <c r="AG91" s="7"/>
      <c r="AH91" s="2">
        <f t="shared" si="9"/>
        <v>0.68350413175510072</v>
      </c>
    </row>
    <row r="92" spans="4:34" s="4" customFormat="1" x14ac:dyDescent="0.25">
      <c r="D92" s="4">
        <v>6</v>
      </c>
      <c r="E92" s="4">
        <v>2.9</v>
      </c>
      <c r="F92" s="4">
        <v>4.5</v>
      </c>
      <c r="G92" s="4">
        <v>1.5</v>
      </c>
      <c r="H92" s="4" t="s">
        <v>11</v>
      </c>
      <c r="I92" s="7"/>
      <c r="J92" s="4">
        <f>COUNTIF($H$9:$H92,J$7)</f>
        <v>50</v>
      </c>
      <c r="K92" s="4">
        <f t="shared" si="10"/>
        <v>0.44551263869287833</v>
      </c>
      <c r="M92" s="4">
        <f>COUNTIF($H$9:$H92,M$7)</f>
        <v>34</v>
      </c>
      <c r="N92" s="4">
        <f t="shared" si="11"/>
        <v>0.5281554258567418</v>
      </c>
      <c r="P92" s="4">
        <f>COUNTIF($H$9:$H92,P$7)</f>
        <v>0</v>
      </c>
      <c r="Q92" s="4">
        <f t="shared" si="12"/>
        <v>0</v>
      </c>
      <c r="S92" s="4">
        <f>COUNTA(H$9:H92)</f>
        <v>84</v>
      </c>
      <c r="T92" s="4">
        <f t="shared" si="13"/>
        <v>0.97366806454962007</v>
      </c>
      <c r="U92" s="7"/>
      <c r="V92" s="4">
        <f>COUNTIF($H93:$H$158,V$7)</f>
        <v>0</v>
      </c>
      <c r="W92" s="4">
        <f t="shared" si="14"/>
        <v>0</v>
      </c>
      <c r="Y92" s="4">
        <f>COUNTIF($H93:$H$158,Y$7)</f>
        <v>16</v>
      </c>
      <c r="Z92" s="4">
        <f t="shared" si="15"/>
        <v>0.49561069560204934</v>
      </c>
      <c r="AB92" s="4">
        <f>COUNTIF($H93:$H$158,AB$7)</f>
        <v>50</v>
      </c>
      <c r="AC92" s="4">
        <f t="shared" si="16"/>
        <v>0.30343782544221876</v>
      </c>
      <c r="AE92" s="4">
        <f>COUNTA($H93:$H$158)</f>
        <v>66</v>
      </c>
      <c r="AF92" s="4">
        <f t="shared" si="17"/>
        <v>0.79904852104426816</v>
      </c>
      <c r="AG92" s="7"/>
      <c r="AH92" s="2">
        <f t="shared" si="9"/>
        <v>0.68812703531389086</v>
      </c>
    </row>
    <row r="93" spans="4:34" s="4" customFormat="1" x14ac:dyDescent="0.25">
      <c r="D93" s="4">
        <v>5.4</v>
      </c>
      <c r="E93" s="4">
        <v>3</v>
      </c>
      <c r="F93" s="4">
        <v>4.5</v>
      </c>
      <c r="G93" s="4">
        <v>1.5</v>
      </c>
      <c r="H93" s="4" t="s">
        <v>11</v>
      </c>
      <c r="I93" s="7"/>
      <c r="J93" s="4">
        <f>COUNTIF($H$9:$H93,J$7)</f>
        <v>50</v>
      </c>
      <c r="K93" s="4">
        <f t="shared" si="10"/>
        <v>0.45031455668410414</v>
      </c>
      <c r="M93" s="4">
        <f>COUNTIF($H$9:$H93,M$7)</f>
        <v>35</v>
      </c>
      <c r="N93" s="4">
        <f t="shared" si="11"/>
        <v>0.52710326084406744</v>
      </c>
      <c r="P93" s="4">
        <f>COUNTIF($H$9:$H93,P$7)</f>
        <v>0</v>
      </c>
      <c r="Q93" s="4">
        <f t="shared" si="12"/>
        <v>0</v>
      </c>
      <c r="S93" s="4">
        <f>COUNTA(H$9:H93)</f>
        <v>85</v>
      </c>
      <c r="T93" s="4">
        <f t="shared" si="13"/>
        <v>0.97741781752817158</v>
      </c>
      <c r="U93" s="7"/>
      <c r="V93" s="4">
        <f>COUNTIF($H94:$H$158,V$7)</f>
        <v>0</v>
      </c>
      <c r="W93" s="4">
        <f t="shared" si="14"/>
        <v>0</v>
      </c>
      <c r="Y93" s="4">
        <f>COUNTIF($H94:$H$158,Y$7)</f>
        <v>15</v>
      </c>
      <c r="Z93" s="4">
        <f t="shared" si="15"/>
        <v>0.48818705017383146</v>
      </c>
      <c r="AB93" s="4">
        <f>COUNTIF($H94:$H$158,AB$7)</f>
        <v>50</v>
      </c>
      <c r="AC93" s="4">
        <f t="shared" si="16"/>
        <v>0.29116278711825372</v>
      </c>
      <c r="AE93" s="4">
        <f>COUNTA($H94:$H$158)</f>
        <v>65</v>
      </c>
      <c r="AF93" s="4">
        <f t="shared" si="17"/>
        <v>0.77934983729208518</v>
      </c>
      <c r="AG93" s="7"/>
      <c r="AH93" s="2">
        <f t="shared" si="9"/>
        <v>0.69337414129528852</v>
      </c>
    </row>
    <row r="94" spans="4:34" s="4" customFormat="1" x14ac:dyDescent="0.25">
      <c r="D94" s="4">
        <v>6</v>
      </c>
      <c r="E94" s="4">
        <v>3.4</v>
      </c>
      <c r="F94" s="4">
        <v>4.5</v>
      </c>
      <c r="G94" s="4">
        <v>1.6</v>
      </c>
      <c r="H94" s="4" t="s">
        <v>11</v>
      </c>
      <c r="I94" s="7"/>
      <c r="J94" s="4">
        <f>COUNTIF($H$9:$H94,J$7)</f>
        <v>50</v>
      </c>
      <c r="K94" s="4">
        <f t="shared" si="10"/>
        <v>0.45488870053917052</v>
      </c>
      <c r="M94" s="4">
        <f>COUNTIF($H$9:$H94,M$7)</f>
        <v>36</v>
      </c>
      <c r="N94" s="4">
        <f t="shared" si="11"/>
        <v>0.52590966415525908</v>
      </c>
      <c r="P94" s="4">
        <f>COUNTIF($H$9:$H94,P$7)</f>
        <v>0</v>
      </c>
      <c r="Q94" s="4">
        <f t="shared" si="12"/>
        <v>0</v>
      </c>
      <c r="S94" s="4">
        <f>COUNTA(H$9:H94)</f>
        <v>86</v>
      </c>
      <c r="T94" s="4">
        <f t="shared" si="13"/>
        <v>0.9807983646944296</v>
      </c>
      <c r="U94" s="7"/>
      <c r="V94" s="4">
        <f>COUNTIF($H95:$H$158,V$7)</f>
        <v>0</v>
      </c>
      <c r="W94" s="4">
        <f t="shared" si="14"/>
        <v>0</v>
      </c>
      <c r="Y94" s="4">
        <f>COUNTIF($H95:$H$158,Y$7)</f>
        <v>14</v>
      </c>
      <c r="Z94" s="4">
        <f t="shared" si="15"/>
        <v>0.47964111079989918</v>
      </c>
      <c r="AB94" s="4">
        <f>COUNTIF($H95:$H$158,AB$7)</f>
        <v>50</v>
      </c>
      <c r="AC94" s="4">
        <f t="shared" si="16"/>
        <v>0.27823735173849634</v>
      </c>
      <c r="AE94" s="4">
        <f>COUNTA($H95:$H$158)</f>
        <v>64</v>
      </c>
      <c r="AF94" s="4">
        <f t="shared" si="17"/>
        <v>0.75787846253839553</v>
      </c>
      <c r="AG94" s="7"/>
      <c r="AH94" s="2">
        <f t="shared" si="9"/>
        <v>0.69927662761330101</v>
      </c>
    </row>
    <row r="95" spans="4:34" s="4" customFormat="1" x14ac:dyDescent="0.25">
      <c r="D95" s="4">
        <v>4.9000000000000004</v>
      </c>
      <c r="E95" s="4">
        <v>2.5</v>
      </c>
      <c r="F95" s="4">
        <v>4.5</v>
      </c>
      <c r="G95" s="4">
        <v>1.7</v>
      </c>
      <c r="H95" s="4" t="s">
        <v>12</v>
      </c>
      <c r="I95" s="7"/>
      <c r="J95" s="4">
        <f>COUNTIF($H$9:$H95,J$7)</f>
        <v>50</v>
      </c>
      <c r="K95" s="4">
        <f t="shared" si="10"/>
        <v>0.45924557820345041</v>
      </c>
      <c r="M95" s="4">
        <f>COUNTIF($H$9:$H95,M$7)</f>
        <v>36</v>
      </c>
      <c r="N95" s="4">
        <f t="shared" si="11"/>
        <v>0.52676627354748251</v>
      </c>
      <c r="P95" s="4">
        <f>COUNTIF($H$9:$H95,P$7)</f>
        <v>1</v>
      </c>
      <c r="Q95" s="4">
        <f t="shared" si="12"/>
        <v>7.4056821791364705E-2</v>
      </c>
      <c r="S95" s="4">
        <f>COUNTA(H$9:H95)</f>
        <v>87</v>
      </c>
      <c r="T95" s="4">
        <f t="shared" si="13"/>
        <v>1.0600686735422975</v>
      </c>
      <c r="U95" s="7"/>
      <c r="V95" s="4">
        <f>COUNTIF($H96:$H$158,V$7)</f>
        <v>0</v>
      </c>
      <c r="W95" s="4">
        <f t="shared" si="14"/>
        <v>0</v>
      </c>
      <c r="Y95" s="4">
        <f>COUNTIF($H96:$H$158,Y$7)</f>
        <v>14</v>
      </c>
      <c r="Z95" s="4">
        <f t="shared" si="15"/>
        <v>0.48220555587606945</v>
      </c>
      <c r="AB95" s="4">
        <f>COUNTIF($H96:$H$158,AB$7)</f>
        <v>49</v>
      </c>
      <c r="AC95" s="4">
        <f t="shared" si="16"/>
        <v>0.28199895063255087</v>
      </c>
      <c r="AE95" s="4">
        <f>COUNTA($H96:$H$158)</f>
        <v>63</v>
      </c>
      <c r="AF95" s="4">
        <f t="shared" si="17"/>
        <v>0.76420450650862026</v>
      </c>
      <c r="AG95" s="7"/>
      <c r="AH95" s="2">
        <f t="shared" si="9"/>
        <v>0.64915677733300314</v>
      </c>
    </row>
    <row r="96" spans="4:34" s="4" customFormat="1" x14ac:dyDescent="0.25">
      <c r="D96" s="4">
        <v>6.6</v>
      </c>
      <c r="E96" s="4">
        <v>2.9</v>
      </c>
      <c r="F96" s="4">
        <v>4.5999999999999996</v>
      </c>
      <c r="G96" s="4">
        <v>1.3</v>
      </c>
      <c r="H96" s="4" t="s">
        <v>11</v>
      </c>
      <c r="I96" s="7"/>
      <c r="J96" s="4">
        <f>COUNTIF($H$9:$H96,J$7)</f>
        <v>50</v>
      </c>
      <c r="K96" s="4">
        <f t="shared" si="10"/>
        <v>0.4633951300355526</v>
      </c>
      <c r="M96" s="4">
        <f>COUNTIF($H$9:$H96,M$7)</f>
        <v>37</v>
      </c>
      <c r="N96" s="4">
        <f t="shared" si="11"/>
        <v>0.52555903819669159</v>
      </c>
      <c r="P96" s="4">
        <f>COUNTIF($H$9:$H96,P$7)</f>
        <v>1</v>
      </c>
      <c r="Q96" s="4">
        <f t="shared" si="12"/>
        <v>7.34026320299693E-2</v>
      </c>
      <c r="S96" s="4">
        <f>COUNTA(H$9:H96)</f>
        <v>88</v>
      </c>
      <c r="T96" s="4">
        <f t="shared" si="13"/>
        <v>1.0623568002622135</v>
      </c>
      <c r="U96" s="7"/>
      <c r="V96" s="4">
        <f>COUNTIF($H97:$H$158,V$7)</f>
        <v>0</v>
      </c>
      <c r="W96" s="4">
        <f t="shared" si="14"/>
        <v>0</v>
      </c>
      <c r="Y96" s="4">
        <f>COUNTIF($H97:$H$158,Y$7)</f>
        <v>13</v>
      </c>
      <c r="Z96" s="4">
        <f t="shared" si="15"/>
        <v>0.47256186611605133</v>
      </c>
      <c r="AB96" s="4">
        <f>COUNTIF($H97:$H$158,AB$7)</f>
        <v>49</v>
      </c>
      <c r="AC96" s="4">
        <f t="shared" si="16"/>
        <v>0.26830382011793041</v>
      </c>
      <c r="AE96" s="4">
        <f>COUNTA($H97:$H$158)</f>
        <v>62</v>
      </c>
      <c r="AF96" s="4">
        <f t="shared" si="17"/>
        <v>0.74086568623398175</v>
      </c>
      <c r="AG96" s="7"/>
      <c r="AH96" s="2">
        <f t="shared" si="9"/>
        <v>0.6554886942572784</v>
      </c>
    </row>
    <row r="97" spans="3:34" s="4" customFormat="1" x14ac:dyDescent="0.25">
      <c r="D97" s="4">
        <v>6.1</v>
      </c>
      <c r="E97" s="4">
        <v>3</v>
      </c>
      <c r="F97" s="4">
        <v>4.5999999999999996</v>
      </c>
      <c r="G97" s="4">
        <v>1.4</v>
      </c>
      <c r="H97" s="4" t="s">
        <v>11</v>
      </c>
      <c r="I97" s="7"/>
      <c r="J97" s="4">
        <f>COUNTIF($H$9:$H97,J$7)</f>
        <v>50</v>
      </c>
      <c r="K97" s="4">
        <f t="shared" si="10"/>
        <v>0.46734676471442305</v>
      </c>
      <c r="M97" s="4">
        <f>COUNTIF($H$9:$H97,M$7)</f>
        <v>38</v>
      </c>
      <c r="N97" s="4">
        <f t="shared" si="11"/>
        <v>0.52423174006591988</v>
      </c>
      <c r="P97" s="4">
        <f>COUNTIF($H$9:$H97,P$7)</f>
        <v>1</v>
      </c>
      <c r="Q97" s="4">
        <f t="shared" si="12"/>
        <v>7.2761049786139301E-2</v>
      </c>
      <c r="S97" s="4">
        <f>COUNTA(H$9:H97)</f>
        <v>89</v>
      </c>
      <c r="T97" s="4">
        <f t="shared" si="13"/>
        <v>1.0643395545664822</v>
      </c>
      <c r="U97" s="7"/>
      <c r="V97" s="4">
        <f>COUNTIF($H98:$H$158,V$7)</f>
        <v>0</v>
      </c>
      <c r="W97" s="4">
        <f t="shared" si="14"/>
        <v>0</v>
      </c>
      <c r="Y97" s="4">
        <f>COUNTIF($H98:$H$158,Y$7)</f>
        <v>12</v>
      </c>
      <c r="Z97" s="4">
        <f t="shared" si="15"/>
        <v>0.46146390232952067</v>
      </c>
      <c r="AB97" s="4">
        <f>COUNTIF($H98:$H$158,AB$7)</f>
        <v>49</v>
      </c>
      <c r="AC97" s="4">
        <f t="shared" si="16"/>
        <v>0.25385815047436433</v>
      </c>
      <c r="AE97" s="4">
        <f>COUNTA($H98:$H$158)</f>
        <v>61</v>
      </c>
      <c r="AF97" s="4">
        <f t="shared" si="17"/>
        <v>0.71532205280388506</v>
      </c>
      <c r="AG97" s="7"/>
      <c r="AH97" s="2">
        <f t="shared" si="9"/>
        <v>0.66255673020479655</v>
      </c>
    </row>
    <row r="98" spans="3:34" s="4" customFormat="1" x14ac:dyDescent="0.25">
      <c r="D98" s="4">
        <v>6.5</v>
      </c>
      <c r="E98" s="4">
        <v>2.8</v>
      </c>
      <c r="F98" s="4">
        <v>4.5999999999999996</v>
      </c>
      <c r="G98" s="4">
        <v>1.5</v>
      </c>
      <c r="H98" s="4" t="s">
        <v>11</v>
      </c>
      <c r="I98" s="7"/>
      <c r="J98" s="4">
        <f>COUNTIF($H$9:$H98,J$7)</f>
        <v>50</v>
      </c>
      <c r="K98" s="4">
        <f t="shared" si="10"/>
        <v>0.4711093925305278</v>
      </c>
      <c r="M98" s="4">
        <f>COUNTIF($H$9:$H98,M$7)</f>
        <v>39</v>
      </c>
      <c r="N98" s="4">
        <f t="shared" si="11"/>
        <v>0.52279538023588479</v>
      </c>
      <c r="P98" s="4">
        <f>COUNTIF($H$9:$H98,P$7)</f>
        <v>1</v>
      </c>
      <c r="Q98" s="4">
        <f t="shared" si="12"/>
        <v>7.2131701070329721E-2</v>
      </c>
      <c r="S98" s="4">
        <f>COUNTA(H$9:H98)</f>
        <v>90</v>
      </c>
      <c r="T98" s="4">
        <f t="shared" si="13"/>
        <v>1.0660364738367423</v>
      </c>
      <c r="U98" s="7"/>
      <c r="V98" s="4">
        <f>COUNTIF($H99:$H$158,V$7)</f>
        <v>0</v>
      </c>
      <c r="W98" s="4">
        <f t="shared" si="14"/>
        <v>0</v>
      </c>
      <c r="Y98" s="4">
        <f>COUNTIF($H99:$H$158,Y$7)</f>
        <v>11</v>
      </c>
      <c r="Z98" s="4">
        <f t="shared" si="15"/>
        <v>0.44870081244472387</v>
      </c>
      <c r="AB98" s="4">
        <f>COUNTIF($H99:$H$158,AB$7)</f>
        <v>49</v>
      </c>
      <c r="AC98" s="4">
        <f t="shared" si="16"/>
        <v>0.23861428038620344</v>
      </c>
      <c r="AE98" s="4">
        <f>COUNTA($H99:$H$158)</f>
        <v>60</v>
      </c>
      <c r="AF98" s="4">
        <f t="shared" si="17"/>
        <v>0.68731509283092729</v>
      </c>
      <c r="AG98" s="7"/>
      <c r="AH98" s="2">
        <f t="shared" si="9"/>
        <v>0.67041457928673975</v>
      </c>
    </row>
    <row r="99" spans="3:34" s="4" customFormat="1" x14ac:dyDescent="0.25">
      <c r="D99" s="4">
        <v>6.1</v>
      </c>
      <c r="E99" s="4">
        <v>2.8</v>
      </c>
      <c r="F99" s="4">
        <v>4.7</v>
      </c>
      <c r="G99" s="4">
        <v>1.2</v>
      </c>
      <c r="H99" s="4" t="s">
        <v>11</v>
      </c>
      <c r="I99" s="7"/>
      <c r="J99" s="4">
        <f>COUNTIF($H$9:$H99,J$7)</f>
        <v>50</v>
      </c>
      <c r="K99" s="4">
        <f t="shared" si="10"/>
        <v>0.4746914562769074</v>
      </c>
      <c r="M99" s="4">
        <f>COUNTIF($H$9:$H99,M$7)</f>
        <v>40</v>
      </c>
      <c r="N99" s="4">
        <f t="shared" si="11"/>
        <v>0.52126001991706983</v>
      </c>
      <c r="P99" s="4">
        <f>COUNTIF($H$9:$H99,P$7)</f>
        <v>1</v>
      </c>
      <c r="Q99" s="4">
        <f t="shared" si="12"/>
        <v>7.1514226815370299E-2</v>
      </c>
      <c r="S99" s="4">
        <f>COUNTA(H$9:H99)</f>
        <v>91</v>
      </c>
      <c r="T99" s="4">
        <f t="shared" si="13"/>
        <v>1.0674657030093475</v>
      </c>
      <c r="U99" s="7"/>
      <c r="V99" s="4">
        <f>COUNTIF($H100:$H$158,V$7)</f>
        <v>0</v>
      </c>
      <c r="W99" s="4">
        <f t="shared" si="14"/>
        <v>0</v>
      </c>
      <c r="Y99" s="4">
        <f>COUNTIF($H100:$H$158,Y$7)</f>
        <v>10</v>
      </c>
      <c r="Z99" s="4">
        <f t="shared" si="15"/>
        <v>0.43401948380923372</v>
      </c>
      <c r="AB99" s="4">
        <f>COUNTIF($H100:$H$158,AB$7)</f>
        <v>49</v>
      </c>
      <c r="AC99" s="4">
        <f t="shared" si="16"/>
        <v>0.2225207975777122</v>
      </c>
      <c r="AE99" s="4">
        <f>COUNTA($H100:$H$158)</f>
        <v>59</v>
      </c>
      <c r="AF99" s="4">
        <f t="shared" si="17"/>
        <v>0.65654028138694587</v>
      </c>
      <c r="AG99" s="7"/>
      <c r="AH99" s="2">
        <f t="shared" si="9"/>
        <v>0.67912746354995324</v>
      </c>
    </row>
    <row r="100" spans="3:34" s="4" customFormat="1" x14ac:dyDescent="0.25">
      <c r="D100" s="4">
        <v>7</v>
      </c>
      <c r="E100" s="4">
        <v>3.2</v>
      </c>
      <c r="F100" s="4">
        <v>4.7</v>
      </c>
      <c r="G100" s="4">
        <v>1.4</v>
      </c>
      <c r="H100" s="4" t="s">
        <v>11</v>
      </c>
      <c r="I100" s="7"/>
      <c r="J100" s="4">
        <f>COUNTIF($H$9:$H100,J$7)</f>
        <v>50</v>
      </c>
      <c r="K100" s="4">
        <f t="shared" si="10"/>
        <v>0.47810095993602619</v>
      </c>
      <c r="M100" s="4">
        <f>COUNTIF($H$9:$H100,M$7)</f>
        <v>41</v>
      </c>
      <c r="N100" s="4">
        <f t="shared" si="11"/>
        <v>0.5196348696630011</v>
      </c>
      <c r="P100" s="4">
        <f>COUNTIF($H$9:$H100,P$7)</f>
        <v>1</v>
      </c>
      <c r="Q100" s="4">
        <f t="shared" si="12"/>
        <v>7.090828213105449E-2</v>
      </c>
      <c r="S100" s="4">
        <f>COUNTA(H$9:H100)</f>
        <v>92</v>
      </c>
      <c r="T100" s="4">
        <f t="shared" si="13"/>
        <v>1.0686441117300818</v>
      </c>
      <c r="U100" s="7"/>
      <c r="V100" s="4">
        <f>COUNTIF($H101:$H$158,V$7)</f>
        <v>0</v>
      </c>
      <c r="W100" s="4">
        <f t="shared" si="14"/>
        <v>0</v>
      </c>
      <c r="Y100" s="4">
        <f>COUNTIF($H101:$H$158,Y$7)</f>
        <v>9</v>
      </c>
      <c r="Z100" s="4">
        <f t="shared" si="15"/>
        <v>0.41711213695116101</v>
      </c>
      <c r="AB100" s="4">
        <f>COUNTIF($H101:$H$158,AB$7)</f>
        <v>49</v>
      </c>
      <c r="AC100" s="4">
        <f t="shared" si="16"/>
        <v>0.20552217930354877</v>
      </c>
      <c r="AE100" s="4">
        <f>COUNTA($H101:$H$158)</f>
        <v>58</v>
      </c>
      <c r="AF100" s="4">
        <f t="shared" si="17"/>
        <v>0.62263431625470977</v>
      </c>
      <c r="AG100" s="7"/>
      <c r="AH100" s="2">
        <f t="shared" si="9"/>
        <v>0.68877550990821823</v>
      </c>
    </row>
    <row r="101" spans="3:34" s="4" customFormat="1" x14ac:dyDescent="0.25">
      <c r="D101" s="4">
        <v>6.1</v>
      </c>
      <c r="E101" s="4">
        <v>2.9</v>
      </c>
      <c r="F101" s="4">
        <v>4.7</v>
      </c>
      <c r="G101" s="4">
        <v>1.4</v>
      </c>
      <c r="H101" s="4" t="s">
        <v>11</v>
      </c>
      <c r="I101" s="7"/>
      <c r="J101" s="4">
        <f>COUNTIF($H$9:$H101,J$7)</f>
        <v>50</v>
      </c>
      <c r="K101" s="4">
        <f t="shared" si="10"/>
        <v>0.48134549534048754</v>
      </c>
      <c r="M101" s="4">
        <f>COUNTIF($H$9:$H101,M$7)</f>
        <v>42</v>
      </c>
      <c r="N101" s="4">
        <f t="shared" si="11"/>
        <v>0.51792836892289662</v>
      </c>
      <c r="P101" s="4">
        <f>COUNTIF($H$9:$H101,P$7)</f>
        <v>1</v>
      </c>
      <c r="Q101" s="4">
        <f t="shared" si="12"/>
        <v>7.0313535603312174E-2</v>
      </c>
      <c r="S101" s="4">
        <f>COUNTA(H$9:H101)</f>
        <v>93</v>
      </c>
      <c r="T101" s="4">
        <f t="shared" si="13"/>
        <v>1.0695873998666963</v>
      </c>
      <c r="U101" s="7"/>
      <c r="V101" s="4">
        <f>COUNTIF($H102:$H$158,V$7)</f>
        <v>0</v>
      </c>
      <c r="W101" s="4">
        <f t="shared" si="14"/>
        <v>0</v>
      </c>
      <c r="Y101" s="4">
        <f>COUNTIF($H102:$H$158,Y$7)</f>
        <v>8</v>
      </c>
      <c r="Z101" s="4">
        <f t="shared" si="15"/>
        <v>0.39759859847926199</v>
      </c>
      <c r="AB101" s="4">
        <f>COUNTIF($H102:$H$158,AB$7)</f>
        <v>49</v>
      </c>
      <c r="AC101" s="4">
        <f t="shared" si="16"/>
        <v>0.18755839179696734</v>
      </c>
      <c r="AE101" s="4">
        <f>COUNTA($H102:$H$158)</f>
        <v>57</v>
      </c>
      <c r="AF101" s="4">
        <f t="shared" si="17"/>
        <v>0.58515699027622936</v>
      </c>
      <c r="AG101" s="7"/>
      <c r="AH101" s="2">
        <f t="shared" si="9"/>
        <v>0.69945865649883732</v>
      </c>
    </row>
    <row r="102" spans="3:34" s="4" customFormat="1" x14ac:dyDescent="0.25">
      <c r="D102" s="4">
        <v>6.7</v>
      </c>
      <c r="E102" s="4">
        <v>3.1</v>
      </c>
      <c r="F102" s="4">
        <v>4.7</v>
      </c>
      <c r="G102" s="4">
        <v>1.5</v>
      </c>
      <c r="H102" s="4" t="s">
        <v>11</v>
      </c>
      <c r="I102" s="7"/>
      <c r="J102" s="4">
        <f>COUNTIF($H$9:$H102,J$7)</f>
        <v>50</v>
      </c>
      <c r="K102" s="4">
        <f t="shared" si="10"/>
        <v>0.48443226696963448</v>
      </c>
      <c r="M102" s="4">
        <f>COUNTIF($H$9:$H102,M$7)</f>
        <v>43</v>
      </c>
      <c r="N102" s="4">
        <f t="shared" si="11"/>
        <v>0.51614825712710843</v>
      </c>
      <c r="P102" s="4">
        <f>COUNTIF($H$9:$H102,P$7)</f>
        <v>1</v>
      </c>
      <c r="Q102" s="4">
        <f t="shared" si="12"/>
        <v>6.9729668634868486E-2</v>
      </c>
      <c r="S102" s="4">
        <f>COUNTA(H$9:H102)</f>
        <v>94</v>
      </c>
      <c r="T102" s="4">
        <f t="shared" si="13"/>
        <v>1.0703101927316114</v>
      </c>
      <c r="U102" s="7"/>
      <c r="V102" s="4">
        <f>COUNTIF($H103:$H$158,V$7)</f>
        <v>0</v>
      </c>
      <c r="W102" s="4">
        <f t="shared" si="14"/>
        <v>0</v>
      </c>
      <c r="Y102" s="4">
        <f>COUNTIF($H103:$H$158,Y$7)</f>
        <v>7</v>
      </c>
      <c r="Z102" s="4">
        <f t="shared" si="15"/>
        <v>0.375</v>
      </c>
      <c r="AB102" s="4">
        <f>COUNTIF($H103:$H$158,AB$7)</f>
        <v>49</v>
      </c>
      <c r="AC102" s="4">
        <f t="shared" si="16"/>
        <v>0.16856444319959643</v>
      </c>
      <c r="AE102" s="4">
        <f>COUNTA($H103:$H$158)</f>
        <v>56</v>
      </c>
      <c r="AF102" s="4">
        <f t="shared" si="17"/>
        <v>0.5435644431995964</v>
      </c>
      <c r="AG102" s="7"/>
      <c r="AH102" s="2">
        <f t="shared" si="9"/>
        <v>0.71130405448149692</v>
      </c>
    </row>
    <row r="103" spans="3:34" s="4" customFormat="1" x14ac:dyDescent="0.25">
      <c r="D103" s="4">
        <v>6.3</v>
      </c>
      <c r="E103" s="4">
        <v>3.3</v>
      </c>
      <c r="F103" s="4">
        <v>4.7</v>
      </c>
      <c r="G103" s="4">
        <v>1.6</v>
      </c>
      <c r="H103" s="4" t="s">
        <v>11</v>
      </c>
      <c r="I103" s="7"/>
      <c r="J103" s="4">
        <f>COUNTIF($H$9:$H103,J$7)</f>
        <v>50</v>
      </c>
      <c r="K103" s="4">
        <f t="shared" si="10"/>
        <v>0.48736811502959115</v>
      </c>
      <c r="M103" s="4">
        <f>COUNTIF($H$9:$H103,M$7)</f>
        <v>44</v>
      </c>
      <c r="N103" s="4">
        <f t="shared" si="11"/>
        <v>0.51430163733179601</v>
      </c>
      <c r="P103" s="4">
        <f>COUNTIF($H$9:$H103,P$7)</f>
        <v>1</v>
      </c>
      <c r="Q103" s="4">
        <f t="shared" si="12"/>
        <v>6.9156374824536293E-2</v>
      </c>
      <c r="S103" s="4">
        <f>COUNTA(H$9:H103)</f>
        <v>95</v>
      </c>
      <c r="T103" s="4">
        <f t="shared" si="13"/>
        <v>1.0708261271859234</v>
      </c>
      <c r="U103" s="7"/>
      <c r="V103" s="4">
        <f>COUNTIF($H104:$H$158,V$7)</f>
        <v>0</v>
      </c>
      <c r="W103" s="4">
        <f t="shared" si="14"/>
        <v>0</v>
      </c>
      <c r="Y103" s="4">
        <f>COUNTIF($H104:$H$158,Y$7)</f>
        <v>6</v>
      </c>
      <c r="Z103" s="4">
        <f t="shared" si="15"/>
        <v>0.34869787776038219</v>
      </c>
      <c r="AB103" s="4">
        <f>COUNTIF($H104:$H$158,AB$7)</f>
        <v>49</v>
      </c>
      <c r="AC103" s="4">
        <f t="shared" si="16"/>
        <v>0.14846988365569311</v>
      </c>
      <c r="AE103" s="4">
        <f>COUNTA($H104:$H$158)</f>
        <v>55</v>
      </c>
      <c r="AF103" s="4">
        <f t="shared" si="17"/>
        <v>0.49716776141607533</v>
      </c>
      <c r="AG103" s="7"/>
      <c r="AH103" s="2">
        <f t="shared" si="9"/>
        <v>0.72447777431751037</v>
      </c>
    </row>
    <row r="104" spans="3:34" s="4" customFormat="1" x14ac:dyDescent="0.25">
      <c r="D104" s="4">
        <v>6.8</v>
      </c>
      <c r="E104" s="4">
        <v>2.8</v>
      </c>
      <c r="F104" s="4">
        <v>4.8</v>
      </c>
      <c r="G104" s="4">
        <v>1.4</v>
      </c>
      <c r="H104" s="4" t="s">
        <v>11</v>
      </c>
      <c r="I104" s="7"/>
      <c r="J104" s="4">
        <f>COUNTIF($H$9:$H104,J$7)</f>
        <v>50</v>
      </c>
      <c r="K104" s="4">
        <f t="shared" si="10"/>
        <v>0.49015953695126646</v>
      </c>
      <c r="M104" s="4">
        <f>COUNTIF($H$9:$H104,M$7)</f>
        <v>45</v>
      </c>
      <c r="N104" s="4">
        <f t="shared" si="11"/>
        <v>0.512395033308507</v>
      </c>
      <c r="P104" s="4">
        <f>COUNTIF($H$9:$H104,P$7)</f>
        <v>1</v>
      </c>
      <c r="Q104" s="4">
        <f t="shared" si="12"/>
        <v>6.8593359382512042E-2</v>
      </c>
      <c r="S104" s="4">
        <f>COUNTA(H$9:H104)</f>
        <v>96</v>
      </c>
      <c r="T104" s="4">
        <f t="shared" si="13"/>
        <v>1.0711479296422857</v>
      </c>
      <c r="U104" s="7"/>
      <c r="V104" s="4">
        <f>COUNTIF($H105:$H$158,V$7)</f>
        <v>0</v>
      </c>
      <c r="W104" s="4">
        <f t="shared" si="14"/>
        <v>0</v>
      </c>
      <c r="Y104" s="4">
        <f>COUNTIF($H105:$H$158,Y$7)</f>
        <v>5</v>
      </c>
      <c r="Z104" s="4">
        <f t="shared" si="15"/>
        <v>0.31786661178482467</v>
      </c>
      <c r="AB104" s="4">
        <f>COUNTIF($H105:$H$158,AB$7)</f>
        <v>49</v>
      </c>
      <c r="AC104" s="4">
        <f t="shared" si="16"/>
        <v>0.12719824526601398</v>
      </c>
      <c r="AE104" s="4">
        <f>COUNTA($H105:$H$158)</f>
        <v>54</v>
      </c>
      <c r="AF104" s="4">
        <f t="shared" si="17"/>
        <v>0.44506485705083865</v>
      </c>
      <c r="AG104" s="7"/>
      <c r="AH104" s="2">
        <f t="shared" si="9"/>
        <v>0.73920447721179139</v>
      </c>
    </row>
    <row r="105" spans="3:34" s="4" customFormat="1" x14ac:dyDescent="0.25">
      <c r="D105" s="4">
        <v>5.9</v>
      </c>
      <c r="E105" s="4">
        <v>3.2</v>
      </c>
      <c r="F105" s="4">
        <v>4.8</v>
      </c>
      <c r="G105" s="4">
        <v>1.8</v>
      </c>
      <c r="H105" s="4" t="s">
        <v>11</v>
      </c>
      <c r="I105" s="7"/>
      <c r="J105" s="4">
        <f>COUNTIF($H$9:$H105,J$7)</f>
        <v>50</v>
      </c>
      <c r="K105" s="4">
        <f t="shared" si="10"/>
        <v>0.49281270742907374</v>
      </c>
      <c r="M105" s="4">
        <f>COUNTIF($H$9:$H105,M$7)</f>
        <v>46</v>
      </c>
      <c r="N105" s="4">
        <f t="shared" si="11"/>
        <v>0.51043444084520917</v>
      </c>
      <c r="P105" s="4">
        <f>COUNTIF($H$9:$H105,P$7)</f>
        <v>1</v>
      </c>
      <c r="Q105" s="4">
        <f t="shared" si="12"/>
        <v>6.8040338579248738E-2</v>
      </c>
      <c r="S105" s="4">
        <f>COUNTA(H$9:H105)</f>
        <v>97</v>
      </c>
      <c r="T105" s="4">
        <f t="shared" si="13"/>
        <v>1.0712874868535316</v>
      </c>
      <c r="U105" s="7"/>
      <c r="V105" s="4">
        <f>COUNTIF($H106:$H$158,V$7)</f>
        <v>0</v>
      </c>
      <c r="W105" s="4">
        <f t="shared" si="14"/>
        <v>0</v>
      </c>
      <c r="Y105" s="4">
        <f>COUNTIF($H106:$H$158,Y$7)</f>
        <v>4</v>
      </c>
      <c r="Z105" s="4">
        <f t="shared" si="15"/>
        <v>0.28135248713684519</v>
      </c>
      <c r="AB105" s="4">
        <f>COUNTIF($H106:$H$158,AB$7)</f>
        <v>49</v>
      </c>
      <c r="AC105" s="4">
        <f t="shared" si="16"/>
        <v>0.10466641343304824</v>
      </c>
      <c r="AE105" s="4">
        <f>COUNTA($H106:$H$158)</f>
        <v>53</v>
      </c>
      <c r="AF105" s="4">
        <f t="shared" si="17"/>
        <v>0.38601890056989341</v>
      </c>
      <c r="AG105" s="7"/>
      <c r="AH105" s="2">
        <f t="shared" si="9"/>
        <v>0.75580324768784335</v>
      </c>
    </row>
    <row r="106" spans="3:34" s="4" customFormat="1" x14ac:dyDescent="0.25">
      <c r="D106" s="4">
        <v>6.2</v>
      </c>
      <c r="E106" s="4">
        <v>2.8</v>
      </c>
      <c r="F106" s="4">
        <v>4.8</v>
      </c>
      <c r="G106" s="4">
        <v>1.8</v>
      </c>
      <c r="H106" s="4" t="s">
        <v>12</v>
      </c>
      <c r="I106" s="7"/>
      <c r="J106" s="4">
        <f>COUNTIF($H$9:$H106,J$7)</f>
        <v>50</v>
      </c>
      <c r="K106" s="4">
        <f t="shared" si="10"/>
        <v>0.49533349711249158</v>
      </c>
      <c r="M106" s="4">
        <f>COUNTIF($H$9:$H106,M$7)</f>
        <v>46</v>
      </c>
      <c r="N106" s="4">
        <f t="shared" si="11"/>
        <v>0.51217145765996919</v>
      </c>
      <c r="P106" s="4">
        <f>COUNTIF($H$9:$H106,P$7)</f>
        <v>2</v>
      </c>
      <c r="Q106" s="4">
        <f t="shared" si="12"/>
        <v>0.11458591518602466</v>
      </c>
      <c r="S106" s="4">
        <f>COUNTA(H$9:H106)</f>
        <v>98</v>
      </c>
      <c r="T106" s="4">
        <f t="shared" si="13"/>
        <v>1.1220908699584855</v>
      </c>
      <c r="U106" s="7"/>
      <c r="V106" s="4">
        <f>COUNTIF($H107:$H$158,V$7)</f>
        <v>0</v>
      </c>
      <c r="W106" s="4">
        <f t="shared" si="14"/>
        <v>0</v>
      </c>
      <c r="Y106" s="4">
        <f>COUNTIF($H107:$H$158,Y$7)</f>
        <v>4</v>
      </c>
      <c r="Z106" s="4">
        <f t="shared" si="15"/>
        <v>0.28464920908777636</v>
      </c>
      <c r="AB106" s="4">
        <f>COUNTIF($H107:$H$158,AB$7)</f>
        <v>48</v>
      </c>
      <c r="AC106" s="4">
        <f t="shared" si="16"/>
        <v>0.10659435454147929</v>
      </c>
      <c r="AE106" s="4">
        <f>COUNTA($H107:$H$158)</f>
        <v>52</v>
      </c>
      <c r="AF106" s="4">
        <f t="shared" si="17"/>
        <v>0.39124356362925566</v>
      </c>
      <c r="AG106" s="7"/>
      <c r="AH106" s="2">
        <f t="shared" si="9"/>
        <v>0.71623203029013693</v>
      </c>
    </row>
    <row r="107" spans="3:34" s="4" customFormat="1" x14ac:dyDescent="0.25">
      <c r="D107" s="4">
        <v>6</v>
      </c>
      <c r="E107" s="4">
        <v>3</v>
      </c>
      <c r="F107" s="4">
        <v>4.8</v>
      </c>
      <c r="G107" s="4">
        <v>1.8</v>
      </c>
      <c r="H107" s="4" t="s">
        <v>12</v>
      </c>
      <c r="I107" s="7"/>
      <c r="J107" s="4">
        <f>COUNTIF($H$9:$H107,J$7)</f>
        <v>50</v>
      </c>
      <c r="K107" s="4">
        <f t="shared" si="10"/>
        <v>0.49772749005297218</v>
      </c>
      <c r="M107" s="4">
        <f>COUNTIF($H$9:$H107,M$7)</f>
        <v>46</v>
      </c>
      <c r="N107" s="4">
        <f t="shared" si="11"/>
        <v>0.51380358126302483</v>
      </c>
      <c r="P107" s="4">
        <f>COUNTIF($H$9:$H107,P$7)</f>
        <v>3</v>
      </c>
      <c r="Q107" s="4">
        <f t="shared" si="12"/>
        <v>0.15286042785934709</v>
      </c>
      <c r="S107" s="4">
        <f>COUNTA(H$9:H107)</f>
        <v>99</v>
      </c>
      <c r="T107" s="4">
        <f t="shared" si="13"/>
        <v>1.1643914991753441</v>
      </c>
      <c r="U107" s="7"/>
      <c r="V107" s="4">
        <f>COUNTIF($H108:$H$158,V$7)</f>
        <v>0</v>
      </c>
      <c r="W107" s="4">
        <f t="shared" si="14"/>
        <v>0</v>
      </c>
      <c r="Y107" s="4">
        <f>COUNTIF($H108:$H$158,Y$7)</f>
        <v>4</v>
      </c>
      <c r="Z107" s="4">
        <f t="shared" si="15"/>
        <v>0.28803336015462716</v>
      </c>
      <c r="AB107" s="4">
        <f>COUNTIF($H108:$H$158,AB$7)</f>
        <v>47</v>
      </c>
      <c r="AC107" s="4">
        <f t="shared" si="16"/>
        <v>0.10859441262375176</v>
      </c>
      <c r="AE107" s="4">
        <f>COUNTA($H108:$H$158)</f>
        <v>51</v>
      </c>
      <c r="AF107" s="4">
        <f t="shared" si="17"/>
        <v>0.39662777277837891</v>
      </c>
      <c r="AG107" s="7"/>
      <c r="AH107" s="2">
        <f t="shared" si="9"/>
        <v>0.68161066852078012</v>
      </c>
    </row>
    <row r="108" spans="3:34" s="4" customFormat="1" x14ac:dyDescent="0.25">
      <c r="C108" s="4">
        <f>AVERAGE(F107:F108)</f>
        <v>4.8499999999999996</v>
      </c>
      <c r="D108" s="4">
        <v>6.9</v>
      </c>
      <c r="E108" s="4">
        <v>3.1</v>
      </c>
      <c r="F108" s="4">
        <v>4.9000000000000004</v>
      </c>
      <c r="G108" s="4">
        <v>1.5</v>
      </c>
      <c r="H108" s="4" t="s">
        <v>11</v>
      </c>
      <c r="I108" s="7"/>
      <c r="J108" s="4">
        <f>COUNTIF($H$9:$H108,J$7)</f>
        <v>50</v>
      </c>
      <c r="K108" s="4">
        <f t="shared" si="10"/>
        <v>0.5</v>
      </c>
      <c r="M108" s="4">
        <f>COUNTIF($H$9:$H108,M$7)</f>
        <v>47</v>
      </c>
      <c r="N108" s="4">
        <f t="shared" si="11"/>
        <v>0.51195564890563106</v>
      </c>
      <c r="P108" s="4">
        <f>COUNTIF($H$9:$H108,P$7)</f>
        <v>3</v>
      </c>
      <c r="Q108" s="4">
        <f t="shared" si="12"/>
        <v>0.15176681067160708</v>
      </c>
      <c r="S108" s="4">
        <f>COUNTA(H$9:H108)</f>
        <v>100</v>
      </c>
      <c r="T108" s="4">
        <f t="shared" si="13"/>
        <v>1.163722459577238</v>
      </c>
      <c r="U108" s="7"/>
      <c r="V108" s="4">
        <f>COUNTIF($H109:$H$158,V$7)</f>
        <v>0</v>
      </c>
      <c r="W108" s="4">
        <f t="shared" si="14"/>
        <v>0</v>
      </c>
      <c r="Y108" s="4">
        <f>COUNTIF($H109:$H$158,Y$7)</f>
        <v>3</v>
      </c>
      <c r="Z108" s="4">
        <f t="shared" si="15"/>
        <v>0.2435336213432141</v>
      </c>
      <c r="AB108" s="4">
        <f>COUNTIF($H109:$H$158,AB$7)</f>
        <v>47</v>
      </c>
      <c r="AC108" s="4">
        <f t="shared" si="16"/>
        <v>8.3911297811262164E-2</v>
      </c>
      <c r="AE108" s="4">
        <f>COUNTA($H109:$H$158)</f>
        <v>50</v>
      </c>
      <c r="AF108" s="4">
        <f t="shared" si="17"/>
        <v>0.32744491915447627</v>
      </c>
      <c r="AG108" s="7"/>
      <c r="AH108" s="2">
        <f t="shared" si="9"/>
        <v>0.69999922128483871</v>
      </c>
    </row>
    <row r="109" spans="3:34" s="4" customFormat="1" x14ac:dyDescent="0.25">
      <c r="D109" s="4">
        <v>6.3</v>
      </c>
      <c r="E109" s="4">
        <v>2.5</v>
      </c>
      <c r="F109" s="4">
        <v>4.9000000000000004</v>
      </c>
      <c r="G109" s="4">
        <v>1.5</v>
      </c>
      <c r="H109" s="4" t="s">
        <v>11</v>
      </c>
      <c r="I109" s="7"/>
      <c r="J109" s="4">
        <f>COUNTIF($H$9:$H109,J$7)</f>
        <v>50</v>
      </c>
      <c r="K109" s="4">
        <f t="shared" si="10"/>
        <v>0.50215608563221292</v>
      </c>
      <c r="M109" s="4">
        <f>COUNTIF($H$9:$H109,M$7)</f>
        <v>48</v>
      </c>
      <c r="N109" s="4">
        <f t="shared" si="11"/>
        <v>0.51005892215317472</v>
      </c>
      <c r="P109" s="4">
        <f>COUNTIF($H$9:$H109,P$7)</f>
        <v>3</v>
      </c>
      <c r="Q109" s="4">
        <f t="shared" si="12"/>
        <v>0.15069056382269222</v>
      </c>
      <c r="S109" s="4">
        <f>COUNTA(H$9:H109)</f>
        <v>101</v>
      </c>
      <c r="T109" s="4">
        <f t="shared" si="13"/>
        <v>1.1629055716080801</v>
      </c>
      <c r="U109" s="7"/>
      <c r="V109" s="4">
        <f>COUNTIF($H110:$H$158,V$7)</f>
        <v>0</v>
      </c>
      <c r="W109" s="4">
        <f t="shared" si="14"/>
        <v>0</v>
      </c>
      <c r="Y109" s="4">
        <f>COUNTIF($H110:$H$158,Y$7)</f>
        <v>2</v>
      </c>
      <c r="Z109" s="4">
        <f t="shared" si="15"/>
        <v>0.18835550384143707</v>
      </c>
      <c r="AB109" s="4">
        <f>COUNTIF($H110:$H$158,AB$7)</f>
        <v>47</v>
      </c>
      <c r="AC109" s="4">
        <f t="shared" si="16"/>
        <v>5.7667074378894546E-2</v>
      </c>
      <c r="AE109" s="4">
        <f>COUNTA($H110:$H$158)</f>
        <v>49</v>
      </c>
      <c r="AF109" s="4">
        <f t="shared" si="17"/>
        <v>0.24602257822033161</v>
      </c>
      <c r="AG109" s="7"/>
      <c r="AH109" s="2">
        <f t="shared" si="9"/>
        <v>0.7215720402864072</v>
      </c>
    </row>
    <row r="110" spans="3:34" s="4" customFormat="1" x14ac:dyDescent="0.25">
      <c r="D110" s="4">
        <v>6.3</v>
      </c>
      <c r="E110" s="4">
        <v>2.7</v>
      </c>
      <c r="F110" s="4">
        <v>4.9000000000000004</v>
      </c>
      <c r="G110" s="4">
        <v>1.8</v>
      </c>
      <c r="H110" s="4" t="s">
        <v>12</v>
      </c>
      <c r="I110" s="7"/>
      <c r="J110" s="4">
        <f>COUNTIF($H$9:$H110,J$7)</f>
        <v>50</v>
      </c>
      <c r="K110" s="4">
        <f t="shared" si="10"/>
        <v>0.50420056480233877</v>
      </c>
      <c r="M110" s="4">
        <f>COUNTIF($H$9:$H110,M$7)</f>
        <v>48</v>
      </c>
      <c r="N110" s="4">
        <f t="shared" si="11"/>
        <v>0.51174721941192447</v>
      </c>
      <c r="P110" s="4">
        <f>COUNTIF($H$9:$H110,P$7)</f>
        <v>4</v>
      </c>
      <c r="Q110" s="4">
        <f t="shared" si="12"/>
        <v>0.18323236635182333</v>
      </c>
      <c r="S110" s="4">
        <f>COUNTA(H$9:H110)</f>
        <v>102</v>
      </c>
      <c r="T110" s="4">
        <f t="shared" si="13"/>
        <v>1.1991801505660866</v>
      </c>
      <c r="U110" s="7"/>
      <c r="V110" s="4">
        <f>COUNTIF($H111:$H$158,V$7)</f>
        <v>0</v>
      </c>
      <c r="W110" s="4">
        <f t="shared" si="14"/>
        <v>0</v>
      </c>
      <c r="Y110" s="4">
        <f>COUNTIF($H111:$H$158,Y$7)</f>
        <v>2</v>
      </c>
      <c r="Z110" s="4">
        <f t="shared" si="15"/>
        <v>0.19104010419671485</v>
      </c>
      <c r="AB110" s="4">
        <f>COUNTIF($H111:$H$158,AB$7)</f>
        <v>46</v>
      </c>
      <c r="AC110" s="4">
        <f t="shared" si="16"/>
        <v>5.8842188636470623E-2</v>
      </c>
      <c r="AE110" s="4">
        <f>COUNTA($H111:$H$158)</f>
        <v>48</v>
      </c>
      <c r="AF110" s="4">
        <f t="shared" si="17"/>
        <v>0.24988229283318547</v>
      </c>
      <c r="AG110" s="7"/>
      <c r="AH110" s="2">
        <f t="shared" si="9"/>
        <v>0.68955766462959778</v>
      </c>
    </row>
    <row r="111" spans="3:34" s="4" customFormat="1" x14ac:dyDescent="0.25">
      <c r="D111" s="4">
        <v>6.1</v>
      </c>
      <c r="E111" s="4">
        <v>3</v>
      </c>
      <c r="F111" s="4">
        <v>4.9000000000000004</v>
      </c>
      <c r="G111" s="4">
        <v>1.8</v>
      </c>
      <c r="H111" s="4" t="s">
        <v>12</v>
      </c>
      <c r="I111" s="7"/>
      <c r="J111" s="4">
        <f>COUNTIF($H$9:$H111,J$7)</f>
        <v>50</v>
      </c>
      <c r="K111" s="4">
        <f t="shared" si="10"/>
        <v>0.50613802786820083</v>
      </c>
      <c r="M111" s="4">
        <f>COUNTIF($H$9:$H111,M$7)</f>
        <v>48</v>
      </c>
      <c r="N111" s="4">
        <f t="shared" si="11"/>
        <v>0.51333810941921343</v>
      </c>
      <c r="P111" s="4">
        <f>COUNTIF($H$9:$H111,P$7)</f>
        <v>5</v>
      </c>
      <c r="Q111" s="4">
        <f t="shared" si="12"/>
        <v>0.21187244816970174</v>
      </c>
      <c r="S111" s="4">
        <f>COUNTA(H$9:H111)</f>
        <v>103</v>
      </c>
      <c r="T111" s="4">
        <f t="shared" si="13"/>
        <v>1.2313485854571162</v>
      </c>
      <c r="U111" s="7"/>
      <c r="V111" s="4">
        <f>COUNTIF($H112:$H$158,V$7)</f>
        <v>0</v>
      </c>
      <c r="W111" s="4">
        <f t="shared" si="14"/>
        <v>0</v>
      </c>
      <c r="Y111" s="4">
        <f>COUNTIF($H112:$H$158,Y$7)</f>
        <v>2</v>
      </c>
      <c r="Z111" s="4">
        <f t="shared" si="15"/>
        <v>0.19381229156075053</v>
      </c>
      <c r="AB111" s="4">
        <f>COUNTIF($H112:$H$158,AB$7)</f>
        <v>45</v>
      </c>
      <c r="AC111" s="4">
        <f t="shared" si="16"/>
        <v>6.0066148737411E-2</v>
      </c>
      <c r="AE111" s="4">
        <f>COUNTA($H112:$H$158)</f>
        <v>47</v>
      </c>
      <c r="AF111" s="4">
        <f t="shared" si="17"/>
        <v>0.25387844029816153</v>
      </c>
      <c r="AG111" s="7"/>
      <c r="AH111" s="2">
        <f t="shared" si="9"/>
        <v>0.65988789408051229</v>
      </c>
    </row>
    <row r="112" spans="3:34" s="4" customFormat="1" x14ac:dyDescent="0.25">
      <c r="D112" s="4">
        <v>5.6</v>
      </c>
      <c r="E112" s="4">
        <v>2.8</v>
      </c>
      <c r="F112" s="4">
        <v>4.9000000000000004</v>
      </c>
      <c r="G112" s="4">
        <v>2</v>
      </c>
      <c r="H112" s="4" t="s">
        <v>12</v>
      </c>
      <c r="I112" s="7"/>
      <c r="J112" s="4">
        <f>COUNTIF($H$9:$H112,J$7)</f>
        <v>50</v>
      </c>
      <c r="K112" s="4">
        <f t="shared" si="10"/>
        <v>0.50797285017613814</v>
      </c>
      <c r="M112" s="4">
        <f>COUNTIF($H$9:$H112,M$7)</f>
        <v>48</v>
      </c>
      <c r="N112" s="4">
        <f t="shared" si="11"/>
        <v>0.51483563880920125</v>
      </c>
      <c r="P112" s="4">
        <f>COUNTIF($H$9:$H112,P$7)</f>
        <v>6</v>
      </c>
      <c r="Q112" s="4">
        <f t="shared" si="12"/>
        <v>0.23743137792807323</v>
      </c>
      <c r="S112" s="4">
        <f>COUNTA(H$9:H112)</f>
        <v>104</v>
      </c>
      <c r="T112" s="4">
        <f t="shared" si="13"/>
        <v>1.2602398669134125</v>
      </c>
      <c r="U112" s="7"/>
      <c r="V112" s="4">
        <f>COUNTIF($H113:$H$158,V$7)</f>
        <v>0</v>
      </c>
      <c r="W112" s="4">
        <f t="shared" si="14"/>
        <v>0</v>
      </c>
      <c r="Y112" s="4">
        <f>COUNTIF($H113:$H$158,Y$7)</f>
        <v>2</v>
      </c>
      <c r="Z112" s="4">
        <f t="shared" si="15"/>
        <v>0.19667660678508753</v>
      </c>
      <c r="AB112" s="4">
        <f>COUNTIF($H113:$H$158,AB$7)</f>
        <v>44</v>
      </c>
      <c r="AC112" s="4">
        <f t="shared" si="16"/>
        <v>6.1342061879727947E-2</v>
      </c>
      <c r="AE112" s="4">
        <f>COUNTA($H113:$H$158)</f>
        <v>46</v>
      </c>
      <c r="AF112" s="4">
        <f t="shared" si="17"/>
        <v>0.25801866866481549</v>
      </c>
      <c r="AG112" s="7"/>
      <c r="AH112" s="2">
        <f t="shared" si="9"/>
        <v>0.63207046793731336</v>
      </c>
    </row>
    <row r="113" spans="3:34" s="4" customFormat="1" x14ac:dyDescent="0.25">
      <c r="C113" s="4">
        <f>AVERAGE(F112:F113)</f>
        <v>4.95</v>
      </c>
      <c r="D113" s="4">
        <v>6</v>
      </c>
      <c r="E113" s="4">
        <v>2.2000000000000002</v>
      </c>
      <c r="F113" s="4">
        <v>5</v>
      </c>
      <c r="G113" s="4">
        <v>1.5</v>
      </c>
      <c r="H113" s="4" t="s">
        <v>12</v>
      </c>
      <c r="I113" s="7"/>
      <c r="J113" s="4">
        <f>COUNTIF($H$9:$H113,J$7)</f>
        <v>50</v>
      </c>
      <c r="K113" s="4">
        <f t="shared" si="10"/>
        <v>0.50970920375780859</v>
      </c>
      <c r="M113" s="4">
        <f>COUNTIF($H$9:$H113,M$7)</f>
        <v>48</v>
      </c>
      <c r="N113" s="4">
        <f t="shared" si="11"/>
        <v>0.51624366488912754</v>
      </c>
      <c r="P113" s="4">
        <f>COUNTIF($H$9:$H113,P$7)</f>
        <v>7</v>
      </c>
      <c r="Q113" s="4">
        <f t="shared" si="12"/>
        <v>0.26045937304056793</v>
      </c>
      <c r="S113" s="4">
        <f>COUNTA(H$9:H113)</f>
        <v>105</v>
      </c>
      <c r="T113" s="4">
        <f t="shared" si="13"/>
        <v>1.2864122416875041</v>
      </c>
      <c r="U113" s="7"/>
      <c r="V113" s="4">
        <f>COUNTIF($H114:$H$158,V$7)</f>
        <v>0</v>
      </c>
      <c r="W113" s="4">
        <f t="shared" si="14"/>
        <v>0</v>
      </c>
      <c r="Y113" s="4">
        <f>COUNTIF($H114:$H$158,Y$7)</f>
        <v>2</v>
      </c>
      <c r="Z113" s="4">
        <f t="shared" si="15"/>
        <v>0.19963791539243</v>
      </c>
      <c r="AB113" s="4">
        <f>COUNTIF($H114:$H$158,AB$7)</f>
        <v>43</v>
      </c>
      <c r="AC113" s="4">
        <f t="shared" si="16"/>
        <v>6.2673304221906631E-2</v>
      </c>
      <c r="AE113" s="4">
        <f>COUNTA($H114:$H$158)</f>
        <v>45</v>
      </c>
      <c r="AF113" s="4">
        <f t="shared" si="17"/>
        <v>0.26231121961433662</v>
      </c>
      <c r="AG113" s="7"/>
      <c r="AH113" s="2">
        <f t="shared" si="9"/>
        <v>0.60578056565560223</v>
      </c>
    </row>
    <row r="114" spans="3:34" s="4" customFormat="1" x14ac:dyDescent="0.25">
      <c r="D114" s="4">
        <v>6.7</v>
      </c>
      <c r="E114" s="4">
        <v>3</v>
      </c>
      <c r="F114" s="4">
        <v>5</v>
      </c>
      <c r="G114" s="4">
        <v>1.7</v>
      </c>
      <c r="H114" s="4" t="s">
        <v>11</v>
      </c>
      <c r="I114" s="7"/>
      <c r="J114" s="4">
        <f>COUNTIF($H$9:$H114,J$7)</f>
        <v>50</v>
      </c>
      <c r="K114" s="4">
        <f t="shared" si="10"/>
        <v>0.51135106829645016</v>
      </c>
      <c r="M114" s="4">
        <f>COUNTIF($H$9:$H114,M$7)</f>
        <v>49</v>
      </c>
      <c r="N114" s="4">
        <f t="shared" si="11"/>
        <v>0.51459735765992043</v>
      </c>
      <c r="P114" s="4">
        <f>COUNTIF($H$9:$H114,P$7)</f>
        <v>7</v>
      </c>
      <c r="Q114" s="4">
        <f t="shared" si="12"/>
        <v>0.25890527101452043</v>
      </c>
      <c r="S114" s="4">
        <f>COUNTA(H$9:H114)</f>
        <v>106</v>
      </c>
      <c r="T114" s="4">
        <f t="shared" si="13"/>
        <v>1.2848536969708912</v>
      </c>
      <c r="U114" s="7"/>
      <c r="V114" s="4">
        <f>COUNTIF($H115:$H$158,V$7)</f>
        <v>0</v>
      </c>
      <c r="W114" s="4">
        <f t="shared" si="14"/>
        <v>0</v>
      </c>
      <c r="Y114" s="4">
        <f>COUNTIF($H115:$H$158,Y$7)</f>
        <v>1</v>
      </c>
      <c r="Z114" s="4">
        <f t="shared" si="15"/>
        <v>0.12407799133266585</v>
      </c>
      <c r="AB114" s="4">
        <f>COUNTIF($H115:$H$158,AB$7)</f>
        <v>43</v>
      </c>
      <c r="AC114" s="4">
        <f t="shared" si="16"/>
        <v>3.2413071573035669E-2</v>
      </c>
      <c r="AE114" s="4">
        <f>COUNTA($H115:$H$158)</f>
        <v>44</v>
      </c>
      <c r="AF114" s="4">
        <f t="shared" si="17"/>
        <v>0.15649106290570153</v>
      </c>
      <c r="AG114" s="7"/>
      <c r="AH114" s="2">
        <f t="shared" si="9"/>
        <v>0.63109517640938717</v>
      </c>
    </row>
    <row r="115" spans="3:34" s="4" customFormat="1" x14ac:dyDescent="0.25">
      <c r="D115" s="4">
        <v>6.3</v>
      </c>
      <c r="E115" s="4">
        <v>2.5</v>
      </c>
      <c r="F115" s="4">
        <v>5</v>
      </c>
      <c r="G115" s="4">
        <v>1.9</v>
      </c>
      <c r="H115" s="4" t="s">
        <v>12</v>
      </c>
      <c r="I115" s="7"/>
      <c r="J115" s="4">
        <f>COUNTIF($H$9:$H115,J$7)</f>
        <v>50</v>
      </c>
      <c r="K115" s="4">
        <f t="shared" si="10"/>
        <v>0.51290224141421603</v>
      </c>
      <c r="M115" s="4">
        <f>COUNTIF($H$9:$H115,M$7)</f>
        <v>49</v>
      </c>
      <c r="N115" s="4">
        <f t="shared" si="11"/>
        <v>0.51599158852346727</v>
      </c>
      <c r="P115" s="4">
        <f>COUNTIF($H$9:$H115,P$7)</f>
        <v>8</v>
      </c>
      <c r="Q115" s="4">
        <f t="shared" si="12"/>
        <v>0.27973584945055308</v>
      </c>
      <c r="S115" s="4">
        <f>COUNTA(H$9:H115)</f>
        <v>107</v>
      </c>
      <c r="T115" s="4">
        <f t="shared" si="13"/>
        <v>1.3086296793882364</v>
      </c>
      <c r="U115" s="7"/>
      <c r="V115" s="4">
        <f>COUNTIF($H116:$H$158,V$7)</f>
        <v>0</v>
      </c>
      <c r="W115" s="4">
        <f t="shared" si="14"/>
        <v>0</v>
      </c>
      <c r="Y115" s="4">
        <f>COUNTIF($H116:$H$158,Y$7)</f>
        <v>1</v>
      </c>
      <c r="Z115" s="4">
        <f t="shared" si="15"/>
        <v>0.12619220359772321</v>
      </c>
      <c r="AB115" s="4">
        <f>COUNTIF($H116:$H$158,AB$7)</f>
        <v>42</v>
      </c>
      <c r="AC115" s="4">
        <f t="shared" si="16"/>
        <v>3.3157859087911259E-2</v>
      </c>
      <c r="AE115" s="4">
        <f>COUNTA($H116:$H$158)</f>
        <v>43</v>
      </c>
      <c r="AF115" s="4">
        <f t="shared" si="17"/>
        <v>0.15935006268563445</v>
      </c>
      <c r="AG115" s="7"/>
      <c r="AH115" s="2">
        <f t="shared" si="9"/>
        <v>0.60579297812099886</v>
      </c>
    </row>
    <row r="116" spans="3:34" s="4" customFormat="1" x14ac:dyDescent="0.25">
      <c r="D116" s="4">
        <v>5.7</v>
      </c>
      <c r="E116" s="4">
        <v>2.5</v>
      </c>
      <c r="F116" s="4">
        <v>5</v>
      </c>
      <c r="G116" s="4">
        <v>2</v>
      </c>
      <c r="H116" s="4" t="s">
        <v>12</v>
      </c>
      <c r="I116" s="7"/>
      <c r="J116" s="4">
        <f>COUNTIF($H$9:$H116,J$7)</f>
        <v>50</v>
      </c>
      <c r="K116" s="4">
        <f t="shared" si="10"/>
        <v>0.51436634832812211</v>
      </c>
      <c r="M116" s="4">
        <f>COUNTIF($H$9:$H116,M$7)</f>
        <v>49</v>
      </c>
      <c r="N116" s="4">
        <f t="shared" si="11"/>
        <v>0.51730282633671076</v>
      </c>
      <c r="P116" s="4">
        <f>COUNTIF($H$9:$H116,P$7)</f>
        <v>9</v>
      </c>
      <c r="Q116" s="4">
        <f t="shared" si="12"/>
        <v>0.29874687506009634</v>
      </c>
      <c r="S116" s="4">
        <f>COUNTA(H$9:H116)</f>
        <v>108</v>
      </c>
      <c r="T116" s="4">
        <f t="shared" si="13"/>
        <v>1.3304160497249291</v>
      </c>
      <c r="U116" s="7"/>
      <c r="V116" s="4">
        <f>COUNTIF($H117:$H$158,V$7)</f>
        <v>0</v>
      </c>
      <c r="W116" s="4">
        <f t="shared" si="14"/>
        <v>0</v>
      </c>
      <c r="Y116" s="4">
        <f>COUNTIF($H117:$H$158,Y$7)</f>
        <v>1</v>
      </c>
      <c r="Z116" s="4">
        <f t="shared" si="15"/>
        <v>0.12838851006616095</v>
      </c>
      <c r="AB116" s="4">
        <f>COUNTIF($H117:$H$158,AB$7)</f>
        <v>41</v>
      </c>
      <c r="AC116" s="4">
        <f t="shared" si="16"/>
        <v>3.3937670109231953E-2</v>
      </c>
      <c r="AE116" s="4">
        <f>COUNTA($H117:$H$158)</f>
        <v>42</v>
      </c>
      <c r="AF116" s="4">
        <f t="shared" si="17"/>
        <v>0.16232618017539291</v>
      </c>
      <c r="AG116" s="7"/>
      <c r="AH116" s="2">
        <f t="shared" si="9"/>
        <v>0.58161161447009713</v>
      </c>
    </row>
    <row r="117" spans="3:34" s="4" customFormat="1" x14ac:dyDescent="0.25">
      <c r="D117" s="4">
        <v>6.3</v>
      </c>
      <c r="E117" s="4">
        <v>2.8</v>
      </c>
      <c r="F117" s="4">
        <v>5.0999999999999996</v>
      </c>
      <c r="G117" s="4">
        <v>1.5</v>
      </c>
      <c r="H117" s="4" t="s">
        <v>12</v>
      </c>
      <c r="I117" s="7"/>
      <c r="J117" s="4">
        <f>COUNTIF($H$9:$H117,J$7)</f>
        <v>50</v>
      </c>
      <c r="K117" s="4">
        <f t="shared" si="10"/>
        <v>0.51574685091844119</v>
      </c>
      <c r="M117" s="4">
        <f>COUNTIF($H$9:$H117,M$7)</f>
        <v>49</v>
      </c>
      <c r="N117" s="4">
        <f t="shared" si="11"/>
        <v>0.51853439956352465</v>
      </c>
      <c r="P117" s="4">
        <f>COUNTIF($H$9:$H117,P$7)</f>
        <v>10</v>
      </c>
      <c r="Q117" s="4">
        <f t="shared" si="12"/>
        <v>0.31617029632014354</v>
      </c>
      <c r="S117" s="4">
        <f>COUNTA(H$9:H117)</f>
        <v>109</v>
      </c>
      <c r="T117" s="4">
        <f t="shared" si="13"/>
        <v>1.3504515468021094</v>
      </c>
      <c r="U117" s="7"/>
      <c r="V117" s="4">
        <f>COUNTIF($H118:$H$158,V$7)</f>
        <v>0</v>
      </c>
      <c r="W117" s="4">
        <f t="shared" si="14"/>
        <v>0</v>
      </c>
      <c r="Y117" s="4">
        <f>COUNTIF($H118:$H$158,Y$7)</f>
        <v>1</v>
      </c>
      <c r="Z117" s="4">
        <f t="shared" si="15"/>
        <v>0.13067200011263619</v>
      </c>
      <c r="AB117" s="4">
        <f>COUNTIF($H118:$H$158,AB$7)</f>
        <v>40</v>
      </c>
      <c r="AC117" s="4">
        <f t="shared" si="16"/>
        <v>3.4755033883630611E-2</v>
      </c>
      <c r="AE117" s="4">
        <f>COUNTA($H118:$H$158)</f>
        <v>41</v>
      </c>
      <c r="AF117" s="4">
        <f t="shared" si="17"/>
        <v>0.16542703399626679</v>
      </c>
      <c r="AG117" s="7"/>
      <c r="AH117" s="2">
        <f t="shared" si="9"/>
        <v>0.55841765408597699</v>
      </c>
    </row>
    <row r="118" spans="3:34" s="4" customFormat="1" x14ac:dyDescent="0.25">
      <c r="D118" s="4">
        <v>6</v>
      </c>
      <c r="E118" s="4">
        <v>2.7</v>
      </c>
      <c r="F118" s="4">
        <v>5.0999999999999996</v>
      </c>
      <c r="G118" s="4">
        <v>1.6</v>
      </c>
      <c r="H118" s="4" t="s">
        <v>11</v>
      </c>
      <c r="I118" s="7"/>
      <c r="J118" s="4">
        <f>COUNTIF($H$9:$H118,J$7)</f>
        <v>50</v>
      </c>
      <c r="K118" s="4">
        <f t="shared" si="10"/>
        <v>0.51704705624997038</v>
      </c>
      <c r="M118" s="4">
        <f>COUNTIF($H$9:$H118,M$7)</f>
        <v>50</v>
      </c>
      <c r="N118" s="4">
        <f t="shared" si="11"/>
        <v>0.51704705624997038</v>
      </c>
      <c r="P118" s="4">
        <f>COUNTIF($H$9:$H118,P$7)</f>
        <v>10</v>
      </c>
      <c r="Q118" s="4">
        <f t="shared" si="12"/>
        <v>0.31449378351248164</v>
      </c>
      <c r="S118" s="4">
        <f>COUNTA(H$9:H118)</f>
        <v>110</v>
      </c>
      <c r="T118" s="4">
        <f t="shared" si="13"/>
        <v>1.3485878960124225</v>
      </c>
      <c r="U118" s="7"/>
      <c r="V118" s="4">
        <f>COUNTIF($H119:$H$158,V$7)</f>
        <v>0</v>
      </c>
      <c r="W118" s="4">
        <f t="shared" si="14"/>
        <v>0</v>
      </c>
      <c r="Y118" s="4">
        <f>COUNTIF($H119:$H$158,Y$7)</f>
        <v>0</v>
      </c>
      <c r="Z118" s="4">
        <f t="shared" si="15"/>
        <v>0</v>
      </c>
      <c r="AB118" s="4">
        <f>COUNTIF($H119:$H$158,AB$7)</f>
        <v>40</v>
      </c>
      <c r="AC118" s="4">
        <f t="shared" si="16"/>
        <v>0</v>
      </c>
      <c r="AE118" s="4">
        <f>COUNTA($H119:$H$158)</f>
        <v>40</v>
      </c>
      <c r="AF118" s="4">
        <f t="shared" si="17"/>
        <v>0</v>
      </c>
      <c r="AG118" s="7"/>
      <c r="AH118" s="2">
        <f t="shared" si="9"/>
        <v>0.59599804364537967</v>
      </c>
    </row>
    <row r="119" spans="3:34" s="4" customFormat="1" x14ac:dyDescent="0.25">
      <c r="D119" s="4">
        <v>5.9</v>
      </c>
      <c r="E119" s="4">
        <v>3</v>
      </c>
      <c r="F119" s="4">
        <v>5.0999999999999996</v>
      </c>
      <c r="G119" s="4">
        <v>1.8</v>
      </c>
      <c r="H119" s="4" t="s">
        <v>12</v>
      </c>
      <c r="I119" s="7"/>
      <c r="J119" s="4">
        <f>COUNTIF($H$9:$H119,J$7)</f>
        <v>50</v>
      </c>
      <c r="K119" s="4">
        <f t="shared" si="10"/>
        <v>0.51827012458350519</v>
      </c>
      <c r="M119" s="4">
        <f>COUNTIF($H$9:$H119,M$7)</f>
        <v>50</v>
      </c>
      <c r="N119" s="4">
        <f t="shared" si="11"/>
        <v>0.51827012458350519</v>
      </c>
      <c r="P119" s="4">
        <f>COUNTIF($H$9:$H119,P$7)</f>
        <v>11</v>
      </c>
      <c r="Q119" s="4">
        <f t="shared" si="12"/>
        <v>0.33049393445802611</v>
      </c>
      <c r="S119" s="4">
        <f>COUNTA(H$9:H119)</f>
        <v>111</v>
      </c>
      <c r="T119" s="4">
        <f t="shared" si="13"/>
        <v>1.3670341836250364</v>
      </c>
      <c r="U119" s="7"/>
      <c r="V119" s="4">
        <f>COUNTIF($H120:$H$158,V$7)</f>
        <v>0</v>
      </c>
      <c r="W119" s="4">
        <f t="shared" si="14"/>
        <v>0</v>
      </c>
      <c r="Y119" s="4">
        <f>COUNTIF($H120:$H$158,Y$7)</f>
        <v>0</v>
      </c>
      <c r="Z119" s="4">
        <f t="shared" si="15"/>
        <v>0</v>
      </c>
      <c r="AB119" s="4">
        <f>COUNTIF($H120:$H$158,AB$7)</f>
        <v>39</v>
      </c>
      <c r="AC119" s="4">
        <f t="shared" si="16"/>
        <v>0</v>
      </c>
      <c r="AE119" s="4">
        <f>COUNTA($H120:$H$158)</f>
        <v>39</v>
      </c>
      <c r="AF119" s="4">
        <f t="shared" si="17"/>
        <v>0</v>
      </c>
      <c r="AG119" s="7"/>
      <c r="AH119" s="2">
        <f t="shared" si="9"/>
        <v>0.57335720483862906</v>
      </c>
    </row>
    <row r="120" spans="3:34" s="4" customFormat="1" x14ac:dyDescent="0.25">
      <c r="D120" s="4">
        <v>5.8</v>
      </c>
      <c r="E120" s="4">
        <v>2.7</v>
      </c>
      <c r="F120" s="4">
        <v>5.0999999999999996</v>
      </c>
      <c r="G120" s="4">
        <v>1.9</v>
      </c>
      <c r="H120" s="4" t="s">
        <v>12</v>
      </c>
      <c r="I120" s="7"/>
      <c r="J120" s="4">
        <f>COUNTIF($H$9:$H120,J$7)</f>
        <v>50</v>
      </c>
      <c r="K120" s="4">
        <f t="shared" si="10"/>
        <v>0.51941907691199973</v>
      </c>
      <c r="M120" s="4">
        <f>COUNTIF($H$9:$H120,M$7)</f>
        <v>50</v>
      </c>
      <c r="N120" s="4">
        <f t="shared" si="11"/>
        <v>0.51941907691199973</v>
      </c>
      <c r="P120" s="4">
        <f>COUNTIF($H$9:$H120,P$7)</f>
        <v>12</v>
      </c>
      <c r="Q120" s="4">
        <f t="shared" si="12"/>
        <v>0.34525633085747659</v>
      </c>
      <c r="S120" s="4">
        <f>COUNTA(H$9:H120)</f>
        <v>112</v>
      </c>
      <c r="T120" s="4">
        <f t="shared" si="13"/>
        <v>1.384094484681476</v>
      </c>
      <c r="U120" s="7"/>
      <c r="V120" s="4">
        <f>COUNTIF($H121:$H$158,V$7)</f>
        <v>0</v>
      </c>
      <c r="W120" s="4">
        <f t="shared" si="14"/>
        <v>0</v>
      </c>
      <c r="Y120" s="4">
        <f>COUNTIF($H121:$H$158,Y$7)</f>
        <v>0</v>
      </c>
      <c r="Z120" s="4">
        <f t="shared" si="15"/>
        <v>0</v>
      </c>
      <c r="AB120" s="4">
        <f>COUNTIF($H121:$H$158,AB$7)</f>
        <v>38</v>
      </c>
      <c r="AC120" s="4">
        <f t="shared" si="16"/>
        <v>0</v>
      </c>
      <c r="AE120" s="4">
        <f>COUNTA($H121:$H$158)</f>
        <v>38</v>
      </c>
      <c r="AF120" s="4">
        <f t="shared" si="17"/>
        <v>0</v>
      </c>
      <c r="AG120" s="7"/>
      <c r="AH120" s="2">
        <f t="shared" si="9"/>
        <v>0.55150528549232058</v>
      </c>
    </row>
    <row r="121" spans="3:34" s="4" customFormat="1" x14ac:dyDescent="0.25">
      <c r="D121" s="4">
        <v>5.8</v>
      </c>
      <c r="E121" s="4">
        <v>2.7</v>
      </c>
      <c r="F121" s="4">
        <v>5.0999999999999996</v>
      </c>
      <c r="G121" s="4">
        <v>1.9</v>
      </c>
      <c r="H121" s="4" t="s">
        <v>12</v>
      </c>
      <c r="I121" s="7"/>
      <c r="J121" s="4">
        <f>COUNTIF($H$9:$H121,J$7)</f>
        <v>50</v>
      </c>
      <c r="K121" s="4">
        <f t="shared" si="10"/>
        <v>0.52049680205330218</v>
      </c>
      <c r="M121" s="4">
        <f>COUNTIF($H$9:$H121,M$7)</f>
        <v>50</v>
      </c>
      <c r="N121" s="4">
        <f t="shared" si="11"/>
        <v>0.52049680205330218</v>
      </c>
      <c r="P121" s="4">
        <f>COUNTIF($H$9:$H121,P$7)</f>
        <v>13</v>
      </c>
      <c r="Q121" s="4">
        <f t="shared" si="12"/>
        <v>0.35890805465100212</v>
      </c>
      <c r="S121" s="4">
        <f>COUNTA(H$9:H121)</f>
        <v>113</v>
      </c>
      <c r="T121" s="4">
        <f t="shared" si="13"/>
        <v>1.3999016587576065</v>
      </c>
      <c r="U121" s="7"/>
      <c r="V121" s="4">
        <f>COUNTIF($H122:$H$158,V$7)</f>
        <v>0</v>
      </c>
      <c r="W121" s="4">
        <f t="shared" si="14"/>
        <v>0</v>
      </c>
      <c r="Y121" s="4">
        <f>COUNTIF($H122:$H$158,Y$7)</f>
        <v>0</v>
      </c>
      <c r="Z121" s="4">
        <f t="shared" si="15"/>
        <v>0</v>
      </c>
      <c r="AB121" s="4">
        <f>COUNTIF($H122:$H$158,AB$7)</f>
        <v>37</v>
      </c>
      <c r="AC121" s="4">
        <f t="shared" si="16"/>
        <v>0</v>
      </c>
      <c r="AE121" s="4">
        <f>COUNTA($H122:$H$158)</f>
        <v>37</v>
      </c>
      <c r="AF121" s="4">
        <f t="shared" si="17"/>
        <v>0</v>
      </c>
      <c r="AG121" s="7"/>
      <c r="AH121" s="2">
        <f t="shared" si="9"/>
        <v>0.53036991779042597</v>
      </c>
    </row>
    <row r="122" spans="3:34" s="4" customFormat="1" x14ac:dyDescent="0.25">
      <c r="D122" s="4">
        <v>6.5</v>
      </c>
      <c r="E122" s="4">
        <v>3.2</v>
      </c>
      <c r="F122" s="4">
        <v>5.0999999999999996</v>
      </c>
      <c r="G122" s="4">
        <v>2</v>
      </c>
      <c r="H122" s="4" t="s">
        <v>12</v>
      </c>
      <c r="I122" s="7"/>
      <c r="J122" s="4">
        <f>COUNTIF($H$9:$H122,J$7)</f>
        <v>50</v>
      </c>
      <c r="K122" s="4">
        <f t="shared" si="10"/>
        <v>0.52150606332895488</v>
      </c>
      <c r="M122" s="4">
        <f>COUNTIF($H$9:$H122,M$7)</f>
        <v>50</v>
      </c>
      <c r="N122" s="4">
        <f t="shared" si="11"/>
        <v>0.52150606332895488</v>
      </c>
      <c r="P122" s="4">
        <f>COUNTIF($H$9:$H122,P$7)</f>
        <v>14</v>
      </c>
      <c r="Q122" s="4">
        <f t="shared" si="12"/>
        <v>0.37155694113596421</v>
      </c>
      <c r="S122" s="4">
        <f>COUNTA(H$9:H122)</f>
        <v>114</v>
      </c>
      <c r="T122" s="4">
        <f t="shared" si="13"/>
        <v>1.414569067793874</v>
      </c>
      <c r="U122" s="7"/>
      <c r="V122" s="4">
        <f>COUNTIF($H123:$H$158,V$7)</f>
        <v>0</v>
      </c>
      <c r="W122" s="4">
        <f t="shared" si="14"/>
        <v>0</v>
      </c>
      <c r="Y122" s="4">
        <f>COUNTIF($H123:$H$158,Y$7)</f>
        <v>0</v>
      </c>
      <c r="Z122" s="4">
        <f t="shared" si="15"/>
        <v>0</v>
      </c>
      <c r="AB122" s="4">
        <f>COUNTIF($H123:$H$158,AB$7)</f>
        <v>36</v>
      </c>
      <c r="AC122" s="4">
        <f t="shared" si="16"/>
        <v>0</v>
      </c>
      <c r="AE122" s="4">
        <f>COUNTA($H123:$H$158)</f>
        <v>36</v>
      </c>
      <c r="AF122" s="4">
        <f t="shared" si="17"/>
        <v>0</v>
      </c>
      <c r="AG122" s="7"/>
      <c r="AH122" s="2">
        <f t="shared" si="9"/>
        <v>0.5098900091978118</v>
      </c>
    </row>
    <row r="123" spans="3:34" s="4" customFormat="1" x14ac:dyDescent="0.25">
      <c r="D123" s="4">
        <v>6.9</v>
      </c>
      <c r="E123" s="4">
        <v>3.1</v>
      </c>
      <c r="F123" s="4">
        <v>5.0999999999999996</v>
      </c>
      <c r="G123" s="4">
        <v>2.2999999999999998</v>
      </c>
      <c r="H123" s="4" t="s">
        <v>12</v>
      </c>
      <c r="I123" s="7"/>
      <c r="J123" s="4">
        <f>COUNTIF($H$9:$H123,J$7)</f>
        <v>50</v>
      </c>
      <c r="K123" s="4">
        <f t="shared" si="10"/>
        <v>0.52244950485636987</v>
      </c>
      <c r="M123" s="4">
        <f>COUNTIF($H$9:$H123,M$7)</f>
        <v>50</v>
      </c>
      <c r="N123" s="4">
        <f t="shared" si="11"/>
        <v>0.52244950485636987</v>
      </c>
      <c r="P123" s="4">
        <f>COUNTIF($H$9:$H123,P$7)</f>
        <v>15</v>
      </c>
      <c r="Q123" s="4">
        <f t="shared" si="12"/>
        <v>0.38329558113076395</v>
      </c>
      <c r="S123" s="4">
        <f>COUNTA(H$9:H123)</f>
        <v>115</v>
      </c>
      <c r="T123" s="4">
        <f t="shared" si="13"/>
        <v>1.4281945908435036</v>
      </c>
      <c r="U123" s="7"/>
      <c r="V123" s="4">
        <f>COUNTIF($H124:$H$158,V$7)</f>
        <v>0</v>
      </c>
      <c r="W123" s="4">
        <f t="shared" si="14"/>
        <v>0</v>
      </c>
      <c r="Y123" s="4">
        <f>COUNTIF($H124:$H$158,Y$7)</f>
        <v>0</v>
      </c>
      <c r="Z123" s="4">
        <f t="shared" si="15"/>
        <v>0</v>
      </c>
      <c r="AB123" s="4">
        <f>COUNTIF($H124:$H$158,AB$7)</f>
        <v>35</v>
      </c>
      <c r="AC123" s="4">
        <f t="shared" si="16"/>
        <v>0</v>
      </c>
      <c r="AE123" s="4">
        <f>COUNTA($H124:$H$158)</f>
        <v>35</v>
      </c>
      <c r="AF123" s="4">
        <f t="shared" si="17"/>
        <v>0</v>
      </c>
      <c r="AG123" s="7"/>
      <c r="AH123" s="2">
        <f t="shared" si="9"/>
        <v>0.49001331440780316</v>
      </c>
    </row>
    <row r="124" spans="3:34" s="4" customFormat="1" x14ac:dyDescent="0.25">
      <c r="D124" s="4">
        <v>5.8</v>
      </c>
      <c r="E124" s="4">
        <v>2.8</v>
      </c>
      <c r="F124" s="4">
        <v>5.0999999999999996</v>
      </c>
      <c r="G124" s="4">
        <v>2.4</v>
      </c>
      <c r="H124" s="4" t="s">
        <v>12</v>
      </c>
      <c r="I124" s="7"/>
      <c r="J124" s="4">
        <f>COUNTIF($H$9:$H124,J$7)</f>
        <v>50</v>
      </c>
      <c r="K124" s="4">
        <f t="shared" si="10"/>
        <v>0.52332965747967564</v>
      </c>
      <c r="M124" s="4">
        <f>COUNTIF($H$9:$H124,M$7)</f>
        <v>50</v>
      </c>
      <c r="N124" s="4">
        <f t="shared" si="11"/>
        <v>0.52332965747967564</v>
      </c>
      <c r="P124" s="4">
        <f>COUNTIF($H$9:$H124,P$7)</f>
        <v>16</v>
      </c>
      <c r="Q124" s="4">
        <f t="shared" si="12"/>
        <v>0.39420427519000995</v>
      </c>
      <c r="S124" s="4">
        <f>COUNTA(H$9:H124)</f>
        <v>116</v>
      </c>
      <c r="T124" s="4">
        <f t="shared" si="13"/>
        <v>1.4408635901493612</v>
      </c>
      <c r="U124" s="7"/>
      <c r="V124" s="4">
        <f>COUNTIF($H125:$H$158,V$7)</f>
        <v>0</v>
      </c>
      <c r="W124" s="4">
        <f t="shared" si="14"/>
        <v>0</v>
      </c>
      <c r="Y124" s="4">
        <f>COUNTIF($H125:$H$158,Y$7)</f>
        <v>0</v>
      </c>
      <c r="Z124" s="4">
        <f t="shared" si="15"/>
        <v>0</v>
      </c>
      <c r="AB124" s="4">
        <f>COUNTIF($H125:$H$158,AB$7)</f>
        <v>34</v>
      </c>
      <c r="AC124" s="4">
        <f t="shared" si="16"/>
        <v>0</v>
      </c>
      <c r="AE124" s="4">
        <f>COUNTA($H125:$H$158)</f>
        <v>34</v>
      </c>
      <c r="AF124" s="4">
        <f t="shared" si="17"/>
        <v>0</v>
      </c>
      <c r="AG124" s="7"/>
      <c r="AH124" s="2">
        <f t="shared" si="9"/>
        <v>0.47069465767231677</v>
      </c>
    </row>
    <row r="125" spans="3:34" s="4" customFormat="1" x14ac:dyDescent="0.25">
      <c r="D125" s="4">
        <v>6.5</v>
      </c>
      <c r="E125" s="4">
        <v>3</v>
      </c>
      <c r="F125" s="4">
        <v>5.2</v>
      </c>
      <c r="G125" s="4">
        <v>2</v>
      </c>
      <c r="H125" s="4" t="s">
        <v>12</v>
      </c>
      <c r="I125" s="7"/>
      <c r="J125" s="4">
        <f>COUNTIF($H$9:$H125,J$7)</f>
        <v>50</v>
      </c>
      <c r="K125" s="4">
        <f t="shared" si="10"/>
        <v>0.52414894436268378</v>
      </c>
      <c r="M125" s="4">
        <f>COUNTIF($H$9:$H125,M$7)</f>
        <v>50</v>
      </c>
      <c r="N125" s="4">
        <f t="shared" si="11"/>
        <v>0.52414894436268378</v>
      </c>
      <c r="P125" s="4">
        <f>COUNTIF($H$9:$H125,P$7)</f>
        <v>17</v>
      </c>
      <c r="Q125" s="4">
        <f t="shared" si="12"/>
        <v>0.40435326437318048</v>
      </c>
      <c r="S125" s="4">
        <f>COUNTA(H$9:H125)</f>
        <v>117</v>
      </c>
      <c r="T125" s="4">
        <f t="shared" si="13"/>
        <v>1.452651153098548</v>
      </c>
      <c r="U125" s="7"/>
      <c r="V125" s="4">
        <f>COUNTIF($H126:$H$158,V$7)</f>
        <v>0</v>
      </c>
      <c r="W125" s="4">
        <f t="shared" si="14"/>
        <v>0</v>
      </c>
      <c r="Y125" s="4">
        <f>COUNTIF($H126:$H$158,Y$7)</f>
        <v>0</v>
      </c>
      <c r="Z125" s="4">
        <f t="shared" si="15"/>
        <v>0</v>
      </c>
      <c r="AB125" s="4">
        <f>COUNTIF($H126:$H$158,AB$7)</f>
        <v>33</v>
      </c>
      <c r="AC125" s="4">
        <f t="shared" si="16"/>
        <v>0</v>
      </c>
      <c r="AE125" s="4">
        <f>COUNTA($H126:$H$158)</f>
        <v>33</v>
      </c>
      <c r="AF125" s="4">
        <f t="shared" si="17"/>
        <v>0</v>
      </c>
      <c r="AG125" s="7"/>
      <c r="AH125" s="2">
        <f t="shared" si="9"/>
        <v>0.4518946013042886</v>
      </c>
    </row>
    <row r="126" spans="3:34" s="4" customFormat="1" x14ac:dyDescent="0.25">
      <c r="D126" s="4">
        <v>6.7</v>
      </c>
      <c r="E126" s="4">
        <v>3</v>
      </c>
      <c r="F126" s="4">
        <v>5.2</v>
      </c>
      <c r="G126" s="4">
        <v>2.2999999999999998</v>
      </c>
      <c r="H126" s="4" t="s">
        <v>12</v>
      </c>
      <c r="I126" s="7"/>
      <c r="J126" s="4">
        <f>COUNTIF($H$9:$H126,J$7)</f>
        <v>50</v>
      </c>
      <c r="K126" s="4">
        <f t="shared" si="10"/>
        <v>0.52490968626572732</v>
      </c>
      <c r="M126" s="4">
        <f>COUNTIF($H$9:$H126,M$7)</f>
        <v>50</v>
      </c>
      <c r="N126" s="4">
        <f t="shared" si="11"/>
        <v>0.52490968626572732</v>
      </c>
      <c r="P126" s="4">
        <f>COUNTIF($H$9:$H126,P$7)</f>
        <v>18</v>
      </c>
      <c r="Q126" s="4">
        <f t="shared" si="12"/>
        <v>0.41380444798772481</v>
      </c>
      <c r="S126" s="4">
        <f>COUNTA(H$9:H126)</f>
        <v>118</v>
      </c>
      <c r="T126" s="4">
        <f t="shared" si="13"/>
        <v>1.4636238205191794</v>
      </c>
      <c r="U126" s="7"/>
      <c r="V126" s="4">
        <f>COUNTIF($H127:$H$158,V$7)</f>
        <v>0</v>
      </c>
      <c r="W126" s="4">
        <f t="shared" si="14"/>
        <v>0</v>
      </c>
      <c r="Y126" s="4">
        <f>COUNTIF($H127:$H$158,Y$7)</f>
        <v>0</v>
      </c>
      <c r="Z126" s="4">
        <f t="shared" si="15"/>
        <v>0</v>
      </c>
      <c r="AB126" s="4">
        <f>COUNTIF($H127:$H$158,AB$7)</f>
        <v>32</v>
      </c>
      <c r="AC126" s="4">
        <f t="shared" si="16"/>
        <v>0</v>
      </c>
      <c r="AE126" s="4">
        <f>COUNTA($H127:$H$158)</f>
        <v>32</v>
      </c>
      <c r="AF126" s="4">
        <f t="shared" si="17"/>
        <v>0</v>
      </c>
      <c r="AG126" s="7"/>
      <c r="AH126" s="2">
        <f t="shared" si="9"/>
        <v>0.43357842857940176</v>
      </c>
    </row>
    <row r="127" spans="3:34" s="4" customFormat="1" x14ac:dyDescent="0.25">
      <c r="D127" s="4">
        <v>6.4</v>
      </c>
      <c r="E127" s="4">
        <v>2.7</v>
      </c>
      <c r="F127" s="4">
        <v>5.3</v>
      </c>
      <c r="G127" s="4">
        <v>1.9</v>
      </c>
      <c r="H127" s="4" t="s">
        <v>12</v>
      </c>
      <c r="I127" s="7"/>
      <c r="J127" s="4">
        <f>COUNTIF($H$9:$H127,J$7)</f>
        <v>50</v>
      </c>
      <c r="K127" s="4">
        <f t="shared" si="10"/>
        <v>0.5256141065265626</v>
      </c>
      <c r="M127" s="4">
        <f>COUNTIF($H$9:$H127,M$7)</f>
        <v>50</v>
      </c>
      <c r="N127" s="4">
        <f t="shared" si="11"/>
        <v>0.5256141065265626</v>
      </c>
      <c r="P127" s="4">
        <f>COUNTIF($H$9:$H127,P$7)</f>
        <v>19</v>
      </c>
      <c r="Q127" s="4">
        <f t="shared" si="12"/>
        <v>0.42261272896993951</v>
      </c>
      <c r="S127" s="4">
        <f>COUNTA(H$9:H127)</f>
        <v>119</v>
      </c>
      <c r="T127" s="4">
        <f t="shared" si="13"/>
        <v>1.4738409420230647</v>
      </c>
      <c r="U127" s="7"/>
      <c r="V127" s="4">
        <f>COUNTIF($H128:$H$158,V$7)</f>
        <v>0</v>
      </c>
      <c r="W127" s="4">
        <f t="shared" si="14"/>
        <v>0</v>
      </c>
      <c r="Y127" s="4">
        <f>COUNTIF($H128:$H$158,Y$7)</f>
        <v>0</v>
      </c>
      <c r="Z127" s="4">
        <f t="shared" si="15"/>
        <v>0</v>
      </c>
      <c r="AB127" s="4">
        <f>COUNTIF($H128:$H$158,AB$7)</f>
        <v>31</v>
      </c>
      <c r="AC127" s="4">
        <f t="shared" si="16"/>
        <v>0</v>
      </c>
      <c r="AE127" s="4">
        <f>COUNTA($H128:$H$158)</f>
        <v>31</v>
      </c>
      <c r="AF127" s="4">
        <f t="shared" si="17"/>
        <v>0</v>
      </c>
      <c r="AG127" s="7"/>
      <c r="AH127" s="2">
        <f t="shared" si="9"/>
        <v>0.41571535338285814</v>
      </c>
    </row>
    <row r="128" spans="3:34" s="4" customFormat="1" x14ac:dyDescent="0.25">
      <c r="D128" s="4">
        <v>6.4</v>
      </c>
      <c r="E128" s="4">
        <v>3.2</v>
      </c>
      <c r="F128" s="4">
        <v>5.3</v>
      </c>
      <c r="G128" s="4">
        <v>2.2999999999999998</v>
      </c>
      <c r="H128" s="4" t="s">
        <v>12</v>
      </c>
      <c r="I128" s="7"/>
      <c r="J128" s="4">
        <f>COUNTIF($H$9:$H128,J$7)</f>
        <v>50</v>
      </c>
      <c r="K128" s="4">
        <f t="shared" si="10"/>
        <v>0.52626433576408072</v>
      </c>
      <c r="M128" s="4">
        <f>COUNTIF($H$9:$H128,M$7)</f>
        <v>50</v>
      </c>
      <c r="N128" s="4">
        <f t="shared" si="11"/>
        <v>0.52626433576408072</v>
      </c>
      <c r="P128" s="4">
        <f>COUNTIF($H$9:$H128,P$7)</f>
        <v>20</v>
      </c>
      <c r="Q128" s="4">
        <f t="shared" si="12"/>
        <v>0.43082708345352599</v>
      </c>
      <c r="S128" s="4">
        <f>COUNTA(H$9:H128)</f>
        <v>120</v>
      </c>
      <c r="T128" s="4">
        <f t="shared" si="13"/>
        <v>1.4833557549816874</v>
      </c>
      <c r="U128" s="7"/>
      <c r="V128" s="4">
        <f>COUNTIF($H129:$H$158,V$7)</f>
        <v>0</v>
      </c>
      <c r="W128" s="4">
        <f t="shared" si="14"/>
        <v>0</v>
      </c>
      <c r="Y128" s="4">
        <f>COUNTIF($H129:$H$158,Y$7)</f>
        <v>0</v>
      </c>
      <c r="Z128" s="4">
        <f t="shared" si="15"/>
        <v>0</v>
      </c>
      <c r="AB128" s="4">
        <f>COUNTIF($H129:$H$158,AB$7)</f>
        <v>30</v>
      </c>
      <c r="AC128" s="4">
        <f t="shared" si="16"/>
        <v>0</v>
      </c>
      <c r="AE128" s="4">
        <f>COUNTA($H129:$H$158)</f>
        <v>30</v>
      </c>
      <c r="AF128" s="4">
        <f t="shared" si="17"/>
        <v>0</v>
      </c>
      <c r="AG128" s="7"/>
      <c r="AH128" s="2">
        <f t="shared" si="9"/>
        <v>0.39827789673580605</v>
      </c>
    </row>
    <row r="129" spans="3:34" s="4" customFormat="1" x14ac:dyDescent="0.25">
      <c r="D129" s="4">
        <v>6.9</v>
      </c>
      <c r="E129" s="4">
        <v>3.1</v>
      </c>
      <c r="F129" s="4">
        <v>5.4</v>
      </c>
      <c r="G129" s="4">
        <v>2.1</v>
      </c>
      <c r="H129" s="4" t="s">
        <v>12</v>
      </c>
      <c r="I129" s="7"/>
      <c r="J129" s="4">
        <f>COUNTIF($H$9:$H129,J$7)</f>
        <v>50</v>
      </c>
      <c r="K129" s="4">
        <f t="shared" si="10"/>
        <v>0.52686241632226027</v>
      </c>
      <c r="M129" s="4">
        <f>COUNTIF($H$9:$H129,M$7)</f>
        <v>50</v>
      </c>
      <c r="N129" s="4">
        <f t="shared" si="11"/>
        <v>0.52686241632226027</v>
      </c>
      <c r="P129" s="4">
        <f>COUNTIF($H$9:$H129,P$7)</f>
        <v>21</v>
      </c>
      <c r="Q129" s="4">
        <f t="shared" si="12"/>
        <v>0.43849142235051675</v>
      </c>
      <c r="S129" s="4">
        <f>COUNTA(H$9:H129)</f>
        <v>121</v>
      </c>
      <c r="T129" s="4">
        <f t="shared" si="13"/>
        <v>1.4922162549950373</v>
      </c>
      <c r="U129" s="7"/>
      <c r="V129" s="4">
        <f>COUNTIF($H130:$H$158,V$7)</f>
        <v>0</v>
      </c>
      <c r="W129" s="4">
        <f t="shared" si="14"/>
        <v>0</v>
      </c>
      <c r="Y129" s="4">
        <f>COUNTIF($H130:$H$158,Y$7)</f>
        <v>0</v>
      </c>
      <c r="Z129" s="4">
        <f t="shared" si="15"/>
        <v>0</v>
      </c>
      <c r="AB129" s="4">
        <f>COUNTIF($H130:$H$158,AB$7)</f>
        <v>29</v>
      </c>
      <c r="AC129" s="4">
        <f t="shared" si="16"/>
        <v>0</v>
      </c>
      <c r="AE129" s="4">
        <f>COUNTA($H130:$H$158)</f>
        <v>29</v>
      </c>
      <c r="AF129" s="4">
        <f t="shared" si="17"/>
        <v>0</v>
      </c>
      <c r="AG129" s="7"/>
      <c r="AH129" s="2">
        <f t="shared" si="9"/>
        <v>0.38124138835849264</v>
      </c>
    </row>
    <row r="130" spans="3:34" s="4" customFormat="1" x14ac:dyDescent="0.25">
      <c r="D130" s="4">
        <v>6.2</v>
      </c>
      <c r="E130" s="4">
        <v>3.4</v>
      </c>
      <c r="F130" s="4">
        <v>5.4</v>
      </c>
      <c r="G130" s="4">
        <v>2.2999999999999998</v>
      </c>
      <c r="H130" s="4" t="s">
        <v>12</v>
      </c>
      <c r="I130" s="7"/>
      <c r="J130" s="4">
        <f>COUNTIF($H$9:$H130,J$7)</f>
        <v>50</v>
      </c>
      <c r="K130" s="4">
        <f t="shared" si="10"/>
        <v>0.52741030647055809</v>
      </c>
      <c r="M130" s="4">
        <f>COUNTIF($H$9:$H130,M$7)</f>
        <v>50</v>
      </c>
      <c r="N130" s="4">
        <f t="shared" si="11"/>
        <v>0.52741030647055809</v>
      </c>
      <c r="P130" s="4">
        <f>COUNTIF($H$9:$H130,P$7)</f>
        <v>22</v>
      </c>
      <c r="Q130" s="4">
        <f t="shared" si="12"/>
        <v>0.44564529357674554</v>
      </c>
      <c r="S130" s="4">
        <f>COUNTA(H$9:H130)</f>
        <v>122</v>
      </c>
      <c r="T130" s="4">
        <f t="shared" si="13"/>
        <v>1.5004659065178618</v>
      </c>
      <c r="U130" s="7"/>
      <c r="V130" s="4">
        <f>COUNTIF($H131:$H$158,V$7)</f>
        <v>0</v>
      </c>
      <c r="W130" s="4">
        <f t="shared" si="14"/>
        <v>0</v>
      </c>
      <c r="Y130" s="4">
        <f>COUNTIF($H131:$H$158,Y$7)</f>
        <v>0</v>
      </c>
      <c r="Z130" s="4">
        <f t="shared" si="15"/>
        <v>0</v>
      </c>
      <c r="AB130" s="4">
        <f>COUNTIF($H131:$H$158,AB$7)</f>
        <v>28</v>
      </c>
      <c r="AC130" s="4">
        <f t="shared" si="16"/>
        <v>0</v>
      </c>
      <c r="AE130" s="4">
        <f>COUNTA($H131:$H$158)</f>
        <v>28</v>
      </c>
      <c r="AF130" s="4">
        <f t="shared" si="17"/>
        <v>0</v>
      </c>
      <c r="AG130" s="7"/>
      <c r="AH130" s="2">
        <f t="shared" si="9"/>
        <v>0.36458356341996168</v>
      </c>
    </row>
    <row r="131" spans="3:34" s="4" customFormat="1" x14ac:dyDescent="0.25">
      <c r="C131" s="4">
        <f>AVERAGE(F130:F131)</f>
        <v>5.45</v>
      </c>
      <c r="D131" s="4">
        <v>6.5</v>
      </c>
      <c r="E131" s="4">
        <v>3</v>
      </c>
      <c r="F131" s="4">
        <v>5.5</v>
      </c>
      <c r="G131" s="4">
        <v>1.8</v>
      </c>
      <c r="H131" s="4" t="s">
        <v>12</v>
      </c>
      <c r="I131" s="7"/>
      <c r="J131" s="4">
        <f>COUNTIF($H$9:$H131,J$7)</f>
        <v>50</v>
      </c>
      <c r="K131" s="4">
        <f t="shared" si="10"/>
        <v>0.52790988437581921</v>
      </c>
      <c r="M131" s="4">
        <f>COUNTIF($H$9:$H131,M$7)</f>
        <v>50</v>
      </c>
      <c r="N131" s="4">
        <f t="shared" si="11"/>
        <v>0.52790988437581921</v>
      </c>
      <c r="P131" s="4">
        <f>COUNTIF($H$9:$H131,P$7)</f>
        <v>23</v>
      </c>
      <c r="Q131" s="4">
        <f t="shared" si="12"/>
        <v>0.452324460434888</v>
      </c>
      <c r="S131" s="4">
        <f>COUNTA(H$9:H131)</f>
        <v>123</v>
      </c>
      <c r="T131" s="4">
        <f t="shared" si="13"/>
        <v>1.5081442291865264</v>
      </c>
      <c r="U131" s="7"/>
      <c r="V131" s="4">
        <f>COUNTIF($H132:$H$158,V$7)</f>
        <v>0</v>
      </c>
      <c r="W131" s="4">
        <f t="shared" si="14"/>
        <v>0</v>
      </c>
      <c r="Y131" s="4">
        <f>COUNTIF($H132:$H$158,Y$7)</f>
        <v>0</v>
      </c>
      <c r="Z131" s="4">
        <f t="shared" si="15"/>
        <v>0</v>
      </c>
      <c r="AB131" s="4">
        <f>COUNTIF($H132:$H$158,AB$7)</f>
        <v>27</v>
      </c>
      <c r="AC131" s="4">
        <f t="shared" si="16"/>
        <v>0</v>
      </c>
      <c r="AE131" s="4">
        <f>COUNTA($H132:$H$158)</f>
        <v>27</v>
      </c>
      <c r="AF131" s="4">
        <f t="shared" si="17"/>
        <v>0</v>
      </c>
      <c r="AG131" s="7"/>
      <c r="AH131" s="2">
        <f t="shared" si="9"/>
        <v>0.34828423278820453</v>
      </c>
    </row>
    <row r="132" spans="3:34" s="4" customFormat="1" x14ac:dyDescent="0.25">
      <c r="D132" s="4">
        <v>6.4</v>
      </c>
      <c r="E132" s="4">
        <v>3.1</v>
      </c>
      <c r="F132" s="4">
        <v>5.5</v>
      </c>
      <c r="G132" s="4">
        <v>1.8</v>
      </c>
      <c r="H132" s="4" t="s">
        <v>12</v>
      </c>
      <c r="I132" s="7"/>
      <c r="J132" s="4">
        <f>COUNTIF($H$9:$H132,J$7)</f>
        <v>50</v>
      </c>
      <c r="K132" s="4">
        <f t="shared" si="10"/>
        <v>0.52836295185973814</v>
      </c>
      <c r="M132" s="4">
        <f>COUNTIF($H$9:$H132,M$7)</f>
        <v>50</v>
      </c>
      <c r="N132" s="4">
        <f t="shared" si="11"/>
        <v>0.52836295185973814</v>
      </c>
      <c r="P132" s="4">
        <f>COUNTIF($H$9:$H132,P$7)</f>
        <v>24</v>
      </c>
      <c r="Q132" s="4">
        <f t="shared" si="12"/>
        <v>0.45856138251594564</v>
      </c>
      <c r="S132" s="4">
        <f>COUNTA(H$9:H132)</f>
        <v>124</v>
      </c>
      <c r="T132" s="4">
        <f t="shared" si="13"/>
        <v>1.5152872862354219</v>
      </c>
      <c r="U132" s="7"/>
      <c r="V132" s="4">
        <f>COUNTIF($H133:$H$158,V$7)</f>
        <v>0</v>
      </c>
      <c r="W132" s="4">
        <f t="shared" si="14"/>
        <v>0</v>
      </c>
      <c r="Y132" s="4">
        <f>COUNTIF($H133:$H$158,Y$7)</f>
        <v>0</v>
      </c>
      <c r="Z132" s="4">
        <f t="shared" si="15"/>
        <v>0</v>
      </c>
      <c r="AB132" s="4">
        <f>COUNTIF($H133:$H$158,AB$7)</f>
        <v>26</v>
      </c>
      <c r="AC132" s="4">
        <f t="shared" si="16"/>
        <v>0</v>
      </c>
      <c r="AE132" s="4">
        <f>COUNTA($H133:$H$158)</f>
        <v>26</v>
      </c>
      <c r="AF132" s="4">
        <f t="shared" si="17"/>
        <v>0</v>
      </c>
      <c r="AG132" s="7"/>
      <c r="AH132" s="2">
        <f t="shared" si="9"/>
        <v>0.33232501076654075</v>
      </c>
    </row>
    <row r="133" spans="3:34" s="4" customFormat="1" x14ac:dyDescent="0.25">
      <c r="D133" s="4">
        <v>6.8</v>
      </c>
      <c r="E133" s="4">
        <v>3</v>
      </c>
      <c r="F133" s="4">
        <v>5.5</v>
      </c>
      <c r="G133" s="4">
        <v>2.1</v>
      </c>
      <c r="H133" s="4" t="s">
        <v>12</v>
      </c>
      <c r="I133" s="7"/>
      <c r="J133" s="4">
        <f>COUNTIF($H$9:$H133,J$7)</f>
        <v>50</v>
      </c>
      <c r="K133" s="4">
        <f t="shared" si="10"/>
        <v>0.52877123795494485</v>
      </c>
      <c r="M133" s="4">
        <f>COUNTIF($H$9:$H133,M$7)</f>
        <v>50</v>
      </c>
      <c r="N133" s="4">
        <f t="shared" si="11"/>
        <v>0.52877123795494485</v>
      </c>
      <c r="P133" s="4">
        <f>COUNTIF($H$9:$H133,P$7)</f>
        <v>25</v>
      </c>
      <c r="Q133" s="4">
        <f t="shared" si="12"/>
        <v>0.46438561897747244</v>
      </c>
      <c r="S133" s="4">
        <f>COUNTA(H$9:H133)</f>
        <v>125</v>
      </c>
      <c r="T133" s="4">
        <f t="shared" si="13"/>
        <v>1.5219280948873621</v>
      </c>
      <c r="U133" s="7"/>
      <c r="V133" s="4">
        <f>COUNTIF($H134:$H$158,V$7)</f>
        <v>0</v>
      </c>
      <c r="W133" s="4">
        <f t="shared" si="14"/>
        <v>0</v>
      </c>
      <c r="Y133" s="4">
        <f>COUNTIF($H134:$H$158,Y$7)</f>
        <v>0</v>
      </c>
      <c r="Z133" s="4">
        <f t="shared" si="15"/>
        <v>0</v>
      </c>
      <c r="AB133" s="4">
        <f>COUNTIF($H134:$H$158,AB$7)</f>
        <v>25</v>
      </c>
      <c r="AC133" s="4">
        <f t="shared" si="16"/>
        <v>0</v>
      </c>
      <c r="AE133" s="4">
        <f>COUNTA($H134:$H$158)</f>
        <v>25</v>
      </c>
      <c r="AF133" s="4">
        <f t="shared" si="17"/>
        <v>0</v>
      </c>
      <c r="AG133" s="7"/>
      <c r="AH133" s="2">
        <f t="shared" si="9"/>
        <v>0.31668908831502085</v>
      </c>
    </row>
    <row r="134" spans="3:34" s="4" customFormat="1" x14ac:dyDescent="0.25">
      <c r="D134" s="4">
        <v>6.1</v>
      </c>
      <c r="E134" s="4">
        <v>2.6</v>
      </c>
      <c r="F134" s="4">
        <v>5.6</v>
      </c>
      <c r="G134" s="4">
        <v>1.4</v>
      </c>
      <c r="H134" s="4" t="s">
        <v>12</v>
      </c>
      <c r="I134" s="7"/>
      <c r="J134" s="4">
        <f>COUNTIF($H$9:$H134,J$7)</f>
        <v>50</v>
      </c>
      <c r="K134" s="4">
        <f t="shared" si="10"/>
        <v>0.52913640227190151</v>
      </c>
      <c r="M134" s="4">
        <f>COUNTIF($H$9:$H134,M$7)</f>
        <v>50</v>
      </c>
      <c r="N134" s="4">
        <f t="shared" si="11"/>
        <v>0.52913640227190151</v>
      </c>
      <c r="P134" s="4">
        <f>COUNTIF($H$9:$H134,P$7)</f>
        <v>26</v>
      </c>
      <c r="Q134" s="4">
        <f t="shared" si="12"/>
        <v>0.4698241693597574</v>
      </c>
      <c r="S134" s="4">
        <f>COUNTA(H$9:H134)</f>
        <v>126</v>
      </c>
      <c r="T134" s="4">
        <f t="shared" si="13"/>
        <v>1.5280969739035604</v>
      </c>
      <c r="U134" s="7"/>
      <c r="V134" s="4">
        <f>COUNTIF($H135:$H$158,V$7)</f>
        <v>0</v>
      </c>
      <c r="W134" s="4">
        <f t="shared" si="14"/>
        <v>0</v>
      </c>
      <c r="Y134" s="4">
        <f>COUNTIF($H135:$H$158,Y$7)</f>
        <v>0</v>
      </c>
      <c r="Z134" s="4">
        <f t="shared" si="15"/>
        <v>0</v>
      </c>
      <c r="AB134" s="4">
        <f>COUNTIF($H135:$H$158,AB$7)</f>
        <v>24</v>
      </c>
      <c r="AC134" s="4">
        <f t="shared" si="16"/>
        <v>0</v>
      </c>
      <c r="AE134" s="4">
        <f>COUNTA($H135:$H$158)</f>
        <v>24</v>
      </c>
      <c r="AF134" s="4">
        <f t="shared" si="17"/>
        <v>0</v>
      </c>
      <c r="AG134" s="7"/>
      <c r="AH134" s="2">
        <f t="shared" si="9"/>
        <v>0.30136104264216534</v>
      </c>
    </row>
    <row r="135" spans="3:34" s="4" customFormat="1" x14ac:dyDescent="0.25">
      <c r="D135" s="4">
        <v>6.3</v>
      </c>
      <c r="E135" s="4">
        <v>2.9</v>
      </c>
      <c r="F135" s="4">
        <v>5.6</v>
      </c>
      <c r="G135" s="4">
        <v>1.8</v>
      </c>
      <c r="H135" s="4" t="s">
        <v>12</v>
      </c>
      <c r="I135" s="7"/>
      <c r="J135" s="4">
        <f>COUNTIF($H$9:$H135,J$7)</f>
        <v>50</v>
      </c>
      <c r="K135" s="4">
        <f t="shared" si="10"/>
        <v>0.52946003818796894</v>
      </c>
      <c r="M135" s="4">
        <f>COUNTIF($H$9:$H135,M$7)</f>
        <v>50</v>
      </c>
      <c r="N135" s="4">
        <f t="shared" si="11"/>
        <v>0.52946003818796894</v>
      </c>
      <c r="P135" s="4">
        <f>COUNTIF($H$9:$H135,P$7)</f>
        <v>27</v>
      </c>
      <c r="Q135" s="4">
        <f t="shared" si="12"/>
        <v>0.47490176365696718</v>
      </c>
      <c r="S135" s="4">
        <f>COUNTA(H$9:H135)</f>
        <v>127</v>
      </c>
      <c r="T135" s="4">
        <f t="shared" si="13"/>
        <v>1.5338218400329051</v>
      </c>
      <c r="U135" s="7"/>
      <c r="V135" s="4">
        <f>COUNTIF($H136:$H$158,V$7)</f>
        <v>0</v>
      </c>
      <c r="W135" s="4">
        <f t="shared" si="14"/>
        <v>0</v>
      </c>
      <c r="Y135" s="4">
        <f>COUNTIF($H136:$H$158,Y$7)</f>
        <v>0</v>
      </c>
      <c r="Z135" s="4">
        <f t="shared" si="15"/>
        <v>0</v>
      </c>
      <c r="AB135" s="4">
        <f>COUNTIF($H136:$H$158,AB$7)</f>
        <v>23</v>
      </c>
      <c r="AC135" s="4">
        <f t="shared" si="16"/>
        <v>0</v>
      </c>
      <c r="AE135" s="4">
        <f>COUNTA($H136:$H$158)</f>
        <v>23</v>
      </c>
      <c r="AF135" s="4">
        <f t="shared" si="17"/>
        <v>0</v>
      </c>
      <c r="AG135" s="7"/>
      <c r="AH135" s="2">
        <f t="shared" si="9"/>
        <v>0.28632667615996299</v>
      </c>
    </row>
    <row r="136" spans="3:34" s="4" customFormat="1" x14ac:dyDescent="0.25">
      <c r="D136" s="4">
        <v>6.4</v>
      </c>
      <c r="E136" s="4">
        <v>2.8</v>
      </c>
      <c r="F136" s="4">
        <v>5.6</v>
      </c>
      <c r="G136" s="4">
        <v>2.1</v>
      </c>
      <c r="H136" s="4" t="s">
        <v>12</v>
      </c>
      <c r="I136" s="7"/>
      <c r="J136" s="4">
        <f>COUNTIF($H$9:$H136,J$7)</f>
        <v>50</v>
      </c>
      <c r="K136" s="4">
        <f t="shared" si="10"/>
        <v>0.5297436758692482</v>
      </c>
      <c r="M136" s="4">
        <f>COUNTIF($H$9:$H136,M$7)</f>
        <v>50</v>
      </c>
      <c r="N136" s="4">
        <f t="shared" si="11"/>
        <v>0.5297436758692482</v>
      </c>
      <c r="P136" s="4">
        <f>COUNTIF($H$9:$H136,P$7)</f>
        <v>28</v>
      </c>
      <c r="Q136" s="4">
        <f t="shared" si="12"/>
        <v>0.47964111079989918</v>
      </c>
      <c r="S136" s="4">
        <f>COUNTA(H$9:H136)</f>
        <v>128</v>
      </c>
      <c r="T136" s="4">
        <f t="shared" si="13"/>
        <v>1.5391284625383956</v>
      </c>
      <c r="U136" s="7"/>
      <c r="V136" s="4">
        <f>COUNTIF($H137:$H$158,V$7)</f>
        <v>0</v>
      </c>
      <c r="W136" s="4">
        <f t="shared" si="14"/>
        <v>0</v>
      </c>
      <c r="Y136" s="4">
        <f>COUNTIF($H137:$H$158,Y$7)</f>
        <v>0</v>
      </c>
      <c r="Z136" s="4">
        <f t="shared" si="15"/>
        <v>0</v>
      </c>
      <c r="AB136" s="4">
        <f>COUNTIF($H137:$H$158,AB$7)</f>
        <v>22</v>
      </c>
      <c r="AC136" s="4">
        <f t="shared" si="16"/>
        <v>0</v>
      </c>
      <c r="AE136" s="4">
        <f>COUNTA($H137:$H$158)</f>
        <v>22</v>
      </c>
      <c r="AF136" s="4">
        <f t="shared" si="17"/>
        <v>0</v>
      </c>
      <c r="AG136" s="7"/>
      <c r="AH136" s="2">
        <f t="shared" si="9"/>
        <v>0.27157287935505847</v>
      </c>
    </row>
    <row r="137" spans="3:34" s="4" customFormat="1" x14ac:dyDescent="0.25">
      <c r="D137" s="4">
        <v>6.4</v>
      </c>
      <c r="E137" s="4">
        <v>2.8</v>
      </c>
      <c r="F137" s="4">
        <v>5.6</v>
      </c>
      <c r="G137" s="4">
        <v>2.2000000000000002</v>
      </c>
      <c r="H137" s="4" t="s">
        <v>12</v>
      </c>
      <c r="I137" s="7"/>
      <c r="J137" s="4">
        <f>COUNTIF($H$9:$H137,J$7)</f>
        <v>50</v>
      </c>
      <c r="K137" s="4">
        <f t="shared" si="10"/>
        <v>0.52998878513508896</v>
      </c>
      <c r="M137" s="4">
        <f>COUNTIF($H$9:$H137,M$7)</f>
        <v>50</v>
      </c>
      <c r="N137" s="4">
        <f t="shared" si="11"/>
        <v>0.52998878513508896</v>
      </c>
      <c r="P137" s="4">
        <f>COUNTIF($H$9:$H137,P$7)</f>
        <v>29</v>
      </c>
      <c r="Q137" s="4">
        <f t="shared" si="12"/>
        <v>0.48406311277964947</v>
      </c>
      <c r="S137" s="4">
        <f>COUNTA(H$9:H137)</f>
        <v>129</v>
      </c>
      <c r="T137" s="4">
        <f t="shared" si="13"/>
        <v>1.5440406830498274</v>
      </c>
      <c r="U137" s="7"/>
      <c r="V137" s="4">
        <f>COUNTIF($H138:$H$158,V$7)</f>
        <v>0</v>
      </c>
      <c r="W137" s="4">
        <f t="shared" si="14"/>
        <v>0</v>
      </c>
      <c r="Y137" s="4">
        <f>COUNTIF($H138:$H$158,Y$7)</f>
        <v>0</v>
      </c>
      <c r="Z137" s="4">
        <f t="shared" si="15"/>
        <v>0</v>
      </c>
      <c r="AB137" s="4">
        <f>COUNTIF($H138:$H$158,AB$7)</f>
        <v>21</v>
      </c>
      <c r="AC137" s="4">
        <f t="shared" si="16"/>
        <v>0</v>
      </c>
      <c r="AE137" s="4">
        <f>COUNTA($H138:$H$158)</f>
        <v>21</v>
      </c>
      <c r="AF137" s="4">
        <f t="shared" si="17"/>
        <v>0</v>
      </c>
      <c r="AG137" s="7"/>
      <c r="AH137" s="2">
        <f t="shared" si="9"/>
        <v>0.25708751329830459</v>
      </c>
    </row>
    <row r="138" spans="3:34" s="4" customFormat="1" x14ac:dyDescent="0.25">
      <c r="D138" s="4">
        <v>6.3</v>
      </c>
      <c r="E138" s="4">
        <v>3.4</v>
      </c>
      <c r="F138" s="4">
        <v>5.6</v>
      </c>
      <c r="G138" s="4">
        <v>2.4</v>
      </c>
      <c r="H138" s="4" t="s">
        <v>12</v>
      </c>
      <c r="I138" s="7"/>
      <c r="J138" s="4">
        <f>COUNTIF($H$9:$H138,J$7)</f>
        <v>50</v>
      </c>
      <c r="K138" s="4">
        <f t="shared" si="10"/>
        <v>0.5301967781745115</v>
      </c>
      <c r="M138" s="4">
        <f>COUNTIF($H$9:$H138,M$7)</f>
        <v>50</v>
      </c>
      <c r="N138" s="4">
        <f t="shared" si="11"/>
        <v>0.5301967781745115</v>
      </c>
      <c r="P138" s="4">
        <f>COUNTIF($H$9:$H138,P$7)</f>
        <v>30</v>
      </c>
      <c r="Q138" s="4">
        <f t="shared" si="12"/>
        <v>0.48818705017383146</v>
      </c>
      <c r="S138" s="4">
        <f>COUNTA(H$9:H138)</f>
        <v>130</v>
      </c>
      <c r="T138" s="4">
        <f t="shared" si="13"/>
        <v>1.5485806065228545</v>
      </c>
      <c r="U138" s="7"/>
      <c r="V138" s="4">
        <f>COUNTIF($H139:$H$158,V$7)</f>
        <v>0</v>
      </c>
      <c r="W138" s="4">
        <f t="shared" si="14"/>
        <v>0</v>
      </c>
      <c r="Y138" s="4">
        <f>COUNTIF($H139:$H$158,Y$7)</f>
        <v>0</v>
      </c>
      <c r="Z138" s="4">
        <f t="shared" si="15"/>
        <v>0</v>
      </c>
      <c r="AB138" s="4">
        <f>COUNTIF($H139:$H$158,AB$7)</f>
        <v>20</v>
      </c>
      <c r="AC138" s="4">
        <f t="shared" si="16"/>
        <v>0</v>
      </c>
      <c r="AE138" s="4">
        <f>COUNTA($H139:$H$158)</f>
        <v>20</v>
      </c>
      <c r="AF138" s="4">
        <f t="shared" si="17"/>
        <v>0</v>
      </c>
      <c r="AG138" s="7"/>
      <c r="AH138" s="2">
        <f t="shared" ref="AH138:AH158" si="18">$C$7-(S138/$C$6)*T138-(AE138/$C$6)*AF138</f>
        <v>0.24285930840134884</v>
      </c>
    </row>
    <row r="139" spans="3:34" s="4" customFormat="1" x14ac:dyDescent="0.25">
      <c r="D139" s="4">
        <v>6.7</v>
      </c>
      <c r="E139" s="4">
        <v>3.1</v>
      </c>
      <c r="F139" s="4">
        <v>5.6</v>
      </c>
      <c r="G139" s="4">
        <v>2.4</v>
      </c>
      <c r="H139" s="4" t="s">
        <v>12</v>
      </c>
      <c r="I139" s="7"/>
      <c r="J139" s="4">
        <f>COUNTIF($H$9:$H139,J$7)</f>
        <v>50</v>
      </c>
      <c r="K139" s="4">
        <f t="shared" ref="K139:K158" si="19">-IF(J139=0,0,(J139/$S139)*LOG(J139/$S139,2))</f>
        <v>0.53036901212317777</v>
      </c>
      <c r="M139" s="4">
        <f>COUNTIF($H$9:$H139,M$7)</f>
        <v>50</v>
      </c>
      <c r="N139" s="4">
        <f t="shared" ref="N139:N158" si="20">-IF(M139=0,0,(M139/$S139)*LOG(M139/$S139,2))</f>
        <v>0.53036901212317777</v>
      </c>
      <c r="P139" s="4">
        <f>COUNTIF($H$9:$H139,P$7)</f>
        <v>31</v>
      </c>
      <c r="Q139" s="4">
        <f t="shared" ref="Q139:Q158" si="21">-IF(P139=0,0,(P139/$S139)*LOG(P139/$S139,2))</f>
        <v>0.49203074370738803</v>
      </c>
      <c r="S139" s="4">
        <f>COUNTA(H$9:H139)</f>
        <v>131</v>
      </c>
      <c r="T139" s="4">
        <f t="shared" ref="T139:T158" si="22">K139+N139+Q139</f>
        <v>1.5527687679537436</v>
      </c>
      <c r="U139" s="7"/>
      <c r="V139" s="4">
        <f>COUNTIF($H140:$H$158,V$7)</f>
        <v>0</v>
      </c>
      <c r="W139" s="4">
        <f t="shared" ref="W139:W158" si="23">-IF(V139=0,0,(V139/$AE139)*LOG(V139/$AE139,2))</f>
        <v>0</v>
      </c>
      <c r="Y139" s="4">
        <f>COUNTIF($H140:$H$158,Y$7)</f>
        <v>0</v>
      </c>
      <c r="Z139" s="4">
        <f t="shared" ref="Z139:Z158" si="24">-IF(Y139=0,0,(Y139/$AE139)*LOG(Y139/$AE139,2))</f>
        <v>0</v>
      </c>
      <c r="AB139" s="4">
        <f>COUNTIF($H140:$H$158,AB$7)</f>
        <v>19</v>
      </c>
      <c r="AC139" s="4">
        <f t="shared" ref="AC139:AC158" si="25">-IF(AB139=0,0,(AB139/$AE139)*LOG(AB139/$AE139,2))</f>
        <v>0</v>
      </c>
      <c r="AE139" s="4">
        <f>COUNTA($H140:$H$158)</f>
        <v>19</v>
      </c>
      <c r="AF139" s="4">
        <f t="shared" ref="AF139:AF158" si="26">W139+Z139+AC139</f>
        <v>0</v>
      </c>
      <c r="AG139" s="7"/>
      <c r="AH139" s="2">
        <f t="shared" si="18"/>
        <v>0.22887777670821996</v>
      </c>
    </row>
    <row r="140" spans="3:34" s="4" customFormat="1" x14ac:dyDescent="0.25">
      <c r="D140" s="4">
        <v>6.7</v>
      </c>
      <c r="E140" s="4">
        <v>3.3</v>
      </c>
      <c r="F140" s="4">
        <v>5.7</v>
      </c>
      <c r="G140" s="4">
        <v>2.1</v>
      </c>
      <c r="H140" s="4" t="s">
        <v>12</v>
      </c>
      <c r="I140" s="7"/>
      <c r="J140" s="4">
        <f>COUNTIF($H$9:$H140,J$7)</f>
        <v>50</v>
      </c>
      <c r="K140" s="4">
        <f t="shared" si="19"/>
        <v>0.53050679150898816</v>
      </c>
      <c r="M140" s="4">
        <f>COUNTIF($H$9:$H140,M$7)</f>
        <v>50</v>
      </c>
      <c r="N140" s="4">
        <f t="shared" si="20"/>
        <v>0.53050679150898816</v>
      </c>
      <c r="P140" s="4">
        <f>COUNTIF($H$9:$H140,P$7)</f>
        <v>32</v>
      </c>
      <c r="Q140" s="4">
        <f t="shared" si="21"/>
        <v>0.49561069560204934</v>
      </c>
      <c r="S140" s="4">
        <f>COUNTA(H$9:H140)</f>
        <v>132</v>
      </c>
      <c r="T140" s="4">
        <f t="shared" si="22"/>
        <v>1.5566242786200257</v>
      </c>
      <c r="U140" s="7"/>
      <c r="V140" s="4">
        <f>COUNTIF($H141:$H$158,V$7)</f>
        <v>0</v>
      </c>
      <c r="W140" s="4">
        <f t="shared" si="23"/>
        <v>0</v>
      </c>
      <c r="Y140" s="4">
        <f>COUNTIF($H141:$H$158,Y$7)</f>
        <v>0</v>
      </c>
      <c r="Z140" s="4">
        <f t="shared" si="24"/>
        <v>0</v>
      </c>
      <c r="AB140" s="4">
        <f>COUNTIF($H141:$H$158,AB$7)</f>
        <v>18</v>
      </c>
      <c r="AC140" s="4">
        <f t="shared" si="25"/>
        <v>0</v>
      </c>
      <c r="AE140" s="4">
        <f>COUNTA($H141:$H$158)</f>
        <v>18</v>
      </c>
      <c r="AF140" s="4">
        <f t="shared" si="26"/>
        <v>0</v>
      </c>
      <c r="AG140" s="7"/>
      <c r="AH140" s="2">
        <f t="shared" si="18"/>
        <v>0.21513313553553348</v>
      </c>
    </row>
    <row r="141" spans="3:34" s="4" customFormat="1" x14ac:dyDescent="0.25">
      <c r="D141" s="4">
        <v>6.9</v>
      </c>
      <c r="E141" s="4">
        <v>3.2</v>
      </c>
      <c r="F141" s="4">
        <v>5.7</v>
      </c>
      <c r="G141" s="4">
        <v>2.2999999999999998</v>
      </c>
      <c r="H141" s="4" t="s">
        <v>12</v>
      </c>
      <c r="I141" s="7"/>
      <c r="J141" s="4">
        <f>COUNTIF($H$9:$H141,J$7)</f>
        <v>50</v>
      </c>
      <c r="K141" s="4">
        <f t="shared" si="19"/>
        <v>0.53061137057385899</v>
      </c>
      <c r="M141" s="4">
        <f>COUNTIF($H$9:$H141,M$7)</f>
        <v>50</v>
      </c>
      <c r="N141" s="4">
        <f t="shared" si="20"/>
        <v>0.53061137057385899</v>
      </c>
      <c r="P141" s="4">
        <f>COUNTIF($H$9:$H141,P$7)</f>
        <v>33</v>
      </c>
      <c r="Q141" s="4">
        <f t="shared" si="21"/>
        <v>0.4989422137797766</v>
      </c>
      <c r="S141" s="4">
        <f>COUNTA(H$9:H141)</f>
        <v>133</v>
      </c>
      <c r="T141" s="4">
        <f t="shared" si="22"/>
        <v>1.5601649549274945</v>
      </c>
      <c r="U141" s="7"/>
      <c r="V141" s="4">
        <f>COUNTIF($H142:$H$158,V$7)</f>
        <v>0</v>
      </c>
      <c r="W141" s="4">
        <f t="shared" si="23"/>
        <v>0</v>
      </c>
      <c r="Y141" s="4">
        <f>COUNTIF($H142:$H$158,Y$7)</f>
        <v>0</v>
      </c>
      <c r="Z141" s="4">
        <f t="shared" si="24"/>
        <v>0</v>
      </c>
      <c r="AB141" s="4">
        <f>COUNTIF($H142:$H$158,AB$7)</f>
        <v>17</v>
      </c>
      <c r="AC141" s="4">
        <f t="shared" si="25"/>
        <v>0</v>
      </c>
      <c r="AE141" s="4">
        <f>COUNTA($H142:$H$158)</f>
        <v>17</v>
      </c>
      <c r="AF141" s="4">
        <f t="shared" si="26"/>
        <v>0</v>
      </c>
      <c r="AG141" s="7"/>
      <c r="AH141" s="2">
        <f t="shared" si="18"/>
        <v>0.20161624068544426</v>
      </c>
    </row>
    <row r="142" spans="3:34" s="4" customFormat="1" x14ac:dyDescent="0.25">
      <c r="D142" s="4">
        <v>6.7</v>
      </c>
      <c r="E142" s="4">
        <v>3.3</v>
      </c>
      <c r="F142" s="4">
        <v>5.7</v>
      </c>
      <c r="G142" s="4">
        <v>2.5</v>
      </c>
      <c r="H142" s="4" t="s">
        <v>12</v>
      </c>
      <c r="I142" s="7"/>
      <c r="J142" s="4">
        <f>COUNTIF($H$9:$H142,J$7)</f>
        <v>50</v>
      </c>
      <c r="K142" s="4">
        <f t="shared" si="19"/>
        <v>0.53068395547874914</v>
      </c>
      <c r="M142" s="4">
        <f>COUNTIF($H$9:$H142,M$7)</f>
        <v>50</v>
      </c>
      <c r="N142" s="4">
        <f t="shared" si="20"/>
        <v>0.53068395547874914</v>
      </c>
      <c r="P142" s="4">
        <f>COUNTIF($H$9:$H142,P$7)</f>
        <v>34</v>
      </c>
      <c r="Q142" s="4">
        <f t="shared" si="21"/>
        <v>0.50203952144069197</v>
      </c>
      <c r="S142" s="4">
        <f>COUNTA(H$9:H142)</f>
        <v>134</v>
      </c>
      <c r="T142" s="4">
        <f t="shared" si="22"/>
        <v>1.5634074323981904</v>
      </c>
      <c r="U142" s="7"/>
      <c r="V142" s="4">
        <f>COUNTIF($H143:$H$158,V$7)</f>
        <v>0</v>
      </c>
      <c r="W142" s="4">
        <f t="shared" si="23"/>
        <v>0</v>
      </c>
      <c r="Y142" s="4">
        <f>COUNTIF($H143:$H$158,Y$7)</f>
        <v>0</v>
      </c>
      <c r="Z142" s="4">
        <f t="shared" si="24"/>
        <v>0</v>
      </c>
      <c r="AB142" s="4">
        <f>COUNTIF($H143:$H$158,AB$7)</f>
        <v>16</v>
      </c>
      <c r="AC142" s="4">
        <f t="shared" si="25"/>
        <v>0</v>
      </c>
      <c r="AE142" s="4">
        <f>COUNTA($H143:$H$158)</f>
        <v>16</v>
      </c>
      <c r="AF142" s="4">
        <f t="shared" si="26"/>
        <v>0</v>
      </c>
      <c r="AG142" s="7"/>
      <c r="AH142" s="2">
        <f t="shared" si="18"/>
        <v>0.18831852777877267</v>
      </c>
    </row>
    <row r="143" spans="3:34" s="4" customFormat="1" x14ac:dyDescent="0.25">
      <c r="D143" s="4">
        <v>7.2</v>
      </c>
      <c r="E143" s="4">
        <v>3</v>
      </c>
      <c r="F143" s="4">
        <v>5.8</v>
      </c>
      <c r="G143" s="4">
        <v>1.6</v>
      </c>
      <c r="H143" s="4" t="s">
        <v>12</v>
      </c>
      <c r="I143" s="7"/>
      <c r="J143" s="4">
        <f>COUNTIF($H$9:$H143,J$7)</f>
        <v>50</v>
      </c>
      <c r="K143" s="4">
        <f t="shared" si="19"/>
        <v>0.53072570639855787</v>
      </c>
      <c r="M143" s="4">
        <f>COUNTIF($H$9:$H143,M$7)</f>
        <v>50</v>
      </c>
      <c r="N143" s="4">
        <f t="shared" si="20"/>
        <v>0.53072570639855787</v>
      </c>
      <c r="P143" s="4">
        <f>COUNTIF($H$9:$H143,P$7)</f>
        <v>35</v>
      </c>
      <c r="Q143" s="4">
        <f t="shared" si="21"/>
        <v>0.5049158541015204</v>
      </c>
      <c r="S143" s="4">
        <f>COUNTA(H$9:H143)</f>
        <v>135</v>
      </c>
      <c r="T143" s="4">
        <f t="shared" si="22"/>
        <v>1.5663672668986361</v>
      </c>
      <c r="U143" s="7"/>
      <c r="V143" s="4">
        <f>COUNTIF($H144:$H$158,V$7)</f>
        <v>0</v>
      </c>
      <c r="W143" s="4">
        <f t="shared" si="23"/>
        <v>0</v>
      </c>
      <c r="Y143" s="4">
        <f>COUNTIF($H144:$H$158,Y$7)</f>
        <v>0</v>
      </c>
      <c r="Z143" s="4">
        <f t="shared" si="24"/>
        <v>0</v>
      </c>
      <c r="AB143" s="4">
        <f>COUNTIF($H144:$H$158,AB$7)</f>
        <v>15</v>
      </c>
      <c r="AC143" s="4">
        <f t="shared" si="25"/>
        <v>0</v>
      </c>
      <c r="AE143" s="4">
        <f>COUNTA($H144:$H$158)</f>
        <v>15</v>
      </c>
      <c r="AF143" s="4">
        <f t="shared" si="26"/>
        <v>0</v>
      </c>
      <c r="AG143" s="7"/>
      <c r="AH143" s="2">
        <f t="shared" si="18"/>
        <v>0.17523196051238354</v>
      </c>
    </row>
    <row r="144" spans="3:34" s="4" customFormat="1" x14ac:dyDescent="0.25">
      <c r="D144" s="4">
        <v>6.7</v>
      </c>
      <c r="E144" s="4">
        <v>2.5</v>
      </c>
      <c r="F144" s="4">
        <v>5.8</v>
      </c>
      <c r="G144" s="4">
        <v>1.8</v>
      </c>
      <c r="H144" s="4" t="s">
        <v>12</v>
      </c>
      <c r="I144" s="7"/>
      <c r="J144" s="4">
        <f>COUNTIF($H$9:$H144,J$7)</f>
        <v>50</v>
      </c>
      <c r="K144" s="4">
        <f t="shared" si="19"/>
        <v>0.53073773951309366</v>
      </c>
      <c r="M144" s="4">
        <f>COUNTIF($H$9:$H144,M$7)</f>
        <v>50</v>
      </c>
      <c r="N144" s="4">
        <f t="shared" si="20"/>
        <v>0.53073773951309366</v>
      </c>
      <c r="P144" s="4">
        <f>COUNTIF($H$9:$H144,P$7)</f>
        <v>36</v>
      </c>
      <c r="Q144" s="4">
        <f t="shared" si="21"/>
        <v>0.50758354583153664</v>
      </c>
      <c r="S144" s="4">
        <f>COUNTA(H$9:H144)</f>
        <v>136</v>
      </c>
      <c r="T144" s="4">
        <f t="shared" si="22"/>
        <v>1.5690590248577241</v>
      </c>
      <c r="U144" s="7"/>
      <c r="V144" s="4">
        <f>COUNTIF($H145:$H$158,V$7)</f>
        <v>0</v>
      </c>
      <c r="W144" s="4">
        <f t="shared" si="23"/>
        <v>0</v>
      </c>
      <c r="Y144" s="4">
        <f>COUNTIF($H145:$H$158,Y$7)</f>
        <v>0</v>
      </c>
      <c r="Z144" s="4">
        <f t="shared" si="24"/>
        <v>0</v>
      </c>
      <c r="AB144" s="4">
        <f>COUNTIF($H145:$H$158,AB$7)</f>
        <v>14</v>
      </c>
      <c r="AC144" s="4">
        <f t="shared" si="25"/>
        <v>0</v>
      </c>
      <c r="AE144" s="4">
        <f>COUNTA($H145:$H$158)</f>
        <v>14</v>
      </c>
      <c r="AF144" s="4">
        <f t="shared" si="26"/>
        <v>0</v>
      </c>
      <c r="AG144" s="7"/>
      <c r="AH144" s="2">
        <f t="shared" si="18"/>
        <v>0.16234898485015292</v>
      </c>
    </row>
    <row r="145" spans="4:34" s="4" customFormat="1" x14ac:dyDescent="0.25">
      <c r="D145" s="4">
        <v>6.5</v>
      </c>
      <c r="E145" s="4">
        <v>3</v>
      </c>
      <c r="F145" s="4">
        <v>5.8</v>
      </c>
      <c r="G145" s="4">
        <v>2.2000000000000002</v>
      </c>
      <c r="H145" s="4" t="s">
        <v>12</v>
      </c>
      <c r="I145" s="7"/>
      <c r="J145" s="4">
        <f>COUNTIF($H$9:$H145,J$7)</f>
        <v>50</v>
      </c>
      <c r="K145" s="4">
        <f t="shared" si="19"/>
        <v>0.53072112889992784</v>
      </c>
      <c r="M145" s="4">
        <f>COUNTIF($H$9:$H145,M$7)</f>
        <v>50</v>
      </c>
      <c r="N145" s="4">
        <f t="shared" si="20"/>
        <v>0.53072112889992784</v>
      </c>
      <c r="P145" s="4">
        <f>COUNTIF($H$9:$H145,P$7)</f>
        <v>37</v>
      </c>
      <c r="Q145" s="4">
        <f t="shared" si="21"/>
        <v>0.51005410614064495</v>
      </c>
      <c r="S145" s="4">
        <f>COUNTA(H$9:H145)</f>
        <v>137</v>
      </c>
      <c r="T145" s="4">
        <f t="shared" si="22"/>
        <v>1.5714963639405006</v>
      </c>
      <c r="U145" s="7"/>
      <c r="V145" s="4">
        <f>COUNTIF($H146:$H$158,V$7)</f>
        <v>0</v>
      </c>
      <c r="W145" s="4">
        <f t="shared" si="23"/>
        <v>0</v>
      </c>
      <c r="Y145" s="4">
        <f>COUNTIF($H146:$H$158,Y$7)</f>
        <v>0</v>
      </c>
      <c r="Z145" s="4">
        <f t="shared" si="24"/>
        <v>0</v>
      </c>
      <c r="AB145" s="4">
        <f>COUNTIF($H146:$H$158,AB$7)</f>
        <v>13</v>
      </c>
      <c r="AC145" s="4">
        <f t="shared" si="25"/>
        <v>0</v>
      </c>
      <c r="AE145" s="4">
        <f>COUNTA($H146:$H$158)</f>
        <v>13</v>
      </c>
      <c r="AF145" s="4">
        <f t="shared" si="26"/>
        <v>0</v>
      </c>
      <c r="AG145" s="7"/>
      <c r="AH145" s="2">
        <f t="shared" si="18"/>
        <v>0.14966248832216555</v>
      </c>
    </row>
    <row r="146" spans="4:34" s="4" customFormat="1" x14ac:dyDescent="0.25">
      <c r="D146" s="4">
        <v>7.1</v>
      </c>
      <c r="E146" s="4">
        <v>3</v>
      </c>
      <c r="F146" s="4">
        <v>5.9</v>
      </c>
      <c r="G146" s="4">
        <v>2.1</v>
      </c>
      <c r="H146" s="4" t="s">
        <v>12</v>
      </c>
      <c r="I146" s="7"/>
      <c r="J146" s="4">
        <f>COUNTIF($H$9:$H146,J$7)</f>
        <v>50</v>
      </c>
      <c r="K146" s="4">
        <f t="shared" si="19"/>
        <v>0.53067690833458137</v>
      </c>
      <c r="M146" s="4">
        <f>COUNTIF($H$9:$H146,M$7)</f>
        <v>50</v>
      </c>
      <c r="N146" s="4">
        <f t="shared" si="20"/>
        <v>0.53067690833458137</v>
      </c>
      <c r="P146" s="4">
        <f>COUNTIF($H$9:$H146,P$7)</f>
        <v>38</v>
      </c>
      <c r="Q146" s="4">
        <f t="shared" si="21"/>
        <v>0.51233828874430565</v>
      </c>
      <c r="S146" s="4">
        <f>COUNTA(H$9:H146)</f>
        <v>138</v>
      </c>
      <c r="T146" s="4">
        <f t="shared" si="22"/>
        <v>1.5736921054134685</v>
      </c>
      <c r="U146" s="7"/>
      <c r="V146" s="4">
        <f>COUNTIF($H147:$H$158,V$7)</f>
        <v>0</v>
      </c>
      <c r="W146" s="4">
        <f t="shared" si="23"/>
        <v>0</v>
      </c>
      <c r="Y146" s="4">
        <f>COUNTIF($H147:$H$158,Y$7)</f>
        <v>0</v>
      </c>
      <c r="Z146" s="4">
        <f t="shared" si="24"/>
        <v>0</v>
      </c>
      <c r="AB146" s="4">
        <f>COUNTIF($H147:$H$158,AB$7)</f>
        <v>12</v>
      </c>
      <c r="AC146" s="4">
        <f t="shared" si="25"/>
        <v>0</v>
      </c>
      <c r="AE146" s="4">
        <f>COUNTA($H147:$H$158)</f>
        <v>12</v>
      </c>
      <c r="AF146" s="4">
        <f t="shared" si="26"/>
        <v>0</v>
      </c>
      <c r="AG146" s="7"/>
      <c r="AH146" s="2">
        <f t="shared" si="18"/>
        <v>0.13716576374076506</v>
      </c>
    </row>
    <row r="147" spans="4:34" s="4" customFormat="1" x14ac:dyDescent="0.25">
      <c r="D147" s="4">
        <v>6.8</v>
      </c>
      <c r="E147" s="4">
        <v>3.2</v>
      </c>
      <c r="F147" s="4">
        <v>5.9</v>
      </c>
      <c r="G147" s="4">
        <v>2.2999999999999998</v>
      </c>
      <c r="H147" s="4" t="s">
        <v>12</v>
      </c>
      <c r="I147" s="7"/>
      <c r="J147" s="4">
        <f>COUNTIF($H$9:$H147,J$7)</f>
        <v>50</v>
      </c>
      <c r="K147" s="4">
        <f t="shared" si="19"/>
        <v>0.53060607300315932</v>
      </c>
      <c r="M147" s="4">
        <f>COUNTIF($H$9:$H147,M$7)</f>
        <v>50</v>
      </c>
      <c r="N147" s="4">
        <f t="shared" si="20"/>
        <v>0.53060607300315932</v>
      </c>
      <c r="P147" s="4">
        <f>COUNTIF($H$9:$H147,P$7)</f>
        <v>39</v>
      </c>
      <c r="Q147" s="4">
        <f t="shared" si="21"/>
        <v>0.51444615324164822</v>
      </c>
      <c r="S147" s="4">
        <f>COUNTA(H$9:H147)</f>
        <v>139</v>
      </c>
      <c r="T147" s="4">
        <f t="shared" si="22"/>
        <v>1.5756582992479669</v>
      </c>
      <c r="U147" s="7"/>
      <c r="V147" s="4">
        <f>COUNTIF($H148:$H$158,V$7)</f>
        <v>0</v>
      </c>
      <c r="W147" s="4">
        <f t="shared" si="23"/>
        <v>0</v>
      </c>
      <c r="Y147" s="4">
        <f>COUNTIF($H148:$H$158,Y$7)</f>
        <v>0</v>
      </c>
      <c r="Z147" s="4">
        <f t="shared" si="24"/>
        <v>0</v>
      </c>
      <c r="AB147" s="4">
        <f>COUNTIF($H148:$H$158,AB$7)</f>
        <v>11</v>
      </c>
      <c r="AC147" s="4">
        <f t="shared" si="25"/>
        <v>0</v>
      </c>
      <c r="AE147" s="4">
        <f>COUNTA($H148:$H$158)</f>
        <v>11</v>
      </c>
      <c r="AF147" s="4">
        <f t="shared" si="26"/>
        <v>0</v>
      </c>
      <c r="AG147" s="7"/>
      <c r="AH147" s="2">
        <f t="shared" si="18"/>
        <v>0.12485247675137345</v>
      </c>
    </row>
    <row r="148" spans="4:34" s="4" customFormat="1" x14ac:dyDescent="0.25">
      <c r="D148" s="4">
        <v>7.2</v>
      </c>
      <c r="E148" s="4">
        <v>3.2</v>
      </c>
      <c r="F148" s="4">
        <v>6</v>
      </c>
      <c r="G148" s="4">
        <v>1.8</v>
      </c>
      <c r="H148" s="4" t="s">
        <v>12</v>
      </c>
      <c r="I148" s="7"/>
      <c r="J148" s="4">
        <f>COUNTIF($H$9:$H148,J$7)</f>
        <v>50</v>
      </c>
      <c r="K148" s="4">
        <f t="shared" si="19"/>
        <v>0.53050958113222912</v>
      </c>
      <c r="M148" s="4">
        <f>COUNTIF($H$9:$H148,M$7)</f>
        <v>50</v>
      </c>
      <c r="N148" s="4">
        <f t="shared" si="20"/>
        <v>0.53050958113222912</v>
      </c>
      <c r="P148" s="4">
        <f>COUNTIF($H$9:$H148,P$7)</f>
        <v>40</v>
      </c>
      <c r="Q148" s="4">
        <f t="shared" si="21"/>
        <v>0.51638712058788683</v>
      </c>
      <c r="S148" s="4">
        <f>COUNTA(H$9:H148)</f>
        <v>140</v>
      </c>
      <c r="T148" s="4">
        <f t="shared" si="22"/>
        <v>1.577406282852345</v>
      </c>
      <c r="U148" s="7"/>
      <c r="V148" s="4">
        <f>COUNTIF($H149:$H$158,V$7)</f>
        <v>0</v>
      </c>
      <c r="W148" s="4">
        <f t="shared" si="23"/>
        <v>0</v>
      </c>
      <c r="Y148" s="4">
        <f>COUNTIF($H149:$H$158,Y$7)</f>
        <v>0</v>
      </c>
      <c r="Z148" s="4">
        <f t="shared" si="24"/>
        <v>0</v>
      </c>
      <c r="AB148" s="4">
        <f>COUNTIF($H149:$H$158,AB$7)</f>
        <v>10</v>
      </c>
      <c r="AC148" s="4">
        <f t="shared" si="25"/>
        <v>0</v>
      </c>
      <c r="AE148" s="4">
        <f>COUNTA($H149:$H$158)</f>
        <v>10</v>
      </c>
      <c r="AF148" s="4">
        <f t="shared" si="26"/>
        <v>0</v>
      </c>
      <c r="AG148" s="7"/>
      <c r="AH148" s="2">
        <f t="shared" si="18"/>
        <v>0.11271663672563403</v>
      </c>
    </row>
    <row r="149" spans="4:34" s="4" customFormat="1" x14ac:dyDescent="0.25">
      <c r="D149" s="4">
        <v>6.3</v>
      </c>
      <c r="E149" s="4">
        <v>3.3</v>
      </c>
      <c r="F149" s="4">
        <v>6</v>
      </c>
      <c r="G149" s="4">
        <v>2.5</v>
      </c>
      <c r="H149" s="4" t="s">
        <v>12</v>
      </c>
      <c r="I149" s="7"/>
      <c r="J149" s="4">
        <f>COUNTIF($H$9:$H149,J$7)</f>
        <v>50</v>
      </c>
      <c r="K149" s="4">
        <f t="shared" si="19"/>
        <v>0.53038835554044994</v>
      </c>
      <c r="M149" s="4">
        <f>COUNTIF($H$9:$H149,M$7)</f>
        <v>50</v>
      </c>
      <c r="N149" s="4">
        <f t="shared" si="20"/>
        <v>0.53038835554044994</v>
      </c>
      <c r="P149" s="4">
        <f>COUNTIF($H$9:$H149,P$7)</f>
        <v>41</v>
      </c>
      <c r="Q149" s="4">
        <f t="shared" si="21"/>
        <v>0.51817002311353977</v>
      </c>
      <c r="S149" s="4">
        <f>COUNTA(H$9:H149)</f>
        <v>141</v>
      </c>
      <c r="T149" s="4">
        <f t="shared" si="22"/>
        <v>1.5789467341944396</v>
      </c>
      <c r="U149" s="7"/>
      <c r="V149" s="4">
        <f>COUNTIF($H150:$H$158,V$7)</f>
        <v>0</v>
      </c>
      <c r="W149" s="4">
        <f t="shared" si="23"/>
        <v>0</v>
      </c>
      <c r="Y149" s="4">
        <f>COUNTIF($H150:$H$158,Y$7)</f>
        <v>0</v>
      </c>
      <c r="Z149" s="4">
        <f t="shared" si="24"/>
        <v>0</v>
      </c>
      <c r="AB149" s="4">
        <f>COUNTIF($H150:$H$158,AB$7)</f>
        <v>9</v>
      </c>
      <c r="AC149" s="4">
        <f t="shared" si="25"/>
        <v>0</v>
      </c>
      <c r="AE149" s="4">
        <f>COUNTA($H150:$H$158)</f>
        <v>9</v>
      </c>
      <c r="AF149" s="4">
        <f t="shared" si="26"/>
        <v>0</v>
      </c>
      <c r="AG149" s="7"/>
      <c r="AH149" s="2">
        <f t="shared" si="18"/>
        <v>0.10075257057838294</v>
      </c>
    </row>
    <row r="150" spans="4:34" s="4" customFormat="1" x14ac:dyDescent="0.25">
      <c r="D150" s="4">
        <v>7.4</v>
      </c>
      <c r="E150" s="4">
        <v>2.8</v>
      </c>
      <c r="F150" s="4">
        <v>6.1</v>
      </c>
      <c r="G150" s="4">
        <v>1.9</v>
      </c>
      <c r="H150" s="4" t="s">
        <v>12</v>
      </c>
      <c r="I150" s="7"/>
      <c r="J150" s="4">
        <f>COUNTIF($H$9:$H150,J$7)</f>
        <v>50</v>
      </c>
      <c r="K150" s="4">
        <f t="shared" si="19"/>
        <v>0.53024328511618213</v>
      </c>
      <c r="M150" s="4">
        <f>COUNTIF($H$9:$H150,M$7)</f>
        <v>50</v>
      </c>
      <c r="N150" s="4">
        <f t="shared" si="20"/>
        <v>0.53024328511618213</v>
      </c>
      <c r="P150" s="4">
        <f>COUNTIF($H$9:$H150,P$7)</f>
        <v>42</v>
      </c>
      <c r="Q150" s="4">
        <f t="shared" si="21"/>
        <v>0.51980314973583597</v>
      </c>
      <c r="S150" s="4">
        <f>COUNTA(H$9:H150)</f>
        <v>142</v>
      </c>
      <c r="T150" s="4">
        <f t="shared" si="22"/>
        <v>1.5802897199682002</v>
      </c>
      <c r="U150" s="7"/>
      <c r="V150" s="4">
        <f>COUNTIF($H151:$H$158,V$7)</f>
        <v>0</v>
      </c>
      <c r="W150" s="4">
        <f t="shared" si="23"/>
        <v>0</v>
      </c>
      <c r="Y150" s="4">
        <f>COUNTIF($H151:$H$158,Y$7)</f>
        <v>0</v>
      </c>
      <c r="Z150" s="4">
        <f t="shared" si="24"/>
        <v>0</v>
      </c>
      <c r="AB150" s="4">
        <f>COUNTIF($H151:$H$158,AB$7)</f>
        <v>8</v>
      </c>
      <c r="AC150" s="4">
        <f t="shared" si="25"/>
        <v>0</v>
      </c>
      <c r="AE150" s="4">
        <f>COUNTA($H151:$H$158)</f>
        <v>8</v>
      </c>
      <c r="AF150" s="4">
        <f t="shared" si="26"/>
        <v>0</v>
      </c>
      <c r="AG150" s="7"/>
      <c r="AH150" s="2">
        <f t="shared" si="18"/>
        <v>8.895489915125987E-2</v>
      </c>
    </row>
    <row r="151" spans="4:34" s="4" customFormat="1" x14ac:dyDescent="0.25">
      <c r="D151" s="4">
        <v>7.7</v>
      </c>
      <c r="E151" s="4">
        <v>3</v>
      </c>
      <c r="F151" s="4">
        <v>6.1</v>
      </c>
      <c r="G151" s="4">
        <v>2.2999999999999998</v>
      </c>
      <c r="H151" s="4" t="s">
        <v>12</v>
      </c>
      <c r="I151" s="7"/>
      <c r="J151" s="4">
        <f>COUNTIF($H$9:$H151,J$7)</f>
        <v>50</v>
      </c>
      <c r="K151" s="4">
        <f t="shared" si="19"/>
        <v>0.53007522622505754</v>
      </c>
      <c r="M151" s="4">
        <f>COUNTIF($H$9:$H151,M$7)</f>
        <v>50</v>
      </c>
      <c r="N151" s="4">
        <f t="shared" si="20"/>
        <v>0.53007522622505754</v>
      </c>
      <c r="P151" s="4">
        <f>COUNTIF($H$9:$H151,P$7)</f>
        <v>43</v>
      </c>
      <c r="Q151" s="4">
        <f t="shared" si="21"/>
        <v>0.5212942869180458</v>
      </c>
      <c r="S151" s="4">
        <f>COUNTA(H$9:H151)</f>
        <v>143</v>
      </c>
      <c r="T151" s="4">
        <f t="shared" si="22"/>
        <v>1.5814447393681608</v>
      </c>
      <c r="U151" s="7"/>
      <c r="V151" s="4">
        <f>COUNTIF($H152:$H$158,V$7)</f>
        <v>0</v>
      </c>
      <c r="W151" s="4">
        <f t="shared" si="23"/>
        <v>0</v>
      </c>
      <c r="Y151" s="4">
        <f>COUNTIF($H152:$H$158,Y$7)</f>
        <v>0</v>
      </c>
      <c r="Z151" s="4">
        <f t="shared" si="24"/>
        <v>0</v>
      </c>
      <c r="AB151" s="4">
        <f>COUNTIF($H152:$H$158,AB$7)</f>
        <v>7</v>
      </c>
      <c r="AC151" s="4">
        <f t="shared" si="25"/>
        <v>0</v>
      </c>
      <c r="AE151" s="4">
        <f>COUNTA($H152:$H$158)</f>
        <v>7</v>
      </c>
      <c r="AF151" s="4">
        <f t="shared" si="26"/>
        <v>0</v>
      </c>
      <c r="AG151" s="7"/>
      <c r="AH151" s="2">
        <f t="shared" si="18"/>
        <v>7.7318515856842795E-2</v>
      </c>
    </row>
    <row r="152" spans="4:34" s="4" customFormat="1" x14ac:dyDescent="0.25">
      <c r="D152" s="4">
        <v>7.2</v>
      </c>
      <c r="E152" s="4">
        <v>3.6</v>
      </c>
      <c r="F152" s="4">
        <v>6.1</v>
      </c>
      <c r="G152" s="4">
        <v>2.5</v>
      </c>
      <c r="H152" s="4" t="s">
        <v>12</v>
      </c>
      <c r="I152" s="7"/>
      <c r="J152" s="4">
        <f>COUNTIF($H$9:$H152,J$7)</f>
        <v>50</v>
      </c>
      <c r="K152" s="4">
        <f t="shared" si="19"/>
        <v>0.52988500405124561</v>
      </c>
      <c r="M152" s="4">
        <f>COUNTIF($H$9:$H152,M$7)</f>
        <v>50</v>
      </c>
      <c r="N152" s="4">
        <f t="shared" si="20"/>
        <v>0.52988500405124561</v>
      </c>
      <c r="P152" s="4">
        <f>COUNTIF($H$9:$H152,P$7)</f>
        <v>44</v>
      </c>
      <c r="Q152" s="4">
        <f t="shared" si="21"/>
        <v>0.52265075585708809</v>
      </c>
      <c r="S152" s="4">
        <f>COUNTA(H$9:H152)</f>
        <v>144</v>
      </c>
      <c r="T152" s="4">
        <f t="shared" si="22"/>
        <v>1.5824207639595793</v>
      </c>
      <c r="U152" s="7"/>
      <c r="V152" s="4">
        <f>COUNTIF($H153:$H$158,V$7)</f>
        <v>0</v>
      </c>
      <c r="W152" s="4">
        <f t="shared" si="23"/>
        <v>0</v>
      </c>
      <c r="Y152" s="4">
        <f>COUNTIF($H153:$H$158,Y$7)</f>
        <v>0</v>
      </c>
      <c r="Z152" s="4">
        <f t="shared" si="24"/>
        <v>0</v>
      </c>
      <c r="AB152" s="4">
        <f>COUNTIF($H153:$H$158,AB$7)</f>
        <v>6</v>
      </c>
      <c r="AC152" s="4">
        <f t="shared" si="25"/>
        <v>0</v>
      </c>
      <c r="AE152" s="4">
        <f>COUNTA($H153:$H$158)</f>
        <v>6</v>
      </c>
      <c r="AF152" s="4">
        <f t="shared" si="26"/>
        <v>0</v>
      </c>
      <c r="AG152" s="7"/>
      <c r="AH152" s="2">
        <f t="shared" si="18"/>
        <v>6.5838567319959962E-2</v>
      </c>
    </row>
    <row r="153" spans="4:34" s="4" customFormat="1" x14ac:dyDescent="0.25">
      <c r="D153" s="4">
        <v>7.3</v>
      </c>
      <c r="E153" s="4">
        <v>2.9</v>
      </c>
      <c r="F153" s="4">
        <v>6.3</v>
      </c>
      <c r="G153" s="4">
        <v>1.8</v>
      </c>
      <c r="H153" s="4" t="s">
        <v>12</v>
      </c>
      <c r="I153" s="7"/>
      <c r="J153" s="4">
        <f>COUNTIF($H$9:$H153,J$7)</f>
        <v>50</v>
      </c>
      <c r="K153" s="4">
        <f t="shared" si="19"/>
        <v>0.52967341387593436</v>
      </c>
      <c r="M153" s="4">
        <f>COUNTIF($H$9:$H153,M$7)</f>
        <v>50</v>
      </c>
      <c r="N153" s="4">
        <f t="shared" si="20"/>
        <v>0.52967341387593436</v>
      </c>
      <c r="P153" s="4">
        <f>COUNTIF($H$9:$H153,P$7)</f>
        <v>45</v>
      </c>
      <c r="Q153" s="4">
        <f t="shared" si="21"/>
        <v>0.52387944631611505</v>
      </c>
      <c r="S153" s="4">
        <f>COUNTA(H$9:H153)</f>
        <v>145</v>
      </c>
      <c r="T153" s="4">
        <f t="shared" si="22"/>
        <v>1.5832262740679837</v>
      </c>
      <c r="U153" s="7"/>
      <c r="V153" s="4">
        <f>COUNTIF($H154:$H$158,V$7)</f>
        <v>0</v>
      </c>
      <c r="W153" s="4">
        <f t="shared" si="23"/>
        <v>0</v>
      </c>
      <c r="Y153" s="4">
        <f>COUNTIF($H154:$H$158,Y$7)</f>
        <v>0</v>
      </c>
      <c r="Z153" s="4">
        <f t="shared" si="24"/>
        <v>0</v>
      </c>
      <c r="AB153" s="4">
        <f>COUNTIF($H154:$H$158,AB$7)</f>
        <v>5</v>
      </c>
      <c r="AC153" s="4">
        <f t="shared" si="25"/>
        <v>0</v>
      </c>
      <c r="AE153" s="4">
        <f>COUNTA($H154:$H$158)</f>
        <v>5</v>
      </c>
      <c r="AF153" s="4">
        <f t="shared" si="26"/>
        <v>0</v>
      </c>
      <c r="AG153" s="7"/>
      <c r="AH153" s="2">
        <f t="shared" si="18"/>
        <v>5.4510435788771794E-2</v>
      </c>
    </row>
    <row r="154" spans="4:34" s="4" customFormat="1" x14ac:dyDescent="0.25">
      <c r="D154" s="4">
        <v>7.9</v>
      </c>
      <c r="E154" s="4">
        <v>3.8</v>
      </c>
      <c r="F154" s="4">
        <v>6.4</v>
      </c>
      <c r="G154" s="4">
        <v>2</v>
      </c>
      <c r="H154" s="4" t="s">
        <v>12</v>
      </c>
      <c r="I154" s="7"/>
      <c r="J154" s="4">
        <f>COUNTIF($H$9:$H154,J$7)</f>
        <v>50</v>
      </c>
      <c r="K154" s="4">
        <f t="shared" si="19"/>
        <v>0.52944122229633306</v>
      </c>
      <c r="M154" s="4">
        <f>COUNTIF($H$9:$H154,M$7)</f>
        <v>50</v>
      </c>
      <c r="N154" s="4">
        <f t="shared" si="20"/>
        <v>0.52944122229633306</v>
      </c>
      <c r="P154" s="4">
        <f>COUNTIF($H$9:$H154,P$7)</f>
        <v>46</v>
      </c>
      <c r="Q154" s="4">
        <f t="shared" si="21"/>
        <v>0.52498684746478219</v>
      </c>
      <c r="S154" s="4">
        <f>COUNTA(H$9:H154)</f>
        <v>146</v>
      </c>
      <c r="T154" s="4">
        <f t="shared" si="22"/>
        <v>1.5838692920574484</v>
      </c>
      <c r="U154" s="7"/>
      <c r="V154" s="4">
        <f>COUNTIF($H155:$H$158,V$7)</f>
        <v>0</v>
      </c>
      <c r="W154" s="4">
        <f t="shared" si="23"/>
        <v>0</v>
      </c>
      <c r="Y154" s="4">
        <f>COUNTIF($H155:$H$158,Y$7)</f>
        <v>0</v>
      </c>
      <c r="Z154" s="4">
        <f t="shared" si="24"/>
        <v>0</v>
      </c>
      <c r="AB154" s="4">
        <f>COUNTIF($H155:$H$158,AB$7)</f>
        <v>4</v>
      </c>
      <c r="AC154" s="4">
        <f t="shared" si="25"/>
        <v>0</v>
      </c>
      <c r="AE154" s="4">
        <f>COUNTA($H155:$H$158)</f>
        <v>4</v>
      </c>
      <c r="AF154" s="4">
        <f t="shared" si="26"/>
        <v>0</v>
      </c>
      <c r="AG154" s="7"/>
      <c r="AH154" s="2">
        <f t="shared" si="18"/>
        <v>4.3329723118572971E-2</v>
      </c>
    </row>
    <row r="155" spans="4:34" s="4" customFormat="1" x14ac:dyDescent="0.25">
      <c r="D155" s="4">
        <v>7.6</v>
      </c>
      <c r="E155" s="4">
        <v>3</v>
      </c>
      <c r="F155" s="4">
        <v>6.6</v>
      </c>
      <c r="G155" s="4">
        <v>2.1</v>
      </c>
      <c r="H155" s="4" t="s">
        <v>12</v>
      </c>
      <c r="I155" s="7"/>
      <c r="J155" s="4">
        <f>COUNTIF($H$9:$H155,J$7)</f>
        <v>50</v>
      </c>
      <c r="K155" s="4">
        <f t="shared" si="19"/>
        <v>0.52918916838831287</v>
      </c>
      <c r="M155" s="4">
        <f>COUNTIF($H$9:$H155,M$7)</f>
        <v>50</v>
      </c>
      <c r="N155" s="4">
        <f t="shared" si="20"/>
        <v>0.52918916838831287</v>
      </c>
      <c r="P155" s="4">
        <f>COUNTIF($H$9:$H155,P$7)</f>
        <v>47</v>
      </c>
      <c r="Q155" s="4">
        <f t="shared" si="21"/>
        <v>0.52597907604394667</v>
      </c>
      <c r="S155" s="4">
        <f>COUNTA(H$9:H155)</f>
        <v>147</v>
      </c>
      <c r="T155" s="4">
        <f t="shared" si="22"/>
        <v>1.5843574128205724</v>
      </c>
      <c r="U155" s="7"/>
      <c r="V155" s="4">
        <f>COUNTIF($H156:$H$158,V$7)</f>
        <v>0</v>
      </c>
      <c r="W155" s="4">
        <f t="shared" si="23"/>
        <v>0</v>
      </c>
      <c r="Y155" s="4">
        <f>COUNTIF($H156:$H$158,Y$7)</f>
        <v>0</v>
      </c>
      <c r="Z155" s="4">
        <f t="shared" si="24"/>
        <v>0</v>
      </c>
      <c r="AB155" s="4">
        <f>COUNTIF($H156:$H$158,AB$7)</f>
        <v>3</v>
      </c>
      <c r="AC155" s="4">
        <f t="shared" si="25"/>
        <v>0</v>
      </c>
      <c r="AE155" s="4">
        <f>COUNTA($H156:$H$158)</f>
        <v>3</v>
      </c>
      <c r="AF155" s="4">
        <f t="shared" si="26"/>
        <v>0</v>
      </c>
      <c r="AG155" s="7"/>
      <c r="AH155" s="2">
        <f t="shared" si="18"/>
        <v>3.2292236156995058E-2</v>
      </c>
    </row>
    <row r="156" spans="4:34" s="4" customFormat="1" x14ac:dyDescent="0.25">
      <c r="D156" s="4">
        <v>7.7</v>
      </c>
      <c r="E156" s="4">
        <v>2.8</v>
      </c>
      <c r="F156" s="4">
        <v>6.7</v>
      </c>
      <c r="G156" s="4">
        <v>2</v>
      </c>
      <c r="H156" s="4" t="s">
        <v>12</v>
      </c>
      <c r="I156" s="7"/>
      <c r="J156" s="4">
        <f>COUNTIF($H$9:$H156,J$7)</f>
        <v>50</v>
      </c>
      <c r="K156" s="4">
        <f t="shared" si="19"/>
        <v>0.52891796481561659</v>
      </c>
      <c r="M156" s="4">
        <f>COUNTIF($H$9:$H156,M$7)</f>
        <v>50</v>
      </c>
      <c r="N156" s="4">
        <f t="shared" si="20"/>
        <v>0.52891796481561659</v>
      </c>
      <c r="P156" s="4">
        <f>COUNTIF($H$9:$H156,P$7)</f>
        <v>48</v>
      </c>
      <c r="Q156" s="4">
        <f t="shared" si="21"/>
        <v>0.52686190213225736</v>
      </c>
      <c r="S156" s="4">
        <f>COUNTA(H$9:H156)</f>
        <v>148</v>
      </c>
      <c r="T156" s="4">
        <f t="shared" si="22"/>
        <v>1.5846978317634905</v>
      </c>
      <c r="U156" s="7"/>
      <c r="V156" s="4">
        <f>COUNTIF($H157:$H$158,V$7)</f>
        <v>0</v>
      </c>
      <c r="W156" s="4">
        <f t="shared" si="23"/>
        <v>0</v>
      </c>
      <c r="Y156" s="4">
        <f>COUNTIF($H157:$H$158,Y$7)</f>
        <v>0</v>
      </c>
      <c r="Z156" s="4">
        <f t="shared" si="24"/>
        <v>0</v>
      </c>
      <c r="AB156" s="4">
        <f>COUNTIF($H157:$H$158,AB$7)</f>
        <v>2</v>
      </c>
      <c r="AC156" s="4">
        <f t="shared" si="25"/>
        <v>0</v>
      </c>
      <c r="AE156" s="4">
        <f>COUNTA($H157:$H$158)</f>
        <v>2</v>
      </c>
      <c r="AF156" s="4">
        <f t="shared" si="26"/>
        <v>0</v>
      </c>
      <c r="AG156" s="7"/>
      <c r="AH156" s="2">
        <f t="shared" si="18"/>
        <v>2.1393973381178766E-2</v>
      </c>
    </row>
    <row r="157" spans="4:34" s="4" customFormat="1" x14ac:dyDescent="0.25">
      <c r="D157" s="4">
        <v>7.7</v>
      </c>
      <c r="E157" s="4">
        <v>3.8</v>
      </c>
      <c r="F157" s="4">
        <v>6.7</v>
      </c>
      <c r="G157" s="4">
        <v>2.2000000000000002</v>
      </c>
      <c r="H157" s="4" t="s">
        <v>12</v>
      </c>
      <c r="I157" s="7"/>
      <c r="J157" s="4">
        <f>COUNTIF($H$9:$H157,J$7)</f>
        <v>50</v>
      </c>
      <c r="K157" s="4">
        <f t="shared" si="19"/>
        <v>0.52862829888840168</v>
      </c>
      <c r="M157" s="4">
        <f>COUNTIF($H$9:$H157,M$7)</f>
        <v>50</v>
      </c>
      <c r="N157" s="4">
        <f t="shared" si="20"/>
        <v>0.52862829888840168</v>
      </c>
      <c r="P157" s="4">
        <f>COUNTIF($H$9:$H157,P$7)</f>
        <v>49</v>
      </c>
      <c r="Q157" s="4">
        <f t="shared" si="21"/>
        <v>0.52764077275839405</v>
      </c>
      <c r="S157" s="4">
        <f>COUNTA(H$9:H157)</f>
        <v>149</v>
      </c>
      <c r="T157" s="4">
        <f t="shared" si="22"/>
        <v>1.5848973705351974</v>
      </c>
      <c r="U157" s="7"/>
      <c r="V157" s="4">
        <f>COUNTIF($H158:$H$158,V$7)</f>
        <v>0</v>
      </c>
      <c r="W157" s="4">
        <f t="shared" si="23"/>
        <v>0</v>
      </c>
      <c r="Y157" s="4">
        <f>COUNTIF($H158:$H$158,Y$7)</f>
        <v>0</v>
      </c>
      <c r="Z157" s="4">
        <f t="shared" si="24"/>
        <v>0</v>
      </c>
      <c r="AB157" s="4">
        <f>COUNTIF($H158:$H$158,AB$7)</f>
        <v>1</v>
      </c>
      <c r="AC157" s="4">
        <f t="shared" si="25"/>
        <v>0</v>
      </c>
      <c r="AE157" s="4">
        <f>COUNTA($H158:$H$158)</f>
        <v>1</v>
      </c>
      <c r="AF157" s="4">
        <f t="shared" si="26"/>
        <v>0</v>
      </c>
      <c r="AG157" s="7"/>
      <c r="AH157" s="2">
        <f t="shared" si="18"/>
        <v>1.063111265619332E-2</v>
      </c>
    </row>
    <row r="158" spans="4:34" x14ac:dyDescent="0.25">
      <c r="D158" s="4">
        <v>7.7</v>
      </c>
      <c r="E158" s="4">
        <v>2.6</v>
      </c>
      <c r="F158" s="4">
        <v>6.9</v>
      </c>
      <c r="G158" s="4">
        <v>2.2999999999999998</v>
      </c>
      <c r="H158" s="4" t="s">
        <v>12</v>
      </c>
      <c r="I158" s="7"/>
      <c r="J158" s="2">
        <f>COUNTIF($H$9:$H158,J$7)</f>
        <v>50</v>
      </c>
      <c r="K158" s="2">
        <f t="shared" si="19"/>
        <v>0.52832083357371873</v>
      </c>
      <c r="L158" s="2"/>
      <c r="M158" s="2">
        <f>COUNTIF($H$9:$H158,M$7)</f>
        <v>50</v>
      </c>
      <c r="N158" s="2">
        <f t="shared" si="20"/>
        <v>0.52832083357371873</v>
      </c>
      <c r="O158" s="2"/>
      <c r="P158" s="2">
        <f>COUNTIF($H$9:$H158,P$7)</f>
        <v>50</v>
      </c>
      <c r="Q158" s="2">
        <f t="shared" si="21"/>
        <v>0.52832083357371873</v>
      </c>
      <c r="R158" s="2"/>
      <c r="S158" s="2">
        <f>COUNTA(H$9:H158)</f>
        <v>150</v>
      </c>
      <c r="T158" s="2">
        <f t="shared" si="22"/>
        <v>1.5849625007211561</v>
      </c>
      <c r="V158" s="2">
        <f>COUNTIF($H$158:$H159,V$7)</f>
        <v>0</v>
      </c>
      <c r="W158" s="2">
        <f t="shared" si="23"/>
        <v>0</v>
      </c>
      <c r="X158" s="2"/>
      <c r="Y158" s="2">
        <f>COUNTIF($H$158:$H159,Y$7)</f>
        <v>0</v>
      </c>
      <c r="Z158" s="2">
        <f t="shared" si="24"/>
        <v>0</v>
      </c>
      <c r="AA158" s="2"/>
      <c r="AB158" s="2">
        <f>COUNTIF($H$158:$H159,AB$7)</f>
        <v>1</v>
      </c>
      <c r="AC158" s="2">
        <f t="shared" si="25"/>
        <v>0</v>
      </c>
      <c r="AD158" s="2"/>
      <c r="AE158" s="2">
        <f>COUNTA($H$158:$H159)</f>
        <v>1</v>
      </c>
      <c r="AF158" s="2">
        <f t="shared" si="26"/>
        <v>0</v>
      </c>
      <c r="AH158" s="2">
        <f t="shared" si="18"/>
        <v>0</v>
      </c>
    </row>
  </sheetData>
  <sortState xmlns:xlrd2="http://schemas.microsoft.com/office/spreadsheetml/2017/richdata2" ref="D9:I158">
    <sortCondition ref="F9:F158"/>
  </sortState>
  <mergeCells count="9">
    <mergeCell ref="C58:C59"/>
    <mergeCell ref="J6:T6"/>
    <mergeCell ref="V6:AF6"/>
    <mergeCell ref="J7:K7"/>
    <mergeCell ref="M7:N7"/>
    <mergeCell ref="P7:Q7"/>
    <mergeCell ref="V7:W7"/>
    <mergeCell ref="Y7:Z7"/>
    <mergeCell ref="AB7:AC7"/>
  </mergeCells>
  <conditionalFormatting sqref="AH9:AH158">
    <cfRule type="cellIs" dxfId="2" priority="1" operator="equal">
      <formula>$AH$6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I158"/>
  <sheetViews>
    <sheetView tabSelected="1" zoomScale="85" zoomScaleNormal="85" workbookViewId="0">
      <pane ySplit="8" topLeftCell="A9" activePane="bottomLeft" state="frozen"/>
      <selection pane="bottomLeft" activeCell="AH9" sqref="AH9"/>
    </sheetView>
  </sheetViews>
  <sheetFormatPr defaultRowHeight="15" x14ac:dyDescent="0.25"/>
  <cols>
    <col min="2" max="2" width="12.140625" bestFit="1" customWidth="1"/>
    <col min="3" max="3" width="13.85546875" bestFit="1" customWidth="1"/>
    <col min="4" max="4" width="12.28515625" style="2" bestFit="1" customWidth="1"/>
    <col min="5" max="5" width="11.7109375" style="2" bestFit="1" customWidth="1"/>
    <col min="6" max="6" width="12" style="2" bestFit="1" customWidth="1"/>
    <col min="7" max="7" width="11.5703125" style="2" bestFit="1" customWidth="1"/>
    <col min="8" max="8" width="10" style="2" bestFit="1" customWidth="1"/>
    <col min="9" max="9" width="2.28515625" style="7" customWidth="1"/>
    <col min="10" max="10" width="3.140625" style="2" bestFit="1" customWidth="1"/>
    <col min="11" max="11" width="7.42578125" style="2" customWidth="1"/>
    <col min="12" max="12" width="2.5703125" style="2" customWidth="1"/>
    <col min="13" max="13" width="3.140625" style="2" bestFit="1" customWidth="1"/>
    <col min="14" max="14" width="7.140625" style="2" bestFit="1" customWidth="1"/>
    <col min="15" max="15" width="2.28515625" style="2" customWidth="1"/>
    <col min="16" max="16" width="3.140625" style="2" bestFit="1" customWidth="1"/>
    <col min="17" max="17" width="7.140625" style="2" customWidth="1"/>
    <col min="18" max="18" width="1.7109375" style="2" customWidth="1"/>
    <col min="19" max="19" width="6.85546875" style="2" bestFit="1" customWidth="1"/>
    <col min="20" max="20" width="9.140625" style="2"/>
    <col min="21" max="21" width="3" style="7" customWidth="1"/>
    <col min="22" max="22" width="3.140625" style="2" bestFit="1" customWidth="1"/>
    <col min="23" max="23" width="7.42578125" style="2" customWidth="1"/>
    <col min="24" max="24" width="2.42578125" style="2" customWidth="1"/>
    <col min="25" max="25" width="3.140625" style="2" bestFit="1" customWidth="1"/>
    <col min="26" max="26" width="12" style="2" bestFit="1" customWidth="1"/>
    <col min="27" max="27" width="2.28515625" style="2" customWidth="1"/>
    <col min="28" max="28" width="3.140625" style="2" bestFit="1" customWidth="1"/>
    <col min="29" max="29" width="7.140625" style="2" customWidth="1"/>
    <col min="30" max="30" width="1.7109375" style="2" customWidth="1"/>
    <col min="31" max="31" width="6.85546875" style="2" bestFit="1" customWidth="1"/>
    <col min="32" max="32" width="9.140625" style="2"/>
    <col min="33" max="33" width="2.28515625" style="7" customWidth="1"/>
    <col min="34" max="34" width="12" style="2" bestFit="1" customWidth="1"/>
    <col min="35" max="35" width="11.28515625" bestFit="1" customWidth="1"/>
  </cols>
  <sheetData>
    <row r="2" spans="2:35" x14ac:dyDescent="0.25">
      <c r="C2" t="s">
        <v>7</v>
      </c>
    </row>
    <row r="3" spans="2:35" x14ac:dyDescent="0.25">
      <c r="B3" t="s">
        <v>4</v>
      </c>
      <c r="C3">
        <f>COUNTIF(H:H,B3)</f>
        <v>50</v>
      </c>
      <c r="D3">
        <f>-IF(C3=0,0,(C3/$C$6)*LOG(C3/$C$6,2))</f>
        <v>0.52832083357371873</v>
      </c>
    </row>
    <row r="4" spans="2:35" x14ac:dyDescent="0.25">
      <c r="B4" t="s">
        <v>13</v>
      </c>
      <c r="C4">
        <f>COUNTIF(H:H,B4)</f>
        <v>50</v>
      </c>
      <c r="D4">
        <f>-IF(C4=0,0,(C4/$C$6)*LOG(C4/$C$6,2))</f>
        <v>0.52832083357371873</v>
      </c>
    </row>
    <row r="5" spans="2:35" x14ac:dyDescent="0.25">
      <c r="B5" t="s">
        <v>5</v>
      </c>
      <c r="C5">
        <f>COUNTIF(H:H,B5)</f>
        <v>50</v>
      </c>
      <c r="D5">
        <f>-IF(C5=0,0,(C5/$C$6)*LOG(C5/$C$6,2))</f>
        <v>0.52832083357371873</v>
      </c>
      <c r="AH5" s="2" t="s">
        <v>21</v>
      </c>
      <c r="AI5" t="s">
        <v>42</v>
      </c>
    </row>
    <row r="6" spans="2:35" x14ac:dyDescent="0.25">
      <c r="B6" t="s">
        <v>9</v>
      </c>
      <c r="C6">
        <f>SUM(C3:C5)</f>
        <v>150</v>
      </c>
      <c r="J6" s="26" t="s">
        <v>18</v>
      </c>
      <c r="K6" s="26"/>
      <c r="L6" s="26"/>
      <c r="M6" s="26"/>
      <c r="N6" s="26"/>
      <c r="O6" s="26"/>
      <c r="P6" s="26"/>
      <c r="Q6" s="26"/>
      <c r="R6" s="26"/>
      <c r="S6" s="26"/>
      <c r="T6" s="26"/>
      <c r="V6" s="26" t="s">
        <v>19</v>
      </c>
      <c r="W6" s="26"/>
      <c r="X6" s="26"/>
      <c r="Y6" s="26"/>
      <c r="Z6" s="26"/>
      <c r="AA6" s="26"/>
      <c r="AB6" s="26"/>
      <c r="AC6" s="26"/>
      <c r="AD6" s="26"/>
      <c r="AE6" s="26"/>
      <c r="AF6" s="26"/>
      <c r="AG6" s="15"/>
      <c r="AH6" s="2">
        <f>MAX(AH9:AH158)</f>
        <v>0.91829583405448945</v>
      </c>
      <c r="AI6" s="10">
        <f>MAX(AI9:AI158)</f>
        <v>0.6</v>
      </c>
    </row>
    <row r="7" spans="2:35" x14ac:dyDescent="0.25">
      <c r="B7" t="s">
        <v>6</v>
      </c>
      <c r="C7">
        <f>D3+D4+D5</f>
        <v>1.5849625007211561</v>
      </c>
      <c r="D7" s="12" t="s">
        <v>22</v>
      </c>
      <c r="E7" s="12" t="s">
        <v>23</v>
      </c>
      <c r="F7" s="12" t="s">
        <v>24</v>
      </c>
      <c r="G7" s="12" t="s">
        <v>25</v>
      </c>
      <c r="J7" s="26" t="str">
        <f>$B$3</f>
        <v>Setosa</v>
      </c>
      <c r="K7" s="26"/>
      <c r="L7" s="8"/>
      <c r="M7" s="26" t="str">
        <f>$B$4</f>
        <v>Versicolor</v>
      </c>
      <c r="N7" s="26"/>
      <c r="O7" s="8"/>
      <c r="P7" s="26" t="str">
        <f>$B$5</f>
        <v>Virginica</v>
      </c>
      <c r="Q7" s="26"/>
      <c r="R7" s="8"/>
      <c r="V7" s="26" t="str">
        <f>$B$3</f>
        <v>Setosa</v>
      </c>
      <c r="W7" s="26"/>
      <c r="X7" s="8"/>
      <c r="Y7" s="26" t="str">
        <f>$B$4</f>
        <v>Versicolor</v>
      </c>
      <c r="Z7" s="26"/>
      <c r="AA7" s="8"/>
      <c r="AB7" s="26" t="str">
        <f>$B$5</f>
        <v>Virginica</v>
      </c>
      <c r="AC7" s="26"/>
      <c r="AD7" s="8"/>
    </row>
    <row r="8" spans="2:35" s="1" customFormat="1" x14ac:dyDescent="0.25">
      <c r="D8" s="3" t="s">
        <v>0</v>
      </c>
      <c r="E8" s="3" t="s">
        <v>1</v>
      </c>
      <c r="F8" s="3" t="s">
        <v>2</v>
      </c>
      <c r="G8" s="3" t="s">
        <v>15</v>
      </c>
      <c r="H8" s="3" t="s">
        <v>3</v>
      </c>
      <c r="I8" s="9"/>
      <c r="J8" s="3" t="s">
        <v>43</v>
      </c>
      <c r="K8" s="3" t="s">
        <v>17</v>
      </c>
      <c r="L8" s="3"/>
      <c r="M8" s="3" t="s">
        <v>43</v>
      </c>
      <c r="N8" s="3" t="s">
        <v>17</v>
      </c>
      <c r="O8" s="3"/>
      <c r="P8" s="3" t="s">
        <v>43</v>
      </c>
      <c r="Q8" s="3" t="s">
        <v>17</v>
      </c>
      <c r="R8" s="3"/>
      <c r="S8" s="3" t="s">
        <v>44</v>
      </c>
      <c r="T8" s="3" t="s">
        <v>8</v>
      </c>
      <c r="U8" s="9"/>
      <c r="V8" s="3" t="s">
        <v>43</v>
      </c>
      <c r="W8" s="3" t="s">
        <v>17</v>
      </c>
      <c r="X8" s="3"/>
      <c r="Y8" s="3" t="s">
        <v>43</v>
      </c>
      <c r="Z8" s="3" t="s">
        <v>17</v>
      </c>
      <c r="AA8" s="3"/>
      <c r="AB8" s="3" t="s">
        <v>43</v>
      </c>
      <c r="AC8" s="3" t="s">
        <v>17</v>
      </c>
      <c r="AD8" s="3"/>
      <c r="AE8" s="3" t="s">
        <v>44</v>
      </c>
      <c r="AF8" s="3" t="s">
        <v>8</v>
      </c>
      <c r="AG8" s="9"/>
      <c r="AH8" s="3" t="s">
        <v>20</v>
      </c>
    </row>
    <row r="9" spans="2:35" x14ac:dyDescent="0.25">
      <c r="D9" s="2">
        <v>4.9000000000000004</v>
      </c>
      <c r="E9" s="2">
        <v>3.1</v>
      </c>
      <c r="F9" s="2">
        <v>1.5</v>
      </c>
      <c r="G9" s="2">
        <v>0.1</v>
      </c>
      <c r="H9" s="2" t="s">
        <v>10</v>
      </c>
      <c r="J9" s="2">
        <f>COUNTIF($H$9:$H9,J$7)</f>
        <v>1</v>
      </c>
      <c r="K9" s="2">
        <f>-IF(J9=0,0,(J9/$S9)*LOG(J9/$S9,2))</f>
        <v>0</v>
      </c>
      <c r="M9" s="2">
        <f>COUNTIF($H$9:$H9,M$7)</f>
        <v>0</v>
      </c>
      <c r="N9" s="2">
        <f>-IF(M9=0,0,(M9/$S9)*LOG(M9/$S9,2))</f>
        <v>0</v>
      </c>
      <c r="P9" s="2">
        <f>COUNTIF($H$9:$H9,P$7)</f>
        <v>0</v>
      </c>
      <c r="Q9" s="2">
        <f>-IF(P9=0,0,(P9/$S9)*LOG(P9/$S9,2))</f>
        <v>0</v>
      </c>
      <c r="S9" s="2">
        <f>COUNTA(H$9:H9)</f>
        <v>1</v>
      </c>
      <c r="T9" s="2">
        <f>K9+N9+Q9</f>
        <v>0</v>
      </c>
      <c r="V9" s="2">
        <f>COUNTIF($H10:$H$158,V$7)</f>
        <v>49</v>
      </c>
      <c r="W9" s="2">
        <f>-IF(V9=0,0,(V9/$AE9)*LOG(V9/$AE9,2))</f>
        <v>0.52764077275839405</v>
      </c>
      <c r="Y9" s="2">
        <f>COUNTIF($H10:$H$158,Y$7)</f>
        <v>50</v>
      </c>
      <c r="Z9" s="2">
        <f>-IF(Y9=0,0,(Y9/$AE9)*LOG(Y9/$AE9,2))</f>
        <v>0.52862829888840168</v>
      </c>
      <c r="AB9" s="2">
        <f>COUNTIF($H10:$H$158,AB$7)</f>
        <v>50</v>
      </c>
      <c r="AC9" s="2">
        <f>-IF(AB9=0,0,(AB9/$AE9)*LOG(AB9/$AE9,2))</f>
        <v>0.52862829888840168</v>
      </c>
      <c r="AE9" s="2">
        <f>COUNTA($H10:$H$158)</f>
        <v>149</v>
      </c>
      <c r="AF9" s="2">
        <f>W9+Z9+AC9</f>
        <v>1.5848973705351974</v>
      </c>
      <c r="AH9" s="2">
        <f>$C$7-(S9/$C$6)*T9-(AE9/$C$6)*AF9</f>
        <v>1.063111265619332E-2</v>
      </c>
    </row>
    <row r="10" spans="2:35" x14ac:dyDescent="0.25">
      <c r="D10" s="2">
        <v>4.8</v>
      </c>
      <c r="E10" s="2">
        <v>3</v>
      </c>
      <c r="F10" s="2">
        <v>1.4</v>
      </c>
      <c r="G10" s="2">
        <v>0.1</v>
      </c>
      <c r="H10" s="2" t="s">
        <v>10</v>
      </c>
      <c r="J10" s="2">
        <f>COUNTIF($H$9:$H10,J$7)</f>
        <v>2</v>
      </c>
      <c r="K10" s="2">
        <f>-IF(J10=0,0,(J10/$S10)*LOG(J10/$S10,2))</f>
        <v>0</v>
      </c>
      <c r="M10" s="2">
        <f>COUNTIF($H$9:$H10,M$7)</f>
        <v>0</v>
      </c>
      <c r="N10" s="2">
        <f>-IF(M10=0,0,(M10/$S10)*LOG(M10/$S10,2))</f>
        <v>0</v>
      </c>
      <c r="P10" s="2">
        <f>COUNTIF($H$9:$H10,P$7)</f>
        <v>0</v>
      </c>
      <c r="Q10" s="2">
        <f>-IF(P10=0,0,(P10/$S10)*LOG(P10/$S10,2))</f>
        <v>0</v>
      </c>
      <c r="S10" s="2">
        <f>COUNTA(H$9:H10)</f>
        <v>2</v>
      </c>
      <c r="T10" s="2">
        <f>K10+N10+Q10</f>
        <v>0</v>
      </c>
      <c r="V10" s="2">
        <f>COUNTIF($H11:$H$158,V$7)</f>
        <v>48</v>
      </c>
      <c r="W10" s="2">
        <f>-IF(V10=0,0,(V10/$AE10)*LOG(V10/$AE10,2))</f>
        <v>0.52686190213225736</v>
      </c>
      <c r="Y10" s="2">
        <f>COUNTIF($H11:$H$158,Y$7)</f>
        <v>50</v>
      </c>
      <c r="Z10" s="2">
        <f>-IF(Y10=0,0,(Y10/$AE10)*LOG(Y10/$AE10,2))</f>
        <v>0.52891796481561659</v>
      </c>
      <c r="AB10" s="2">
        <f>COUNTIF($H11:$H$158,AB$7)</f>
        <v>50</v>
      </c>
      <c r="AC10" s="2">
        <f>-IF(AB10=0,0,(AB10/$AE10)*LOG(AB10/$AE10,2))</f>
        <v>0.52891796481561659</v>
      </c>
      <c r="AE10" s="2">
        <f>COUNTA($H11:$H$158)</f>
        <v>148</v>
      </c>
      <c r="AF10" s="2">
        <f>W10+Z10+AC10</f>
        <v>1.5846978317634905</v>
      </c>
      <c r="AH10" s="2">
        <f>$C$7-(S10/$C$6)*T10-(AE10/$C$6)*AF10</f>
        <v>2.1393973381178766E-2</v>
      </c>
    </row>
    <row r="11" spans="2:35" x14ac:dyDescent="0.25">
      <c r="D11" s="2">
        <v>4.3</v>
      </c>
      <c r="E11" s="2">
        <v>3</v>
      </c>
      <c r="F11" s="2">
        <v>1.1000000000000001</v>
      </c>
      <c r="G11" s="2">
        <v>0.1</v>
      </c>
      <c r="H11" s="2" t="s">
        <v>10</v>
      </c>
      <c r="J11" s="2">
        <f>COUNTIF($H$9:$H11,J$7)</f>
        <v>3</v>
      </c>
      <c r="K11" s="2">
        <f>-IF(J11=0,0,(J11/$S11)*LOG(J11/$S11,2))</f>
        <v>0</v>
      </c>
      <c r="M11" s="2">
        <f>COUNTIF($H$9:$H11,M$7)</f>
        <v>0</v>
      </c>
      <c r="N11" s="2">
        <f>-IF(M11=0,0,(M11/$S11)*LOG(M11/$S11,2))</f>
        <v>0</v>
      </c>
      <c r="P11" s="2">
        <f>COUNTIF($H$9:$H11,P$7)</f>
        <v>0</v>
      </c>
      <c r="Q11" s="2">
        <f>-IF(P11=0,0,(P11/$S11)*LOG(P11/$S11,2))</f>
        <v>0</v>
      </c>
      <c r="S11" s="2">
        <f>COUNTA(H$9:H11)</f>
        <v>3</v>
      </c>
      <c r="T11" s="2">
        <f t="shared" ref="T11:T74" si="0">K11+N11+Q11</f>
        <v>0</v>
      </c>
      <c r="V11" s="2">
        <f>COUNTIF($H12:$H$158,V$7)</f>
        <v>47</v>
      </c>
      <c r="W11" s="2">
        <f>-IF(V11=0,0,(V11/$AE11)*LOG(V11/$AE11,2))</f>
        <v>0.52597907604394667</v>
      </c>
      <c r="Y11" s="2">
        <f>COUNTIF($H12:$H$158,Y$7)</f>
        <v>50</v>
      </c>
      <c r="Z11" s="2">
        <f>-IF(Y11=0,0,(Y11/$AE11)*LOG(Y11/$AE11,2))</f>
        <v>0.52918916838831287</v>
      </c>
      <c r="AB11" s="2">
        <f>COUNTIF($H12:$H$158,AB$7)</f>
        <v>50</v>
      </c>
      <c r="AC11" s="2">
        <f>-IF(AB11=0,0,(AB11/$AE11)*LOG(AB11/$AE11,2))</f>
        <v>0.52918916838831287</v>
      </c>
      <c r="AE11" s="2">
        <f>COUNTA($H12:$H$158)</f>
        <v>147</v>
      </c>
      <c r="AF11" s="2">
        <f t="shared" ref="AF11:AF74" si="1">W11+Z11+AC11</f>
        <v>1.5843574128205722</v>
      </c>
      <c r="AH11" s="2">
        <f t="shared" ref="AH11:AH74" si="2">$C$7-(S11/$C$6)*T11-(AE11/$C$6)*AF11</f>
        <v>3.229223615699528E-2</v>
      </c>
    </row>
    <row r="12" spans="2:35" x14ac:dyDescent="0.25">
      <c r="D12" s="2">
        <v>5.2</v>
      </c>
      <c r="E12" s="2">
        <v>4.0999999999999996</v>
      </c>
      <c r="F12" s="2">
        <v>1.5</v>
      </c>
      <c r="G12" s="2">
        <v>0.1</v>
      </c>
      <c r="H12" s="2" t="s">
        <v>10</v>
      </c>
      <c r="J12" s="2">
        <f>COUNTIF($H$9:$H12,J$7)</f>
        <v>4</v>
      </c>
      <c r="K12" s="2">
        <f>-IF(J12=0,0,(J12/$S12)*LOG(J12/$S12,2))</f>
        <v>0</v>
      </c>
      <c r="M12" s="2">
        <f>COUNTIF($H$9:$H12,M$7)</f>
        <v>0</v>
      </c>
      <c r="N12" s="2">
        <f>-IF(M12=0,0,(M12/$S12)*LOG(M12/$S12,2))</f>
        <v>0</v>
      </c>
      <c r="P12" s="2">
        <f>COUNTIF($H$9:$H12,P$7)</f>
        <v>0</v>
      </c>
      <c r="Q12" s="2">
        <f>-IF(P12=0,0,(P12/$S12)*LOG(P12/$S12,2))</f>
        <v>0</v>
      </c>
      <c r="S12" s="2">
        <f>COUNTA(H$9:H12)</f>
        <v>4</v>
      </c>
      <c r="T12" s="2">
        <f t="shared" si="0"/>
        <v>0</v>
      </c>
      <c r="V12" s="2">
        <f>COUNTIF($H13:$H$158,V$7)</f>
        <v>46</v>
      </c>
      <c r="W12" s="2">
        <f>-IF(V12=0,0,(V12/$AE12)*LOG(V12/$AE12,2))</f>
        <v>0.52498684746478219</v>
      </c>
      <c r="Y12" s="2">
        <f>COUNTIF($H13:$H$158,Y$7)</f>
        <v>50</v>
      </c>
      <c r="Z12" s="2">
        <f>-IF(Y12=0,0,(Y12/$AE12)*LOG(Y12/$AE12,2))</f>
        <v>0.52944122229633306</v>
      </c>
      <c r="AB12" s="2">
        <f>COUNTIF($H13:$H$158,AB$7)</f>
        <v>50</v>
      </c>
      <c r="AC12" s="2">
        <f>-IF(AB12=0,0,(AB12/$AE12)*LOG(AB12/$AE12,2))</f>
        <v>0.52944122229633306</v>
      </c>
      <c r="AE12" s="2">
        <f>COUNTA($H13:$H$158)</f>
        <v>146</v>
      </c>
      <c r="AF12" s="2">
        <f t="shared" si="1"/>
        <v>1.5838692920574484</v>
      </c>
      <c r="AH12" s="2">
        <f t="shared" si="2"/>
        <v>4.3329723118572971E-2</v>
      </c>
    </row>
    <row r="13" spans="2:35" x14ac:dyDescent="0.25">
      <c r="D13" s="2">
        <v>4.9000000000000004</v>
      </c>
      <c r="E13" s="2">
        <v>3.1</v>
      </c>
      <c r="F13" s="2">
        <v>1.5</v>
      </c>
      <c r="G13" s="2">
        <v>0.1</v>
      </c>
      <c r="H13" s="2" t="s">
        <v>10</v>
      </c>
      <c r="J13" s="2">
        <f>COUNTIF($H$9:$H13,J$7)</f>
        <v>5</v>
      </c>
      <c r="K13" s="2">
        <f t="shared" ref="K13:K76" si="3">-IF(J13=0,0,(J13/$S13)*LOG(J13/$S13,2))</f>
        <v>0</v>
      </c>
      <c r="M13" s="2">
        <f>COUNTIF($H$9:$H13,M$7)</f>
        <v>0</v>
      </c>
      <c r="N13" s="2">
        <f t="shared" ref="N13:N76" si="4">-IF(M13=0,0,(M13/$S13)*LOG(M13/$S13,2))</f>
        <v>0</v>
      </c>
      <c r="P13" s="2">
        <f>COUNTIF($H$9:$H13,P$7)</f>
        <v>0</v>
      </c>
      <c r="Q13" s="2">
        <f t="shared" ref="Q13:Q76" si="5">-IF(P13=0,0,(P13/$S13)*LOG(P13/$S13,2))</f>
        <v>0</v>
      </c>
      <c r="S13" s="2">
        <f>COUNTA(H$9:H13)</f>
        <v>5</v>
      </c>
      <c r="T13" s="2">
        <f t="shared" si="0"/>
        <v>0</v>
      </c>
      <c r="V13" s="2">
        <f>COUNTIF($H14:$H$158,V$7)</f>
        <v>45</v>
      </c>
      <c r="W13" s="2">
        <f t="shared" ref="W13:W76" si="6">-IF(V13=0,0,(V13/$AE13)*LOG(V13/$AE13,2))</f>
        <v>0.52387944631611505</v>
      </c>
      <c r="Y13" s="2">
        <f>COUNTIF($H14:$H$158,Y$7)</f>
        <v>50</v>
      </c>
      <c r="Z13" s="2">
        <f t="shared" ref="Z13:Z76" si="7">-IF(Y13=0,0,(Y13/$AE13)*LOG(Y13/$AE13,2))</f>
        <v>0.52967341387593436</v>
      </c>
      <c r="AB13" s="2">
        <f>COUNTIF($H14:$H$158,AB$7)</f>
        <v>50</v>
      </c>
      <c r="AC13" s="2">
        <f t="shared" ref="AC13:AC76" si="8">-IF(AB13=0,0,(AB13/$AE13)*LOG(AB13/$AE13,2))</f>
        <v>0.52967341387593436</v>
      </c>
      <c r="AE13" s="2">
        <f>COUNTA($H14:$H$158)</f>
        <v>145</v>
      </c>
      <c r="AF13" s="2">
        <f t="shared" si="1"/>
        <v>1.5832262740679837</v>
      </c>
      <c r="AH13" s="2">
        <f t="shared" si="2"/>
        <v>5.4510435788771794E-2</v>
      </c>
    </row>
    <row r="14" spans="2:35" x14ac:dyDescent="0.25">
      <c r="D14" s="2">
        <v>4.9000000000000004</v>
      </c>
      <c r="E14" s="2">
        <v>3.1</v>
      </c>
      <c r="F14" s="2">
        <v>1.5</v>
      </c>
      <c r="G14" s="2">
        <v>0.1</v>
      </c>
      <c r="H14" s="2" t="s">
        <v>10</v>
      </c>
      <c r="J14" s="2">
        <f>COUNTIF($H$9:$H14,J$7)</f>
        <v>6</v>
      </c>
      <c r="K14" s="2">
        <f t="shared" si="3"/>
        <v>0</v>
      </c>
      <c r="M14" s="2">
        <f>COUNTIF($H$9:$H14,M$7)</f>
        <v>0</v>
      </c>
      <c r="N14" s="2">
        <f t="shared" si="4"/>
        <v>0</v>
      </c>
      <c r="P14" s="2">
        <f>COUNTIF($H$9:$H14,P$7)</f>
        <v>0</v>
      </c>
      <c r="Q14" s="2">
        <f t="shared" si="5"/>
        <v>0</v>
      </c>
      <c r="S14" s="2">
        <f>COUNTA(H$9:H14)</f>
        <v>6</v>
      </c>
      <c r="T14" s="2">
        <f t="shared" si="0"/>
        <v>0</v>
      </c>
      <c r="V14" s="2">
        <f>COUNTIF($H15:$H$158,V$7)</f>
        <v>44</v>
      </c>
      <c r="W14" s="2">
        <f t="shared" si="6"/>
        <v>0.52265075585708809</v>
      </c>
      <c r="Y14" s="2">
        <f>COUNTIF($H15:$H$158,Y$7)</f>
        <v>50</v>
      </c>
      <c r="Z14" s="2">
        <f t="shared" si="7"/>
        <v>0.52988500405124561</v>
      </c>
      <c r="AB14" s="2">
        <f>COUNTIF($H15:$H$158,AB$7)</f>
        <v>50</v>
      </c>
      <c r="AC14" s="2">
        <f t="shared" si="8"/>
        <v>0.52988500405124561</v>
      </c>
      <c r="AE14" s="2">
        <f>COUNTA($H15:$H$158)</f>
        <v>144</v>
      </c>
      <c r="AF14" s="2">
        <f t="shared" si="1"/>
        <v>1.5824207639595795</v>
      </c>
      <c r="AH14" s="2">
        <f t="shared" si="2"/>
        <v>6.583856731995974E-2</v>
      </c>
    </row>
    <row r="15" spans="2:35" x14ac:dyDescent="0.25">
      <c r="D15" s="2">
        <v>5.0999999999999996</v>
      </c>
      <c r="E15" s="2">
        <v>3.5</v>
      </c>
      <c r="F15" s="2">
        <v>1.4</v>
      </c>
      <c r="G15" s="2">
        <v>0.2</v>
      </c>
      <c r="H15" s="2" t="s">
        <v>10</v>
      </c>
      <c r="J15" s="2">
        <f>COUNTIF($H$9:$H15,J$7)</f>
        <v>7</v>
      </c>
      <c r="K15" s="2">
        <f t="shared" si="3"/>
        <v>0</v>
      </c>
      <c r="M15" s="2">
        <f>COUNTIF($H$9:$H15,M$7)</f>
        <v>0</v>
      </c>
      <c r="N15" s="2">
        <f t="shared" si="4"/>
        <v>0</v>
      </c>
      <c r="P15" s="2">
        <f>COUNTIF($H$9:$H15,P$7)</f>
        <v>0</v>
      </c>
      <c r="Q15" s="2">
        <f t="shared" si="5"/>
        <v>0</v>
      </c>
      <c r="S15" s="2">
        <f>COUNTA(H$9:H15)</f>
        <v>7</v>
      </c>
      <c r="T15" s="2">
        <f t="shared" si="0"/>
        <v>0</v>
      </c>
      <c r="V15" s="2">
        <f>COUNTIF($H16:$H$158,V$7)</f>
        <v>43</v>
      </c>
      <c r="W15" s="2">
        <f t="shared" si="6"/>
        <v>0.5212942869180458</v>
      </c>
      <c r="Y15" s="2">
        <f>COUNTIF($H16:$H$158,Y$7)</f>
        <v>50</v>
      </c>
      <c r="Z15" s="2">
        <f t="shared" si="7"/>
        <v>0.53007522622505754</v>
      </c>
      <c r="AB15" s="2">
        <f>COUNTIF($H16:$H$158,AB$7)</f>
        <v>50</v>
      </c>
      <c r="AC15" s="2">
        <f t="shared" si="8"/>
        <v>0.53007522622505754</v>
      </c>
      <c r="AE15" s="2">
        <f>COUNTA($H16:$H$158)</f>
        <v>143</v>
      </c>
      <c r="AF15" s="2">
        <f t="shared" si="1"/>
        <v>1.5814447393681608</v>
      </c>
      <c r="AH15" s="2">
        <f t="shared" si="2"/>
        <v>7.7318515856842795E-2</v>
      </c>
    </row>
    <row r="16" spans="2:35" x14ac:dyDescent="0.25">
      <c r="D16" s="2">
        <v>4.9000000000000004</v>
      </c>
      <c r="E16" s="2">
        <v>3</v>
      </c>
      <c r="F16" s="2">
        <v>1.4</v>
      </c>
      <c r="G16" s="2">
        <v>0.2</v>
      </c>
      <c r="H16" s="2" t="s">
        <v>10</v>
      </c>
      <c r="J16" s="2">
        <f>COUNTIF($H$9:$H16,J$7)</f>
        <v>8</v>
      </c>
      <c r="K16" s="2">
        <f t="shared" si="3"/>
        <v>0</v>
      </c>
      <c r="M16" s="2">
        <f>COUNTIF($H$9:$H16,M$7)</f>
        <v>0</v>
      </c>
      <c r="N16" s="2">
        <f t="shared" si="4"/>
        <v>0</v>
      </c>
      <c r="P16" s="2">
        <f>COUNTIF($H$9:$H16,P$7)</f>
        <v>0</v>
      </c>
      <c r="Q16" s="2">
        <f t="shared" si="5"/>
        <v>0</v>
      </c>
      <c r="S16" s="2">
        <f>COUNTA(H$9:H16)</f>
        <v>8</v>
      </c>
      <c r="T16" s="2">
        <f t="shared" si="0"/>
        <v>0</v>
      </c>
      <c r="V16" s="2">
        <f>COUNTIF($H17:$H$158,V$7)</f>
        <v>42</v>
      </c>
      <c r="W16" s="2">
        <f t="shared" si="6"/>
        <v>0.51980314973583597</v>
      </c>
      <c r="Y16" s="2">
        <f>COUNTIF($H17:$H$158,Y$7)</f>
        <v>50</v>
      </c>
      <c r="Z16" s="2">
        <f t="shared" si="7"/>
        <v>0.53024328511618213</v>
      </c>
      <c r="AB16" s="2">
        <f>COUNTIF($H17:$H$158,AB$7)</f>
        <v>50</v>
      </c>
      <c r="AC16" s="2">
        <f t="shared" si="8"/>
        <v>0.53024328511618213</v>
      </c>
      <c r="AE16" s="2">
        <f>COUNTA($H17:$H$158)</f>
        <v>142</v>
      </c>
      <c r="AF16" s="2">
        <f t="shared" si="1"/>
        <v>1.5802897199682002</v>
      </c>
      <c r="AH16" s="2">
        <f t="shared" si="2"/>
        <v>8.895489915125987E-2</v>
      </c>
    </row>
    <row r="17" spans="4:34" x14ac:dyDescent="0.25">
      <c r="D17" s="2">
        <v>4.7</v>
      </c>
      <c r="E17" s="2">
        <v>3.2</v>
      </c>
      <c r="F17" s="2">
        <v>1.3</v>
      </c>
      <c r="G17" s="2">
        <v>0.2</v>
      </c>
      <c r="H17" s="2" t="s">
        <v>10</v>
      </c>
      <c r="J17" s="2">
        <f>COUNTIF($H$9:$H17,J$7)</f>
        <v>9</v>
      </c>
      <c r="K17" s="2">
        <f t="shared" si="3"/>
        <v>0</v>
      </c>
      <c r="M17" s="2">
        <f>COUNTIF($H$9:$H17,M$7)</f>
        <v>0</v>
      </c>
      <c r="N17" s="2">
        <f t="shared" si="4"/>
        <v>0</v>
      </c>
      <c r="P17" s="2">
        <f>COUNTIF($H$9:$H17,P$7)</f>
        <v>0</v>
      </c>
      <c r="Q17" s="2">
        <f t="shared" si="5"/>
        <v>0</v>
      </c>
      <c r="S17" s="2">
        <f>COUNTA(H$9:H17)</f>
        <v>9</v>
      </c>
      <c r="T17" s="2">
        <f t="shared" si="0"/>
        <v>0</v>
      </c>
      <c r="V17" s="2">
        <f>COUNTIF($H18:$H$158,V$7)</f>
        <v>41</v>
      </c>
      <c r="W17" s="2">
        <f t="shared" si="6"/>
        <v>0.51817002311353977</v>
      </c>
      <c r="Y17" s="2">
        <f>COUNTIF($H18:$H$158,Y$7)</f>
        <v>50</v>
      </c>
      <c r="Z17" s="2">
        <f t="shared" si="7"/>
        <v>0.53038835554044994</v>
      </c>
      <c r="AB17" s="2">
        <f>COUNTIF($H18:$H$158,AB$7)</f>
        <v>50</v>
      </c>
      <c r="AC17" s="2">
        <f t="shared" si="8"/>
        <v>0.53038835554044994</v>
      </c>
      <c r="AE17" s="2">
        <f>COUNTA($H18:$H$158)</f>
        <v>141</v>
      </c>
      <c r="AF17" s="2">
        <f t="shared" si="1"/>
        <v>1.5789467341944396</v>
      </c>
      <c r="AH17" s="2">
        <f t="shared" si="2"/>
        <v>0.10075257057838294</v>
      </c>
    </row>
    <row r="18" spans="4:34" x14ac:dyDescent="0.25">
      <c r="D18" s="2">
        <v>4.5999999999999996</v>
      </c>
      <c r="E18" s="2">
        <v>3.1</v>
      </c>
      <c r="F18" s="2">
        <v>1.5</v>
      </c>
      <c r="G18" s="2">
        <v>0.2</v>
      </c>
      <c r="H18" s="2" t="s">
        <v>10</v>
      </c>
      <c r="J18" s="2">
        <f>COUNTIF($H$9:$H18,J$7)</f>
        <v>10</v>
      </c>
      <c r="K18" s="2">
        <f t="shared" si="3"/>
        <v>0</v>
      </c>
      <c r="M18" s="2">
        <f>COUNTIF($H$9:$H18,M$7)</f>
        <v>0</v>
      </c>
      <c r="N18" s="2">
        <f t="shared" si="4"/>
        <v>0</v>
      </c>
      <c r="P18" s="2">
        <f>COUNTIF($H$9:$H18,P$7)</f>
        <v>0</v>
      </c>
      <c r="Q18" s="2">
        <f t="shared" si="5"/>
        <v>0</v>
      </c>
      <c r="S18" s="2">
        <f>COUNTA(H$9:H18)</f>
        <v>10</v>
      </c>
      <c r="T18" s="2">
        <f t="shared" si="0"/>
        <v>0</v>
      </c>
      <c r="V18" s="2">
        <f>COUNTIF($H19:$H$158,V$7)</f>
        <v>40</v>
      </c>
      <c r="W18" s="2">
        <f t="shared" si="6"/>
        <v>0.51638712058788683</v>
      </c>
      <c r="Y18" s="2">
        <f>COUNTIF($H19:$H$158,Y$7)</f>
        <v>50</v>
      </c>
      <c r="Z18" s="2">
        <f t="shared" si="7"/>
        <v>0.53050958113222912</v>
      </c>
      <c r="AB18" s="2">
        <f>COUNTIF($H19:$H$158,AB$7)</f>
        <v>50</v>
      </c>
      <c r="AC18" s="2">
        <f t="shared" si="8"/>
        <v>0.53050958113222912</v>
      </c>
      <c r="AE18" s="2">
        <f>COUNTA($H19:$H$158)</f>
        <v>140</v>
      </c>
      <c r="AF18" s="2">
        <f t="shared" si="1"/>
        <v>1.5774062828523452</v>
      </c>
      <c r="AH18" s="2">
        <f t="shared" si="2"/>
        <v>0.11271663672563381</v>
      </c>
    </row>
    <row r="19" spans="4:34" x14ac:dyDescent="0.25">
      <c r="D19" s="2">
        <v>5</v>
      </c>
      <c r="E19" s="2">
        <v>3.6</v>
      </c>
      <c r="F19" s="2">
        <v>1.4</v>
      </c>
      <c r="G19" s="2">
        <v>0.2</v>
      </c>
      <c r="H19" s="2" t="s">
        <v>10</v>
      </c>
      <c r="J19" s="2">
        <f>COUNTIF($H$9:$H19,J$7)</f>
        <v>11</v>
      </c>
      <c r="K19" s="2">
        <f t="shared" si="3"/>
        <v>0</v>
      </c>
      <c r="M19" s="2">
        <f>COUNTIF($H$9:$H19,M$7)</f>
        <v>0</v>
      </c>
      <c r="N19" s="2">
        <f t="shared" si="4"/>
        <v>0</v>
      </c>
      <c r="P19" s="2">
        <f>COUNTIF($H$9:$H19,P$7)</f>
        <v>0</v>
      </c>
      <c r="Q19" s="2">
        <f t="shared" si="5"/>
        <v>0</v>
      </c>
      <c r="S19" s="2">
        <f>COUNTA(H$9:H19)</f>
        <v>11</v>
      </c>
      <c r="T19" s="2">
        <f t="shared" si="0"/>
        <v>0</v>
      </c>
      <c r="V19" s="2">
        <f>COUNTIF($H20:$H$158,V$7)</f>
        <v>39</v>
      </c>
      <c r="W19" s="2">
        <f t="shared" si="6"/>
        <v>0.51444615324164822</v>
      </c>
      <c r="Y19" s="2">
        <f>COUNTIF($H20:$H$158,Y$7)</f>
        <v>50</v>
      </c>
      <c r="Z19" s="2">
        <f t="shared" si="7"/>
        <v>0.53060607300315932</v>
      </c>
      <c r="AB19" s="2">
        <f>COUNTIF($H20:$H$158,AB$7)</f>
        <v>50</v>
      </c>
      <c r="AC19" s="2">
        <f t="shared" si="8"/>
        <v>0.53060607300315932</v>
      </c>
      <c r="AE19" s="2">
        <f>COUNTA($H20:$H$158)</f>
        <v>139</v>
      </c>
      <c r="AF19" s="2">
        <f t="shared" si="1"/>
        <v>1.5756582992479666</v>
      </c>
      <c r="AH19" s="2">
        <f t="shared" si="2"/>
        <v>0.12485247675137368</v>
      </c>
    </row>
    <row r="20" spans="4:34" x14ac:dyDescent="0.25">
      <c r="D20" s="2">
        <v>5</v>
      </c>
      <c r="E20" s="2">
        <v>3.4</v>
      </c>
      <c r="F20" s="2">
        <v>1.5</v>
      </c>
      <c r="G20" s="2">
        <v>0.2</v>
      </c>
      <c r="H20" s="2" t="s">
        <v>10</v>
      </c>
      <c r="J20" s="2">
        <f>COUNTIF($H$9:$H20,J$7)</f>
        <v>12</v>
      </c>
      <c r="K20" s="2">
        <f t="shared" si="3"/>
        <v>0</v>
      </c>
      <c r="M20" s="2">
        <f>COUNTIF($H$9:$H20,M$7)</f>
        <v>0</v>
      </c>
      <c r="N20" s="2">
        <f t="shared" si="4"/>
        <v>0</v>
      </c>
      <c r="P20" s="2">
        <f>COUNTIF($H$9:$H20,P$7)</f>
        <v>0</v>
      </c>
      <c r="Q20" s="2">
        <f t="shared" si="5"/>
        <v>0</v>
      </c>
      <c r="S20" s="2">
        <f>COUNTA(H$9:H20)</f>
        <v>12</v>
      </c>
      <c r="T20" s="2">
        <f t="shared" si="0"/>
        <v>0</v>
      </c>
      <c r="V20" s="2">
        <f>COUNTIF($H21:$H$158,V$7)</f>
        <v>38</v>
      </c>
      <c r="W20" s="2">
        <f t="shared" si="6"/>
        <v>0.51233828874430565</v>
      </c>
      <c r="Y20" s="2">
        <f>COUNTIF($H21:$H$158,Y$7)</f>
        <v>50</v>
      </c>
      <c r="Z20" s="2">
        <f t="shared" si="7"/>
        <v>0.53067690833458137</v>
      </c>
      <c r="AB20" s="2">
        <f>COUNTIF($H21:$H$158,AB$7)</f>
        <v>50</v>
      </c>
      <c r="AC20" s="2">
        <f t="shared" si="8"/>
        <v>0.53067690833458137</v>
      </c>
      <c r="AE20" s="2">
        <f>COUNTA($H21:$H$158)</f>
        <v>138</v>
      </c>
      <c r="AF20" s="2">
        <f t="shared" si="1"/>
        <v>1.5736921054134685</v>
      </c>
      <c r="AH20" s="2">
        <f t="shared" si="2"/>
        <v>0.13716576374076506</v>
      </c>
    </row>
    <row r="21" spans="4:34" x14ac:dyDescent="0.25">
      <c r="D21" s="2">
        <v>4.4000000000000004</v>
      </c>
      <c r="E21" s="2">
        <v>2.9</v>
      </c>
      <c r="F21" s="2">
        <v>1.4</v>
      </c>
      <c r="G21" s="2">
        <v>0.2</v>
      </c>
      <c r="H21" s="2" t="s">
        <v>10</v>
      </c>
      <c r="J21" s="2">
        <f>COUNTIF($H$9:$H21,J$7)</f>
        <v>13</v>
      </c>
      <c r="K21" s="2">
        <f t="shared" si="3"/>
        <v>0</v>
      </c>
      <c r="M21" s="2">
        <f>COUNTIF($H$9:$H21,M$7)</f>
        <v>0</v>
      </c>
      <c r="N21" s="2">
        <f t="shared" si="4"/>
        <v>0</v>
      </c>
      <c r="P21" s="2">
        <f>COUNTIF($H$9:$H21,P$7)</f>
        <v>0</v>
      </c>
      <c r="Q21" s="2">
        <f t="shared" si="5"/>
        <v>0</v>
      </c>
      <c r="S21" s="2">
        <f>COUNTA(H$9:H21)</f>
        <v>13</v>
      </c>
      <c r="T21" s="2">
        <f t="shared" si="0"/>
        <v>0</v>
      </c>
      <c r="V21" s="2">
        <f>COUNTIF($H22:$H$158,V$7)</f>
        <v>37</v>
      </c>
      <c r="W21" s="2">
        <f t="shared" si="6"/>
        <v>0.51005410614064495</v>
      </c>
      <c r="Y21" s="2">
        <f>COUNTIF($H22:$H$158,Y$7)</f>
        <v>50</v>
      </c>
      <c r="Z21" s="2">
        <f t="shared" si="7"/>
        <v>0.53072112889992784</v>
      </c>
      <c r="AB21" s="2">
        <f>COUNTIF($H22:$H$158,AB$7)</f>
        <v>50</v>
      </c>
      <c r="AC21" s="2">
        <f t="shared" si="8"/>
        <v>0.53072112889992784</v>
      </c>
      <c r="AE21" s="2">
        <f>COUNTA($H22:$H$158)</f>
        <v>137</v>
      </c>
      <c r="AF21" s="2">
        <f t="shared" si="1"/>
        <v>1.5714963639405006</v>
      </c>
      <c r="AH21" s="2">
        <f t="shared" si="2"/>
        <v>0.14966248832216555</v>
      </c>
    </row>
    <row r="22" spans="4:34" x14ac:dyDescent="0.25">
      <c r="D22" s="2">
        <v>5.4</v>
      </c>
      <c r="E22" s="2">
        <v>3.7</v>
      </c>
      <c r="F22" s="2">
        <v>1.5</v>
      </c>
      <c r="G22" s="2">
        <v>0.2</v>
      </c>
      <c r="H22" s="2" t="s">
        <v>10</v>
      </c>
      <c r="J22" s="2">
        <f>COUNTIF($H$9:$H22,J$7)</f>
        <v>14</v>
      </c>
      <c r="K22" s="2">
        <f t="shared" si="3"/>
        <v>0</v>
      </c>
      <c r="M22" s="2">
        <f>COUNTIF($H$9:$H22,M$7)</f>
        <v>0</v>
      </c>
      <c r="N22" s="2">
        <f t="shared" si="4"/>
        <v>0</v>
      </c>
      <c r="P22" s="2">
        <f>COUNTIF($H$9:$H22,P$7)</f>
        <v>0</v>
      </c>
      <c r="Q22" s="2">
        <f t="shared" si="5"/>
        <v>0</v>
      </c>
      <c r="S22" s="2">
        <f>COUNTA(H$9:H22)</f>
        <v>14</v>
      </c>
      <c r="T22" s="2">
        <f t="shared" si="0"/>
        <v>0</v>
      </c>
      <c r="V22" s="2">
        <f>COUNTIF($H23:$H$158,V$7)</f>
        <v>36</v>
      </c>
      <c r="W22" s="2">
        <f t="shared" si="6"/>
        <v>0.50758354583153664</v>
      </c>
      <c r="Y22" s="2">
        <f>COUNTIF($H23:$H$158,Y$7)</f>
        <v>50</v>
      </c>
      <c r="Z22" s="2">
        <f t="shared" si="7"/>
        <v>0.53073773951309366</v>
      </c>
      <c r="AB22" s="2">
        <f>COUNTIF($H23:$H$158,AB$7)</f>
        <v>50</v>
      </c>
      <c r="AC22" s="2">
        <f t="shared" si="8"/>
        <v>0.53073773951309366</v>
      </c>
      <c r="AE22" s="2">
        <f>COUNTA($H23:$H$158)</f>
        <v>136</v>
      </c>
      <c r="AF22" s="2">
        <f t="shared" si="1"/>
        <v>1.5690590248577241</v>
      </c>
      <c r="AH22" s="2">
        <f t="shared" si="2"/>
        <v>0.16234898485015292</v>
      </c>
    </row>
    <row r="23" spans="4:34" x14ac:dyDescent="0.25">
      <c r="D23" s="2">
        <v>4.8</v>
      </c>
      <c r="E23" s="2">
        <v>3.4</v>
      </c>
      <c r="F23" s="2">
        <v>1.6</v>
      </c>
      <c r="G23" s="2">
        <v>0.2</v>
      </c>
      <c r="H23" s="2" t="s">
        <v>10</v>
      </c>
      <c r="J23" s="2">
        <f>COUNTIF($H$9:$H23,J$7)</f>
        <v>15</v>
      </c>
      <c r="K23" s="2">
        <f t="shared" si="3"/>
        <v>0</v>
      </c>
      <c r="M23" s="2">
        <f>COUNTIF($H$9:$H23,M$7)</f>
        <v>0</v>
      </c>
      <c r="N23" s="2">
        <f t="shared" si="4"/>
        <v>0</v>
      </c>
      <c r="P23" s="2">
        <f>COUNTIF($H$9:$H23,P$7)</f>
        <v>0</v>
      </c>
      <c r="Q23" s="2">
        <f t="shared" si="5"/>
        <v>0</v>
      </c>
      <c r="S23" s="2">
        <f>COUNTA(H$9:H23)</f>
        <v>15</v>
      </c>
      <c r="T23" s="2">
        <f t="shared" si="0"/>
        <v>0</v>
      </c>
      <c r="V23" s="2">
        <f>COUNTIF($H24:$H$158,V$7)</f>
        <v>35</v>
      </c>
      <c r="W23" s="2">
        <f t="shared" si="6"/>
        <v>0.5049158541015204</v>
      </c>
      <c r="Y23" s="2">
        <f>COUNTIF($H24:$H$158,Y$7)</f>
        <v>50</v>
      </c>
      <c r="Z23" s="2">
        <f t="shared" si="7"/>
        <v>0.53072570639855787</v>
      </c>
      <c r="AB23" s="2">
        <f>COUNTIF($H24:$H$158,AB$7)</f>
        <v>50</v>
      </c>
      <c r="AC23" s="2">
        <f t="shared" si="8"/>
        <v>0.53072570639855787</v>
      </c>
      <c r="AE23" s="2">
        <f>COUNTA($H24:$H$158)</f>
        <v>135</v>
      </c>
      <c r="AF23" s="2">
        <f t="shared" si="1"/>
        <v>1.5663672668986361</v>
      </c>
      <c r="AH23" s="2">
        <f t="shared" si="2"/>
        <v>0.17523196051238354</v>
      </c>
    </row>
    <row r="24" spans="4:34" x14ac:dyDescent="0.25">
      <c r="D24" s="2">
        <v>5.8</v>
      </c>
      <c r="E24" s="2">
        <v>4</v>
      </c>
      <c r="F24" s="2">
        <v>1.2</v>
      </c>
      <c r="G24" s="2">
        <v>0.2</v>
      </c>
      <c r="H24" s="2" t="s">
        <v>10</v>
      </c>
      <c r="J24" s="2">
        <f>COUNTIF($H$9:$H24,J$7)</f>
        <v>16</v>
      </c>
      <c r="K24" s="2">
        <f t="shared" si="3"/>
        <v>0</v>
      </c>
      <c r="M24" s="2">
        <f>COUNTIF($H$9:$H24,M$7)</f>
        <v>0</v>
      </c>
      <c r="N24" s="2">
        <f t="shared" si="4"/>
        <v>0</v>
      </c>
      <c r="P24" s="2">
        <f>COUNTIF($H$9:$H24,P$7)</f>
        <v>0</v>
      </c>
      <c r="Q24" s="2">
        <f t="shared" si="5"/>
        <v>0</v>
      </c>
      <c r="S24" s="2">
        <f>COUNTA(H$9:H24)</f>
        <v>16</v>
      </c>
      <c r="T24" s="2">
        <f t="shared" si="0"/>
        <v>0</v>
      </c>
      <c r="V24" s="2">
        <f>COUNTIF($H25:$H$158,V$7)</f>
        <v>34</v>
      </c>
      <c r="W24" s="2">
        <f t="shared" si="6"/>
        <v>0.50203952144069197</v>
      </c>
      <c r="Y24" s="2">
        <f>COUNTIF($H25:$H$158,Y$7)</f>
        <v>50</v>
      </c>
      <c r="Z24" s="2">
        <f t="shared" si="7"/>
        <v>0.53068395547874914</v>
      </c>
      <c r="AB24" s="2">
        <f>COUNTIF($H25:$H$158,AB$7)</f>
        <v>50</v>
      </c>
      <c r="AC24" s="2">
        <f t="shared" si="8"/>
        <v>0.53068395547874914</v>
      </c>
      <c r="AE24" s="2">
        <f>COUNTA($H25:$H$158)</f>
        <v>134</v>
      </c>
      <c r="AF24" s="2">
        <f t="shared" si="1"/>
        <v>1.5634074323981904</v>
      </c>
      <c r="AH24" s="2">
        <f t="shared" si="2"/>
        <v>0.18831852777877267</v>
      </c>
    </row>
    <row r="25" spans="4:34" x14ac:dyDescent="0.25">
      <c r="D25" s="2">
        <v>5.4</v>
      </c>
      <c r="E25" s="2">
        <v>3.4</v>
      </c>
      <c r="F25" s="2">
        <v>1.7</v>
      </c>
      <c r="G25" s="2">
        <v>0.2</v>
      </c>
      <c r="H25" s="2" t="s">
        <v>10</v>
      </c>
      <c r="J25" s="2">
        <f>COUNTIF($H$9:$H25,J$7)</f>
        <v>17</v>
      </c>
      <c r="K25" s="2">
        <f t="shared" si="3"/>
        <v>0</v>
      </c>
      <c r="M25" s="2">
        <f>COUNTIF($H$9:$H25,M$7)</f>
        <v>0</v>
      </c>
      <c r="N25" s="2">
        <f t="shared" si="4"/>
        <v>0</v>
      </c>
      <c r="P25" s="2">
        <f>COUNTIF($H$9:$H25,P$7)</f>
        <v>0</v>
      </c>
      <c r="Q25" s="2">
        <f t="shared" si="5"/>
        <v>0</v>
      </c>
      <c r="S25" s="2">
        <f>COUNTA(H$9:H25)</f>
        <v>17</v>
      </c>
      <c r="T25" s="2">
        <f t="shared" si="0"/>
        <v>0</v>
      </c>
      <c r="V25" s="2">
        <f>COUNTIF($H26:$H$158,V$7)</f>
        <v>33</v>
      </c>
      <c r="W25" s="2">
        <f t="shared" si="6"/>
        <v>0.4989422137797766</v>
      </c>
      <c r="Y25" s="2">
        <f>COUNTIF($H26:$H$158,Y$7)</f>
        <v>50</v>
      </c>
      <c r="Z25" s="2">
        <f t="shared" si="7"/>
        <v>0.53061137057385899</v>
      </c>
      <c r="AB25" s="2">
        <f>COUNTIF($H26:$H$158,AB$7)</f>
        <v>50</v>
      </c>
      <c r="AC25" s="2">
        <f t="shared" si="8"/>
        <v>0.53061137057385899</v>
      </c>
      <c r="AE25" s="2">
        <f>COUNTA($H26:$H$158)</f>
        <v>133</v>
      </c>
      <c r="AF25" s="2">
        <f t="shared" si="1"/>
        <v>1.5601649549274947</v>
      </c>
      <c r="AH25" s="2">
        <f t="shared" si="2"/>
        <v>0.20161624068544404</v>
      </c>
    </row>
    <row r="26" spans="4:34" x14ac:dyDescent="0.25">
      <c r="D26" s="2">
        <v>4.5999999999999996</v>
      </c>
      <c r="E26" s="2">
        <v>3.6</v>
      </c>
      <c r="F26" s="2">
        <v>1</v>
      </c>
      <c r="G26" s="2">
        <v>0.2</v>
      </c>
      <c r="H26" s="2" t="s">
        <v>10</v>
      </c>
      <c r="J26" s="2">
        <f>COUNTIF($H$9:$H26,J$7)</f>
        <v>18</v>
      </c>
      <c r="K26" s="2">
        <f t="shared" si="3"/>
        <v>0</v>
      </c>
      <c r="M26" s="2">
        <f>COUNTIF($H$9:$H26,M$7)</f>
        <v>0</v>
      </c>
      <c r="N26" s="2">
        <f t="shared" si="4"/>
        <v>0</v>
      </c>
      <c r="P26" s="2">
        <f>COUNTIF($H$9:$H26,P$7)</f>
        <v>0</v>
      </c>
      <c r="Q26" s="2">
        <f t="shared" si="5"/>
        <v>0</v>
      </c>
      <c r="S26" s="2">
        <f>COUNTA(H$9:H26)</f>
        <v>18</v>
      </c>
      <c r="T26" s="2">
        <f t="shared" si="0"/>
        <v>0</v>
      </c>
      <c r="V26" s="2">
        <f>COUNTIF($H27:$H$158,V$7)</f>
        <v>32</v>
      </c>
      <c r="W26" s="2">
        <f t="shared" si="6"/>
        <v>0.49561069560204934</v>
      </c>
      <c r="Y26" s="2">
        <f>COUNTIF($H27:$H$158,Y$7)</f>
        <v>50</v>
      </c>
      <c r="Z26" s="2">
        <f t="shared" si="7"/>
        <v>0.53050679150898816</v>
      </c>
      <c r="AB26" s="2">
        <f>COUNTIF($H27:$H$158,AB$7)</f>
        <v>50</v>
      </c>
      <c r="AC26" s="2">
        <f t="shared" si="8"/>
        <v>0.53050679150898816</v>
      </c>
      <c r="AE26" s="2">
        <f>COUNTA($H27:$H$158)</f>
        <v>132</v>
      </c>
      <c r="AF26" s="2">
        <f t="shared" si="1"/>
        <v>1.5566242786200255</v>
      </c>
      <c r="AH26" s="2">
        <f t="shared" si="2"/>
        <v>0.2151331355355337</v>
      </c>
    </row>
    <row r="27" spans="4:34" x14ac:dyDescent="0.25">
      <c r="D27" s="2">
        <v>4.8</v>
      </c>
      <c r="E27" s="2">
        <v>3.4</v>
      </c>
      <c r="F27" s="2">
        <v>1.9</v>
      </c>
      <c r="G27" s="2">
        <v>0.2</v>
      </c>
      <c r="H27" s="2" t="s">
        <v>10</v>
      </c>
      <c r="J27" s="2">
        <f>COUNTIF($H$9:$H27,J$7)</f>
        <v>19</v>
      </c>
      <c r="K27" s="2">
        <f t="shared" si="3"/>
        <v>0</v>
      </c>
      <c r="M27" s="2">
        <f>COUNTIF($H$9:$H27,M$7)</f>
        <v>0</v>
      </c>
      <c r="N27" s="2">
        <f t="shared" si="4"/>
        <v>0</v>
      </c>
      <c r="P27" s="2">
        <f>COUNTIF($H$9:$H27,P$7)</f>
        <v>0</v>
      </c>
      <c r="Q27" s="2">
        <f t="shared" si="5"/>
        <v>0</v>
      </c>
      <c r="S27" s="2">
        <f>COUNTA(H$9:H27)</f>
        <v>19</v>
      </c>
      <c r="T27" s="2">
        <f t="shared" si="0"/>
        <v>0</v>
      </c>
      <c r="V27" s="2">
        <f>COUNTIF($H28:$H$158,V$7)</f>
        <v>31</v>
      </c>
      <c r="W27" s="2">
        <f t="shared" si="6"/>
        <v>0.49203074370738803</v>
      </c>
      <c r="Y27" s="2">
        <f>COUNTIF($H28:$H$158,Y$7)</f>
        <v>50</v>
      </c>
      <c r="Z27" s="2">
        <f t="shared" si="7"/>
        <v>0.53036901212317777</v>
      </c>
      <c r="AB27" s="2">
        <f>COUNTIF($H28:$H$158,AB$7)</f>
        <v>50</v>
      </c>
      <c r="AC27" s="2">
        <f t="shared" si="8"/>
        <v>0.53036901212317777</v>
      </c>
      <c r="AE27" s="2">
        <f>COUNTA($H28:$H$158)</f>
        <v>131</v>
      </c>
      <c r="AF27" s="2">
        <f t="shared" si="1"/>
        <v>1.5527687679537436</v>
      </c>
      <c r="AH27" s="2">
        <f t="shared" si="2"/>
        <v>0.22887777670821996</v>
      </c>
    </row>
    <row r="28" spans="4:34" x14ac:dyDescent="0.25">
      <c r="D28" s="2">
        <v>5</v>
      </c>
      <c r="E28" s="2">
        <v>3</v>
      </c>
      <c r="F28" s="2">
        <v>1.6</v>
      </c>
      <c r="G28" s="2">
        <v>0.2</v>
      </c>
      <c r="H28" s="2" t="s">
        <v>10</v>
      </c>
      <c r="J28" s="2">
        <f>COUNTIF($H$9:$H28,J$7)</f>
        <v>20</v>
      </c>
      <c r="K28" s="2">
        <f t="shared" si="3"/>
        <v>0</v>
      </c>
      <c r="M28" s="2">
        <f>COUNTIF($H$9:$H28,M$7)</f>
        <v>0</v>
      </c>
      <c r="N28" s="2">
        <f t="shared" si="4"/>
        <v>0</v>
      </c>
      <c r="P28" s="2">
        <f>COUNTIF($H$9:$H28,P$7)</f>
        <v>0</v>
      </c>
      <c r="Q28" s="2">
        <f t="shared" si="5"/>
        <v>0</v>
      </c>
      <c r="S28" s="2">
        <f>COUNTA(H$9:H28)</f>
        <v>20</v>
      </c>
      <c r="T28" s="2">
        <f t="shared" si="0"/>
        <v>0</v>
      </c>
      <c r="V28" s="2">
        <f>COUNTIF($H29:$H$158,V$7)</f>
        <v>30</v>
      </c>
      <c r="W28" s="2">
        <f t="shared" si="6"/>
        <v>0.48818705017383146</v>
      </c>
      <c r="Y28" s="2">
        <f>COUNTIF($H29:$H$158,Y$7)</f>
        <v>50</v>
      </c>
      <c r="Z28" s="2">
        <f t="shared" si="7"/>
        <v>0.5301967781745115</v>
      </c>
      <c r="AB28" s="2">
        <f>COUNTIF($H29:$H$158,AB$7)</f>
        <v>50</v>
      </c>
      <c r="AC28" s="2">
        <f t="shared" si="8"/>
        <v>0.5301967781745115</v>
      </c>
      <c r="AE28" s="2">
        <f>COUNTA($H29:$H$158)</f>
        <v>130</v>
      </c>
      <c r="AF28" s="2">
        <f t="shared" si="1"/>
        <v>1.5485806065228545</v>
      </c>
      <c r="AH28" s="2">
        <f t="shared" si="2"/>
        <v>0.24285930840134884</v>
      </c>
    </row>
    <row r="29" spans="4:34" x14ac:dyDescent="0.25">
      <c r="D29" s="2">
        <v>5.2</v>
      </c>
      <c r="E29" s="2">
        <v>3.5</v>
      </c>
      <c r="F29" s="2">
        <v>1.5</v>
      </c>
      <c r="G29" s="2">
        <v>0.2</v>
      </c>
      <c r="H29" s="2" t="s">
        <v>10</v>
      </c>
      <c r="J29" s="2">
        <f>COUNTIF($H$9:$H29,J$7)</f>
        <v>21</v>
      </c>
      <c r="K29" s="2">
        <f t="shared" si="3"/>
        <v>0</v>
      </c>
      <c r="M29" s="2">
        <f>COUNTIF($H$9:$H29,M$7)</f>
        <v>0</v>
      </c>
      <c r="N29" s="2">
        <f t="shared" si="4"/>
        <v>0</v>
      </c>
      <c r="P29" s="2">
        <f>COUNTIF($H$9:$H29,P$7)</f>
        <v>0</v>
      </c>
      <c r="Q29" s="2">
        <f t="shared" si="5"/>
        <v>0</v>
      </c>
      <c r="S29" s="2">
        <f>COUNTA(H$9:H29)</f>
        <v>21</v>
      </c>
      <c r="T29" s="2">
        <f t="shared" si="0"/>
        <v>0</v>
      </c>
      <c r="V29" s="2">
        <f>COUNTIF($H30:$H$158,V$7)</f>
        <v>29</v>
      </c>
      <c r="W29" s="2">
        <f t="shared" si="6"/>
        <v>0.48406311277964947</v>
      </c>
      <c r="Y29" s="2">
        <f>COUNTIF($H30:$H$158,Y$7)</f>
        <v>50</v>
      </c>
      <c r="Z29" s="2">
        <f t="shared" si="7"/>
        <v>0.52998878513508896</v>
      </c>
      <c r="AB29" s="2">
        <f>COUNTIF($H30:$H$158,AB$7)</f>
        <v>50</v>
      </c>
      <c r="AC29" s="2">
        <f t="shared" si="8"/>
        <v>0.52998878513508896</v>
      </c>
      <c r="AE29" s="2">
        <f>COUNTA($H30:$H$158)</f>
        <v>129</v>
      </c>
      <c r="AF29" s="2">
        <f t="shared" si="1"/>
        <v>1.5440406830498272</v>
      </c>
      <c r="AH29" s="2">
        <f t="shared" si="2"/>
        <v>0.25708751329830459</v>
      </c>
    </row>
    <row r="30" spans="4:34" x14ac:dyDescent="0.25">
      <c r="D30" s="2">
        <v>5.2</v>
      </c>
      <c r="E30" s="2">
        <v>3.4</v>
      </c>
      <c r="F30" s="2">
        <v>1.4</v>
      </c>
      <c r="G30" s="2">
        <v>0.2</v>
      </c>
      <c r="H30" s="2" t="s">
        <v>10</v>
      </c>
      <c r="J30" s="2">
        <f>COUNTIF($H$9:$H30,J$7)</f>
        <v>22</v>
      </c>
      <c r="K30" s="2">
        <f t="shared" si="3"/>
        <v>0</v>
      </c>
      <c r="M30" s="2">
        <f>COUNTIF($H$9:$H30,M$7)</f>
        <v>0</v>
      </c>
      <c r="N30" s="2">
        <f t="shared" si="4"/>
        <v>0</v>
      </c>
      <c r="P30" s="2">
        <f>COUNTIF($H$9:$H30,P$7)</f>
        <v>0</v>
      </c>
      <c r="Q30" s="2">
        <f t="shared" si="5"/>
        <v>0</v>
      </c>
      <c r="S30" s="2">
        <f>COUNTA(H$9:H30)</f>
        <v>22</v>
      </c>
      <c r="T30" s="2">
        <f t="shared" si="0"/>
        <v>0</v>
      </c>
      <c r="V30" s="2">
        <f>COUNTIF($H31:$H$158,V$7)</f>
        <v>28</v>
      </c>
      <c r="W30" s="2">
        <f t="shared" si="6"/>
        <v>0.47964111079989918</v>
      </c>
      <c r="Y30" s="2">
        <f>COUNTIF($H31:$H$158,Y$7)</f>
        <v>50</v>
      </c>
      <c r="Z30" s="2">
        <f t="shared" si="7"/>
        <v>0.5297436758692482</v>
      </c>
      <c r="AB30" s="2">
        <f>COUNTIF($H31:$H$158,AB$7)</f>
        <v>50</v>
      </c>
      <c r="AC30" s="2">
        <f t="shared" si="8"/>
        <v>0.5297436758692482</v>
      </c>
      <c r="AE30" s="2">
        <f>COUNTA($H31:$H$158)</f>
        <v>128</v>
      </c>
      <c r="AF30" s="2">
        <f t="shared" si="1"/>
        <v>1.5391284625383956</v>
      </c>
      <c r="AH30" s="2">
        <f t="shared" si="2"/>
        <v>0.27157287935505847</v>
      </c>
    </row>
    <row r="31" spans="4:34" x14ac:dyDescent="0.25">
      <c r="D31" s="2">
        <v>4.7</v>
      </c>
      <c r="E31" s="2">
        <v>3.2</v>
      </c>
      <c r="F31" s="2">
        <v>1.6</v>
      </c>
      <c r="G31" s="2">
        <v>0.2</v>
      </c>
      <c r="H31" s="2" t="s">
        <v>10</v>
      </c>
      <c r="J31" s="2">
        <f>COUNTIF($H$9:$H31,J$7)</f>
        <v>23</v>
      </c>
      <c r="K31" s="2">
        <f t="shared" si="3"/>
        <v>0</v>
      </c>
      <c r="M31" s="2">
        <f>COUNTIF($H$9:$H31,M$7)</f>
        <v>0</v>
      </c>
      <c r="N31" s="2">
        <f t="shared" si="4"/>
        <v>0</v>
      </c>
      <c r="P31" s="2">
        <f>COUNTIF($H$9:$H31,P$7)</f>
        <v>0</v>
      </c>
      <c r="Q31" s="2">
        <f t="shared" si="5"/>
        <v>0</v>
      </c>
      <c r="S31" s="2">
        <f>COUNTA(H$9:H31)</f>
        <v>23</v>
      </c>
      <c r="T31" s="2">
        <f t="shared" si="0"/>
        <v>0</v>
      </c>
      <c r="V31" s="2">
        <f>COUNTIF($H32:$H$158,V$7)</f>
        <v>27</v>
      </c>
      <c r="W31" s="2">
        <f t="shared" si="6"/>
        <v>0.47490176365696718</v>
      </c>
      <c r="Y31" s="2">
        <f>COUNTIF($H32:$H$158,Y$7)</f>
        <v>50</v>
      </c>
      <c r="Z31" s="2">
        <f t="shared" si="7"/>
        <v>0.52946003818796894</v>
      </c>
      <c r="AB31" s="2">
        <f>COUNTIF($H32:$H$158,AB$7)</f>
        <v>50</v>
      </c>
      <c r="AC31" s="2">
        <f t="shared" si="8"/>
        <v>0.52946003818796894</v>
      </c>
      <c r="AE31" s="2">
        <f>COUNTA($H32:$H$158)</f>
        <v>127</v>
      </c>
      <c r="AF31" s="2">
        <f t="shared" si="1"/>
        <v>1.5338218400329051</v>
      </c>
      <c r="AH31" s="2">
        <f t="shared" si="2"/>
        <v>0.28632667615996299</v>
      </c>
    </row>
    <row r="32" spans="4:34" x14ac:dyDescent="0.25">
      <c r="D32" s="2">
        <v>4.8</v>
      </c>
      <c r="E32" s="2">
        <v>3.1</v>
      </c>
      <c r="F32" s="2">
        <v>1.6</v>
      </c>
      <c r="G32" s="2">
        <v>0.2</v>
      </c>
      <c r="H32" s="2" t="s">
        <v>10</v>
      </c>
      <c r="J32" s="2">
        <f>COUNTIF($H$9:$H32,J$7)</f>
        <v>24</v>
      </c>
      <c r="K32" s="2">
        <f t="shared" si="3"/>
        <v>0</v>
      </c>
      <c r="M32" s="2">
        <f>COUNTIF($H$9:$H32,M$7)</f>
        <v>0</v>
      </c>
      <c r="N32" s="2">
        <f t="shared" si="4"/>
        <v>0</v>
      </c>
      <c r="P32" s="2">
        <f>COUNTIF($H$9:$H32,P$7)</f>
        <v>0</v>
      </c>
      <c r="Q32" s="2">
        <f t="shared" si="5"/>
        <v>0</v>
      </c>
      <c r="S32" s="2">
        <f>COUNTA(H$9:H32)</f>
        <v>24</v>
      </c>
      <c r="T32" s="2">
        <f t="shared" si="0"/>
        <v>0</v>
      </c>
      <c r="V32" s="2">
        <f>COUNTIF($H33:$H$158,V$7)</f>
        <v>26</v>
      </c>
      <c r="W32" s="2">
        <f t="shared" si="6"/>
        <v>0.4698241693597574</v>
      </c>
      <c r="Y32" s="2">
        <f>COUNTIF($H33:$H$158,Y$7)</f>
        <v>50</v>
      </c>
      <c r="Z32" s="2">
        <f t="shared" si="7"/>
        <v>0.52913640227190151</v>
      </c>
      <c r="AB32" s="2">
        <f>COUNTIF($H33:$H$158,AB$7)</f>
        <v>50</v>
      </c>
      <c r="AC32" s="2">
        <f t="shared" si="8"/>
        <v>0.52913640227190151</v>
      </c>
      <c r="AE32" s="2">
        <f>COUNTA($H33:$H$158)</f>
        <v>126</v>
      </c>
      <c r="AF32" s="2">
        <f t="shared" si="1"/>
        <v>1.5280969739035606</v>
      </c>
      <c r="AH32" s="2">
        <f t="shared" si="2"/>
        <v>0.30136104264216512</v>
      </c>
    </row>
    <row r="33" spans="4:34" x14ac:dyDescent="0.25">
      <c r="D33" s="2">
        <v>5.5</v>
      </c>
      <c r="E33" s="2">
        <v>4.2</v>
      </c>
      <c r="F33" s="2">
        <v>1.4</v>
      </c>
      <c r="G33" s="2">
        <v>0.2</v>
      </c>
      <c r="H33" s="2" t="s">
        <v>10</v>
      </c>
      <c r="J33" s="2">
        <f>COUNTIF($H$9:$H33,J$7)</f>
        <v>25</v>
      </c>
      <c r="K33" s="2">
        <f t="shared" si="3"/>
        <v>0</v>
      </c>
      <c r="M33" s="2">
        <f>COUNTIF($H$9:$H33,M$7)</f>
        <v>0</v>
      </c>
      <c r="N33" s="2">
        <f t="shared" si="4"/>
        <v>0</v>
      </c>
      <c r="P33" s="2">
        <f>COUNTIF($H$9:$H33,P$7)</f>
        <v>0</v>
      </c>
      <c r="Q33" s="2">
        <f t="shared" si="5"/>
        <v>0</v>
      </c>
      <c r="S33" s="2">
        <f>COUNTA(H$9:H33)</f>
        <v>25</v>
      </c>
      <c r="T33" s="2">
        <f t="shared" si="0"/>
        <v>0</v>
      </c>
      <c r="V33" s="2">
        <f>COUNTIF($H34:$H$158,V$7)</f>
        <v>25</v>
      </c>
      <c r="W33" s="2">
        <f t="shared" si="6"/>
        <v>0.46438561897747244</v>
      </c>
      <c r="Y33" s="2">
        <f>COUNTIF($H34:$H$158,Y$7)</f>
        <v>50</v>
      </c>
      <c r="Z33" s="2">
        <f t="shared" si="7"/>
        <v>0.52877123795494485</v>
      </c>
      <c r="AB33" s="2">
        <f>COUNTIF($H34:$H$158,AB$7)</f>
        <v>50</v>
      </c>
      <c r="AC33" s="2">
        <f t="shared" si="8"/>
        <v>0.52877123795494485</v>
      </c>
      <c r="AE33" s="2">
        <f>COUNTA($H34:$H$158)</f>
        <v>125</v>
      </c>
      <c r="AF33" s="2">
        <f t="shared" si="1"/>
        <v>1.5219280948873621</v>
      </c>
      <c r="AH33" s="2">
        <f t="shared" si="2"/>
        <v>0.31668908831502085</v>
      </c>
    </row>
    <row r="34" spans="4:34" x14ac:dyDescent="0.25">
      <c r="D34" s="2">
        <v>5</v>
      </c>
      <c r="E34" s="2">
        <v>3.2</v>
      </c>
      <c r="F34" s="2">
        <v>1.2</v>
      </c>
      <c r="G34" s="2">
        <v>0.2</v>
      </c>
      <c r="H34" s="2" t="s">
        <v>10</v>
      </c>
      <c r="J34" s="2">
        <f>COUNTIF($H$9:$H34,J$7)</f>
        <v>26</v>
      </c>
      <c r="K34" s="2">
        <f t="shared" si="3"/>
        <v>0</v>
      </c>
      <c r="M34" s="2">
        <f>COUNTIF($H$9:$H34,M$7)</f>
        <v>0</v>
      </c>
      <c r="N34" s="2">
        <f t="shared" si="4"/>
        <v>0</v>
      </c>
      <c r="P34" s="2">
        <f>COUNTIF($H$9:$H34,P$7)</f>
        <v>0</v>
      </c>
      <c r="Q34" s="2">
        <f t="shared" si="5"/>
        <v>0</v>
      </c>
      <c r="S34" s="2">
        <f>COUNTA(H$9:H34)</f>
        <v>26</v>
      </c>
      <c r="T34" s="2">
        <f t="shared" si="0"/>
        <v>0</v>
      </c>
      <c r="V34" s="2">
        <f>COUNTIF($H35:$H$158,V$7)</f>
        <v>24</v>
      </c>
      <c r="W34" s="2">
        <f t="shared" si="6"/>
        <v>0.45856138251594564</v>
      </c>
      <c r="Y34" s="2">
        <f>COUNTIF($H35:$H$158,Y$7)</f>
        <v>50</v>
      </c>
      <c r="Z34" s="2">
        <f t="shared" si="7"/>
        <v>0.52836295185973814</v>
      </c>
      <c r="AB34" s="2">
        <f>COUNTIF($H35:$H$158,AB$7)</f>
        <v>50</v>
      </c>
      <c r="AC34" s="2">
        <f t="shared" si="8"/>
        <v>0.52836295185973814</v>
      </c>
      <c r="AE34" s="2">
        <f>COUNTA($H35:$H$158)</f>
        <v>124</v>
      </c>
      <c r="AF34" s="2">
        <f t="shared" si="1"/>
        <v>1.5152872862354219</v>
      </c>
      <c r="AH34" s="2">
        <f t="shared" si="2"/>
        <v>0.33232501076654075</v>
      </c>
    </row>
    <row r="35" spans="4:34" x14ac:dyDescent="0.25">
      <c r="D35" s="2">
        <v>5.5</v>
      </c>
      <c r="E35" s="2">
        <v>3.5</v>
      </c>
      <c r="F35" s="2">
        <v>1.3</v>
      </c>
      <c r="G35" s="2">
        <v>0.2</v>
      </c>
      <c r="H35" s="2" t="s">
        <v>10</v>
      </c>
      <c r="J35" s="2">
        <f>COUNTIF($H$9:$H35,J$7)</f>
        <v>27</v>
      </c>
      <c r="K35" s="2">
        <f t="shared" si="3"/>
        <v>0</v>
      </c>
      <c r="M35" s="2">
        <f>COUNTIF($H$9:$H35,M$7)</f>
        <v>0</v>
      </c>
      <c r="N35" s="2">
        <f t="shared" si="4"/>
        <v>0</v>
      </c>
      <c r="P35" s="2">
        <f>COUNTIF($H$9:$H35,P$7)</f>
        <v>0</v>
      </c>
      <c r="Q35" s="2">
        <f t="shared" si="5"/>
        <v>0</v>
      </c>
      <c r="S35" s="2">
        <f>COUNTA(H$9:H35)</f>
        <v>27</v>
      </c>
      <c r="T35" s="2">
        <f t="shared" si="0"/>
        <v>0</v>
      </c>
      <c r="V35" s="2">
        <f>COUNTIF($H36:$H$158,V$7)</f>
        <v>23</v>
      </c>
      <c r="W35" s="2">
        <f t="shared" si="6"/>
        <v>0.452324460434888</v>
      </c>
      <c r="Y35" s="2">
        <f>COUNTIF($H36:$H$158,Y$7)</f>
        <v>50</v>
      </c>
      <c r="Z35" s="2">
        <f t="shared" si="7"/>
        <v>0.52790988437581921</v>
      </c>
      <c r="AB35" s="2">
        <f>COUNTIF($H36:$H$158,AB$7)</f>
        <v>50</v>
      </c>
      <c r="AC35" s="2">
        <f t="shared" si="8"/>
        <v>0.52790988437581921</v>
      </c>
      <c r="AE35" s="2">
        <f>COUNTA($H36:$H$158)</f>
        <v>123</v>
      </c>
      <c r="AF35" s="2">
        <f t="shared" si="1"/>
        <v>1.5081442291865264</v>
      </c>
      <c r="AH35" s="2">
        <f t="shared" si="2"/>
        <v>0.34828423278820453</v>
      </c>
    </row>
    <row r="36" spans="4:34" x14ac:dyDescent="0.25">
      <c r="D36" s="2">
        <v>4.4000000000000004</v>
      </c>
      <c r="E36" s="2">
        <v>3</v>
      </c>
      <c r="F36" s="2">
        <v>1.3</v>
      </c>
      <c r="G36" s="2">
        <v>0.2</v>
      </c>
      <c r="H36" s="2" t="s">
        <v>10</v>
      </c>
      <c r="J36" s="2">
        <f>COUNTIF($H$9:$H36,J$7)</f>
        <v>28</v>
      </c>
      <c r="K36" s="2">
        <f t="shared" si="3"/>
        <v>0</v>
      </c>
      <c r="M36" s="2">
        <f>COUNTIF($H$9:$H36,M$7)</f>
        <v>0</v>
      </c>
      <c r="N36" s="2">
        <f t="shared" si="4"/>
        <v>0</v>
      </c>
      <c r="P36" s="2">
        <f>COUNTIF($H$9:$H36,P$7)</f>
        <v>0</v>
      </c>
      <c r="Q36" s="2">
        <f t="shared" si="5"/>
        <v>0</v>
      </c>
      <c r="S36" s="2">
        <f>COUNTA(H$9:H36)</f>
        <v>28</v>
      </c>
      <c r="T36" s="2">
        <f t="shared" si="0"/>
        <v>0</v>
      </c>
      <c r="V36" s="2">
        <f>COUNTIF($H37:$H$158,V$7)</f>
        <v>22</v>
      </c>
      <c r="W36" s="2">
        <f t="shared" si="6"/>
        <v>0.44564529357674554</v>
      </c>
      <c r="Y36" s="2">
        <f>COUNTIF($H37:$H$158,Y$7)</f>
        <v>50</v>
      </c>
      <c r="Z36" s="2">
        <f t="shared" si="7"/>
        <v>0.52741030647055809</v>
      </c>
      <c r="AB36" s="2">
        <f>COUNTIF($H37:$H$158,AB$7)</f>
        <v>50</v>
      </c>
      <c r="AC36" s="2">
        <f t="shared" si="8"/>
        <v>0.52741030647055809</v>
      </c>
      <c r="AE36" s="2">
        <f>COUNTA($H37:$H$158)</f>
        <v>122</v>
      </c>
      <c r="AF36" s="2">
        <f t="shared" si="1"/>
        <v>1.5004659065178618</v>
      </c>
      <c r="AH36" s="2">
        <f t="shared" si="2"/>
        <v>0.36458356341996168</v>
      </c>
    </row>
    <row r="37" spans="4:34" x14ac:dyDescent="0.25">
      <c r="D37" s="2">
        <v>5.0999999999999996</v>
      </c>
      <c r="E37" s="2">
        <v>3.4</v>
      </c>
      <c r="F37" s="2">
        <v>1.5</v>
      </c>
      <c r="G37" s="2">
        <v>0.2</v>
      </c>
      <c r="H37" s="2" t="s">
        <v>10</v>
      </c>
      <c r="J37" s="2">
        <f>COUNTIF($H$9:$H37,J$7)</f>
        <v>29</v>
      </c>
      <c r="K37" s="2">
        <f t="shared" si="3"/>
        <v>0</v>
      </c>
      <c r="M37" s="2">
        <f>COUNTIF($H$9:$H37,M$7)</f>
        <v>0</v>
      </c>
      <c r="N37" s="2">
        <f t="shared" si="4"/>
        <v>0</v>
      </c>
      <c r="P37" s="2">
        <f>COUNTIF($H$9:$H37,P$7)</f>
        <v>0</v>
      </c>
      <c r="Q37" s="2">
        <f t="shared" si="5"/>
        <v>0</v>
      </c>
      <c r="S37" s="2">
        <f>COUNTA(H$9:H37)</f>
        <v>29</v>
      </c>
      <c r="T37" s="2">
        <f t="shared" si="0"/>
        <v>0</v>
      </c>
      <c r="V37" s="2">
        <f>COUNTIF($H38:$H$158,V$7)</f>
        <v>21</v>
      </c>
      <c r="W37" s="2">
        <f t="shared" si="6"/>
        <v>0.43849142235051675</v>
      </c>
      <c r="Y37" s="2">
        <f>COUNTIF($H38:$H$158,Y$7)</f>
        <v>50</v>
      </c>
      <c r="Z37" s="2">
        <f t="shared" si="7"/>
        <v>0.52686241632226027</v>
      </c>
      <c r="AB37" s="2">
        <f>COUNTIF($H38:$H$158,AB$7)</f>
        <v>50</v>
      </c>
      <c r="AC37" s="2">
        <f t="shared" si="8"/>
        <v>0.52686241632226027</v>
      </c>
      <c r="AE37" s="2">
        <f>COUNTA($H38:$H$158)</f>
        <v>121</v>
      </c>
      <c r="AF37" s="2">
        <f t="shared" si="1"/>
        <v>1.4922162549950373</v>
      </c>
      <c r="AH37" s="2">
        <f t="shared" si="2"/>
        <v>0.38124138835849264</v>
      </c>
    </row>
    <row r="38" spans="4:34" x14ac:dyDescent="0.25">
      <c r="D38" s="2">
        <v>4.4000000000000004</v>
      </c>
      <c r="E38" s="2">
        <v>3.2</v>
      </c>
      <c r="F38" s="2">
        <v>1.3</v>
      </c>
      <c r="G38" s="2">
        <v>0.2</v>
      </c>
      <c r="H38" s="2" t="s">
        <v>10</v>
      </c>
      <c r="J38" s="2">
        <f>COUNTIF($H$9:$H38,J$7)</f>
        <v>30</v>
      </c>
      <c r="K38" s="2">
        <f t="shared" si="3"/>
        <v>0</v>
      </c>
      <c r="M38" s="2">
        <f>COUNTIF($H$9:$H38,M$7)</f>
        <v>0</v>
      </c>
      <c r="N38" s="2">
        <f t="shared" si="4"/>
        <v>0</v>
      </c>
      <c r="P38" s="2">
        <f>COUNTIF($H$9:$H38,P$7)</f>
        <v>0</v>
      </c>
      <c r="Q38" s="2">
        <f t="shared" si="5"/>
        <v>0</v>
      </c>
      <c r="S38" s="2">
        <f>COUNTA(H$9:H38)</f>
        <v>30</v>
      </c>
      <c r="T38" s="2">
        <f t="shared" si="0"/>
        <v>0</v>
      </c>
      <c r="V38" s="2">
        <f>COUNTIF($H39:$H$158,V$7)</f>
        <v>20</v>
      </c>
      <c r="W38" s="2">
        <f t="shared" si="6"/>
        <v>0.43082708345352599</v>
      </c>
      <c r="Y38" s="2">
        <f>COUNTIF($H39:$H$158,Y$7)</f>
        <v>50</v>
      </c>
      <c r="Z38" s="2">
        <f t="shared" si="7"/>
        <v>0.52626433576408072</v>
      </c>
      <c r="AB38" s="2">
        <f>COUNTIF($H39:$H$158,AB$7)</f>
        <v>50</v>
      </c>
      <c r="AC38" s="2">
        <f t="shared" si="8"/>
        <v>0.52626433576408072</v>
      </c>
      <c r="AE38" s="2">
        <f>COUNTA($H39:$H$158)</f>
        <v>120</v>
      </c>
      <c r="AF38" s="2">
        <f t="shared" si="1"/>
        <v>1.4833557549816874</v>
      </c>
      <c r="AH38" s="2">
        <f t="shared" si="2"/>
        <v>0.39827789673580605</v>
      </c>
    </row>
    <row r="39" spans="4:34" x14ac:dyDescent="0.25">
      <c r="D39" s="2">
        <v>5.0999999999999996</v>
      </c>
      <c r="E39" s="2">
        <v>3.8</v>
      </c>
      <c r="F39" s="2">
        <v>1.6</v>
      </c>
      <c r="G39" s="2">
        <v>0.2</v>
      </c>
      <c r="H39" s="2" t="s">
        <v>10</v>
      </c>
      <c r="J39" s="2">
        <f>COUNTIF($H$9:$H39,J$7)</f>
        <v>31</v>
      </c>
      <c r="K39" s="2">
        <f t="shared" si="3"/>
        <v>0</v>
      </c>
      <c r="M39" s="2">
        <f>COUNTIF($H$9:$H39,M$7)</f>
        <v>0</v>
      </c>
      <c r="N39" s="2">
        <f t="shared" si="4"/>
        <v>0</v>
      </c>
      <c r="P39" s="2">
        <f>COUNTIF($H$9:$H39,P$7)</f>
        <v>0</v>
      </c>
      <c r="Q39" s="2">
        <f t="shared" si="5"/>
        <v>0</v>
      </c>
      <c r="S39" s="2">
        <f>COUNTA(H$9:H39)</f>
        <v>31</v>
      </c>
      <c r="T39" s="2">
        <f t="shared" si="0"/>
        <v>0</v>
      </c>
      <c r="V39" s="2">
        <f>COUNTIF($H40:$H$158,V$7)</f>
        <v>19</v>
      </c>
      <c r="W39" s="2">
        <f t="shared" si="6"/>
        <v>0.42261272896993951</v>
      </c>
      <c r="Y39" s="2">
        <f>COUNTIF($H40:$H$158,Y$7)</f>
        <v>50</v>
      </c>
      <c r="Z39" s="2">
        <f t="shared" si="7"/>
        <v>0.5256141065265626</v>
      </c>
      <c r="AB39" s="2">
        <f>COUNTIF($H40:$H$158,AB$7)</f>
        <v>50</v>
      </c>
      <c r="AC39" s="2">
        <f t="shared" si="8"/>
        <v>0.5256141065265626</v>
      </c>
      <c r="AE39" s="2">
        <f>COUNTA($H40:$H$158)</f>
        <v>119</v>
      </c>
      <c r="AF39" s="2">
        <f t="shared" si="1"/>
        <v>1.4738409420230647</v>
      </c>
      <c r="AH39" s="2">
        <f t="shared" si="2"/>
        <v>0.41571535338285814</v>
      </c>
    </row>
    <row r="40" spans="4:34" x14ac:dyDescent="0.25">
      <c r="D40" s="2">
        <v>4.5999999999999996</v>
      </c>
      <c r="E40" s="2">
        <v>3.2</v>
      </c>
      <c r="F40" s="2">
        <v>1.4</v>
      </c>
      <c r="G40" s="2">
        <v>0.2</v>
      </c>
      <c r="H40" s="2" t="s">
        <v>10</v>
      </c>
      <c r="J40" s="2">
        <f>COUNTIF($H$9:$H40,J$7)</f>
        <v>32</v>
      </c>
      <c r="K40" s="2">
        <f t="shared" si="3"/>
        <v>0</v>
      </c>
      <c r="M40" s="2">
        <f>COUNTIF($H$9:$H40,M$7)</f>
        <v>0</v>
      </c>
      <c r="N40" s="2">
        <f t="shared" si="4"/>
        <v>0</v>
      </c>
      <c r="P40" s="2">
        <f>COUNTIF($H$9:$H40,P$7)</f>
        <v>0</v>
      </c>
      <c r="Q40" s="2">
        <f t="shared" si="5"/>
        <v>0</v>
      </c>
      <c r="S40" s="2">
        <f>COUNTA(H$9:H40)</f>
        <v>32</v>
      </c>
      <c r="T40" s="2">
        <f t="shared" si="0"/>
        <v>0</v>
      </c>
      <c r="V40" s="2">
        <f>COUNTIF($H41:$H$158,V$7)</f>
        <v>18</v>
      </c>
      <c r="W40" s="2">
        <f t="shared" si="6"/>
        <v>0.41380444798772481</v>
      </c>
      <c r="Y40" s="2">
        <f>COUNTIF($H41:$H$158,Y$7)</f>
        <v>50</v>
      </c>
      <c r="Z40" s="2">
        <f t="shared" si="7"/>
        <v>0.52490968626572732</v>
      </c>
      <c r="AB40" s="2">
        <f>COUNTIF($H41:$H$158,AB$7)</f>
        <v>50</v>
      </c>
      <c r="AC40" s="2">
        <f t="shared" si="8"/>
        <v>0.52490968626572732</v>
      </c>
      <c r="AE40" s="2">
        <f>COUNTA($H41:$H$158)</f>
        <v>118</v>
      </c>
      <c r="AF40" s="2">
        <f t="shared" si="1"/>
        <v>1.4636238205191794</v>
      </c>
      <c r="AH40" s="2">
        <f t="shared" si="2"/>
        <v>0.43357842857940176</v>
      </c>
    </row>
    <row r="41" spans="4:34" x14ac:dyDescent="0.25">
      <c r="D41" s="2">
        <v>5.3</v>
      </c>
      <c r="E41" s="2">
        <v>3.7</v>
      </c>
      <c r="F41" s="2">
        <v>1.5</v>
      </c>
      <c r="G41" s="2">
        <v>0.2</v>
      </c>
      <c r="H41" s="2" t="s">
        <v>10</v>
      </c>
      <c r="J41" s="2">
        <f>COUNTIF($H$9:$H41,J$7)</f>
        <v>33</v>
      </c>
      <c r="K41" s="2">
        <f t="shared" si="3"/>
        <v>0</v>
      </c>
      <c r="M41" s="2">
        <f>COUNTIF($H$9:$H41,M$7)</f>
        <v>0</v>
      </c>
      <c r="N41" s="2">
        <f t="shared" si="4"/>
        <v>0</v>
      </c>
      <c r="P41" s="2">
        <f>COUNTIF($H$9:$H41,P$7)</f>
        <v>0</v>
      </c>
      <c r="Q41" s="2">
        <f t="shared" si="5"/>
        <v>0</v>
      </c>
      <c r="S41" s="2">
        <f>COUNTA(H$9:H41)</f>
        <v>33</v>
      </c>
      <c r="T41" s="2">
        <f t="shared" si="0"/>
        <v>0</v>
      </c>
      <c r="V41" s="2">
        <f>COUNTIF($H42:$H$158,V$7)</f>
        <v>17</v>
      </c>
      <c r="W41" s="2">
        <f t="shared" si="6"/>
        <v>0.40435326437318048</v>
      </c>
      <c r="Y41" s="2">
        <f>COUNTIF($H42:$H$158,Y$7)</f>
        <v>50</v>
      </c>
      <c r="Z41" s="2">
        <f t="shared" si="7"/>
        <v>0.52414894436268378</v>
      </c>
      <c r="AB41" s="2">
        <f>COUNTIF($H42:$H$158,AB$7)</f>
        <v>50</v>
      </c>
      <c r="AC41" s="2">
        <f t="shared" si="8"/>
        <v>0.52414894436268378</v>
      </c>
      <c r="AE41" s="2">
        <f>COUNTA($H42:$H$158)</f>
        <v>117</v>
      </c>
      <c r="AF41" s="2">
        <f t="shared" si="1"/>
        <v>1.452651153098548</v>
      </c>
      <c r="AH41" s="2">
        <f t="shared" si="2"/>
        <v>0.4518946013042886</v>
      </c>
    </row>
    <row r="42" spans="4:34" x14ac:dyDescent="0.25">
      <c r="D42" s="2">
        <v>5</v>
      </c>
      <c r="E42" s="2">
        <v>3.3</v>
      </c>
      <c r="F42" s="2">
        <v>1.4</v>
      </c>
      <c r="G42" s="2">
        <v>0.2</v>
      </c>
      <c r="H42" s="2" t="s">
        <v>10</v>
      </c>
      <c r="J42" s="2">
        <f>COUNTIF($H$9:$H42,J$7)</f>
        <v>34</v>
      </c>
      <c r="K42" s="2">
        <f t="shared" si="3"/>
        <v>0</v>
      </c>
      <c r="M42" s="2">
        <f>COUNTIF($H$9:$H42,M$7)</f>
        <v>0</v>
      </c>
      <c r="N42" s="2">
        <f t="shared" si="4"/>
        <v>0</v>
      </c>
      <c r="P42" s="2">
        <f>COUNTIF($H$9:$H42,P$7)</f>
        <v>0</v>
      </c>
      <c r="Q42" s="2">
        <f t="shared" si="5"/>
        <v>0</v>
      </c>
      <c r="S42" s="2">
        <f>COUNTA(H$9:H42)</f>
        <v>34</v>
      </c>
      <c r="T42" s="2">
        <f t="shared" si="0"/>
        <v>0</v>
      </c>
      <c r="V42" s="2">
        <f>COUNTIF($H43:$H$158,V$7)</f>
        <v>16</v>
      </c>
      <c r="W42" s="2">
        <f t="shared" si="6"/>
        <v>0.39420427519000995</v>
      </c>
      <c r="Y42" s="2">
        <f>COUNTIF($H43:$H$158,Y$7)</f>
        <v>50</v>
      </c>
      <c r="Z42" s="2">
        <f t="shared" si="7"/>
        <v>0.52332965747967564</v>
      </c>
      <c r="AB42" s="2">
        <f>COUNTIF($H43:$H$158,AB$7)</f>
        <v>50</v>
      </c>
      <c r="AC42" s="2">
        <f t="shared" si="8"/>
        <v>0.52332965747967564</v>
      </c>
      <c r="AE42" s="2">
        <f>COUNTA($H43:$H$158)</f>
        <v>116</v>
      </c>
      <c r="AF42" s="2">
        <f t="shared" si="1"/>
        <v>1.4408635901493612</v>
      </c>
      <c r="AH42" s="2">
        <f t="shared" si="2"/>
        <v>0.47069465767231677</v>
      </c>
    </row>
    <row r="43" spans="4:34" x14ac:dyDescent="0.25">
      <c r="D43" s="2">
        <v>4.5999999999999996</v>
      </c>
      <c r="E43" s="2">
        <v>3.4</v>
      </c>
      <c r="F43" s="2">
        <v>1.4</v>
      </c>
      <c r="G43" s="2">
        <v>0.3</v>
      </c>
      <c r="H43" s="2" t="s">
        <v>10</v>
      </c>
      <c r="J43" s="2">
        <f>COUNTIF($H$9:$H43,J$7)</f>
        <v>35</v>
      </c>
      <c r="K43" s="2">
        <f t="shared" si="3"/>
        <v>0</v>
      </c>
      <c r="M43" s="2">
        <f>COUNTIF($H$9:$H43,M$7)</f>
        <v>0</v>
      </c>
      <c r="N43" s="2">
        <f t="shared" si="4"/>
        <v>0</v>
      </c>
      <c r="P43" s="2">
        <f>COUNTIF($H$9:$H43,P$7)</f>
        <v>0</v>
      </c>
      <c r="Q43" s="2">
        <f t="shared" si="5"/>
        <v>0</v>
      </c>
      <c r="S43" s="2">
        <f>COUNTA(H$9:H43)</f>
        <v>35</v>
      </c>
      <c r="T43" s="2">
        <f t="shared" si="0"/>
        <v>0</v>
      </c>
      <c r="V43" s="2">
        <f>COUNTIF($H44:$H$158,V$7)</f>
        <v>15</v>
      </c>
      <c r="W43" s="2">
        <f t="shared" si="6"/>
        <v>0.38329558113076395</v>
      </c>
      <c r="Y43" s="2">
        <f>COUNTIF($H44:$H$158,Y$7)</f>
        <v>50</v>
      </c>
      <c r="Z43" s="2">
        <f t="shared" si="7"/>
        <v>0.52244950485636987</v>
      </c>
      <c r="AB43" s="2">
        <f>COUNTIF($H44:$H$158,AB$7)</f>
        <v>50</v>
      </c>
      <c r="AC43" s="2">
        <f t="shared" si="8"/>
        <v>0.52244950485636987</v>
      </c>
      <c r="AE43" s="2">
        <f>COUNTA($H44:$H$158)</f>
        <v>115</v>
      </c>
      <c r="AF43" s="2">
        <f t="shared" si="1"/>
        <v>1.4281945908435039</v>
      </c>
      <c r="AH43" s="2">
        <f t="shared" si="2"/>
        <v>0.49001331440780294</v>
      </c>
    </row>
    <row r="44" spans="4:34" x14ac:dyDescent="0.25">
      <c r="D44" s="2">
        <v>5.0999999999999996</v>
      </c>
      <c r="E44" s="2">
        <v>3.5</v>
      </c>
      <c r="F44" s="2">
        <v>1.4</v>
      </c>
      <c r="G44" s="2">
        <v>0.3</v>
      </c>
      <c r="H44" s="2" t="s">
        <v>10</v>
      </c>
      <c r="J44" s="2">
        <f>COUNTIF($H$9:$H44,J$7)</f>
        <v>36</v>
      </c>
      <c r="K44" s="2">
        <f t="shared" si="3"/>
        <v>0</v>
      </c>
      <c r="M44" s="2">
        <f>COUNTIF($H$9:$H44,M$7)</f>
        <v>0</v>
      </c>
      <c r="N44" s="2">
        <f t="shared" si="4"/>
        <v>0</v>
      </c>
      <c r="P44" s="2">
        <f>COUNTIF($H$9:$H44,P$7)</f>
        <v>0</v>
      </c>
      <c r="Q44" s="2">
        <f t="shared" si="5"/>
        <v>0</v>
      </c>
      <c r="S44" s="2">
        <f>COUNTA(H$9:H44)</f>
        <v>36</v>
      </c>
      <c r="T44" s="2">
        <f t="shared" si="0"/>
        <v>0</v>
      </c>
      <c r="V44" s="2">
        <f>COUNTIF($H45:$H$158,V$7)</f>
        <v>14</v>
      </c>
      <c r="W44" s="2">
        <f t="shared" si="6"/>
        <v>0.37155694113596421</v>
      </c>
      <c r="Y44" s="2">
        <f>COUNTIF($H45:$H$158,Y$7)</f>
        <v>50</v>
      </c>
      <c r="Z44" s="2">
        <f t="shared" si="7"/>
        <v>0.52150606332895488</v>
      </c>
      <c r="AB44" s="2">
        <f>COUNTIF($H45:$H$158,AB$7)</f>
        <v>50</v>
      </c>
      <c r="AC44" s="2">
        <f t="shared" si="8"/>
        <v>0.52150606332895488</v>
      </c>
      <c r="AE44" s="2">
        <f>COUNTA($H45:$H$158)</f>
        <v>114</v>
      </c>
      <c r="AF44" s="2">
        <f t="shared" si="1"/>
        <v>1.4145690677938738</v>
      </c>
      <c r="AH44" s="2">
        <f t="shared" si="2"/>
        <v>0.50989000919781202</v>
      </c>
    </row>
    <row r="45" spans="4:34" x14ac:dyDescent="0.25">
      <c r="D45" s="2">
        <v>5.7</v>
      </c>
      <c r="E45" s="2">
        <v>3.8</v>
      </c>
      <c r="F45" s="2">
        <v>1.7</v>
      </c>
      <c r="G45" s="2">
        <v>0.3</v>
      </c>
      <c r="H45" s="2" t="s">
        <v>10</v>
      </c>
      <c r="J45" s="2">
        <f>COUNTIF($H$9:$H45,J$7)</f>
        <v>37</v>
      </c>
      <c r="K45" s="2">
        <f t="shared" si="3"/>
        <v>0</v>
      </c>
      <c r="M45" s="2">
        <f>COUNTIF($H$9:$H45,M$7)</f>
        <v>0</v>
      </c>
      <c r="N45" s="2">
        <f t="shared" si="4"/>
        <v>0</v>
      </c>
      <c r="P45" s="2">
        <f>COUNTIF($H$9:$H45,P$7)</f>
        <v>0</v>
      </c>
      <c r="Q45" s="2">
        <f t="shared" si="5"/>
        <v>0</v>
      </c>
      <c r="S45" s="2">
        <f>COUNTA(H$9:H45)</f>
        <v>37</v>
      </c>
      <c r="T45" s="2">
        <f t="shared" si="0"/>
        <v>0</v>
      </c>
      <c r="V45" s="2">
        <f>COUNTIF($H46:$H$158,V$7)</f>
        <v>13</v>
      </c>
      <c r="W45" s="2">
        <f t="shared" si="6"/>
        <v>0.35890805465100212</v>
      </c>
      <c r="Y45" s="2">
        <f>COUNTIF($H46:$H$158,Y$7)</f>
        <v>50</v>
      </c>
      <c r="Z45" s="2">
        <f t="shared" si="7"/>
        <v>0.52049680205330218</v>
      </c>
      <c r="AB45" s="2">
        <f>COUNTIF($H46:$H$158,AB$7)</f>
        <v>50</v>
      </c>
      <c r="AC45" s="2">
        <f t="shared" si="8"/>
        <v>0.52049680205330218</v>
      </c>
      <c r="AE45" s="2">
        <f>COUNTA($H46:$H$158)</f>
        <v>113</v>
      </c>
      <c r="AF45" s="2">
        <f t="shared" si="1"/>
        <v>1.3999016587576065</v>
      </c>
      <c r="AH45" s="2">
        <f t="shared" si="2"/>
        <v>0.53036991779042597</v>
      </c>
    </row>
    <row r="46" spans="4:34" x14ac:dyDescent="0.25">
      <c r="D46" s="2">
        <v>5.0999999999999996</v>
      </c>
      <c r="E46" s="2">
        <v>3.8</v>
      </c>
      <c r="F46" s="2">
        <v>1.5</v>
      </c>
      <c r="G46" s="2">
        <v>0.3</v>
      </c>
      <c r="H46" s="2" t="s">
        <v>10</v>
      </c>
      <c r="J46" s="2">
        <f>COUNTIF($H$9:$H46,J$7)</f>
        <v>38</v>
      </c>
      <c r="K46" s="2">
        <f t="shared" si="3"/>
        <v>0</v>
      </c>
      <c r="M46" s="2">
        <f>COUNTIF($H$9:$H46,M$7)</f>
        <v>0</v>
      </c>
      <c r="N46" s="2">
        <f t="shared" si="4"/>
        <v>0</v>
      </c>
      <c r="P46" s="2">
        <f>COUNTIF($H$9:$H46,P$7)</f>
        <v>0</v>
      </c>
      <c r="Q46" s="2">
        <f t="shared" si="5"/>
        <v>0</v>
      </c>
      <c r="S46" s="2">
        <f>COUNTA(H$9:H46)</f>
        <v>38</v>
      </c>
      <c r="T46" s="2">
        <f t="shared" si="0"/>
        <v>0</v>
      </c>
      <c r="V46" s="2">
        <f>COUNTIF($H47:$H$158,V$7)</f>
        <v>12</v>
      </c>
      <c r="W46" s="2">
        <f t="shared" si="6"/>
        <v>0.34525633085747659</v>
      </c>
      <c r="Y46" s="2">
        <f>COUNTIF($H47:$H$158,Y$7)</f>
        <v>50</v>
      </c>
      <c r="Z46" s="2">
        <f t="shared" si="7"/>
        <v>0.51941907691199973</v>
      </c>
      <c r="AB46" s="2">
        <f>COUNTIF($H47:$H$158,AB$7)</f>
        <v>50</v>
      </c>
      <c r="AC46" s="2">
        <f t="shared" si="8"/>
        <v>0.51941907691199973</v>
      </c>
      <c r="AE46" s="2">
        <f>COUNTA($H47:$H$158)</f>
        <v>112</v>
      </c>
      <c r="AF46" s="2">
        <f t="shared" si="1"/>
        <v>1.384094484681476</v>
      </c>
      <c r="AH46" s="2">
        <f t="shared" si="2"/>
        <v>0.55150528549232058</v>
      </c>
    </row>
    <row r="47" spans="4:34" x14ac:dyDescent="0.25">
      <c r="D47" s="2">
        <v>5</v>
      </c>
      <c r="E47" s="2">
        <v>3.5</v>
      </c>
      <c r="F47" s="2">
        <v>1.3</v>
      </c>
      <c r="G47" s="2">
        <v>0.3</v>
      </c>
      <c r="H47" s="2" t="s">
        <v>10</v>
      </c>
      <c r="J47" s="2">
        <f>COUNTIF($H$9:$H47,J$7)</f>
        <v>39</v>
      </c>
      <c r="K47" s="2">
        <f t="shared" si="3"/>
        <v>0</v>
      </c>
      <c r="M47" s="2">
        <f>COUNTIF($H$9:$H47,M$7)</f>
        <v>0</v>
      </c>
      <c r="N47" s="2">
        <f t="shared" si="4"/>
        <v>0</v>
      </c>
      <c r="P47" s="2">
        <f>COUNTIF($H$9:$H47,P$7)</f>
        <v>0</v>
      </c>
      <c r="Q47" s="2">
        <f t="shared" si="5"/>
        <v>0</v>
      </c>
      <c r="S47" s="2">
        <f>COUNTA(H$9:H47)</f>
        <v>39</v>
      </c>
      <c r="T47" s="2">
        <f t="shared" si="0"/>
        <v>0</v>
      </c>
      <c r="V47" s="2">
        <f>COUNTIF($H48:$H$158,V$7)</f>
        <v>11</v>
      </c>
      <c r="W47" s="2">
        <f t="shared" si="6"/>
        <v>0.33049393445802611</v>
      </c>
      <c r="Y47" s="2">
        <f>COUNTIF($H48:$H$158,Y$7)</f>
        <v>50</v>
      </c>
      <c r="Z47" s="2">
        <f t="shared" si="7"/>
        <v>0.51827012458350519</v>
      </c>
      <c r="AB47" s="2">
        <f>COUNTIF($H48:$H$158,AB$7)</f>
        <v>50</v>
      </c>
      <c r="AC47" s="2">
        <f t="shared" si="8"/>
        <v>0.51827012458350519</v>
      </c>
      <c r="AE47" s="2">
        <f>COUNTA($H48:$H$158)</f>
        <v>111</v>
      </c>
      <c r="AF47" s="2">
        <f t="shared" si="1"/>
        <v>1.3670341836250364</v>
      </c>
      <c r="AH47" s="2">
        <f t="shared" si="2"/>
        <v>0.57335720483862906</v>
      </c>
    </row>
    <row r="48" spans="4:34" x14ac:dyDescent="0.25">
      <c r="D48" s="2">
        <v>4.5</v>
      </c>
      <c r="E48" s="2">
        <v>2.2999999999999998</v>
      </c>
      <c r="F48" s="2">
        <v>1.3</v>
      </c>
      <c r="G48" s="2">
        <v>0.3</v>
      </c>
      <c r="H48" s="2" t="s">
        <v>10</v>
      </c>
      <c r="J48" s="2">
        <f>COUNTIF($H$9:$H48,J$7)</f>
        <v>40</v>
      </c>
      <c r="K48" s="2">
        <f t="shared" si="3"/>
        <v>0</v>
      </c>
      <c r="M48" s="2">
        <f>COUNTIF($H$9:$H48,M$7)</f>
        <v>0</v>
      </c>
      <c r="N48" s="2">
        <f t="shared" si="4"/>
        <v>0</v>
      </c>
      <c r="P48" s="2">
        <f>COUNTIF($H$9:$H48,P$7)</f>
        <v>0</v>
      </c>
      <c r="Q48" s="2">
        <f t="shared" si="5"/>
        <v>0</v>
      </c>
      <c r="S48" s="2">
        <f>COUNTA(H$9:H48)</f>
        <v>40</v>
      </c>
      <c r="T48" s="2">
        <f t="shared" si="0"/>
        <v>0</v>
      </c>
      <c r="V48" s="2">
        <f>COUNTIF($H49:$H$158,V$7)</f>
        <v>10</v>
      </c>
      <c r="W48" s="2">
        <f t="shared" si="6"/>
        <v>0.31449378351248164</v>
      </c>
      <c r="Y48" s="2">
        <f>COUNTIF($H49:$H$158,Y$7)</f>
        <v>50</v>
      </c>
      <c r="Z48" s="2">
        <f t="shared" si="7"/>
        <v>0.51704705624997038</v>
      </c>
      <c r="AB48" s="2">
        <f>COUNTIF($H49:$H$158,AB$7)</f>
        <v>50</v>
      </c>
      <c r="AC48" s="2">
        <f t="shared" si="8"/>
        <v>0.51704705624997038</v>
      </c>
      <c r="AE48" s="2">
        <f>COUNTA($H49:$H$158)</f>
        <v>110</v>
      </c>
      <c r="AF48" s="2">
        <f t="shared" si="1"/>
        <v>1.3485878960124222</v>
      </c>
      <c r="AH48" s="2">
        <f t="shared" si="2"/>
        <v>0.59599804364537978</v>
      </c>
    </row>
    <row r="49" spans="1:35" x14ac:dyDescent="0.25">
      <c r="D49" s="2">
        <v>4.8</v>
      </c>
      <c r="E49" s="2">
        <v>3</v>
      </c>
      <c r="F49" s="2">
        <v>1.4</v>
      </c>
      <c r="G49" s="2">
        <v>0.3</v>
      </c>
      <c r="H49" s="2" t="s">
        <v>10</v>
      </c>
      <c r="J49" s="2">
        <f>COUNTIF($H$9:$H49,J$7)</f>
        <v>41</v>
      </c>
      <c r="K49" s="2">
        <f t="shared" si="3"/>
        <v>0</v>
      </c>
      <c r="M49" s="2">
        <f>COUNTIF($H$9:$H49,M$7)</f>
        <v>0</v>
      </c>
      <c r="N49" s="2">
        <f t="shared" si="4"/>
        <v>0</v>
      </c>
      <c r="P49" s="2">
        <f>COUNTIF($H$9:$H49,P$7)</f>
        <v>0</v>
      </c>
      <c r="Q49" s="2">
        <f t="shared" si="5"/>
        <v>0</v>
      </c>
      <c r="S49" s="2">
        <f>COUNTA(H$9:H49)</f>
        <v>41</v>
      </c>
      <c r="T49" s="2">
        <f t="shared" si="0"/>
        <v>0</v>
      </c>
      <c r="V49" s="2">
        <f>COUNTIF($H50:$H$158,V$7)</f>
        <v>9</v>
      </c>
      <c r="W49" s="2">
        <f t="shared" si="6"/>
        <v>0.29710398082579387</v>
      </c>
      <c r="Y49" s="2">
        <f>COUNTIF($H50:$H$158,Y$7)</f>
        <v>50</v>
      </c>
      <c r="Z49" s="2">
        <f t="shared" si="7"/>
        <v>0.51574685091844119</v>
      </c>
      <c r="AB49" s="2">
        <f>COUNTIF($H50:$H$158,AB$7)</f>
        <v>50</v>
      </c>
      <c r="AC49" s="2">
        <f t="shared" si="8"/>
        <v>0.51574685091844119</v>
      </c>
      <c r="AE49" s="2">
        <f>COUNTA($H50:$H$158)</f>
        <v>109</v>
      </c>
      <c r="AF49" s="2">
        <f t="shared" si="1"/>
        <v>1.3285976826626764</v>
      </c>
      <c r="AH49" s="2">
        <f t="shared" si="2"/>
        <v>0.61951485131961115</v>
      </c>
    </row>
    <row r="50" spans="1:35" x14ac:dyDescent="0.25">
      <c r="D50" s="2">
        <v>5.4</v>
      </c>
      <c r="E50" s="2">
        <v>3.9</v>
      </c>
      <c r="F50" s="2">
        <v>1.7</v>
      </c>
      <c r="G50" s="2">
        <v>0.4</v>
      </c>
      <c r="H50" s="2" t="s">
        <v>10</v>
      </c>
      <c r="J50" s="2">
        <f>COUNTIF($H$9:$H50,J$7)</f>
        <v>42</v>
      </c>
      <c r="K50" s="2">
        <f t="shared" si="3"/>
        <v>0</v>
      </c>
      <c r="M50" s="2">
        <f>COUNTIF($H$9:$H50,M$7)</f>
        <v>0</v>
      </c>
      <c r="N50" s="2">
        <f t="shared" si="4"/>
        <v>0</v>
      </c>
      <c r="P50" s="2">
        <f>COUNTIF($H$9:$H50,P$7)</f>
        <v>0</v>
      </c>
      <c r="Q50" s="2">
        <f t="shared" si="5"/>
        <v>0</v>
      </c>
      <c r="S50" s="2">
        <f>COUNTA(H$9:H50)</f>
        <v>42</v>
      </c>
      <c r="T50" s="2">
        <f t="shared" si="0"/>
        <v>0</v>
      </c>
      <c r="V50" s="2">
        <f>COUNTIF($H51:$H$158,V$7)</f>
        <v>8</v>
      </c>
      <c r="W50" s="2">
        <f t="shared" si="6"/>
        <v>0.27813981497507173</v>
      </c>
      <c r="Y50" s="2">
        <f>COUNTIF($H51:$H$158,Y$7)</f>
        <v>50</v>
      </c>
      <c r="Z50" s="2">
        <f t="shared" si="7"/>
        <v>0.51436634832812211</v>
      </c>
      <c r="AB50" s="2">
        <f>COUNTIF($H51:$H$158,AB$7)</f>
        <v>50</v>
      </c>
      <c r="AC50" s="2">
        <f t="shared" si="8"/>
        <v>0.51436634832812211</v>
      </c>
      <c r="AE50" s="2">
        <f>COUNTA($H51:$H$158)</f>
        <v>108</v>
      </c>
      <c r="AF50" s="2">
        <f t="shared" si="1"/>
        <v>1.3068725116313158</v>
      </c>
      <c r="AH50" s="2">
        <f t="shared" si="2"/>
        <v>0.64401429234660879</v>
      </c>
    </row>
    <row r="51" spans="1:35" x14ac:dyDescent="0.25">
      <c r="D51" s="2">
        <v>5.7</v>
      </c>
      <c r="E51" s="2">
        <v>4.4000000000000004</v>
      </c>
      <c r="F51" s="2">
        <v>1.5</v>
      </c>
      <c r="G51" s="2">
        <v>0.4</v>
      </c>
      <c r="H51" s="2" t="s">
        <v>10</v>
      </c>
      <c r="J51" s="2">
        <f>COUNTIF($H$9:$H51,J$7)</f>
        <v>43</v>
      </c>
      <c r="K51" s="2">
        <f t="shared" si="3"/>
        <v>0</v>
      </c>
      <c r="M51" s="2">
        <f>COUNTIF($H$9:$H51,M$7)</f>
        <v>0</v>
      </c>
      <c r="N51" s="2">
        <f t="shared" si="4"/>
        <v>0</v>
      </c>
      <c r="P51" s="2">
        <f>COUNTIF($H$9:$H51,P$7)</f>
        <v>0</v>
      </c>
      <c r="Q51" s="2">
        <f t="shared" si="5"/>
        <v>0</v>
      </c>
      <c r="S51" s="2">
        <f>COUNTA(H$9:H51)</f>
        <v>43</v>
      </c>
      <c r="T51" s="2">
        <f t="shared" si="0"/>
        <v>0</v>
      </c>
      <c r="V51" s="2">
        <f>COUNTIF($H52:$H$158,V$7)</f>
        <v>7</v>
      </c>
      <c r="W51" s="2">
        <f t="shared" si="6"/>
        <v>0.25737181729350278</v>
      </c>
      <c r="Y51" s="2">
        <f>COUNTIF($H52:$H$158,Y$7)</f>
        <v>50</v>
      </c>
      <c r="Z51" s="2">
        <f t="shared" si="7"/>
        <v>0.51290224141421603</v>
      </c>
      <c r="AB51" s="2">
        <f>COUNTIF($H52:$H$158,AB$7)</f>
        <v>50</v>
      </c>
      <c r="AC51" s="2">
        <f t="shared" si="8"/>
        <v>0.51290224141421603</v>
      </c>
      <c r="AE51" s="2">
        <f>COUNTA($H52:$H$158)</f>
        <v>107</v>
      </c>
      <c r="AF51" s="2">
        <f t="shared" si="1"/>
        <v>1.283176300121935</v>
      </c>
      <c r="AH51" s="2">
        <f t="shared" si="2"/>
        <v>0.66963007330084245</v>
      </c>
    </row>
    <row r="52" spans="1:35" x14ac:dyDescent="0.25">
      <c r="D52" s="2">
        <v>5.4</v>
      </c>
      <c r="E52" s="2">
        <v>3.9</v>
      </c>
      <c r="F52" s="2">
        <v>1.3</v>
      </c>
      <c r="G52" s="2">
        <v>0.4</v>
      </c>
      <c r="H52" s="2" t="s">
        <v>10</v>
      </c>
      <c r="J52" s="2">
        <f>COUNTIF($H$9:$H52,J$7)</f>
        <v>44</v>
      </c>
      <c r="K52" s="2">
        <f t="shared" si="3"/>
        <v>0</v>
      </c>
      <c r="M52" s="2">
        <f>COUNTIF($H$9:$H52,M$7)</f>
        <v>0</v>
      </c>
      <c r="N52" s="2">
        <f t="shared" si="4"/>
        <v>0</v>
      </c>
      <c r="P52" s="2">
        <f>COUNTIF($H$9:$H52,P$7)</f>
        <v>0</v>
      </c>
      <c r="Q52" s="2">
        <f t="shared" si="5"/>
        <v>0</v>
      </c>
      <c r="S52" s="2">
        <f>COUNTA(H$9:H52)</f>
        <v>44</v>
      </c>
      <c r="T52" s="2">
        <f t="shared" si="0"/>
        <v>0</v>
      </c>
      <c r="V52" s="2">
        <f>COUNTIF($H53:$H$158,V$7)</f>
        <v>6</v>
      </c>
      <c r="W52" s="2">
        <f t="shared" si="6"/>
        <v>0.23450705399105903</v>
      </c>
      <c r="Y52" s="2">
        <f>COUNTIF($H53:$H$158,Y$7)</f>
        <v>50</v>
      </c>
      <c r="Z52" s="2">
        <f t="shared" si="7"/>
        <v>0.51135106829645016</v>
      </c>
      <c r="AB52" s="2">
        <f>COUNTIF($H53:$H$158,AB$7)</f>
        <v>50</v>
      </c>
      <c r="AC52" s="2">
        <f t="shared" si="8"/>
        <v>0.51135106829645016</v>
      </c>
      <c r="AE52" s="2">
        <f>COUNTA($H53:$H$158)</f>
        <v>106</v>
      </c>
      <c r="AF52" s="2">
        <f t="shared" si="1"/>
        <v>1.2572091905839593</v>
      </c>
      <c r="AH52" s="2">
        <f t="shared" si="2"/>
        <v>0.69653467270849145</v>
      </c>
    </row>
    <row r="53" spans="1:35" s="4" customFormat="1" x14ac:dyDescent="0.25">
      <c r="D53" s="4">
        <v>5.0999999999999996</v>
      </c>
      <c r="E53" s="4">
        <v>3.7</v>
      </c>
      <c r="F53" s="4">
        <v>1.5</v>
      </c>
      <c r="G53" s="4">
        <v>0.4</v>
      </c>
      <c r="H53" s="4" t="s">
        <v>10</v>
      </c>
      <c r="I53" s="7"/>
      <c r="J53" s="4">
        <f>COUNTIF($H$9:$H53,J$7)</f>
        <v>45</v>
      </c>
      <c r="K53" s="4">
        <f t="shared" si="3"/>
        <v>0</v>
      </c>
      <c r="M53" s="4">
        <f>COUNTIF($H$9:$H53,M$7)</f>
        <v>0</v>
      </c>
      <c r="N53" s="4">
        <f t="shared" si="4"/>
        <v>0</v>
      </c>
      <c r="P53" s="4">
        <f>COUNTIF($H$9:$H53,P$7)</f>
        <v>0</v>
      </c>
      <c r="Q53" s="4">
        <f t="shared" si="5"/>
        <v>0</v>
      </c>
      <c r="S53" s="4">
        <f>COUNTA(H$9:H53)</f>
        <v>45</v>
      </c>
      <c r="T53" s="2">
        <f t="shared" si="0"/>
        <v>0</v>
      </c>
      <c r="U53" s="7"/>
      <c r="V53" s="4">
        <f>COUNTIF($H54:$H$158,V$7)</f>
        <v>5</v>
      </c>
      <c r="W53" s="4">
        <f t="shared" si="6"/>
        <v>0.20915797251327431</v>
      </c>
      <c r="Y53" s="4">
        <f>COUNTIF($H54:$H$158,Y$7)</f>
        <v>50</v>
      </c>
      <c r="Z53" s="4">
        <f t="shared" si="7"/>
        <v>0.50970920375780859</v>
      </c>
      <c r="AB53" s="4">
        <f>COUNTIF($H54:$H$158,AB$7)</f>
        <v>50</v>
      </c>
      <c r="AC53" s="4">
        <f t="shared" si="8"/>
        <v>0.50970920375780859</v>
      </c>
      <c r="AE53" s="4">
        <f>COUNTA($H54:$H$158)</f>
        <v>105</v>
      </c>
      <c r="AF53" s="2">
        <f t="shared" si="1"/>
        <v>1.2285763800288914</v>
      </c>
      <c r="AG53" s="7"/>
      <c r="AH53" s="4">
        <f t="shared" si="2"/>
        <v>0.72495903470093215</v>
      </c>
    </row>
    <row r="54" spans="1:35" s="4" customFormat="1" x14ac:dyDescent="0.25">
      <c r="D54" s="4">
        <v>5</v>
      </c>
      <c r="E54" s="4">
        <v>3.4</v>
      </c>
      <c r="F54" s="4">
        <v>1.6</v>
      </c>
      <c r="G54" s="4">
        <v>0.4</v>
      </c>
      <c r="H54" s="4" t="s">
        <v>10</v>
      </c>
      <c r="I54" s="7"/>
      <c r="J54" s="4">
        <f>COUNTIF($H$9:$H54,J$7)</f>
        <v>46</v>
      </c>
      <c r="K54" s="4">
        <f t="shared" si="3"/>
        <v>0</v>
      </c>
      <c r="M54" s="4">
        <f>COUNTIF($H$9:$H54,M$7)</f>
        <v>0</v>
      </c>
      <c r="N54" s="4">
        <f t="shared" si="4"/>
        <v>0</v>
      </c>
      <c r="P54" s="4">
        <f>COUNTIF($H$9:$H54,P$7)</f>
        <v>0</v>
      </c>
      <c r="Q54" s="4">
        <f t="shared" si="5"/>
        <v>0</v>
      </c>
      <c r="S54" s="4">
        <f>COUNTA(H$9:H54)</f>
        <v>46</v>
      </c>
      <c r="T54" s="2">
        <f t="shared" si="0"/>
        <v>0</v>
      </c>
      <c r="U54" s="7"/>
      <c r="V54" s="4">
        <f>COUNTIF($H55:$H$158,V$7)</f>
        <v>4</v>
      </c>
      <c r="W54" s="4">
        <f t="shared" si="6"/>
        <v>0.18078614300542664</v>
      </c>
      <c r="Y54" s="4">
        <f>COUNTIF($H55:$H$158,Y$7)</f>
        <v>50</v>
      </c>
      <c r="Z54" s="4">
        <f t="shared" si="7"/>
        <v>0.50797285017613814</v>
      </c>
      <c r="AB54" s="4">
        <f>COUNTIF($H55:$H$158,AB$7)</f>
        <v>50</v>
      </c>
      <c r="AC54" s="4">
        <f t="shared" si="8"/>
        <v>0.50797285017613814</v>
      </c>
      <c r="AE54" s="4">
        <f>COUNTA($H55:$H$158)</f>
        <v>104</v>
      </c>
      <c r="AF54" s="2">
        <f t="shared" si="1"/>
        <v>1.196731843357703</v>
      </c>
      <c r="AG54" s="7"/>
      <c r="AH54" s="4">
        <f t="shared" si="2"/>
        <v>0.75522842265981527</v>
      </c>
    </row>
    <row r="55" spans="1:35" x14ac:dyDescent="0.25">
      <c r="D55" s="2">
        <v>5.4</v>
      </c>
      <c r="E55" s="2">
        <v>3.4</v>
      </c>
      <c r="F55" s="2">
        <v>1.5</v>
      </c>
      <c r="G55" s="2">
        <v>0.4</v>
      </c>
      <c r="H55" s="2" t="s">
        <v>10</v>
      </c>
      <c r="J55" s="2">
        <f>COUNTIF($H$9:$H55,J$7)</f>
        <v>47</v>
      </c>
      <c r="K55" s="2">
        <f t="shared" si="3"/>
        <v>0</v>
      </c>
      <c r="M55" s="2">
        <f>COUNTIF($H$9:$H55,M$7)</f>
        <v>0</v>
      </c>
      <c r="N55" s="2">
        <f t="shared" si="4"/>
        <v>0</v>
      </c>
      <c r="P55" s="2">
        <f>COUNTIF($H$9:$H55,P$7)</f>
        <v>0</v>
      </c>
      <c r="Q55" s="2">
        <f t="shared" si="5"/>
        <v>0</v>
      </c>
      <c r="S55" s="2">
        <f>COUNTA(H$9:H55)</f>
        <v>47</v>
      </c>
      <c r="T55" s="2">
        <f t="shared" si="0"/>
        <v>0</v>
      </c>
      <c r="V55" s="2">
        <f>COUNTIF($H56:$H$158,V$7)</f>
        <v>3</v>
      </c>
      <c r="W55" s="2">
        <f t="shared" si="6"/>
        <v>0.1485884862076329</v>
      </c>
      <c r="Y55" s="2">
        <f>COUNTIF($H56:$H$158,Y$7)</f>
        <v>50</v>
      </c>
      <c r="Z55" s="2">
        <f t="shared" si="7"/>
        <v>0.50613802786820083</v>
      </c>
      <c r="AB55" s="2">
        <f>COUNTIF($H56:$H$158,AB$7)</f>
        <v>50</v>
      </c>
      <c r="AC55" s="2">
        <f t="shared" si="8"/>
        <v>0.50613802786820083</v>
      </c>
      <c r="AE55" s="2">
        <f>COUNTA($H56:$H$158)</f>
        <v>103</v>
      </c>
      <c r="AF55" s="2">
        <f t="shared" si="1"/>
        <v>1.1608645419440347</v>
      </c>
      <c r="AH55" s="2">
        <f t="shared" si="2"/>
        <v>0.78783551525291895</v>
      </c>
    </row>
    <row r="56" spans="1:35" x14ac:dyDescent="0.25">
      <c r="D56" s="2">
        <v>5.0999999999999996</v>
      </c>
      <c r="E56" s="2">
        <v>3.8</v>
      </c>
      <c r="F56" s="2">
        <v>1.9</v>
      </c>
      <c r="G56" s="2">
        <v>0.4</v>
      </c>
      <c r="H56" s="2" t="s">
        <v>10</v>
      </c>
      <c r="J56" s="2">
        <f>COUNTIF($H$9:$H56,J$7)</f>
        <v>48</v>
      </c>
      <c r="K56" s="2">
        <f t="shared" si="3"/>
        <v>0</v>
      </c>
      <c r="M56" s="2">
        <f>COUNTIF($H$9:$H56,M$7)</f>
        <v>0</v>
      </c>
      <c r="N56" s="2">
        <f t="shared" si="4"/>
        <v>0</v>
      </c>
      <c r="P56" s="2">
        <f>COUNTIF($H$9:$H56,P$7)</f>
        <v>0</v>
      </c>
      <c r="Q56" s="2">
        <f t="shared" si="5"/>
        <v>0</v>
      </c>
      <c r="S56" s="2">
        <f>COUNTA(H$9:H56)</f>
        <v>48</v>
      </c>
      <c r="T56" s="2">
        <f t="shared" si="0"/>
        <v>0</v>
      </c>
      <c r="V56" s="2">
        <f>COUNTIF($H57:$H$158,V$7)</f>
        <v>2</v>
      </c>
      <c r="W56" s="2">
        <f t="shared" si="6"/>
        <v>0.11122402631316659</v>
      </c>
      <c r="Y56" s="2">
        <f>COUNTIF($H57:$H$158,Y$7)</f>
        <v>50</v>
      </c>
      <c r="Z56" s="2">
        <f t="shared" si="7"/>
        <v>0.50420056480233877</v>
      </c>
      <c r="AB56" s="2">
        <f>COUNTIF($H57:$H$158,AB$7)</f>
        <v>50</v>
      </c>
      <c r="AC56" s="2">
        <f t="shared" si="8"/>
        <v>0.50420056480233877</v>
      </c>
      <c r="AE56" s="2">
        <f>COUNTA($H57:$H$158)</f>
        <v>102</v>
      </c>
      <c r="AF56" s="2">
        <f t="shared" si="1"/>
        <v>1.1196251559178441</v>
      </c>
      <c r="AH56" s="2">
        <f t="shared" si="2"/>
        <v>0.82361739469702211</v>
      </c>
    </row>
    <row r="57" spans="1:35" x14ac:dyDescent="0.25">
      <c r="D57" s="2">
        <v>5.0999999999999996</v>
      </c>
      <c r="E57" s="2">
        <v>3.3</v>
      </c>
      <c r="F57" s="2">
        <v>1.7</v>
      </c>
      <c r="G57" s="2">
        <v>0.5</v>
      </c>
      <c r="H57" s="2" t="s">
        <v>10</v>
      </c>
      <c r="J57" s="2">
        <f>COUNTIF($H$9:$H57,J$7)</f>
        <v>49</v>
      </c>
      <c r="K57" s="2">
        <f t="shared" si="3"/>
        <v>0</v>
      </c>
      <c r="M57" s="2">
        <f>COUNTIF($H$9:$H57,M$7)</f>
        <v>0</v>
      </c>
      <c r="N57" s="2">
        <f t="shared" si="4"/>
        <v>0</v>
      </c>
      <c r="P57" s="2">
        <f>COUNTIF($H$9:$H57,P$7)</f>
        <v>0</v>
      </c>
      <c r="Q57" s="2">
        <f t="shared" si="5"/>
        <v>0</v>
      </c>
      <c r="S57" s="2">
        <f>COUNTA(H$9:H57)</f>
        <v>49</v>
      </c>
      <c r="T57" s="2">
        <f t="shared" si="0"/>
        <v>0</v>
      </c>
      <c r="V57" s="2">
        <f>COUNTIF($H58:$H$158,V$7)</f>
        <v>1</v>
      </c>
      <c r="W57" s="2">
        <f t="shared" si="6"/>
        <v>6.5922885967839559E-2</v>
      </c>
      <c r="Y57" s="2">
        <f>COUNTIF($H58:$H$158,Y$7)</f>
        <v>50</v>
      </c>
      <c r="Z57" s="2">
        <f t="shared" si="7"/>
        <v>0.50215608563221292</v>
      </c>
      <c r="AB57" s="2">
        <f>COUNTIF($H58:$H$158,AB$7)</f>
        <v>50</v>
      </c>
      <c r="AC57" s="2">
        <f t="shared" si="8"/>
        <v>0.50215608563221292</v>
      </c>
      <c r="AE57" s="2">
        <f>COUNTA($H58:$H$158)</f>
        <v>101</v>
      </c>
      <c r="AF57" s="2">
        <f t="shared" si="1"/>
        <v>1.0702350572322654</v>
      </c>
      <c r="AH57" s="2">
        <f t="shared" si="2"/>
        <v>0.86433756218476399</v>
      </c>
    </row>
    <row r="58" spans="1:35" s="18" customFormat="1" x14ac:dyDescent="0.25">
      <c r="C58" s="25">
        <f>AVERAGE(F58:F59)</f>
        <v>2.4500000000000002</v>
      </c>
      <c r="D58" s="17">
        <v>5</v>
      </c>
      <c r="E58" s="17">
        <v>3.5</v>
      </c>
      <c r="F58" s="17">
        <v>1.6</v>
      </c>
      <c r="G58" s="17">
        <v>0.6</v>
      </c>
      <c r="H58" s="17" t="s">
        <v>10</v>
      </c>
      <c r="I58" s="7"/>
      <c r="J58" s="17">
        <f>COUNTIF($H$9:$H58,J$7)</f>
        <v>50</v>
      </c>
      <c r="K58" s="17">
        <f t="shared" si="3"/>
        <v>0</v>
      </c>
      <c r="L58" s="17"/>
      <c r="M58" s="17">
        <f>COUNTIF($H$9:$H58,M$7)</f>
        <v>0</v>
      </c>
      <c r="N58" s="17">
        <f t="shared" si="4"/>
        <v>0</v>
      </c>
      <c r="O58" s="17"/>
      <c r="P58" s="17">
        <f>COUNTIF($H$9:$H58,P$7)</f>
        <v>0</v>
      </c>
      <c r="Q58" s="17">
        <f t="shared" si="5"/>
        <v>0</v>
      </c>
      <c r="R58" s="17"/>
      <c r="S58" s="17">
        <f>COUNTA(H$9:H58)</f>
        <v>50</v>
      </c>
      <c r="T58" s="17">
        <f t="shared" si="0"/>
        <v>0</v>
      </c>
      <c r="U58" s="7"/>
      <c r="V58" s="17">
        <f>COUNTIF($H59:$H$158,V$7)</f>
        <v>0</v>
      </c>
      <c r="W58" s="17">
        <f t="shared" si="6"/>
        <v>0</v>
      </c>
      <c r="X58" s="17"/>
      <c r="Y58" s="17">
        <f>COUNTIF($H59:$H$158,Y$7)</f>
        <v>50</v>
      </c>
      <c r="Z58" s="17">
        <f t="shared" si="7"/>
        <v>0.5</v>
      </c>
      <c r="AA58" s="17"/>
      <c r="AB58" s="17">
        <f>COUNTIF($H59:$H$158,AB$7)</f>
        <v>50</v>
      </c>
      <c r="AC58" s="17">
        <f t="shared" si="8"/>
        <v>0.5</v>
      </c>
      <c r="AD58" s="17"/>
      <c r="AE58" s="17">
        <f>COUNTA($H59:$H$158)</f>
        <v>100</v>
      </c>
      <c r="AF58" s="17">
        <f t="shared" si="1"/>
        <v>1</v>
      </c>
      <c r="AG58" s="7"/>
      <c r="AH58" s="17">
        <f t="shared" si="2"/>
        <v>0.91829583405448945</v>
      </c>
      <c r="AI58" s="18">
        <v>0.6</v>
      </c>
    </row>
    <row r="59" spans="1:35" s="11" customFormat="1" x14ac:dyDescent="0.25">
      <c r="C59" s="25"/>
      <c r="D59" s="4">
        <v>4.9000000000000004</v>
      </c>
      <c r="E59" s="4">
        <v>2.4</v>
      </c>
      <c r="F59" s="17">
        <v>3.3</v>
      </c>
      <c r="G59" s="4">
        <v>1</v>
      </c>
      <c r="H59" s="4" t="s">
        <v>11</v>
      </c>
      <c r="I59" s="7"/>
      <c r="J59" s="4">
        <f>COUNTIF($H$9:$H59,J$7)</f>
        <v>50</v>
      </c>
      <c r="K59" s="4">
        <f t="shared" si="3"/>
        <v>2.8008972741932307E-2</v>
      </c>
      <c r="L59" s="4"/>
      <c r="M59" s="4">
        <f>COUNTIF($H$9:$H59,M$7)</f>
        <v>1</v>
      </c>
      <c r="N59" s="4">
        <f t="shared" si="4"/>
        <v>0.11122402631316659</v>
      </c>
      <c r="O59" s="4"/>
      <c r="P59" s="4">
        <f>COUNTIF($H$9:$H59,P$7)</f>
        <v>0</v>
      </c>
      <c r="Q59" s="4">
        <f t="shared" si="5"/>
        <v>0</v>
      </c>
      <c r="R59" s="4"/>
      <c r="S59" s="4">
        <f>COUNTA(H$9:H59)</f>
        <v>51</v>
      </c>
      <c r="T59" s="4">
        <f t="shared" si="0"/>
        <v>0.13923299905509889</v>
      </c>
      <c r="U59" s="7"/>
      <c r="V59" s="4">
        <f>COUNTIF($H60:$H$158,V$7)</f>
        <v>0</v>
      </c>
      <c r="W59" s="4">
        <f t="shared" si="6"/>
        <v>0</v>
      </c>
      <c r="X59" s="4"/>
      <c r="Y59" s="4">
        <f>COUNTIF($H60:$H$158,Y$7)</f>
        <v>49</v>
      </c>
      <c r="Z59" s="4">
        <f t="shared" si="7"/>
        <v>0.50219890931571387</v>
      </c>
      <c r="AA59" s="4"/>
      <c r="AB59" s="4">
        <f>COUNTIF($H60:$H$158,AB$7)</f>
        <v>50</v>
      </c>
      <c r="AC59" s="4">
        <f t="shared" si="8"/>
        <v>0.49772749005297218</v>
      </c>
      <c r="AD59" s="4"/>
      <c r="AE59" s="4">
        <f>COUNTA($H60:$H$158)</f>
        <v>99</v>
      </c>
      <c r="AF59" s="4">
        <f t="shared" si="1"/>
        <v>0.99992639936868599</v>
      </c>
      <c r="AG59" s="7"/>
      <c r="AH59" s="4">
        <f t="shared" si="2"/>
        <v>0.8776718574590896</v>
      </c>
    </row>
    <row r="60" spans="1:35" x14ac:dyDescent="0.25">
      <c r="D60" s="2">
        <v>5</v>
      </c>
      <c r="E60" s="2">
        <v>2</v>
      </c>
      <c r="F60" s="2">
        <v>3.5</v>
      </c>
      <c r="G60" s="2">
        <v>1</v>
      </c>
      <c r="H60" s="2" t="s">
        <v>11</v>
      </c>
      <c r="J60" s="2">
        <f>COUNTIF($H$9:$H60,J$7)</f>
        <v>50</v>
      </c>
      <c r="K60" s="2">
        <f t="shared" si="3"/>
        <v>5.4407238813814832E-2</v>
      </c>
      <c r="M60" s="2">
        <f>COUNTIF($H$9:$H60,M$7)</f>
        <v>2</v>
      </c>
      <c r="N60" s="2">
        <f t="shared" si="4"/>
        <v>0.18078614300542664</v>
      </c>
      <c r="P60" s="2">
        <f>COUNTIF($H$9:$H60,P$7)</f>
        <v>0</v>
      </c>
      <c r="Q60" s="2">
        <f t="shared" si="5"/>
        <v>0</v>
      </c>
      <c r="S60" s="2">
        <f>COUNTA(H$9:H60)</f>
        <v>52</v>
      </c>
      <c r="T60" s="2">
        <f t="shared" si="0"/>
        <v>0.23519338181924149</v>
      </c>
      <c r="V60" s="2">
        <f>COUNTIF($H61:$H$158,V$7)</f>
        <v>0</v>
      </c>
      <c r="W60" s="2">
        <f t="shared" si="6"/>
        <v>0</v>
      </c>
      <c r="Y60" s="2">
        <f>COUNTIF($H61:$H$158,Y$7)</f>
        <v>48</v>
      </c>
      <c r="Z60" s="2">
        <f t="shared" si="7"/>
        <v>0.50436604574402544</v>
      </c>
      <c r="AB60" s="2">
        <f>COUNTIF($H61:$H$158,AB$7)</f>
        <v>50</v>
      </c>
      <c r="AC60" s="2">
        <f t="shared" si="8"/>
        <v>0.49533349711249158</v>
      </c>
      <c r="AE60" s="2">
        <f>COUNTA($H61:$H$158)</f>
        <v>98</v>
      </c>
      <c r="AF60" s="2">
        <f t="shared" si="1"/>
        <v>0.99969954285651697</v>
      </c>
      <c r="AH60" s="2">
        <f t="shared" si="2"/>
        <v>0.85029176035756127</v>
      </c>
    </row>
    <row r="61" spans="1:35" x14ac:dyDescent="0.25">
      <c r="A61">
        <f>AVERAGE(D58:D59)</f>
        <v>4.95</v>
      </c>
      <c r="B61">
        <f>AVERAGE(E58:E59)</f>
        <v>2.95</v>
      </c>
      <c r="C61">
        <f>AVERAGE(F58:F59)</f>
        <v>2.4500000000000002</v>
      </c>
      <c r="D61" s="2">
        <v>6</v>
      </c>
      <c r="E61" s="2">
        <v>2.2000000000000002</v>
      </c>
      <c r="F61" s="2">
        <v>4</v>
      </c>
      <c r="G61" s="2">
        <v>1</v>
      </c>
      <c r="H61" s="2" t="s">
        <v>11</v>
      </c>
      <c r="J61" s="2">
        <f>COUNTIF($H$9:$H61,J$7)</f>
        <v>50</v>
      </c>
      <c r="K61" s="2">
        <f t="shared" si="3"/>
        <v>7.9305910177806097E-2</v>
      </c>
      <c r="M61" s="2">
        <f>COUNTIF($H$9:$H61,M$7)</f>
        <v>3</v>
      </c>
      <c r="N61" s="2">
        <f t="shared" si="4"/>
        <v>0.23450705399105903</v>
      </c>
      <c r="P61" s="2">
        <f>COUNTIF($H$9:$H61,P$7)</f>
        <v>0</v>
      </c>
      <c r="Q61" s="2">
        <f t="shared" si="5"/>
        <v>0</v>
      </c>
      <c r="S61" s="2">
        <f>COUNTA(H$9:H61)</f>
        <v>53</v>
      </c>
      <c r="T61" s="2">
        <f t="shared" si="0"/>
        <v>0.31381296416886512</v>
      </c>
      <c r="V61" s="2">
        <f>COUNTIF($H62:$H$158,V$7)</f>
        <v>0</v>
      </c>
      <c r="W61" s="2">
        <f t="shared" si="6"/>
        <v>0</v>
      </c>
      <c r="Y61" s="2">
        <f>COUNTIF($H62:$H$158,Y$7)</f>
        <v>47</v>
      </c>
      <c r="Z61" s="2">
        <f t="shared" si="7"/>
        <v>0.50649719127779436</v>
      </c>
      <c r="AB61" s="2">
        <f>COUNTIF($H62:$H$158,AB$7)</f>
        <v>50</v>
      </c>
      <c r="AC61" s="2">
        <f t="shared" si="8"/>
        <v>0.49281270742907374</v>
      </c>
      <c r="AE61" s="2">
        <f>COUNTA($H62:$H$158)</f>
        <v>97</v>
      </c>
      <c r="AF61" s="2">
        <f t="shared" si="1"/>
        <v>0.99930989870686804</v>
      </c>
      <c r="AH61" s="2">
        <f t="shared" si="2"/>
        <v>0.82786151888438231</v>
      </c>
    </row>
    <row r="62" spans="1:35" x14ac:dyDescent="0.25">
      <c r="D62" s="2">
        <v>5.8</v>
      </c>
      <c r="E62" s="2">
        <v>2.7</v>
      </c>
      <c r="F62" s="2">
        <v>4.0999999999999996</v>
      </c>
      <c r="G62" s="2">
        <v>1</v>
      </c>
      <c r="H62" s="2" t="s">
        <v>11</v>
      </c>
      <c r="J62" s="2">
        <f>COUNTIF($H$9:$H62,J$7)</f>
        <v>50</v>
      </c>
      <c r="K62" s="2">
        <f t="shared" si="3"/>
        <v>0.10280677073031838</v>
      </c>
      <c r="M62" s="2">
        <f>COUNTIF($H$9:$H62,M$7)</f>
        <v>4</v>
      </c>
      <c r="N62" s="2">
        <f t="shared" si="4"/>
        <v>0.27813981497507173</v>
      </c>
      <c r="P62" s="2">
        <f>COUNTIF($H$9:$H62,P$7)</f>
        <v>0</v>
      </c>
      <c r="Q62" s="2">
        <f t="shared" si="5"/>
        <v>0</v>
      </c>
      <c r="S62" s="2">
        <f>COUNTA(H$9:H62)</f>
        <v>54</v>
      </c>
      <c r="T62" s="2">
        <f t="shared" si="0"/>
        <v>0.38094658570539008</v>
      </c>
      <c r="V62" s="2">
        <f>COUNTIF($H63:$H$158,V$7)</f>
        <v>0</v>
      </c>
      <c r="W62" s="2">
        <f t="shared" si="6"/>
        <v>0</v>
      </c>
      <c r="Y62" s="2">
        <f>COUNTIF($H63:$H$158,Y$7)</f>
        <v>46</v>
      </c>
      <c r="Z62" s="2">
        <f t="shared" si="7"/>
        <v>0.5085877609849021</v>
      </c>
      <c r="AB62" s="2">
        <f>COUNTIF($H63:$H$158,AB$7)</f>
        <v>50</v>
      </c>
      <c r="AC62" s="2">
        <f t="shared" si="8"/>
        <v>0.49015953695126646</v>
      </c>
      <c r="AE62" s="2">
        <f>COUNTA($H63:$H$158)</f>
        <v>96</v>
      </c>
      <c r="AF62" s="2">
        <f t="shared" si="1"/>
        <v>0.99874729793616857</v>
      </c>
      <c r="AH62" s="2">
        <f t="shared" si="2"/>
        <v>0.80862345918806766</v>
      </c>
    </row>
    <row r="63" spans="1:35" x14ac:dyDescent="0.25">
      <c r="D63" s="2">
        <v>5.7</v>
      </c>
      <c r="E63" s="2">
        <v>2.6</v>
      </c>
      <c r="F63" s="2">
        <v>3.5</v>
      </c>
      <c r="G63" s="2">
        <v>1</v>
      </c>
      <c r="H63" s="2" t="s">
        <v>11</v>
      </c>
      <c r="J63" s="2">
        <f>COUNTIF($H$9:$H63,J$7)</f>
        <v>50</v>
      </c>
      <c r="K63" s="2">
        <f t="shared" si="3"/>
        <v>0.12500320340903179</v>
      </c>
      <c r="M63" s="2">
        <f>COUNTIF($H$9:$H63,M$7)</f>
        <v>5</v>
      </c>
      <c r="N63" s="2">
        <f t="shared" si="4"/>
        <v>0.31449378351248164</v>
      </c>
      <c r="P63" s="2">
        <f>COUNTIF($H$9:$H63,P$7)</f>
        <v>0</v>
      </c>
      <c r="Q63" s="2">
        <f t="shared" si="5"/>
        <v>0</v>
      </c>
      <c r="S63" s="2">
        <f>COUNTA(H$9:H63)</f>
        <v>55</v>
      </c>
      <c r="T63" s="2">
        <f t="shared" si="0"/>
        <v>0.4394969869215134</v>
      </c>
      <c r="V63" s="2">
        <f>COUNTIF($H64:$H$158,V$7)</f>
        <v>0</v>
      </c>
      <c r="W63" s="2">
        <f t="shared" si="6"/>
        <v>0</v>
      </c>
      <c r="Y63" s="2">
        <f>COUNTIF($H64:$H$158,Y$7)</f>
        <v>45</v>
      </c>
      <c r="Z63" s="2">
        <f t="shared" si="7"/>
        <v>0.51063276884270836</v>
      </c>
      <c r="AB63" s="2">
        <f>COUNTIF($H64:$H$158,AB$7)</f>
        <v>50</v>
      </c>
      <c r="AC63" s="2">
        <f t="shared" si="8"/>
        <v>0.48736811502959115</v>
      </c>
      <c r="AE63" s="2">
        <f>COUNTA($H64:$H$158)</f>
        <v>95</v>
      </c>
      <c r="AF63" s="2">
        <f t="shared" si="1"/>
        <v>0.99800088387229957</v>
      </c>
      <c r="AH63" s="2">
        <f t="shared" si="2"/>
        <v>0.79174637906414469</v>
      </c>
    </row>
    <row r="64" spans="1:35" x14ac:dyDescent="0.25">
      <c r="D64" s="2">
        <v>5.5</v>
      </c>
      <c r="E64" s="2">
        <v>2.4</v>
      </c>
      <c r="F64" s="2">
        <v>3.7</v>
      </c>
      <c r="G64" s="2">
        <v>1</v>
      </c>
      <c r="H64" s="2" t="s">
        <v>11</v>
      </c>
      <c r="J64" s="2">
        <f>COUNTIF($H$9:$H64,J$7)</f>
        <v>50</v>
      </c>
      <c r="K64" s="2">
        <f t="shared" si="3"/>
        <v>0.14598101096685656</v>
      </c>
      <c r="M64" s="2">
        <f>COUNTIF($H$9:$H64,M$7)</f>
        <v>6</v>
      </c>
      <c r="N64" s="2">
        <f t="shared" si="4"/>
        <v>0.34525633085747659</v>
      </c>
      <c r="P64" s="2">
        <f>COUNTIF($H$9:$H64,P$7)</f>
        <v>0</v>
      </c>
      <c r="Q64" s="2">
        <f t="shared" si="5"/>
        <v>0</v>
      </c>
      <c r="S64" s="2">
        <f>COUNTA(H$9:H64)</f>
        <v>56</v>
      </c>
      <c r="T64" s="2">
        <f t="shared" si="0"/>
        <v>0.49123734182433315</v>
      </c>
      <c r="V64" s="2">
        <f>COUNTIF($H65:$H$158,V$7)</f>
        <v>0</v>
      </c>
      <c r="W64" s="2">
        <f t="shared" si="6"/>
        <v>0</v>
      </c>
      <c r="Y64" s="2">
        <f>COUNTIF($H65:$H$158,Y$7)</f>
        <v>44</v>
      </c>
      <c r="Z64" s="2">
        <f t="shared" si="7"/>
        <v>0.51262678993377619</v>
      </c>
      <c r="AB64" s="2">
        <f>COUNTIF($H65:$H$158,AB$7)</f>
        <v>50</v>
      </c>
      <c r="AC64" s="2">
        <f t="shared" si="8"/>
        <v>0.48443226696963448</v>
      </c>
      <c r="AE64" s="2">
        <f>COUNTA($H65:$H$158)</f>
        <v>94</v>
      </c>
      <c r="AF64" s="2">
        <f t="shared" si="1"/>
        <v>0.99705905690341068</v>
      </c>
      <c r="AH64" s="2">
        <f t="shared" si="2"/>
        <v>0.77674355078060087</v>
      </c>
    </row>
    <row r="65" spans="4:34" x14ac:dyDescent="0.25">
      <c r="D65" s="2">
        <v>5</v>
      </c>
      <c r="E65" s="2">
        <v>2.2999999999999998</v>
      </c>
      <c r="F65" s="2">
        <v>3.3</v>
      </c>
      <c r="G65" s="2">
        <v>1</v>
      </c>
      <c r="H65" s="2" t="s">
        <v>11</v>
      </c>
      <c r="J65" s="2">
        <f>COUNTIF($H$9:$H65,J$7)</f>
        <v>50</v>
      </c>
      <c r="K65" s="2">
        <f t="shared" si="3"/>
        <v>0.16581914420176935</v>
      </c>
      <c r="M65" s="2">
        <f>COUNTIF($H$9:$H65,M$7)</f>
        <v>7</v>
      </c>
      <c r="N65" s="2">
        <f t="shared" si="4"/>
        <v>0.37155694113596421</v>
      </c>
      <c r="P65" s="2">
        <f>COUNTIF($H$9:$H65,P$7)</f>
        <v>0</v>
      </c>
      <c r="Q65" s="2">
        <f t="shared" si="5"/>
        <v>0</v>
      </c>
      <c r="S65" s="2">
        <f>COUNTA(H$9:H65)</f>
        <v>57</v>
      </c>
      <c r="T65" s="2">
        <f t="shared" si="0"/>
        <v>0.53737608533773362</v>
      </c>
      <c r="V65" s="2">
        <f>COUNTIF($H66:$H$158,V$7)</f>
        <v>0</v>
      </c>
      <c r="W65" s="2">
        <f t="shared" si="6"/>
        <v>0</v>
      </c>
      <c r="Y65" s="2">
        <f>COUNTIF($H66:$H$158,Y$7)</f>
        <v>43</v>
      </c>
      <c r="Z65" s="2">
        <f t="shared" si="7"/>
        <v>0.5145639185532811</v>
      </c>
      <c r="AB65" s="2">
        <f>COUNTIF($H66:$H$158,AB$7)</f>
        <v>50</v>
      </c>
      <c r="AC65" s="2">
        <f t="shared" si="8"/>
        <v>0.48134549534048754</v>
      </c>
      <c r="AE65" s="2">
        <f>COUNTA($H66:$H$158)</f>
        <v>93</v>
      </c>
      <c r="AF65" s="2">
        <f t="shared" si="1"/>
        <v>0.99590941389376864</v>
      </c>
      <c r="AH65" s="2">
        <f t="shared" si="2"/>
        <v>0.76329575167868091</v>
      </c>
    </row>
    <row r="66" spans="4:34" x14ac:dyDescent="0.25">
      <c r="D66" s="2">
        <v>5.6</v>
      </c>
      <c r="E66" s="2">
        <v>2.5</v>
      </c>
      <c r="F66" s="2">
        <v>3.9</v>
      </c>
      <c r="G66" s="2">
        <v>1.1000000000000001</v>
      </c>
      <c r="H66" s="2" t="s">
        <v>11</v>
      </c>
      <c r="J66" s="2">
        <f>COUNTIF($H$9:$H66,J$7)</f>
        <v>50</v>
      </c>
      <c r="K66" s="2">
        <f t="shared" si="3"/>
        <v>0.18459034944210989</v>
      </c>
      <c r="M66" s="2">
        <f>COUNTIF($H$9:$H66,M$7)</f>
        <v>8</v>
      </c>
      <c r="N66" s="2">
        <f t="shared" si="4"/>
        <v>0.39420427519000995</v>
      </c>
      <c r="P66" s="2">
        <f>COUNTIF($H$9:$H66,P$7)</f>
        <v>0</v>
      </c>
      <c r="Q66" s="2">
        <f t="shared" si="5"/>
        <v>0</v>
      </c>
      <c r="S66" s="2">
        <f>COUNTA(H$9:H66)</f>
        <v>58</v>
      </c>
      <c r="T66" s="2">
        <f t="shared" si="0"/>
        <v>0.57879462463211984</v>
      </c>
      <c r="V66" s="2">
        <f>COUNTIF($H67:$H$158,V$7)</f>
        <v>0</v>
      </c>
      <c r="W66" s="2">
        <f t="shared" si="6"/>
        <v>0</v>
      </c>
      <c r="Y66" s="2">
        <f>COUNTIF($H67:$H$158,Y$7)</f>
        <v>42</v>
      </c>
      <c r="Z66" s="2">
        <f t="shared" si="7"/>
        <v>0.51643772171398494</v>
      </c>
      <c r="AB66" s="2">
        <f>COUNTIF($H67:$H$158,AB$7)</f>
        <v>50</v>
      </c>
      <c r="AC66" s="2">
        <f t="shared" si="8"/>
        <v>0.47810095993602619</v>
      </c>
      <c r="AE66" s="2">
        <f>COUNTA($H67:$H$158)</f>
        <v>92</v>
      </c>
      <c r="AF66" s="2">
        <f t="shared" si="1"/>
        <v>0.99453868165001114</v>
      </c>
      <c r="AH66" s="2">
        <f t="shared" si="2"/>
        <v>0.75117818778472967</v>
      </c>
    </row>
    <row r="67" spans="4:34" x14ac:dyDescent="0.25">
      <c r="D67" s="2">
        <v>5.5</v>
      </c>
      <c r="E67" s="2">
        <v>2.4</v>
      </c>
      <c r="F67" s="2">
        <v>3.8</v>
      </c>
      <c r="G67" s="2">
        <v>1.1000000000000001</v>
      </c>
      <c r="H67" s="2" t="s">
        <v>11</v>
      </c>
      <c r="J67" s="2">
        <f>COUNTIF($H$9:$H67,J$7)</f>
        <v>50</v>
      </c>
      <c r="K67" s="2">
        <f t="shared" si="3"/>
        <v>0.20236174541281071</v>
      </c>
      <c r="M67" s="2">
        <f>COUNTIF($H$9:$H67,M$7)</f>
        <v>9</v>
      </c>
      <c r="N67" s="2">
        <f t="shared" si="4"/>
        <v>0.41380444798772481</v>
      </c>
      <c r="P67" s="2">
        <f>COUNTIF($H$9:$H67,P$7)</f>
        <v>0</v>
      </c>
      <c r="Q67" s="2">
        <f t="shared" si="5"/>
        <v>0</v>
      </c>
      <c r="S67" s="2">
        <f>COUNTA(H$9:H67)</f>
        <v>59</v>
      </c>
      <c r="T67" s="2">
        <f t="shared" si="0"/>
        <v>0.61616619340053558</v>
      </c>
      <c r="V67" s="2">
        <f>COUNTIF($H68:$H$158,V$7)</f>
        <v>0</v>
      </c>
      <c r="W67" s="2">
        <f t="shared" si="6"/>
        <v>0</v>
      </c>
      <c r="Y67" s="2">
        <f>COUNTIF($H68:$H$158,Y$7)</f>
        <v>41</v>
      </c>
      <c r="Z67" s="2">
        <f t="shared" si="7"/>
        <v>0.51824118745939685</v>
      </c>
      <c r="AB67" s="2">
        <f>COUNTIF($H68:$H$158,AB$7)</f>
        <v>50</v>
      </c>
      <c r="AC67" s="2">
        <f t="shared" si="8"/>
        <v>0.4746914562769074</v>
      </c>
      <c r="AE67" s="2">
        <f>COUNTA($H68:$H$158)</f>
        <v>91</v>
      </c>
      <c r="AF67" s="2">
        <f t="shared" si="1"/>
        <v>0.99293264373630419</v>
      </c>
      <c r="AH67" s="2">
        <f t="shared" si="2"/>
        <v>0.74022466078358751</v>
      </c>
    </row>
    <row r="68" spans="4:34" x14ac:dyDescent="0.25">
      <c r="D68" s="2">
        <v>5.0999999999999996</v>
      </c>
      <c r="E68" s="2">
        <v>2.5</v>
      </c>
      <c r="F68" s="2">
        <v>3</v>
      </c>
      <c r="G68" s="2">
        <v>1.1000000000000001</v>
      </c>
      <c r="H68" s="2" t="s">
        <v>11</v>
      </c>
      <c r="J68" s="2">
        <f>COUNTIF($H$9:$H68,J$7)</f>
        <v>50</v>
      </c>
      <c r="K68" s="2">
        <f t="shared" si="3"/>
        <v>0.21919533819482817</v>
      </c>
      <c r="M68" s="2">
        <f>COUNTIF($H$9:$H68,M$7)</f>
        <v>10</v>
      </c>
      <c r="N68" s="2">
        <f t="shared" si="4"/>
        <v>0.43082708345352599</v>
      </c>
      <c r="P68" s="2">
        <f>COUNTIF($H$9:$H68,P$7)</f>
        <v>0</v>
      </c>
      <c r="Q68" s="2">
        <f t="shared" si="5"/>
        <v>0</v>
      </c>
      <c r="S68" s="2">
        <f>COUNTA(H$9:H68)</f>
        <v>60</v>
      </c>
      <c r="T68" s="2">
        <f t="shared" si="0"/>
        <v>0.65002242164835411</v>
      </c>
      <c r="V68" s="2">
        <f>COUNTIF($H69:$H$158,V$7)</f>
        <v>0</v>
      </c>
      <c r="W68" s="2">
        <f t="shared" si="6"/>
        <v>0</v>
      </c>
      <c r="Y68" s="2">
        <f>COUNTIF($H69:$H$158,Y$7)</f>
        <v>40</v>
      </c>
      <c r="Z68" s="2">
        <f t="shared" si="7"/>
        <v>0.51996666730769436</v>
      </c>
      <c r="AB68" s="2">
        <f>COUNTIF($H69:$H$158,AB$7)</f>
        <v>50</v>
      </c>
      <c r="AC68" s="2">
        <f t="shared" si="8"/>
        <v>0.4711093925305278</v>
      </c>
      <c r="AE68" s="2">
        <f>COUNTA($H69:$H$158)</f>
        <v>90</v>
      </c>
      <c r="AF68" s="2">
        <f t="shared" si="1"/>
        <v>0.99107605983822222</v>
      </c>
      <c r="AH68" s="2">
        <f t="shared" si="2"/>
        <v>0.73030789615888114</v>
      </c>
    </row>
    <row r="69" spans="4:34" x14ac:dyDescent="0.25">
      <c r="D69" s="2">
        <v>6.1</v>
      </c>
      <c r="E69" s="2">
        <v>2.8</v>
      </c>
      <c r="F69" s="2">
        <v>4.7</v>
      </c>
      <c r="G69" s="2">
        <v>1.2</v>
      </c>
      <c r="H69" s="2" t="s">
        <v>11</v>
      </c>
      <c r="J69" s="2">
        <f>COUNTIF($H$9:$H69,J$7)</f>
        <v>50</v>
      </c>
      <c r="K69" s="2">
        <f t="shared" si="3"/>
        <v>0.23514848179357503</v>
      </c>
      <c r="M69" s="2">
        <f>COUNTIF($H$9:$H69,M$7)</f>
        <v>11</v>
      </c>
      <c r="N69" s="2">
        <f t="shared" si="4"/>
        <v>0.44564529357674554</v>
      </c>
      <c r="P69" s="2">
        <f>COUNTIF($H$9:$H69,P$7)</f>
        <v>0</v>
      </c>
      <c r="Q69" s="2">
        <f t="shared" si="5"/>
        <v>0</v>
      </c>
      <c r="S69" s="2">
        <f>COUNTA(H$9:H69)</f>
        <v>61</v>
      </c>
      <c r="T69" s="2">
        <f t="shared" si="0"/>
        <v>0.6807937753703206</v>
      </c>
      <c r="V69" s="2">
        <f>COUNTIF($H70:$H$158,V$7)</f>
        <v>0</v>
      </c>
      <c r="W69" s="2">
        <f t="shared" si="6"/>
        <v>0</v>
      </c>
      <c r="Y69" s="2">
        <f>COUNTIF($H70:$H$158,Y$7)</f>
        <v>39</v>
      </c>
      <c r="Z69" s="2">
        <f t="shared" si="7"/>
        <v>0.5216058120456385</v>
      </c>
      <c r="AB69" s="2">
        <f>COUNTIF($H70:$H$158,AB$7)</f>
        <v>50</v>
      </c>
      <c r="AC69" s="2">
        <f t="shared" si="8"/>
        <v>0.46734676471442305</v>
      </c>
      <c r="AE69" s="2">
        <f>COUNTA($H70:$H$158)</f>
        <v>89</v>
      </c>
      <c r="AF69" s="2">
        <f t="shared" si="1"/>
        <v>0.98895257676006154</v>
      </c>
      <c r="AH69" s="2">
        <f t="shared" si="2"/>
        <v>0.72132783652625587</v>
      </c>
    </row>
    <row r="70" spans="4:34" x14ac:dyDescent="0.25">
      <c r="D70" s="2">
        <v>5.8</v>
      </c>
      <c r="E70" s="2">
        <v>2.7</v>
      </c>
      <c r="F70" s="2">
        <v>3.9</v>
      </c>
      <c r="G70" s="2">
        <v>1.2</v>
      </c>
      <c r="H70" s="2" t="s">
        <v>11</v>
      </c>
      <c r="J70" s="2">
        <f>COUNTIF($H$9:$H70,J$7)</f>
        <v>50</v>
      </c>
      <c r="K70" s="2">
        <f t="shared" si="3"/>
        <v>0.25027429081625047</v>
      </c>
      <c r="M70" s="2">
        <f>COUNTIF($H$9:$H70,M$7)</f>
        <v>12</v>
      </c>
      <c r="N70" s="2">
        <f t="shared" si="4"/>
        <v>0.45856138251594564</v>
      </c>
      <c r="P70" s="2">
        <f>COUNTIF($H$9:$H70,P$7)</f>
        <v>0</v>
      </c>
      <c r="Q70" s="2">
        <f t="shared" si="5"/>
        <v>0</v>
      </c>
      <c r="S70" s="2">
        <f>COUNTA(H$9:H70)</f>
        <v>62</v>
      </c>
      <c r="T70" s="2">
        <f t="shared" si="0"/>
        <v>0.7088356733321961</v>
      </c>
      <c r="V70" s="2">
        <f>COUNTIF($H71:$H$158,V$7)</f>
        <v>0</v>
      </c>
      <c r="W70" s="2">
        <f t="shared" si="6"/>
        <v>0</v>
      </c>
      <c r="Y70" s="2">
        <f>COUNTIF($H71:$H$158,Y$7)</f>
        <v>38</v>
      </c>
      <c r="Z70" s="2">
        <f t="shared" si="7"/>
        <v>0.52314949997001181</v>
      </c>
      <c r="AB70" s="2">
        <f>COUNTIF($H71:$H$158,AB$7)</f>
        <v>50</v>
      </c>
      <c r="AC70" s="2">
        <f t="shared" si="8"/>
        <v>0.4633951300355526</v>
      </c>
      <c r="AE70" s="2">
        <f>COUNTA($H71:$H$158)</f>
        <v>88</v>
      </c>
      <c r="AF70" s="2">
        <f t="shared" si="1"/>
        <v>0.98654463000556447</v>
      </c>
      <c r="AH70" s="2">
        <f t="shared" si="2"/>
        <v>0.71320423947391731</v>
      </c>
    </row>
    <row r="71" spans="4:34" x14ac:dyDescent="0.25">
      <c r="D71" s="2">
        <v>5.5</v>
      </c>
      <c r="E71" s="2">
        <v>2.6</v>
      </c>
      <c r="F71" s="2">
        <v>4.4000000000000004</v>
      </c>
      <c r="G71" s="2">
        <v>1.2</v>
      </c>
      <c r="H71" s="2" t="s">
        <v>11</v>
      </c>
      <c r="J71" s="2">
        <f>COUNTIF($H$9:$H71,J$7)</f>
        <v>50</v>
      </c>
      <c r="K71" s="2">
        <f t="shared" si="3"/>
        <v>0.26462201089300941</v>
      </c>
      <c r="M71" s="2">
        <f>COUNTIF($H$9:$H71,M$7)</f>
        <v>13</v>
      </c>
      <c r="N71" s="2">
        <f t="shared" si="4"/>
        <v>0.4698241693597574</v>
      </c>
      <c r="P71" s="2">
        <f>COUNTIF($H$9:$H71,P$7)</f>
        <v>0</v>
      </c>
      <c r="Q71" s="2">
        <f t="shared" si="5"/>
        <v>0</v>
      </c>
      <c r="S71" s="2">
        <f>COUNTA(H$9:H71)</f>
        <v>63</v>
      </c>
      <c r="T71" s="2">
        <f t="shared" si="0"/>
        <v>0.73444618025276687</v>
      </c>
      <c r="V71" s="2">
        <f>COUNTIF($H72:$H$158,V$7)</f>
        <v>0</v>
      </c>
      <c r="W71" s="2">
        <f t="shared" si="6"/>
        <v>0</v>
      </c>
      <c r="Y71" s="2">
        <f>COUNTIF($H72:$H$158,Y$7)</f>
        <v>37</v>
      </c>
      <c r="Z71" s="2">
        <f t="shared" si="7"/>
        <v>0.52458775653025069</v>
      </c>
      <c r="AB71" s="2">
        <f>COUNTIF($H72:$H$158,AB$7)</f>
        <v>50</v>
      </c>
      <c r="AC71" s="2">
        <f t="shared" si="8"/>
        <v>0.45924557820345041</v>
      </c>
      <c r="AE71" s="2">
        <f>COUNTA($H72:$H$158)</f>
        <v>87</v>
      </c>
      <c r="AF71" s="2">
        <f t="shared" si="1"/>
        <v>0.98383333473370116</v>
      </c>
      <c r="AH71" s="2">
        <f t="shared" si="2"/>
        <v>0.7058717708694473</v>
      </c>
    </row>
    <row r="72" spans="4:34" x14ac:dyDescent="0.25">
      <c r="D72" s="2">
        <v>5.8</v>
      </c>
      <c r="E72" s="2">
        <v>2.6</v>
      </c>
      <c r="F72" s="2">
        <v>4</v>
      </c>
      <c r="G72" s="2">
        <v>1.2</v>
      </c>
      <c r="H72" s="2" t="s">
        <v>11</v>
      </c>
      <c r="J72" s="2">
        <f>COUNTIF($H$9:$H72,J$7)</f>
        <v>50</v>
      </c>
      <c r="K72" s="2">
        <f t="shared" si="3"/>
        <v>0.27823735173849634</v>
      </c>
      <c r="M72" s="2">
        <f>COUNTIF($H$9:$H72,M$7)</f>
        <v>14</v>
      </c>
      <c r="N72" s="2">
        <f t="shared" si="4"/>
        <v>0.47964111079989918</v>
      </c>
      <c r="P72" s="2">
        <f>COUNTIF($H$9:$H72,P$7)</f>
        <v>0</v>
      </c>
      <c r="Q72" s="2">
        <f t="shared" si="5"/>
        <v>0</v>
      </c>
      <c r="S72" s="2">
        <f>COUNTA(H$9:H72)</f>
        <v>64</v>
      </c>
      <c r="T72" s="2">
        <f t="shared" si="0"/>
        <v>0.75787846253839553</v>
      </c>
      <c r="V72" s="2">
        <f>COUNTIF($H73:$H$158,V$7)</f>
        <v>0</v>
      </c>
      <c r="W72" s="2">
        <f t="shared" si="6"/>
        <v>0</v>
      </c>
      <c r="Y72" s="2">
        <f>COUNTIF($H73:$H$158,Y$7)</f>
        <v>36</v>
      </c>
      <c r="Z72" s="2">
        <f t="shared" si="7"/>
        <v>0.52590966415525908</v>
      </c>
      <c r="AB72" s="2">
        <f>COUNTIF($H73:$H$158,AB$7)</f>
        <v>50</v>
      </c>
      <c r="AC72" s="2">
        <f t="shared" si="8"/>
        <v>0.45488870053917052</v>
      </c>
      <c r="AE72" s="2">
        <f>COUNTA($H73:$H$158)</f>
        <v>86</v>
      </c>
      <c r="AF72" s="2">
        <f t="shared" si="1"/>
        <v>0.9807983646944296</v>
      </c>
      <c r="AH72" s="2">
        <f t="shared" si="2"/>
        <v>0.69927662761330089</v>
      </c>
    </row>
    <row r="73" spans="4:34" x14ac:dyDescent="0.25">
      <c r="D73" s="2">
        <v>5.7</v>
      </c>
      <c r="E73" s="2">
        <v>3</v>
      </c>
      <c r="F73" s="2">
        <v>4.2</v>
      </c>
      <c r="G73" s="2">
        <v>1.2</v>
      </c>
      <c r="H73" s="2" t="s">
        <v>11</v>
      </c>
      <c r="J73" s="2">
        <f>COUNTIF($H$9:$H73,J$7)</f>
        <v>50</v>
      </c>
      <c r="K73" s="2">
        <f t="shared" si="3"/>
        <v>0.29116278711825372</v>
      </c>
      <c r="M73" s="2">
        <f>COUNTIF($H$9:$H73,M$7)</f>
        <v>15</v>
      </c>
      <c r="N73" s="2">
        <f t="shared" si="4"/>
        <v>0.48818705017383146</v>
      </c>
      <c r="P73" s="2">
        <f>COUNTIF($H$9:$H73,P$7)</f>
        <v>0</v>
      </c>
      <c r="Q73" s="2">
        <f t="shared" si="5"/>
        <v>0</v>
      </c>
      <c r="S73" s="2">
        <f>COUNTA(H$9:H73)</f>
        <v>65</v>
      </c>
      <c r="T73" s="2">
        <f t="shared" si="0"/>
        <v>0.77934983729208518</v>
      </c>
      <c r="V73" s="2">
        <f>COUNTIF($H74:$H$158,V$7)</f>
        <v>0</v>
      </c>
      <c r="W73" s="2">
        <f t="shared" si="6"/>
        <v>0</v>
      </c>
      <c r="Y73" s="2">
        <f>COUNTIF($H74:$H$158,Y$7)</f>
        <v>35</v>
      </c>
      <c r="Z73" s="2">
        <f t="shared" si="7"/>
        <v>0.52710326084406744</v>
      </c>
      <c r="AB73" s="2">
        <f>COUNTIF($H74:$H$158,AB$7)</f>
        <v>50</v>
      </c>
      <c r="AC73" s="2">
        <f t="shared" si="8"/>
        <v>0.45031455668410414</v>
      </c>
      <c r="AE73" s="2">
        <f>COUNTA($H74:$H$158)</f>
        <v>85</v>
      </c>
      <c r="AF73" s="2">
        <f t="shared" si="1"/>
        <v>0.97741781752817158</v>
      </c>
      <c r="AH73" s="2">
        <f t="shared" si="2"/>
        <v>0.69337414129528863</v>
      </c>
    </row>
    <row r="74" spans="4:34" x14ac:dyDescent="0.25">
      <c r="D74" s="2">
        <v>5.5</v>
      </c>
      <c r="E74" s="2">
        <v>2.2999999999999998</v>
      </c>
      <c r="F74" s="2">
        <v>4</v>
      </c>
      <c r="G74" s="2">
        <v>1.3</v>
      </c>
      <c r="H74" s="2" t="s">
        <v>11</v>
      </c>
      <c r="J74" s="2">
        <f>COUNTIF($H$9:$H74,J$7)</f>
        <v>50</v>
      </c>
      <c r="K74" s="2">
        <f t="shared" si="3"/>
        <v>0.30343782544221876</v>
      </c>
      <c r="M74" s="2">
        <f>COUNTIF($H$9:$H74,M$7)</f>
        <v>16</v>
      </c>
      <c r="N74" s="2">
        <f t="shared" si="4"/>
        <v>0.49561069560204934</v>
      </c>
      <c r="P74" s="2">
        <f>COUNTIF($H$9:$H74,P$7)</f>
        <v>0</v>
      </c>
      <c r="Q74" s="2">
        <f t="shared" si="5"/>
        <v>0</v>
      </c>
      <c r="S74" s="2">
        <f>COUNTA(H$9:H74)</f>
        <v>66</v>
      </c>
      <c r="T74" s="2">
        <f t="shared" si="0"/>
        <v>0.79904852104426816</v>
      </c>
      <c r="V74" s="2">
        <f>COUNTIF($H75:$H$158,V$7)</f>
        <v>0</v>
      </c>
      <c r="W74" s="2">
        <f t="shared" si="6"/>
        <v>0</v>
      </c>
      <c r="Y74" s="2">
        <f>COUNTIF($H75:$H$158,Y$7)</f>
        <v>34</v>
      </c>
      <c r="Z74" s="2">
        <f t="shared" si="7"/>
        <v>0.5281554258567418</v>
      </c>
      <c r="AB74" s="2">
        <f>COUNTIF($H75:$H$158,AB$7)</f>
        <v>50</v>
      </c>
      <c r="AC74" s="2">
        <f t="shared" si="8"/>
        <v>0.44551263869287833</v>
      </c>
      <c r="AE74" s="2">
        <f>COUNTA($H75:$H$158)</f>
        <v>84</v>
      </c>
      <c r="AF74" s="2">
        <f t="shared" si="1"/>
        <v>0.97366806454962007</v>
      </c>
      <c r="AH74" s="2">
        <f t="shared" si="2"/>
        <v>0.68812703531389086</v>
      </c>
    </row>
    <row r="75" spans="4:34" x14ac:dyDescent="0.25">
      <c r="D75" s="2">
        <v>5.7</v>
      </c>
      <c r="E75" s="2">
        <v>2.8</v>
      </c>
      <c r="F75" s="2">
        <v>4.5</v>
      </c>
      <c r="G75" s="2">
        <v>1.3</v>
      </c>
      <c r="H75" s="2" t="s">
        <v>11</v>
      </c>
      <c r="J75" s="2">
        <f>COUNTIF($H$9:$H75,J$7)</f>
        <v>50</v>
      </c>
      <c r="K75" s="2">
        <f t="shared" si="3"/>
        <v>0.31509925424108037</v>
      </c>
      <c r="M75" s="2">
        <f>COUNTIF($H$9:$H75,M$7)</f>
        <v>17</v>
      </c>
      <c r="N75" s="2">
        <f t="shared" si="4"/>
        <v>0.50203952144069197</v>
      </c>
      <c r="P75" s="2">
        <f>COUNTIF($H$9:$H75,P$7)</f>
        <v>0</v>
      </c>
      <c r="Q75" s="2">
        <f t="shared" si="5"/>
        <v>0</v>
      </c>
      <c r="S75" s="2">
        <f>COUNTA(H$9:H75)</f>
        <v>67</v>
      </c>
      <c r="T75" s="2">
        <f t="shared" ref="T75:T138" si="9">K75+N75+Q75</f>
        <v>0.81713877568177229</v>
      </c>
      <c r="V75" s="2">
        <f>COUNTIF($H76:$H$158,V$7)</f>
        <v>0</v>
      </c>
      <c r="W75" s="2">
        <f t="shared" si="6"/>
        <v>0</v>
      </c>
      <c r="Y75" s="2">
        <f>COUNTIF($H76:$H$158,Y$7)</f>
        <v>33</v>
      </c>
      <c r="Z75" s="2">
        <f t="shared" si="7"/>
        <v>0.52905175054963316</v>
      </c>
      <c r="AB75" s="2">
        <f>COUNTIF($H76:$H$158,AB$7)</f>
        <v>50</v>
      </c>
      <c r="AC75" s="2">
        <f t="shared" si="8"/>
        <v>0.44047183227240966</v>
      </c>
      <c r="AE75" s="2">
        <f>COUNTA($H76:$H$158)</f>
        <v>83</v>
      </c>
      <c r="AF75" s="2">
        <f t="shared" ref="AF75:AF138" si="10">W75+Z75+AC75</f>
        <v>0.96952358282204276</v>
      </c>
      <c r="AH75" s="2">
        <f t="shared" ref="AH75:AH138" si="11">$C$7-(S75/$C$6)*T75-(AE75/$C$6)*AF75</f>
        <v>0.68350413175510072</v>
      </c>
    </row>
    <row r="76" spans="4:34" x14ac:dyDescent="0.25">
      <c r="D76" s="2">
        <v>6.6</v>
      </c>
      <c r="E76" s="2">
        <v>2.9</v>
      </c>
      <c r="F76" s="2">
        <v>4.5999999999999996</v>
      </c>
      <c r="G76" s="2">
        <v>1.3</v>
      </c>
      <c r="H76" s="2" t="s">
        <v>11</v>
      </c>
      <c r="J76" s="2">
        <f>COUNTIF($H$9:$H76,J$7)</f>
        <v>50</v>
      </c>
      <c r="K76" s="2">
        <f t="shared" si="3"/>
        <v>0.3261813613791284</v>
      </c>
      <c r="M76" s="2">
        <f>COUNTIF($H$9:$H76,M$7)</f>
        <v>18</v>
      </c>
      <c r="N76" s="2">
        <f t="shared" si="4"/>
        <v>0.50758354583153664</v>
      </c>
      <c r="P76" s="2">
        <f>COUNTIF($H$9:$H76,P$7)</f>
        <v>0</v>
      </c>
      <c r="Q76" s="2">
        <f t="shared" si="5"/>
        <v>0</v>
      </c>
      <c r="S76" s="2">
        <f>COUNTA(H$9:H76)</f>
        <v>68</v>
      </c>
      <c r="T76" s="2">
        <f t="shared" si="9"/>
        <v>0.83376490721066499</v>
      </c>
      <c r="V76" s="2">
        <f>COUNTIF($H77:$H$158,V$7)</f>
        <v>0</v>
      </c>
      <c r="W76" s="2">
        <f t="shared" si="6"/>
        <v>0</v>
      </c>
      <c r="Y76" s="2">
        <f>COUNTIF($H77:$H$158,Y$7)</f>
        <v>32</v>
      </c>
      <c r="Z76" s="2">
        <f t="shared" si="7"/>
        <v>0.52977639204608151</v>
      </c>
      <c r="AB76" s="2">
        <f>COUNTIF($H77:$H$158,AB$7)</f>
        <v>50</v>
      </c>
      <c r="AC76" s="2">
        <f t="shared" si="8"/>
        <v>0.43518037490448719</v>
      </c>
      <c r="AE76" s="2">
        <f>COUNTA($H77:$H$158)</f>
        <v>82</v>
      </c>
      <c r="AF76" s="2">
        <f t="shared" si="10"/>
        <v>0.96495676695056876</v>
      </c>
      <c r="AH76" s="2">
        <f t="shared" si="11"/>
        <v>0.67947937685267723</v>
      </c>
    </row>
    <row r="77" spans="4:34" x14ac:dyDescent="0.25">
      <c r="D77" s="2">
        <v>5.6</v>
      </c>
      <c r="E77" s="2">
        <v>2.9</v>
      </c>
      <c r="F77" s="2">
        <v>3.6</v>
      </c>
      <c r="G77" s="2">
        <v>1.3</v>
      </c>
      <c r="H77" s="2" t="s">
        <v>11</v>
      </c>
      <c r="J77" s="2">
        <f>COUNTIF($H$9:$H77,J$7)</f>
        <v>50</v>
      </c>
      <c r="K77" s="2">
        <f t="shared" ref="K77:K140" si="12">-IF(J77=0,0,(J77/$S77)*LOG(J77/$S77,2))</f>
        <v>0.33671613550974228</v>
      </c>
      <c r="M77" s="2">
        <f>COUNTIF($H$9:$H77,M$7)</f>
        <v>19</v>
      </c>
      <c r="N77" s="2">
        <f t="shared" ref="N77:N140" si="13">-IF(M77=0,0,(M77/$S77)*LOG(M77/$S77,2))</f>
        <v>0.51233828874430565</v>
      </c>
      <c r="P77" s="2">
        <f>COUNTIF($H$9:$H77,P$7)</f>
        <v>0</v>
      </c>
      <c r="Q77" s="2">
        <f t="shared" ref="Q77:Q140" si="14">-IF(P77=0,0,(P77/$S77)*LOG(P77/$S77,2))</f>
        <v>0</v>
      </c>
      <c r="S77" s="2">
        <f>COUNTA(H$9:H77)</f>
        <v>69</v>
      </c>
      <c r="T77" s="2">
        <f t="shared" si="9"/>
        <v>0.84905442425404787</v>
      </c>
      <c r="V77" s="2">
        <f>COUNTIF($H78:$H$158,V$7)</f>
        <v>0</v>
      </c>
      <c r="W77" s="2">
        <f t="shared" ref="W77:W140" si="15">-IF(V77=0,0,(V77/$AE77)*LOG(V77/$AE77,2))</f>
        <v>0</v>
      </c>
      <c r="Y77" s="2">
        <f>COUNTIF($H78:$H$158,Y$7)</f>
        <v>31</v>
      </c>
      <c r="Z77" s="2">
        <f t="shared" ref="Z77:Z140" si="16">-IF(Y77=0,0,(Y77/$AE77)*LOG(Y77/$AE77,2))</f>
        <v>0.5303119070053115</v>
      </c>
      <c r="AB77" s="2">
        <f>COUNTIF($H78:$H$158,AB$7)</f>
        <v>50</v>
      </c>
      <c r="AC77" s="2">
        <f t="shared" ref="AC77:AC140" si="17">-IF(AB77=0,0,(AB77/$AE77)*LOG(AB77/$AE77,2))</f>
        <v>0.42962581056166677</v>
      </c>
      <c r="AE77" s="2">
        <f>COUNTA($H78:$H$158)</f>
        <v>81</v>
      </c>
      <c r="AF77" s="2">
        <f t="shared" si="10"/>
        <v>0.95993771756697832</v>
      </c>
      <c r="AH77" s="2">
        <f t="shared" si="11"/>
        <v>0.67603109807812578</v>
      </c>
    </row>
    <row r="78" spans="4:34" x14ac:dyDescent="0.25">
      <c r="D78" s="2">
        <v>6.1</v>
      </c>
      <c r="E78" s="2">
        <v>2.8</v>
      </c>
      <c r="F78" s="2">
        <v>4</v>
      </c>
      <c r="G78" s="2">
        <v>1.3</v>
      </c>
      <c r="H78" s="2" t="s">
        <v>11</v>
      </c>
      <c r="J78" s="2">
        <f>COUNTIF($H$9:$H78,J$7)</f>
        <v>50</v>
      </c>
      <c r="K78" s="2">
        <f t="shared" si="12"/>
        <v>0.34673344797874411</v>
      </c>
      <c r="M78" s="2">
        <f>COUNTIF($H$9:$H78,M$7)</f>
        <v>20</v>
      </c>
      <c r="N78" s="2">
        <f t="shared" si="13"/>
        <v>0.51638712058788683</v>
      </c>
      <c r="P78" s="2">
        <f>COUNTIF($H$9:$H78,P$7)</f>
        <v>0</v>
      </c>
      <c r="Q78" s="2">
        <f t="shared" si="14"/>
        <v>0</v>
      </c>
      <c r="S78" s="2">
        <f>COUNTA(H$9:H78)</f>
        <v>70</v>
      </c>
      <c r="T78" s="2">
        <f t="shared" si="9"/>
        <v>0.863120568566631</v>
      </c>
      <c r="V78" s="2">
        <f>COUNTIF($H79:$H$158,V$7)</f>
        <v>0</v>
      </c>
      <c r="W78" s="2">
        <f t="shared" si="15"/>
        <v>0</v>
      </c>
      <c r="Y78" s="2">
        <f>COUNTIF($H79:$H$158,Y$7)</f>
        <v>30</v>
      </c>
      <c r="Z78" s="2">
        <f t="shared" si="16"/>
        <v>0.53063906222956636</v>
      </c>
      <c r="AB78" s="2">
        <f>COUNTIF($H79:$H$158,AB$7)</f>
        <v>50</v>
      </c>
      <c r="AC78" s="2">
        <f t="shared" si="17"/>
        <v>0.42379494069539858</v>
      </c>
      <c r="AE78" s="2">
        <f>COUNTA($H79:$H$158)</f>
        <v>80</v>
      </c>
      <c r="AF78" s="2">
        <f t="shared" si="10"/>
        <v>0.95443400292496494</v>
      </c>
      <c r="AH78" s="2">
        <f t="shared" si="11"/>
        <v>0.67314143383008029</v>
      </c>
    </row>
    <row r="79" spans="4:34" x14ac:dyDescent="0.25">
      <c r="D79" s="2">
        <v>6.4</v>
      </c>
      <c r="E79" s="2">
        <v>2.9</v>
      </c>
      <c r="F79" s="2">
        <v>4.3</v>
      </c>
      <c r="G79" s="2">
        <v>1.3</v>
      </c>
      <c r="H79" s="2" t="s">
        <v>11</v>
      </c>
      <c r="J79" s="2">
        <f>COUNTIF($H$9:$H79,J$7)</f>
        <v>50</v>
      </c>
      <c r="K79" s="2">
        <f t="shared" si="12"/>
        <v>0.35626121811968836</v>
      </c>
      <c r="M79" s="2">
        <f>COUNTIF($H$9:$H79,M$7)</f>
        <v>21</v>
      </c>
      <c r="N79" s="2">
        <f t="shared" si="13"/>
        <v>0.51980314973583597</v>
      </c>
      <c r="P79" s="2">
        <f>COUNTIF($H$9:$H79,P$7)</f>
        <v>0</v>
      </c>
      <c r="Q79" s="2">
        <f t="shared" si="14"/>
        <v>0</v>
      </c>
      <c r="S79" s="2">
        <f>COUNTA(H$9:H79)</f>
        <v>71</v>
      </c>
      <c r="T79" s="2">
        <f t="shared" si="9"/>
        <v>0.87606436785552433</v>
      </c>
      <c r="V79" s="2">
        <f>COUNTIF($H80:$H$158,V$7)</f>
        <v>0</v>
      </c>
      <c r="W79" s="2">
        <f t="shared" si="15"/>
        <v>0</v>
      </c>
      <c r="Y79" s="2">
        <f>COUNTIF($H80:$H$158,Y$7)</f>
        <v>29</v>
      </c>
      <c r="Z79" s="2">
        <f t="shared" si="16"/>
        <v>0.53073661820805562</v>
      </c>
      <c r="AB79" s="2">
        <f>COUNTIF($H80:$H$158,AB$7)</f>
        <v>50</v>
      </c>
      <c r="AC79" s="2">
        <f t="shared" si="17"/>
        <v>0.41767377114074572</v>
      </c>
      <c r="AE79" s="2">
        <f>COUNTA($H80:$H$158)</f>
        <v>79</v>
      </c>
      <c r="AF79" s="2">
        <f t="shared" si="10"/>
        <v>0.9484103893488014</v>
      </c>
      <c r="AH79" s="2">
        <f t="shared" si="11"/>
        <v>0.67079589487917257</v>
      </c>
    </row>
    <row r="80" spans="4:34" x14ac:dyDescent="0.25">
      <c r="D80" s="2">
        <v>6.3</v>
      </c>
      <c r="E80" s="2">
        <v>2.2999999999999998</v>
      </c>
      <c r="F80" s="2">
        <v>4.4000000000000004</v>
      </c>
      <c r="G80" s="2">
        <v>1.3</v>
      </c>
      <c r="H80" s="2" t="s">
        <v>11</v>
      </c>
      <c r="J80" s="2">
        <f>COUNTIF($H$9:$H80,J$7)</f>
        <v>50</v>
      </c>
      <c r="K80" s="2">
        <f t="shared" si="12"/>
        <v>0.36532556365804708</v>
      </c>
      <c r="M80" s="2">
        <f>COUNTIF($H$9:$H80,M$7)</f>
        <v>22</v>
      </c>
      <c r="N80" s="2">
        <f t="shared" si="13"/>
        <v>0.52265075585708809</v>
      </c>
      <c r="P80" s="2">
        <f>COUNTIF($H$9:$H80,P$7)</f>
        <v>0</v>
      </c>
      <c r="Q80" s="2">
        <f t="shared" si="14"/>
        <v>0</v>
      </c>
      <c r="S80" s="2">
        <f>COUNTA(H$9:H80)</f>
        <v>72</v>
      </c>
      <c r="T80" s="2">
        <f t="shared" si="9"/>
        <v>0.88797631951513512</v>
      </c>
      <c r="V80" s="2">
        <f>COUNTIF($H81:$H$158,V$7)</f>
        <v>0</v>
      </c>
      <c r="W80" s="2">
        <f t="shared" si="15"/>
        <v>0</v>
      </c>
      <c r="Y80" s="2">
        <f>COUNTIF($H81:$H$158,Y$7)</f>
        <v>28</v>
      </c>
      <c r="Z80" s="2">
        <f t="shared" si="16"/>
        <v>0.53058108090423128</v>
      </c>
      <c r="AB80" s="2">
        <f>COUNTIF($H81:$H$158,AB$7)</f>
        <v>50</v>
      </c>
      <c r="AC80" s="2">
        <f t="shared" si="17"/>
        <v>0.41124745454328437</v>
      </c>
      <c r="AE80" s="2">
        <f>COUNTA($H81:$H$158)</f>
        <v>78</v>
      </c>
      <c r="AF80" s="2">
        <f t="shared" si="10"/>
        <v>0.94182853544751566</v>
      </c>
      <c r="AH80" s="2">
        <f t="shared" si="11"/>
        <v>0.668983028921183</v>
      </c>
    </row>
    <row r="81" spans="4:34" x14ac:dyDescent="0.25">
      <c r="D81" s="2">
        <v>5.6</v>
      </c>
      <c r="E81" s="2">
        <v>3</v>
      </c>
      <c r="F81" s="2">
        <v>4.0999999999999996</v>
      </c>
      <c r="G81" s="2">
        <v>1.3</v>
      </c>
      <c r="H81" s="2" t="s">
        <v>11</v>
      </c>
      <c r="J81" s="2">
        <f>COUNTIF($H$9:$H81,J$7)</f>
        <v>50</v>
      </c>
      <c r="K81" s="2">
        <f t="shared" si="12"/>
        <v>0.37395093774335103</v>
      </c>
      <c r="M81" s="2">
        <f>COUNTIF($H$9:$H81,M$7)</f>
        <v>23</v>
      </c>
      <c r="N81" s="2">
        <f t="shared" si="13"/>
        <v>0.52498684746478219</v>
      </c>
      <c r="P81" s="2">
        <f>COUNTIF($H$9:$H81,P$7)</f>
        <v>0</v>
      </c>
      <c r="Q81" s="2">
        <f t="shared" si="14"/>
        <v>0</v>
      </c>
      <c r="S81" s="2">
        <f>COUNTA(H$9:H81)</f>
        <v>73</v>
      </c>
      <c r="T81" s="2">
        <f t="shared" si="9"/>
        <v>0.89893778520813328</v>
      </c>
      <c r="V81" s="2">
        <f>COUNTIF($H82:$H$158,V$7)</f>
        <v>0</v>
      </c>
      <c r="W81" s="2">
        <f t="shared" si="15"/>
        <v>0</v>
      </c>
      <c r="Y81" s="2">
        <f>COUNTIF($H82:$H$158,Y$7)</f>
        <v>27</v>
      </c>
      <c r="Z81" s="2">
        <f t="shared" si="16"/>
        <v>0.5301464161084245</v>
      </c>
      <c r="AB81" s="2">
        <f>COUNTIF($H82:$H$158,AB$7)</f>
        <v>50</v>
      </c>
      <c r="AC81" s="2">
        <f t="shared" si="17"/>
        <v>0.40450022787024459</v>
      </c>
      <c r="AE81" s="2">
        <f>COUNTA($H82:$H$158)</f>
        <v>77</v>
      </c>
      <c r="AF81" s="2">
        <f t="shared" si="10"/>
        <v>0.93464664397866914</v>
      </c>
      <c r="AH81" s="2">
        <f t="shared" si="11"/>
        <v>0.66769416801081438</v>
      </c>
    </row>
    <row r="82" spans="4:34" s="4" customFormat="1" x14ac:dyDescent="0.25">
      <c r="D82" s="4">
        <v>5.5</v>
      </c>
      <c r="E82" s="4">
        <v>2.5</v>
      </c>
      <c r="F82" s="4">
        <v>4</v>
      </c>
      <c r="G82" s="4">
        <v>1.3</v>
      </c>
      <c r="H82" s="4" t="s">
        <v>11</v>
      </c>
      <c r="I82" s="7"/>
      <c r="J82" s="4">
        <f>COUNTIF($H$9:$H82,J$7)</f>
        <v>50</v>
      </c>
      <c r="K82" s="4">
        <f t="shared" si="12"/>
        <v>0.38216025395555758</v>
      </c>
      <c r="M82" s="4">
        <f>COUNTIF($H$9:$H82,M$7)</f>
        <v>24</v>
      </c>
      <c r="N82" s="4">
        <f t="shared" si="13"/>
        <v>0.52686190213225736</v>
      </c>
      <c r="P82" s="4">
        <f>COUNTIF($H$9:$H82,P$7)</f>
        <v>0</v>
      </c>
      <c r="Q82" s="4">
        <f t="shared" si="14"/>
        <v>0</v>
      </c>
      <c r="S82" s="4">
        <f>COUNTA(H$9:H82)</f>
        <v>74</v>
      </c>
      <c r="T82" s="2">
        <f t="shared" si="9"/>
        <v>0.90902215608781489</v>
      </c>
      <c r="U82" s="7"/>
      <c r="V82" s="4">
        <f>COUNTIF($H83:$H$158,V$7)</f>
        <v>0</v>
      </c>
      <c r="W82" s="4">
        <f t="shared" si="15"/>
        <v>0</v>
      </c>
      <c r="Y82" s="4">
        <f>COUNTIF($H83:$H$158,Y$7)</f>
        <v>26</v>
      </c>
      <c r="Z82" s="4">
        <f t="shared" si="16"/>
        <v>0.52940371944558984</v>
      </c>
      <c r="AB82" s="4">
        <f>COUNTIF($H83:$H$158,AB$7)</f>
        <v>50</v>
      </c>
      <c r="AC82" s="4">
        <f t="shared" si="17"/>
        <v>0.39741534451898736</v>
      </c>
      <c r="AE82" s="4">
        <f>COUNTA($H83:$H$158)</f>
        <v>76</v>
      </c>
      <c r="AF82" s="2">
        <f t="shared" si="10"/>
        <v>0.92681906396457725</v>
      </c>
      <c r="AG82" s="7"/>
      <c r="AH82" s="2">
        <f t="shared" si="11"/>
        <v>0.66692324464244823</v>
      </c>
    </row>
    <row r="83" spans="4:34" s="4" customFormat="1" x14ac:dyDescent="0.25">
      <c r="D83" s="4">
        <v>5.6</v>
      </c>
      <c r="E83" s="4">
        <v>2.7</v>
      </c>
      <c r="F83" s="4">
        <v>4.2</v>
      </c>
      <c r="G83" s="4">
        <v>1.3</v>
      </c>
      <c r="H83" s="4" t="s">
        <v>11</v>
      </c>
      <c r="I83" s="7"/>
      <c r="J83" s="4">
        <f>COUNTIF($H$9:$H83,J$7)</f>
        <v>50</v>
      </c>
      <c r="K83" s="4">
        <f t="shared" si="12"/>
        <v>0.38997500048077083</v>
      </c>
      <c r="M83" s="4">
        <f>COUNTIF($H$9:$H83,M$7)</f>
        <v>25</v>
      </c>
      <c r="N83" s="4">
        <f t="shared" si="13"/>
        <v>0.52832083357371873</v>
      </c>
      <c r="P83" s="4">
        <f>COUNTIF($H$9:$H83,P$7)</f>
        <v>0</v>
      </c>
      <c r="Q83" s="4">
        <f t="shared" si="14"/>
        <v>0</v>
      </c>
      <c r="S83" s="4">
        <f>COUNTA(H$9:H83)</f>
        <v>75</v>
      </c>
      <c r="T83" s="2">
        <f t="shared" si="9"/>
        <v>0.91829583405448956</v>
      </c>
      <c r="U83" s="7"/>
      <c r="V83" s="4">
        <f>COUNTIF($H84:$H$158,V$7)</f>
        <v>0</v>
      </c>
      <c r="W83" s="4">
        <f t="shared" si="15"/>
        <v>0</v>
      </c>
      <c r="Y83" s="4">
        <f>COUNTIF($H84:$H$158,Y$7)</f>
        <v>25</v>
      </c>
      <c r="Z83" s="4">
        <f t="shared" si="16"/>
        <v>0.52832083357371873</v>
      </c>
      <c r="AB83" s="4">
        <f>COUNTIF($H84:$H$158,AB$7)</f>
        <v>50</v>
      </c>
      <c r="AC83" s="4">
        <f t="shared" si="17"/>
        <v>0.38997500048077083</v>
      </c>
      <c r="AE83" s="4">
        <f>COUNTA($H84:$H$158)</f>
        <v>75</v>
      </c>
      <c r="AF83" s="2">
        <f t="shared" si="10"/>
        <v>0.91829583405448956</v>
      </c>
      <c r="AG83" s="7"/>
      <c r="AH83" s="2">
        <f t="shared" si="11"/>
        <v>0.66666666666666652</v>
      </c>
    </row>
    <row r="84" spans="4:34" x14ac:dyDescent="0.25">
      <c r="D84" s="2">
        <v>5.7</v>
      </c>
      <c r="E84" s="2">
        <v>2.9</v>
      </c>
      <c r="F84" s="2">
        <v>4.2</v>
      </c>
      <c r="G84" s="2">
        <v>1.3</v>
      </c>
      <c r="H84" s="2" t="s">
        <v>11</v>
      </c>
      <c r="J84" s="2">
        <f>COUNTIF($H$9:$H84,J$7)</f>
        <v>50</v>
      </c>
      <c r="K84" s="2">
        <f t="shared" si="12"/>
        <v>0.39741534451898736</v>
      </c>
      <c r="M84" s="2">
        <f>COUNTIF($H$9:$H84,M$7)</f>
        <v>26</v>
      </c>
      <c r="N84" s="2">
        <f t="shared" si="13"/>
        <v>0.52940371944558984</v>
      </c>
      <c r="P84" s="2">
        <f>COUNTIF($H$9:$H84,P$7)</f>
        <v>0</v>
      </c>
      <c r="Q84" s="2">
        <f t="shared" si="14"/>
        <v>0</v>
      </c>
      <c r="S84" s="2">
        <f>COUNTA(H$9:H84)</f>
        <v>76</v>
      </c>
      <c r="T84" s="2">
        <f t="shared" si="9"/>
        <v>0.92681906396457725</v>
      </c>
      <c r="V84" s="2">
        <f>COUNTIF($H85:$H$158,V$7)</f>
        <v>0</v>
      </c>
      <c r="W84" s="2">
        <f t="shared" si="15"/>
        <v>0</v>
      </c>
      <c r="Y84" s="2">
        <f>COUNTIF($H85:$H$158,Y$7)</f>
        <v>24</v>
      </c>
      <c r="Z84" s="2">
        <f t="shared" si="16"/>
        <v>0.52686190213225736</v>
      </c>
      <c r="AB84" s="2">
        <f>COUNTIF($H85:$H$158,AB$7)</f>
        <v>50</v>
      </c>
      <c r="AC84" s="2">
        <f t="shared" si="17"/>
        <v>0.38216025395555758</v>
      </c>
      <c r="AE84" s="2">
        <f>COUNTA($H85:$H$158)</f>
        <v>74</v>
      </c>
      <c r="AF84" s="2">
        <f t="shared" si="10"/>
        <v>0.90902215608781489</v>
      </c>
      <c r="AH84" s="2">
        <f t="shared" si="11"/>
        <v>0.66692324464244823</v>
      </c>
    </row>
    <row r="85" spans="4:34" x14ac:dyDescent="0.25">
      <c r="D85" s="2">
        <v>6.2</v>
      </c>
      <c r="E85" s="2">
        <v>2.9</v>
      </c>
      <c r="F85" s="2">
        <v>4.3</v>
      </c>
      <c r="G85" s="2">
        <v>1.3</v>
      </c>
      <c r="H85" s="2" t="s">
        <v>11</v>
      </c>
      <c r="J85" s="2">
        <f>COUNTIF($H$9:$H85,J$7)</f>
        <v>50</v>
      </c>
      <c r="K85" s="2">
        <f t="shared" si="12"/>
        <v>0.40450022787024459</v>
      </c>
      <c r="M85" s="2">
        <f>COUNTIF($H$9:$H85,M$7)</f>
        <v>27</v>
      </c>
      <c r="N85" s="2">
        <f t="shared" si="13"/>
        <v>0.5301464161084245</v>
      </c>
      <c r="P85" s="2">
        <f>COUNTIF($H$9:$H85,P$7)</f>
        <v>0</v>
      </c>
      <c r="Q85" s="2">
        <f t="shared" si="14"/>
        <v>0</v>
      </c>
      <c r="S85" s="2">
        <f>COUNTA(H$9:H85)</f>
        <v>77</v>
      </c>
      <c r="T85" s="2">
        <f t="shared" si="9"/>
        <v>0.93464664397866914</v>
      </c>
      <c r="V85" s="2">
        <f>COUNTIF($H86:$H$158,V$7)</f>
        <v>0</v>
      </c>
      <c r="W85" s="2">
        <f t="shared" si="15"/>
        <v>0</v>
      </c>
      <c r="Y85" s="2">
        <f>COUNTIF($H86:$H$158,Y$7)</f>
        <v>23</v>
      </c>
      <c r="Z85" s="2">
        <f t="shared" si="16"/>
        <v>0.52498684746478219</v>
      </c>
      <c r="AB85" s="2">
        <f>COUNTIF($H86:$H$158,AB$7)</f>
        <v>50</v>
      </c>
      <c r="AC85" s="2">
        <f t="shared" si="17"/>
        <v>0.37395093774335103</v>
      </c>
      <c r="AE85" s="2">
        <f>COUNTA($H86:$H$158)</f>
        <v>73</v>
      </c>
      <c r="AF85" s="2">
        <f t="shared" si="10"/>
        <v>0.89893778520813328</v>
      </c>
      <c r="AH85" s="2">
        <f t="shared" si="11"/>
        <v>0.66769416801081438</v>
      </c>
    </row>
    <row r="86" spans="4:34" x14ac:dyDescent="0.25">
      <c r="D86" s="2">
        <v>5.7</v>
      </c>
      <c r="E86" s="2">
        <v>2.8</v>
      </c>
      <c r="F86" s="2">
        <v>4.0999999999999996</v>
      </c>
      <c r="G86" s="2">
        <v>1.3</v>
      </c>
      <c r="H86" s="2" t="s">
        <v>11</v>
      </c>
      <c r="J86" s="2">
        <f>COUNTIF($H$9:$H86,J$7)</f>
        <v>50</v>
      </c>
      <c r="K86" s="2">
        <f t="shared" si="12"/>
        <v>0.41124745454328437</v>
      </c>
      <c r="M86" s="2">
        <f>COUNTIF($H$9:$H86,M$7)</f>
        <v>28</v>
      </c>
      <c r="N86" s="2">
        <f t="shared" si="13"/>
        <v>0.53058108090423128</v>
      </c>
      <c r="P86" s="2">
        <f>COUNTIF($H$9:$H86,P$7)</f>
        <v>0</v>
      </c>
      <c r="Q86" s="2">
        <f t="shared" si="14"/>
        <v>0</v>
      </c>
      <c r="S86" s="2">
        <f>COUNTA(H$9:H86)</f>
        <v>78</v>
      </c>
      <c r="T86" s="2">
        <f t="shared" si="9"/>
        <v>0.94182853544751566</v>
      </c>
      <c r="V86" s="2">
        <f>COUNTIF($H87:$H$158,V$7)</f>
        <v>0</v>
      </c>
      <c r="W86" s="2">
        <f t="shared" si="15"/>
        <v>0</v>
      </c>
      <c r="Y86" s="2">
        <f>COUNTIF($H87:$H$158,Y$7)</f>
        <v>22</v>
      </c>
      <c r="Z86" s="2">
        <f t="shared" si="16"/>
        <v>0.52265075585708809</v>
      </c>
      <c r="AB86" s="2">
        <f>COUNTIF($H87:$H$158,AB$7)</f>
        <v>50</v>
      </c>
      <c r="AC86" s="2">
        <f t="shared" si="17"/>
        <v>0.36532556365804708</v>
      </c>
      <c r="AE86" s="2">
        <f>COUNTA($H87:$H$158)</f>
        <v>72</v>
      </c>
      <c r="AF86" s="2">
        <f t="shared" si="10"/>
        <v>0.88797631951513512</v>
      </c>
      <c r="AH86" s="2">
        <f t="shared" si="11"/>
        <v>0.66898302892118311</v>
      </c>
    </row>
    <row r="87" spans="4:34" x14ac:dyDescent="0.25">
      <c r="D87" s="2">
        <v>7</v>
      </c>
      <c r="E87" s="2">
        <v>3.2</v>
      </c>
      <c r="F87" s="2">
        <v>4.7</v>
      </c>
      <c r="G87" s="2">
        <v>1.4</v>
      </c>
      <c r="H87" s="2" t="s">
        <v>11</v>
      </c>
      <c r="J87" s="2">
        <f>COUNTIF($H$9:$H87,J$7)</f>
        <v>50</v>
      </c>
      <c r="K87" s="2">
        <f t="shared" si="12"/>
        <v>0.41767377114074572</v>
      </c>
      <c r="M87" s="2">
        <f>COUNTIF($H$9:$H87,M$7)</f>
        <v>29</v>
      </c>
      <c r="N87" s="2">
        <f t="shared" si="13"/>
        <v>0.53073661820805562</v>
      </c>
      <c r="P87" s="2">
        <f>COUNTIF($H$9:$H87,P$7)</f>
        <v>0</v>
      </c>
      <c r="Q87" s="2">
        <f t="shared" si="14"/>
        <v>0</v>
      </c>
      <c r="S87" s="2">
        <f>COUNTA(H$9:H87)</f>
        <v>79</v>
      </c>
      <c r="T87" s="2">
        <f t="shared" si="9"/>
        <v>0.9484103893488014</v>
      </c>
      <c r="V87" s="2">
        <f>COUNTIF($H88:$H$158,V$7)</f>
        <v>0</v>
      </c>
      <c r="W87" s="2">
        <f t="shared" si="15"/>
        <v>0</v>
      </c>
      <c r="Y87" s="2">
        <f>COUNTIF($H88:$H$158,Y$7)</f>
        <v>21</v>
      </c>
      <c r="Z87" s="2">
        <f t="shared" si="16"/>
        <v>0.51980314973583597</v>
      </c>
      <c r="AB87" s="2">
        <f>COUNTIF($H88:$H$158,AB$7)</f>
        <v>50</v>
      </c>
      <c r="AC87" s="2">
        <f t="shared" si="17"/>
        <v>0.35626121811968836</v>
      </c>
      <c r="AE87" s="2">
        <f>COUNTA($H88:$H$158)</f>
        <v>71</v>
      </c>
      <c r="AF87" s="2">
        <f t="shared" si="10"/>
        <v>0.87606436785552433</v>
      </c>
      <c r="AH87" s="2">
        <f t="shared" si="11"/>
        <v>0.67079589487917257</v>
      </c>
    </row>
    <row r="88" spans="4:34" x14ac:dyDescent="0.25">
      <c r="D88" s="2">
        <v>5.2</v>
      </c>
      <c r="E88" s="2">
        <v>2.7</v>
      </c>
      <c r="F88" s="2">
        <v>3.9</v>
      </c>
      <c r="G88" s="2">
        <v>1.4</v>
      </c>
      <c r="H88" s="2" t="s">
        <v>11</v>
      </c>
      <c r="J88" s="2">
        <f>COUNTIF($H$9:$H88,J$7)</f>
        <v>50</v>
      </c>
      <c r="K88" s="2">
        <f t="shared" si="12"/>
        <v>0.42379494069539858</v>
      </c>
      <c r="M88" s="2">
        <f>COUNTIF($H$9:$H88,M$7)</f>
        <v>30</v>
      </c>
      <c r="N88" s="2">
        <f t="shared" si="13"/>
        <v>0.53063906222956636</v>
      </c>
      <c r="P88" s="2">
        <f>COUNTIF($H$9:$H88,P$7)</f>
        <v>0</v>
      </c>
      <c r="Q88" s="2">
        <f t="shared" si="14"/>
        <v>0</v>
      </c>
      <c r="S88" s="2">
        <f>COUNTA(H$9:H88)</f>
        <v>80</v>
      </c>
      <c r="T88" s="2">
        <f t="shared" si="9"/>
        <v>0.95443400292496494</v>
      </c>
      <c r="V88" s="2">
        <f>COUNTIF($H89:$H$158,V$7)</f>
        <v>0</v>
      </c>
      <c r="W88" s="2">
        <f t="shared" si="15"/>
        <v>0</v>
      </c>
      <c r="Y88" s="2">
        <f>COUNTIF($H89:$H$158,Y$7)</f>
        <v>20</v>
      </c>
      <c r="Z88" s="2">
        <f t="shared" si="16"/>
        <v>0.51638712058788683</v>
      </c>
      <c r="AB88" s="2">
        <f>COUNTIF($H89:$H$158,AB$7)</f>
        <v>50</v>
      </c>
      <c r="AC88" s="2">
        <f t="shared" si="17"/>
        <v>0.34673344797874411</v>
      </c>
      <c r="AE88" s="2">
        <f>COUNTA($H89:$H$158)</f>
        <v>70</v>
      </c>
      <c r="AF88" s="2">
        <f t="shared" si="10"/>
        <v>0.863120568566631</v>
      </c>
      <c r="AH88" s="2">
        <f t="shared" si="11"/>
        <v>0.67314143383008029</v>
      </c>
    </row>
    <row r="89" spans="4:34" x14ac:dyDescent="0.25">
      <c r="D89" s="2">
        <v>6.1</v>
      </c>
      <c r="E89" s="2">
        <v>2.9</v>
      </c>
      <c r="F89" s="2">
        <v>4.7</v>
      </c>
      <c r="G89" s="2">
        <v>1.4</v>
      </c>
      <c r="H89" s="2" t="s">
        <v>11</v>
      </c>
      <c r="J89" s="2">
        <f>COUNTIF($H$9:$H89,J$7)</f>
        <v>50</v>
      </c>
      <c r="K89" s="2">
        <f t="shared" si="12"/>
        <v>0.42962581056166677</v>
      </c>
      <c r="M89" s="2">
        <f>COUNTIF($H$9:$H89,M$7)</f>
        <v>31</v>
      </c>
      <c r="N89" s="2">
        <f t="shared" si="13"/>
        <v>0.5303119070053115</v>
      </c>
      <c r="P89" s="2">
        <f>COUNTIF($H$9:$H89,P$7)</f>
        <v>0</v>
      </c>
      <c r="Q89" s="2">
        <f t="shared" si="14"/>
        <v>0</v>
      </c>
      <c r="S89" s="2">
        <f>COUNTA(H$9:H89)</f>
        <v>81</v>
      </c>
      <c r="T89" s="2">
        <f t="shared" si="9"/>
        <v>0.95993771756697832</v>
      </c>
      <c r="V89" s="2">
        <f>COUNTIF($H90:$H$158,V$7)</f>
        <v>0</v>
      </c>
      <c r="W89" s="2">
        <f t="shared" si="15"/>
        <v>0</v>
      </c>
      <c r="Y89" s="2">
        <f>COUNTIF($H90:$H$158,Y$7)</f>
        <v>19</v>
      </c>
      <c r="Z89" s="2">
        <f t="shared" si="16"/>
        <v>0.51233828874430565</v>
      </c>
      <c r="AB89" s="2">
        <f>COUNTIF($H90:$H$158,AB$7)</f>
        <v>50</v>
      </c>
      <c r="AC89" s="2">
        <f t="shared" si="17"/>
        <v>0.33671613550974228</v>
      </c>
      <c r="AE89" s="2">
        <f>COUNTA($H90:$H$158)</f>
        <v>69</v>
      </c>
      <c r="AF89" s="2">
        <f t="shared" si="10"/>
        <v>0.84905442425404787</v>
      </c>
      <c r="AH89" s="2">
        <f t="shared" si="11"/>
        <v>0.67603109807812556</v>
      </c>
    </row>
    <row r="90" spans="4:34" x14ac:dyDescent="0.25">
      <c r="D90" s="2">
        <v>6.7</v>
      </c>
      <c r="E90" s="2">
        <v>3.1</v>
      </c>
      <c r="F90" s="2">
        <v>4.4000000000000004</v>
      </c>
      <c r="G90" s="2">
        <v>1.4</v>
      </c>
      <c r="H90" s="2" t="s">
        <v>11</v>
      </c>
      <c r="J90" s="2">
        <f>COUNTIF($H$9:$H90,J$7)</f>
        <v>50</v>
      </c>
      <c r="K90" s="2">
        <f t="shared" si="12"/>
        <v>0.43518037490448719</v>
      </c>
      <c r="M90" s="2">
        <f>COUNTIF($H$9:$H90,M$7)</f>
        <v>32</v>
      </c>
      <c r="N90" s="2">
        <f t="shared" si="13"/>
        <v>0.52977639204608151</v>
      </c>
      <c r="P90" s="2">
        <f>COUNTIF($H$9:$H90,P$7)</f>
        <v>0</v>
      </c>
      <c r="Q90" s="2">
        <f t="shared" si="14"/>
        <v>0</v>
      </c>
      <c r="S90" s="2">
        <f>COUNTA(H$9:H90)</f>
        <v>82</v>
      </c>
      <c r="T90" s="2">
        <f t="shared" si="9"/>
        <v>0.96495676695056876</v>
      </c>
      <c r="V90" s="2">
        <f>COUNTIF($H91:$H$158,V$7)</f>
        <v>0</v>
      </c>
      <c r="W90" s="2">
        <f t="shared" si="15"/>
        <v>0</v>
      </c>
      <c r="Y90" s="2">
        <f>COUNTIF($H91:$H$158,Y$7)</f>
        <v>18</v>
      </c>
      <c r="Z90" s="2">
        <f t="shared" si="16"/>
        <v>0.50758354583153664</v>
      </c>
      <c r="AB90" s="2">
        <f>COUNTIF($H91:$H$158,AB$7)</f>
        <v>50</v>
      </c>
      <c r="AC90" s="2">
        <f t="shared" si="17"/>
        <v>0.3261813613791284</v>
      </c>
      <c r="AE90" s="2">
        <f>COUNTA($H91:$H$158)</f>
        <v>68</v>
      </c>
      <c r="AF90" s="2">
        <f t="shared" si="10"/>
        <v>0.83376490721066499</v>
      </c>
      <c r="AH90" s="2">
        <f t="shared" si="11"/>
        <v>0.67947937685267712</v>
      </c>
    </row>
    <row r="91" spans="4:34" x14ac:dyDescent="0.25">
      <c r="D91" s="2">
        <v>6.6</v>
      </c>
      <c r="E91" s="2">
        <v>3</v>
      </c>
      <c r="F91" s="2">
        <v>4.4000000000000004</v>
      </c>
      <c r="G91" s="2">
        <v>1.4</v>
      </c>
      <c r="H91" s="2" t="s">
        <v>11</v>
      </c>
      <c r="J91" s="2">
        <f>COUNTIF($H$9:$H91,J$7)</f>
        <v>50</v>
      </c>
      <c r="K91" s="2">
        <f t="shared" si="12"/>
        <v>0.44047183227240966</v>
      </c>
      <c r="M91" s="2">
        <f>COUNTIF($H$9:$H91,M$7)</f>
        <v>33</v>
      </c>
      <c r="N91" s="2">
        <f t="shared" si="13"/>
        <v>0.52905175054963316</v>
      </c>
      <c r="P91" s="2">
        <f>COUNTIF($H$9:$H91,P$7)</f>
        <v>0</v>
      </c>
      <c r="Q91" s="2">
        <f t="shared" si="14"/>
        <v>0</v>
      </c>
      <c r="S91" s="2">
        <f>COUNTA(H$9:H91)</f>
        <v>83</v>
      </c>
      <c r="T91" s="2">
        <f t="shared" si="9"/>
        <v>0.96952358282204276</v>
      </c>
      <c r="V91" s="2">
        <f>COUNTIF($H92:$H$158,V$7)</f>
        <v>0</v>
      </c>
      <c r="W91" s="2">
        <f t="shared" si="15"/>
        <v>0</v>
      </c>
      <c r="Y91" s="2">
        <f>COUNTIF($H92:$H$158,Y$7)</f>
        <v>17</v>
      </c>
      <c r="Z91" s="2">
        <f t="shared" si="16"/>
        <v>0.50203952144069197</v>
      </c>
      <c r="AB91" s="2">
        <f>COUNTIF($H92:$H$158,AB$7)</f>
        <v>50</v>
      </c>
      <c r="AC91" s="2">
        <f t="shared" si="17"/>
        <v>0.31509925424108037</v>
      </c>
      <c r="AE91" s="2">
        <f>COUNTA($H92:$H$158)</f>
        <v>67</v>
      </c>
      <c r="AF91" s="2">
        <f t="shared" si="10"/>
        <v>0.81713877568177229</v>
      </c>
      <c r="AH91" s="2">
        <f t="shared" si="11"/>
        <v>0.68350413175510072</v>
      </c>
    </row>
    <row r="92" spans="4:34" x14ac:dyDescent="0.25">
      <c r="D92" s="2">
        <v>6.8</v>
      </c>
      <c r="E92" s="2">
        <v>2.8</v>
      </c>
      <c r="F92" s="2">
        <v>4.8</v>
      </c>
      <c r="G92" s="2">
        <v>1.4</v>
      </c>
      <c r="H92" s="2" t="s">
        <v>11</v>
      </c>
      <c r="J92" s="2">
        <f>COUNTIF($H$9:$H92,J$7)</f>
        <v>50</v>
      </c>
      <c r="K92" s="2">
        <f t="shared" si="12"/>
        <v>0.44551263869287833</v>
      </c>
      <c r="M92" s="2">
        <f>COUNTIF($H$9:$H92,M$7)</f>
        <v>34</v>
      </c>
      <c r="N92" s="2">
        <f t="shared" si="13"/>
        <v>0.5281554258567418</v>
      </c>
      <c r="P92" s="2">
        <f>COUNTIF($H$9:$H92,P$7)</f>
        <v>0</v>
      </c>
      <c r="Q92" s="2">
        <f t="shared" si="14"/>
        <v>0</v>
      </c>
      <c r="S92" s="2">
        <f>COUNTA(H$9:H92)</f>
        <v>84</v>
      </c>
      <c r="T92" s="2">
        <f t="shared" si="9"/>
        <v>0.97366806454962007</v>
      </c>
      <c r="V92" s="2">
        <f>COUNTIF($H93:$H$158,V$7)</f>
        <v>0</v>
      </c>
      <c r="W92" s="2">
        <f t="shared" si="15"/>
        <v>0</v>
      </c>
      <c r="Y92" s="2">
        <f>COUNTIF($H93:$H$158,Y$7)</f>
        <v>16</v>
      </c>
      <c r="Z92" s="2">
        <f t="shared" si="16"/>
        <v>0.49561069560204934</v>
      </c>
      <c r="AB92" s="2">
        <f>COUNTIF($H93:$H$158,AB$7)</f>
        <v>50</v>
      </c>
      <c r="AC92" s="2">
        <f t="shared" si="17"/>
        <v>0.30343782544221876</v>
      </c>
      <c r="AE92" s="2">
        <f>COUNTA($H93:$H$158)</f>
        <v>66</v>
      </c>
      <c r="AF92" s="2">
        <f t="shared" si="10"/>
        <v>0.79904852104426816</v>
      </c>
      <c r="AH92" s="2">
        <f t="shared" si="11"/>
        <v>0.68812703531389086</v>
      </c>
    </row>
    <row r="93" spans="4:34" x14ac:dyDescent="0.25">
      <c r="D93" s="2">
        <v>6.1</v>
      </c>
      <c r="E93" s="2">
        <v>3</v>
      </c>
      <c r="F93" s="2">
        <v>4.5999999999999996</v>
      </c>
      <c r="G93" s="2">
        <v>1.4</v>
      </c>
      <c r="H93" s="2" t="s">
        <v>11</v>
      </c>
      <c r="J93" s="2">
        <f>COUNTIF($H$9:$H93,J$7)</f>
        <v>50</v>
      </c>
      <c r="K93" s="2">
        <f t="shared" si="12"/>
        <v>0.45031455668410414</v>
      </c>
      <c r="M93" s="2">
        <f>COUNTIF($H$9:$H93,M$7)</f>
        <v>35</v>
      </c>
      <c r="N93" s="2">
        <f t="shared" si="13"/>
        <v>0.52710326084406744</v>
      </c>
      <c r="P93" s="2">
        <f>COUNTIF($H$9:$H93,P$7)</f>
        <v>0</v>
      </c>
      <c r="Q93" s="2">
        <f t="shared" si="14"/>
        <v>0</v>
      </c>
      <c r="S93" s="2">
        <f>COUNTA(H$9:H93)</f>
        <v>85</v>
      </c>
      <c r="T93" s="2">
        <f t="shared" si="9"/>
        <v>0.97741781752817158</v>
      </c>
      <c r="V93" s="2">
        <f>COUNTIF($H94:$H$158,V$7)</f>
        <v>0</v>
      </c>
      <c r="W93" s="2">
        <f t="shared" si="15"/>
        <v>0</v>
      </c>
      <c r="Y93" s="2">
        <f>COUNTIF($H94:$H$158,Y$7)</f>
        <v>15</v>
      </c>
      <c r="Z93" s="2">
        <f t="shared" si="16"/>
        <v>0.48818705017383146</v>
      </c>
      <c r="AB93" s="2">
        <f>COUNTIF($H94:$H$158,AB$7)</f>
        <v>50</v>
      </c>
      <c r="AC93" s="2">
        <f t="shared" si="17"/>
        <v>0.29116278711825372</v>
      </c>
      <c r="AE93" s="2">
        <f>COUNTA($H94:$H$158)</f>
        <v>65</v>
      </c>
      <c r="AF93" s="2">
        <f t="shared" si="10"/>
        <v>0.77934983729208518</v>
      </c>
      <c r="AH93" s="2">
        <f t="shared" si="11"/>
        <v>0.69337414129528852</v>
      </c>
    </row>
    <row r="94" spans="4:34" x14ac:dyDescent="0.25">
      <c r="D94" s="2">
        <v>6.1</v>
      </c>
      <c r="E94" s="2">
        <v>2.6</v>
      </c>
      <c r="F94" s="2">
        <v>5.6</v>
      </c>
      <c r="G94" s="2">
        <v>1.4</v>
      </c>
      <c r="H94" s="2" t="s">
        <v>12</v>
      </c>
      <c r="J94" s="2">
        <f>COUNTIF($H$9:$H94,J$7)</f>
        <v>50</v>
      </c>
      <c r="K94" s="2">
        <f t="shared" si="12"/>
        <v>0.45488870053917052</v>
      </c>
      <c r="M94" s="2">
        <f>COUNTIF($H$9:$H94,M$7)</f>
        <v>35</v>
      </c>
      <c r="N94" s="2">
        <f t="shared" si="13"/>
        <v>0.52784140490115816</v>
      </c>
      <c r="P94" s="2">
        <f>COUNTIF($H$9:$H94,P$7)</f>
        <v>1</v>
      </c>
      <c r="Q94" s="2">
        <f t="shared" si="14"/>
        <v>7.4724008775605782E-2</v>
      </c>
      <c r="S94" s="2">
        <f>COUNTA(H$9:H94)</f>
        <v>86</v>
      </c>
      <c r="T94" s="2">
        <f t="shared" si="9"/>
        <v>1.0574541142159344</v>
      </c>
      <c r="V94" s="2">
        <f>COUNTIF($H95:$H$158,V$7)</f>
        <v>0</v>
      </c>
      <c r="W94" s="2">
        <f t="shared" si="15"/>
        <v>0</v>
      </c>
      <c r="Y94" s="2">
        <f>COUNTIF($H95:$H$158,Y$7)</f>
        <v>15</v>
      </c>
      <c r="Z94" s="2">
        <f t="shared" si="16"/>
        <v>0.49057251665425355</v>
      </c>
      <c r="AB94" s="2">
        <f>COUNTIF($H95:$H$158,AB$7)</f>
        <v>49</v>
      </c>
      <c r="AC94" s="2">
        <f t="shared" si="17"/>
        <v>0.29498777559929373</v>
      </c>
      <c r="AE94" s="2">
        <f>COUNTA($H95:$H$158)</f>
        <v>64</v>
      </c>
      <c r="AF94" s="2">
        <f t="shared" si="10"/>
        <v>0.78556029225354729</v>
      </c>
      <c r="AH94" s="2">
        <f t="shared" si="11"/>
        <v>0.64351641720917341</v>
      </c>
    </row>
    <row r="95" spans="4:34" x14ac:dyDescent="0.25">
      <c r="D95" s="2">
        <v>6.4</v>
      </c>
      <c r="E95" s="2">
        <v>3.2</v>
      </c>
      <c r="F95" s="2">
        <v>4.5</v>
      </c>
      <c r="G95" s="2">
        <v>1.5</v>
      </c>
      <c r="H95" s="2" t="s">
        <v>11</v>
      </c>
      <c r="J95" s="2">
        <f>COUNTIF($H$9:$H95,J$7)</f>
        <v>50</v>
      </c>
      <c r="K95" s="2">
        <f t="shared" si="12"/>
        <v>0.45924557820345041</v>
      </c>
      <c r="M95" s="2">
        <f>COUNTIF($H$9:$H95,M$7)</f>
        <v>36</v>
      </c>
      <c r="N95" s="2">
        <f t="shared" si="13"/>
        <v>0.52676627354748251</v>
      </c>
      <c r="P95" s="2">
        <f>COUNTIF($H$9:$H95,P$7)</f>
        <v>1</v>
      </c>
      <c r="Q95" s="2">
        <f t="shared" si="14"/>
        <v>7.4056821791364705E-2</v>
      </c>
      <c r="S95" s="2">
        <f>COUNTA(H$9:H95)</f>
        <v>87</v>
      </c>
      <c r="T95" s="2">
        <f t="shared" si="9"/>
        <v>1.0600686735422975</v>
      </c>
      <c r="V95" s="2">
        <f>COUNTIF($H96:$H$158,V$7)</f>
        <v>0</v>
      </c>
      <c r="W95" s="2">
        <f t="shared" si="15"/>
        <v>0</v>
      </c>
      <c r="Y95" s="2">
        <f>COUNTIF($H96:$H$158,Y$7)</f>
        <v>14</v>
      </c>
      <c r="Z95" s="2">
        <f t="shared" si="16"/>
        <v>0.48220555587606945</v>
      </c>
      <c r="AB95" s="2">
        <f>COUNTIF($H96:$H$158,AB$7)</f>
        <v>49</v>
      </c>
      <c r="AC95" s="2">
        <f t="shared" si="17"/>
        <v>0.28199895063255087</v>
      </c>
      <c r="AE95" s="2">
        <f>COUNTA($H96:$H$158)</f>
        <v>63</v>
      </c>
      <c r="AF95" s="2">
        <f t="shared" si="10"/>
        <v>0.76420450650862026</v>
      </c>
      <c r="AH95" s="2">
        <f t="shared" si="11"/>
        <v>0.64915677733300314</v>
      </c>
    </row>
    <row r="96" spans="4:34" x14ac:dyDescent="0.25">
      <c r="D96" s="2">
        <v>6.9</v>
      </c>
      <c r="E96" s="2">
        <v>3.1</v>
      </c>
      <c r="F96" s="2">
        <v>4.9000000000000004</v>
      </c>
      <c r="G96" s="2">
        <v>1.5</v>
      </c>
      <c r="H96" s="2" t="s">
        <v>11</v>
      </c>
      <c r="J96" s="2">
        <f>COUNTIF($H$9:$H96,J$7)</f>
        <v>50</v>
      </c>
      <c r="K96" s="2">
        <f t="shared" si="12"/>
        <v>0.4633951300355526</v>
      </c>
      <c r="M96" s="2">
        <f>COUNTIF($H$9:$H96,M$7)</f>
        <v>37</v>
      </c>
      <c r="N96" s="2">
        <f t="shared" si="13"/>
        <v>0.52555903819669159</v>
      </c>
      <c r="P96" s="2">
        <f>COUNTIF($H$9:$H96,P$7)</f>
        <v>1</v>
      </c>
      <c r="Q96" s="2">
        <f t="shared" si="14"/>
        <v>7.34026320299693E-2</v>
      </c>
      <c r="S96" s="2">
        <f>COUNTA(H$9:H96)</f>
        <v>88</v>
      </c>
      <c r="T96" s="2">
        <f t="shared" si="9"/>
        <v>1.0623568002622135</v>
      </c>
      <c r="V96" s="2">
        <f>COUNTIF($H97:$H$158,V$7)</f>
        <v>0</v>
      </c>
      <c r="W96" s="2">
        <f t="shared" si="15"/>
        <v>0</v>
      </c>
      <c r="Y96" s="2">
        <f>COUNTIF($H97:$H$158,Y$7)</f>
        <v>13</v>
      </c>
      <c r="Z96" s="2">
        <f t="shared" si="16"/>
        <v>0.47256186611605133</v>
      </c>
      <c r="AB96" s="2">
        <f>COUNTIF($H97:$H$158,AB$7)</f>
        <v>49</v>
      </c>
      <c r="AC96" s="2">
        <f t="shared" si="17"/>
        <v>0.26830382011793041</v>
      </c>
      <c r="AE96" s="2">
        <f>COUNTA($H97:$H$158)</f>
        <v>62</v>
      </c>
      <c r="AF96" s="2">
        <f t="shared" si="10"/>
        <v>0.74086568623398175</v>
      </c>
      <c r="AH96" s="2">
        <f t="shared" si="11"/>
        <v>0.6554886942572784</v>
      </c>
    </row>
    <row r="97" spans="4:34" x14ac:dyDescent="0.25">
      <c r="D97" s="2">
        <v>6.5</v>
      </c>
      <c r="E97" s="2">
        <v>2.8</v>
      </c>
      <c r="F97" s="2">
        <v>4.5999999999999996</v>
      </c>
      <c r="G97" s="2">
        <v>1.5</v>
      </c>
      <c r="H97" s="2" t="s">
        <v>11</v>
      </c>
      <c r="J97" s="2">
        <f>COUNTIF($H$9:$H97,J$7)</f>
        <v>50</v>
      </c>
      <c r="K97" s="2">
        <f t="shared" si="12"/>
        <v>0.46734676471442305</v>
      </c>
      <c r="M97" s="2">
        <f>COUNTIF($H$9:$H97,M$7)</f>
        <v>38</v>
      </c>
      <c r="N97" s="2">
        <f t="shared" si="13"/>
        <v>0.52423174006591988</v>
      </c>
      <c r="P97" s="2">
        <f>COUNTIF($H$9:$H97,P$7)</f>
        <v>1</v>
      </c>
      <c r="Q97" s="2">
        <f t="shared" si="14"/>
        <v>7.2761049786139301E-2</v>
      </c>
      <c r="S97" s="2">
        <f>COUNTA(H$9:H97)</f>
        <v>89</v>
      </c>
      <c r="T97" s="2">
        <f t="shared" si="9"/>
        <v>1.0643395545664822</v>
      </c>
      <c r="V97" s="2">
        <f>COUNTIF($H98:$H$158,V$7)</f>
        <v>0</v>
      </c>
      <c r="W97" s="2">
        <f t="shared" si="15"/>
        <v>0</v>
      </c>
      <c r="Y97" s="2">
        <f>COUNTIF($H98:$H$158,Y$7)</f>
        <v>12</v>
      </c>
      <c r="Z97" s="2">
        <f t="shared" si="16"/>
        <v>0.46146390232952067</v>
      </c>
      <c r="AB97" s="2">
        <f>COUNTIF($H98:$H$158,AB$7)</f>
        <v>49</v>
      </c>
      <c r="AC97" s="2">
        <f t="shared" si="17"/>
        <v>0.25385815047436433</v>
      </c>
      <c r="AE97" s="2">
        <f>COUNTA($H98:$H$158)</f>
        <v>61</v>
      </c>
      <c r="AF97" s="2">
        <f t="shared" si="10"/>
        <v>0.71532205280388506</v>
      </c>
      <c r="AH97" s="2">
        <f t="shared" si="11"/>
        <v>0.66255673020479655</v>
      </c>
    </row>
    <row r="98" spans="4:34" x14ac:dyDescent="0.25">
      <c r="D98" s="2">
        <v>5.9</v>
      </c>
      <c r="E98" s="2">
        <v>3</v>
      </c>
      <c r="F98" s="2">
        <v>4.2</v>
      </c>
      <c r="G98" s="2">
        <v>1.5</v>
      </c>
      <c r="H98" s="2" t="s">
        <v>11</v>
      </c>
      <c r="J98" s="2">
        <f>COUNTIF($H$9:$H98,J$7)</f>
        <v>50</v>
      </c>
      <c r="K98" s="2">
        <f t="shared" si="12"/>
        <v>0.4711093925305278</v>
      </c>
      <c r="M98" s="2">
        <f>COUNTIF($H$9:$H98,M$7)</f>
        <v>39</v>
      </c>
      <c r="N98" s="2">
        <f t="shared" si="13"/>
        <v>0.52279538023588479</v>
      </c>
      <c r="P98" s="2">
        <f>COUNTIF($H$9:$H98,P$7)</f>
        <v>1</v>
      </c>
      <c r="Q98" s="2">
        <f t="shared" si="14"/>
        <v>7.2131701070329721E-2</v>
      </c>
      <c r="S98" s="2">
        <f>COUNTA(H$9:H98)</f>
        <v>90</v>
      </c>
      <c r="T98" s="2">
        <f t="shared" si="9"/>
        <v>1.0660364738367423</v>
      </c>
      <c r="V98" s="2">
        <f>COUNTIF($H99:$H$158,V$7)</f>
        <v>0</v>
      </c>
      <c r="W98" s="2">
        <f t="shared" si="15"/>
        <v>0</v>
      </c>
      <c r="Y98" s="2">
        <f>COUNTIF($H99:$H$158,Y$7)</f>
        <v>11</v>
      </c>
      <c r="Z98" s="2">
        <f t="shared" si="16"/>
        <v>0.44870081244472387</v>
      </c>
      <c r="AB98" s="2">
        <f>COUNTIF($H99:$H$158,AB$7)</f>
        <v>49</v>
      </c>
      <c r="AC98" s="2">
        <f t="shared" si="17"/>
        <v>0.23861428038620344</v>
      </c>
      <c r="AE98" s="2">
        <f>COUNTA($H99:$H$158)</f>
        <v>60</v>
      </c>
      <c r="AF98" s="2">
        <f t="shared" si="10"/>
        <v>0.68731509283092729</v>
      </c>
      <c r="AH98" s="2">
        <f t="shared" si="11"/>
        <v>0.67041457928673975</v>
      </c>
    </row>
    <row r="99" spans="4:34" x14ac:dyDescent="0.25">
      <c r="D99" s="2">
        <v>5.6</v>
      </c>
      <c r="E99" s="2">
        <v>3</v>
      </c>
      <c r="F99" s="2">
        <v>4.5</v>
      </c>
      <c r="G99" s="2">
        <v>1.5</v>
      </c>
      <c r="H99" s="2" t="s">
        <v>11</v>
      </c>
      <c r="J99" s="2">
        <f>COUNTIF($H$9:$H99,J$7)</f>
        <v>50</v>
      </c>
      <c r="K99" s="2">
        <f t="shared" si="12"/>
        <v>0.4746914562769074</v>
      </c>
      <c r="M99" s="2">
        <f>COUNTIF($H$9:$H99,M$7)</f>
        <v>40</v>
      </c>
      <c r="N99" s="2">
        <f t="shared" si="13"/>
        <v>0.52126001991706983</v>
      </c>
      <c r="P99" s="2">
        <f>COUNTIF($H$9:$H99,P$7)</f>
        <v>1</v>
      </c>
      <c r="Q99" s="2">
        <f t="shared" si="14"/>
        <v>7.1514226815370299E-2</v>
      </c>
      <c r="S99" s="2">
        <f>COUNTA(H$9:H99)</f>
        <v>91</v>
      </c>
      <c r="T99" s="2">
        <f t="shared" si="9"/>
        <v>1.0674657030093475</v>
      </c>
      <c r="V99" s="2">
        <f>COUNTIF($H100:$H$158,V$7)</f>
        <v>0</v>
      </c>
      <c r="W99" s="2">
        <f t="shared" si="15"/>
        <v>0</v>
      </c>
      <c r="Y99" s="2">
        <f>COUNTIF($H100:$H$158,Y$7)</f>
        <v>10</v>
      </c>
      <c r="Z99" s="2">
        <f t="shared" si="16"/>
        <v>0.43401948380923372</v>
      </c>
      <c r="AB99" s="2">
        <f>COUNTIF($H100:$H$158,AB$7)</f>
        <v>49</v>
      </c>
      <c r="AC99" s="2">
        <f t="shared" si="17"/>
        <v>0.2225207975777122</v>
      </c>
      <c r="AE99" s="2">
        <f>COUNTA($H100:$H$158)</f>
        <v>59</v>
      </c>
      <c r="AF99" s="2">
        <f t="shared" si="10"/>
        <v>0.65654028138694587</v>
      </c>
      <c r="AH99" s="2">
        <f t="shared" si="11"/>
        <v>0.67912746354995324</v>
      </c>
    </row>
    <row r="100" spans="4:34" x14ac:dyDescent="0.25">
      <c r="D100" s="2">
        <v>6.2</v>
      </c>
      <c r="E100" s="2">
        <v>2.2000000000000002</v>
      </c>
      <c r="F100" s="2">
        <v>4.5</v>
      </c>
      <c r="G100" s="2">
        <v>1.5</v>
      </c>
      <c r="H100" s="2" t="s">
        <v>11</v>
      </c>
      <c r="J100" s="2">
        <f>COUNTIF($H$9:$H100,J$7)</f>
        <v>50</v>
      </c>
      <c r="K100" s="2">
        <f t="shared" si="12"/>
        <v>0.47810095993602619</v>
      </c>
      <c r="M100" s="2">
        <f>COUNTIF($H$9:$H100,M$7)</f>
        <v>41</v>
      </c>
      <c r="N100" s="2">
        <f t="shared" si="13"/>
        <v>0.5196348696630011</v>
      </c>
      <c r="P100" s="2">
        <f>COUNTIF($H$9:$H100,P$7)</f>
        <v>1</v>
      </c>
      <c r="Q100" s="2">
        <f t="shared" si="14"/>
        <v>7.090828213105449E-2</v>
      </c>
      <c r="S100" s="2">
        <f>COUNTA(H$9:H100)</f>
        <v>92</v>
      </c>
      <c r="T100" s="2">
        <f t="shared" si="9"/>
        <v>1.0686441117300818</v>
      </c>
      <c r="V100" s="2">
        <f>COUNTIF($H101:$H$158,V$7)</f>
        <v>0</v>
      </c>
      <c r="W100" s="2">
        <f t="shared" si="15"/>
        <v>0</v>
      </c>
      <c r="Y100" s="2">
        <f>COUNTIF($H101:$H$158,Y$7)</f>
        <v>9</v>
      </c>
      <c r="Z100" s="2">
        <f t="shared" si="16"/>
        <v>0.41711213695116101</v>
      </c>
      <c r="AB100" s="2">
        <f>COUNTIF($H101:$H$158,AB$7)</f>
        <v>49</v>
      </c>
      <c r="AC100" s="2">
        <f t="shared" si="17"/>
        <v>0.20552217930354877</v>
      </c>
      <c r="AE100" s="2">
        <f>COUNTA($H101:$H$158)</f>
        <v>58</v>
      </c>
      <c r="AF100" s="2">
        <f t="shared" si="10"/>
        <v>0.62263431625470977</v>
      </c>
      <c r="AH100" s="2">
        <f t="shared" si="11"/>
        <v>0.68877550990821823</v>
      </c>
    </row>
    <row r="101" spans="4:34" x14ac:dyDescent="0.25">
      <c r="D101" s="2">
        <v>6.3</v>
      </c>
      <c r="E101" s="2">
        <v>2.5</v>
      </c>
      <c r="F101" s="2">
        <v>4.9000000000000004</v>
      </c>
      <c r="G101" s="2">
        <v>1.5</v>
      </c>
      <c r="H101" s="2" t="s">
        <v>11</v>
      </c>
      <c r="J101" s="2">
        <f>COUNTIF($H$9:$H101,J$7)</f>
        <v>50</v>
      </c>
      <c r="K101" s="2">
        <f t="shared" si="12"/>
        <v>0.48134549534048754</v>
      </c>
      <c r="M101" s="2">
        <f>COUNTIF($H$9:$H101,M$7)</f>
        <v>42</v>
      </c>
      <c r="N101" s="2">
        <f t="shared" si="13"/>
        <v>0.51792836892289662</v>
      </c>
      <c r="P101" s="2">
        <f>COUNTIF($H$9:$H101,P$7)</f>
        <v>1</v>
      </c>
      <c r="Q101" s="2">
        <f t="shared" si="14"/>
        <v>7.0313535603312174E-2</v>
      </c>
      <c r="S101" s="2">
        <f>COUNTA(H$9:H101)</f>
        <v>93</v>
      </c>
      <c r="T101" s="2">
        <f t="shared" si="9"/>
        <v>1.0695873998666963</v>
      </c>
      <c r="V101" s="2">
        <f>COUNTIF($H102:$H$158,V$7)</f>
        <v>0</v>
      </c>
      <c r="W101" s="2">
        <f t="shared" si="15"/>
        <v>0</v>
      </c>
      <c r="Y101" s="2">
        <f>COUNTIF($H102:$H$158,Y$7)</f>
        <v>8</v>
      </c>
      <c r="Z101" s="2">
        <f t="shared" si="16"/>
        <v>0.39759859847926199</v>
      </c>
      <c r="AB101" s="2">
        <f>COUNTIF($H102:$H$158,AB$7)</f>
        <v>49</v>
      </c>
      <c r="AC101" s="2">
        <f t="shared" si="17"/>
        <v>0.18755839179696734</v>
      </c>
      <c r="AE101" s="2">
        <f>COUNTA($H102:$H$158)</f>
        <v>57</v>
      </c>
      <c r="AF101" s="2">
        <f t="shared" si="10"/>
        <v>0.58515699027622936</v>
      </c>
      <c r="AH101" s="2">
        <f t="shared" si="11"/>
        <v>0.69945865649883732</v>
      </c>
    </row>
    <row r="102" spans="4:34" x14ac:dyDescent="0.25">
      <c r="D102" s="2">
        <v>6</v>
      </c>
      <c r="E102" s="2">
        <v>2.9</v>
      </c>
      <c r="F102" s="2">
        <v>4.5</v>
      </c>
      <c r="G102" s="2">
        <v>1.5</v>
      </c>
      <c r="H102" s="2" t="s">
        <v>11</v>
      </c>
      <c r="J102" s="2">
        <f>COUNTIF($H$9:$H102,J$7)</f>
        <v>50</v>
      </c>
      <c r="K102" s="2">
        <f t="shared" si="12"/>
        <v>0.48443226696963448</v>
      </c>
      <c r="M102" s="2">
        <f>COUNTIF($H$9:$H102,M$7)</f>
        <v>43</v>
      </c>
      <c r="N102" s="2">
        <f t="shared" si="13"/>
        <v>0.51614825712710843</v>
      </c>
      <c r="P102" s="2">
        <f>COUNTIF($H$9:$H102,P$7)</f>
        <v>1</v>
      </c>
      <c r="Q102" s="2">
        <f t="shared" si="14"/>
        <v>6.9729668634868486E-2</v>
      </c>
      <c r="S102" s="2">
        <f>COUNTA(H$9:H102)</f>
        <v>94</v>
      </c>
      <c r="T102" s="2">
        <f t="shared" si="9"/>
        <v>1.0703101927316114</v>
      </c>
      <c r="V102" s="2">
        <f>COUNTIF($H103:$H$158,V$7)</f>
        <v>0</v>
      </c>
      <c r="W102" s="2">
        <f t="shared" si="15"/>
        <v>0</v>
      </c>
      <c r="Y102" s="2">
        <f>COUNTIF($H103:$H$158,Y$7)</f>
        <v>7</v>
      </c>
      <c r="Z102" s="2">
        <f t="shared" si="16"/>
        <v>0.375</v>
      </c>
      <c r="AB102" s="2">
        <f>COUNTIF($H103:$H$158,AB$7)</f>
        <v>49</v>
      </c>
      <c r="AC102" s="2">
        <f t="shared" si="17"/>
        <v>0.16856444319959643</v>
      </c>
      <c r="AE102" s="2">
        <f>COUNTA($H103:$H$158)</f>
        <v>56</v>
      </c>
      <c r="AF102" s="2">
        <f t="shared" si="10"/>
        <v>0.5435644431995964</v>
      </c>
      <c r="AH102" s="2">
        <f t="shared" si="11"/>
        <v>0.71130405448149692</v>
      </c>
    </row>
    <row r="103" spans="4:34" x14ac:dyDescent="0.25">
      <c r="D103" s="2">
        <v>5.4</v>
      </c>
      <c r="E103" s="2">
        <v>3</v>
      </c>
      <c r="F103" s="2">
        <v>4.5</v>
      </c>
      <c r="G103" s="2">
        <v>1.5</v>
      </c>
      <c r="H103" s="2" t="s">
        <v>11</v>
      </c>
      <c r="J103" s="2">
        <f>COUNTIF($H$9:$H103,J$7)</f>
        <v>50</v>
      </c>
      <c r="K103" s="2">
        <f t="shared" si="12"/>
        <v>0.48736811502959115</v>
      </c>
      <c r="M103" s="2">
        <f>COUNTIF($H$9:$H103,M$7)</f>
        <v>44</v>
      </c>
      <c r="N103" s="2">
        <f t="shared" si="13"/>
        <v>0.51430163733179601</v>
      </c>
      <c r="P103" s="2">
        <f>COUNTIF($H$9:$H103,P$7)</f>
        <v>1</v>
      </c>
      <c r="Q103" s="2">
        <f t="shared" si="14"/>
        <v>6.9156374824536293E-2</v>
      </c>
      <c r="S103" s="2">
        <f>COUNTA(H$9:H103)</f>
        <v>95</v>
      </c>
      <c r="T103" s="2">
        <f t="shared" si="9"/>
        <v>1.0708261271859234</v>
      </c>
      <c r="V103" s="2">
        <f>COUNTIF($H104:$H$158,V$7)</f>
        <v>0</v>
      </c>
      <c r="W103" s="2">
        <f t="shared" si="15"/>
        <v>0</v>
      </c>
      <c r="Y103" s="2">
        <f>COUNTIF($H104:$H$158,Y$7)</f>
        <v>6</v>
      </c>
      <c r="Z103" s="2">
        <f t="shared" si="16"/>
        <v>0.34869787776038219</v>
      </c>
      <c r="AB103" s="2">
        <f>COUNTIF($H104:$H$158,AB$7)</f>
        <v>49</v>
      </c>
      <c r="AC103" s="2">
        <f t="shared" si="17"/>
        <v>0.14846988365569311</v>
      </c>
      <c r="AE103" s="2">
        <f>COUNTA($H104:$H$158)</f>
        <v>55</v>
      </c>
      <c r="AF103" s="2">
        <f t="shared" si="10"/>
        <v>0.49716776141607533</v>
      </c>
      <c r="AH103" s="2">
        <f t="shared" si="11"/>
        <v>0.72447777431751037</v>
      </c>
    </row>
    <row r="104" spans="4:34" x14ac:dyDescent="0.25">
      <c r="D104" s="2">
        <v>6.7</v>
      </c>
      <c r="E104" s="2">
        <v>3.1</v>
      </c>
      <c r="F104" s="2">
        <v>4.7</v>
      </c>
      <c r="G104" s="2">
        <v>1.5</v>
      </c>
      <c r="H104" s="2" t="s">
        <v>11</v>
      </c>
      <c r="J104" s="2">
        <f>COUNTIF($H$9:$H104,J$7)</f>
        <v>50</v>
      </c>
      <c r="K104" s="2">
        <f t="shared" si="12"/>
        <v>0.49015953695126646</v>
      </c>
      <c r="M104" s="2">
        <f>COUNTIF($H$9:$H104,M$7)</f>
        <v>45</v>
      </c>
      <c r="N104" s="2">
        <f t="shared" si="13"/>
        <v>0.512395033308507</v>
      </c>
      <c r="P104" s="2">
        <f>COUNTIF($H$9:$H104,P$7)</f>
        <v>1</v>
      </c>
      <c r="Q104" s="2">
        <f t="shared" si="14"/>
        <v>6.8593359382512042E-2</v>
      </c>
      <c r="S104" s="2">
        <f>COUNTA(H$9:H104)</f>
        <v>96</v>
      </c>
      <c r="T104" s="2">
        <f t="shared" si="9"/>
        <v>1.0711479296422857</v>
      </c>
      <c r="V104" s="2">
        <f>COUNTIF($H105:$H$158,V$7)</f>
        <v>0</v>
      </c>
      <c r="W104" s="2">
        <f t="shared" si="15"/>
        <v>0</v>
      </c>
      <c r="Y104" s="2">
        <f>COUNTIF($H105:$H$158,Y$7)</f>
        <v>5</v>
      </c>
      <c r="Z104" s="2">
        <f t="shared" si="16"/>
        <v>0.31786661178482467</v>
      </c>
      <c r="AB104" s="2">
        <f>COUNTIF($H105:$H$158,AB$7)</f>
        <v>49</v>
      </c>
      <c r="AC104" s="2">
        <f t="shared" si="17"/>
        <v>0.12719824526601398</v>
      </c>
      <c r="AE104" s="2">
        <f>COUNTA($H105:$H$158)</f>
        <v>54</v>
      </c>
      <c r="AF104" s="2">
        <f t="shared" si="10"/>
        <v>0.44506485705083865</v>
      </c>
      <c r="AH104" s="2">
        <f t="shared" si="11"/>
        <v>0.73920447721179139</v>
      </c>
    </row>
    <row r="105" spans="4:34" x14ac:dyDescent="0.25">
      <c r="D105" s="2">
        <v>6</v>
      </c>
      <c r="E105" s="2">
        <v>2.2000000000000002</v>
      </c>
      <c r="F105" s="2">
        <v>5</v>
      </c>
      <c r="G105" s="2">
        <v>1.5</v>
      </c>
      <c r="H105" s="2" t="s">
        <v>12</v>
      </c>
      <c r="J105" s="2">
        <f>COUNTIF($H$9:$H105,J$7)</f>
        <v>50</v>
      </c>
      <c r="K105" s="2">
        <f t="shared" si="12"/>
        <v>0.49281270742907374</v>
      </c>
      <c r="M105" s="2">
        <f>COUNTIF($H$9:$H105,M$7)</f>
        <v>45</v>
      </c>
      <c r="N105" s="2">
        <f t="shared" si="13"/>
        <v>0.51404833570706576</v>
      </c>
      <c r="P105" s="2">
        <f>COUNTIF($H$9:$H105,P$7)</f>
        <v>2</v>
      </c>
      <c r="Q105" s="2">
        <f t="shared" si="14"/>
        <v>0.11546212045746655</v>
      </c>
      <c r="S105" s="2">
        <f>COUNTA(H$9:H105)</f>
        <v>97</v>
      </c>
      <c r="T105" s="2">
        <f t="shared" si="9"/>
        <v>1.1223231635936062</v>
      </c>
      <c r="V105" s="2">
        <f>COUNTIF($H106:$H$158,V$7)</f>
        <v>0</v>
      </c>
      <c r="W105" s="2">
        <f t="shared" si="15"/>
        <v>0</v>
      </c>
      <c r="Y105" s="2">
        <f>COUNTIF($H106:$H$158,Y$7)</f>
        <v>5</v>
      </c>
      <c r="Z105" s="2">
        <f t="shared" si="16"/>
        <v>0.32132003393168274</v>
      </c>
      <c r="AB105" s="2">
        <f>COUNTIF($H106:$H$158,AB$7)</f>
        <v>48</v>
      </c>
      <c r="AC105" s="2">
        <f t="shared" si="17"/>
        <v>0.1294713544229823</v>
      </c>
      <c r="AE105" s="2">
        <f>COUNTA($H106:$H$158)</f>
        <v>53</v>
      </c>
      <c r="AF105" s="2">
        <f t="shared" si="10"/>
        <v>0.45079138835466503</v>
      </c>
      <c r="AH105" s="2">
        <f t="shared" si="11"/>
        <v>0.69991389771197587</v>
      </c>
    </row>
    <row r="106" spans="4:34" s="4" customFormat="1" x14ac:dyDescent="0.25">
      <c r="D106" s="4">
        <v>6.3</v>
      </c>
      <c r="E106" s="4">
        <v>2.8</v>
      </c>
      <c r="F106" s="4">
        <v>5.0999999999999996</v>
      </c>
      <c r="G106" s="4">
        <v>1.5</v>
      </c>
      <c r="H106" s="4" t="s">
        <v>12</v>
      </c>
      <c r="I106" s="7"/>
      <c r="J106" s="4">
        <f>COUNTIF($H$9:$H106,J$7)</f>
        <v>50</v>
      </c>
      <c r="K106" s="4">
        <f t="shared" si="12"/>
        <v>0.49533349711249158</v>
      </c>
      <c r="M106" s="4">
        <f>COUNTIF($H$9:$H106,M$7)</f>
        <v>45</v>
      </c>
      <c r="N106" s="4">
        <f t="shared" si="13"/>
        <v>0.51559748622805113</v>
      </c>
      <c r="P106" s="4">
        <f>COUNTIF($H$9:$H106,P$7)</f>
        <v>3</v>
      </c>
      <c r="Q106" s="4">
        <f t="shared" si="14"/>
        <v>0.15397185745083833</v>
      </c>
      <c r="S106" s="4">
        <f>COUNTA(H$9:H106)</f>
        <v>98</v>
      </c>
      <c r="T106" s="2">
        <f t="shared" si="9"/>
        <v>1.1649028407913811</v>
      </c>
      <c r="U106" s="7"/>
      <c r="V106" s="4">
        <f>COUNTIF($H107:$H$158,V$7)</f>
        <v>0</v>
      </c>
      <c r="W106" s="4">
        <f t="shared" si="15"/>
        <v>0</v>
      </c>
      <c r="Y106" s="4">
        <f>COUNTIF($H107:$H$158,Y$7)</f>
        <v>5</v>
      </c>
      <c r="Z106" s="4">
        <f t="shared" si="16"/>
        <v>0.32485688685132019</v>
      </c>
      <c r="AB106" s="4">
        <f>COUNTIF($H107:$H$158,AB$7)</f>
        <v>47</v>
      </c>
      <c r="AC106" s="4">
        <f t="shared" si="17"/>
        <v>0.13182674468812258</v>
      </c>
      <c r="AE106" s="4">
        <f>COUNTA($H107:$H$158)</f>
        <v>52</v>
      </c>
      <c r="AF106" s="2">
        <f t="shared" si="10"/>
        <v>0.4566836315394428</v>
      </c>
      <c r="AG106" s="7"/>
      <c r="AH106" s="4">
        <f t="shared" si="11"/>
        <v>0.66557565247044703</v>
      </c>
    </row>
    <row r="107" spans="4:34" s="4" customFormat="1" x14ac:dyDescent="0.25">
      <c r="D107" s="4">
        <v>6.3</v>
      </c>
      <c r="E107" s="4">
        <v>3.3</v>
      </c>
      <c r="F107" s="4">
        <v>4.7</v>
      </c>
      <c r="G107" s="4">
        <v>1.6</v>
      </c>
      <c r="H107" s="4" t="s">
        <v>11</v>
      </c>
      <c r="I107" s="7"/>
      <c r="J107" s="4">
        <f>COUNTIF($H$9:$H107,J$7)</f>
        <v>50</v>
      </c>
      <c r="K107" s="4">
        <f t="shared" si="12"/>
        <v>0.49772749005297218</v>
      </c>
      <c r="M107" s="4">
        <f>COUNTIF($H$9:$H107,M$7)</f>
        <v>46</v>
      </c>
      <c r="N107" s="4">
        <f t="shared" si="13"/>
        <v>0.51380358126302483</v>
      </c>
      <c r="P107" s="4">
        <f>COUNTIF($H$9:$H107,P$7)</f>
        <v>3</v>
      </c>
      <c r="Q107" s="4">
        <f t="shared" si="14"/>
        <v>0.15286042785934709</v>
      </c>
      <c r="S107" s="4">
        <f>COUNTA(H$9:H107)</f>
        <v>99</v>
      </c>
      <c r="T107" s="2">
        <f t="shared" si="9"/>
        <v>1.1643914991753441</v>
      </c>
      <c r="U107" s="7"/>
      <c r="V107" s="4">
        <f>COUNTIF($H108:$H$158,V$7)</f>
        <v>0</v>
      </c>
      <c r="W107" s="4">
        <f t="shared" si="15"/>
        <v>0</v>
      </c>
      <c r="Y107" s="4">
        <f>COUNTIF($H108:$H$158,Y$7)</f>
        <v>4</v>
      </c>
      <c r="Z107" s="4">
        <f t="shared" si="16"/>
        <v>0.28803336015462716</v>
      </c>
      <c r="AB107" s="4">
        <f>COUNTIF($H108:$H$158,AB$7)</f>
        <v>47</v>
      </c>
      <c r="AC107" s="4">
        <f t="shared" si="17"/>
        <v>0.10859441262375176</v>
      </c>
      <c r="AE107" s="4">
        <f>COUNTA($H108:$H$158)</f>
        <v>51</v>
      </c>
      <c r="AF107" s="2">
        <f t="shared" si="10"/>
        <v>0.39662777277837891</v>
      </c>
      <c r="AG107" s="7"/>
      <c r="AH107" s="4">
        <f t="shared" si="11"/>
        <v>0.68161066852078012</v>
      </c>
    </row>
    <row r="108" spans="4:34" s="4" customFormat="1" x14ac:dyDescent="0.25">
      <c r="D108" s="4">
        <v>6</v>
      </c>
      <c r="E108" s="4">
        <v>2.7</v>
      </c>
      <c r="F108" s="4">
        <v>5.0999999999999996</v>
      </c>
      <c r="G108" s="4">
        <v>1.6</v>
      </c>
      <c r="H108" s="4" t="s">
        <v>11</v>
      </c>
      <c r="I108" s="7"/>
      <c r="J108" s="4">
        <f>COUNTIF($H$9:$H108,J$7)</f>
        <v>50</v>
      </c>
      <c r="K108" s="4">
        <f t="shared" si="12"/>
        <v>0.5</v>
      </c>
      <c r="M108" s="4">
        <f>COUNTIF($H$9:$H108,M$7)</f>
        <v>47</v>
      </c>
      <c r="N108" s="4">
        <f t="shared" si="13"/>
        <v>0.51195564890563106</v>
      </c>
      <c r="P108" s="4">
        <f>COUNTIF($H$9:$H108,P$7)</f>
        <v>3</v>
      </c>
      <c r="Q108" s="4">
        <f t="shared" si="14"/>
        <v>0.15176681067160708</v>
      </c>
      <c r="S108" s="4">
        <f>COUNTA(H$9:H108)</f>
        <v>100</v>
      </c>
      <c r="T108" s="2">
        <f t="shared" si="9"/>
        <v>1.163722459577238</v>
      </c>
      <c r="U108" s="7"/>
      <c r="V108" s="4">
        <f>COUNTIF($H109:$H$158,V$7)</f>
        <v>0</v>
      </c>
      <c r="W108" s="4">
        <f t="shared" si="15"/>
        <v>0</v>
      </c>
      <c r="Y108" s="4">
        <f>COUNTIF($H109:$H$158,Y$7)</f>
        <v>3</v>
      </c>
      <c r="Z108" s="4">
        <f t="shared" si="16"/>
        <v>0.2435336213432141</v>
      </c>
      <c r="AB108" s="4">
        <f>COUNTIF($H109:$H$158,AB$7)</f>
        <v>47</v>
      </c>
      <c r="AC108" s="4">
        <f t="shared" si="17"/>
        <v>8.3911297811262164E-2</v>
      </c>
      <c r="AE108" s="4">
        <f>COUNTA($H109:$H$158)</f>
        <v>50</v>
      </c>
      <c r="AF108" s="2">
        <f t="shared" si="10"/>
        <v>0.32744491915447627</v>
      </c>
      <c r="AG108" s="7"/>
      <c r="AH108" s="4">
        <f t="shared" si="11"/>
        <v>0.69999922128483871</v>
      </c>
    </row>
    <row r="109" spans="4:34" s="4" customFormat="1" x14ac:dyDescent="0.25">
      <c r="D109" s="4">
        <v>6</v>
      </c>
      <c r="E109" s="4">
        <v>3.4</v>
      </c>
      <c r="F109" s="4">
        <v>4.5</v>
      </c>
      <c r="G109" s="4">
        <v>1.6</v>
      </c>
      <c r="H109" s="4" t="s">
        <v>11</v>
      </c>
      <c r="I109" s="7"/>
      <c r="J109" s="4">
        <f>COUNTIF($H$9:$H109,J$7)</f>
        <v>50</v>
      </c>
      <c r="K109" s="4">
        <f t="shared" si="12"/>
        <v>0.50215608563221292</v>
      </c>
      <c r="M109" s="4">
        <f>COUNTIF($H$9:$H109,M$7)</f>
        <v>48</v>
      </c>
      <c r="N109" s="4">
        <f t="shared" si="13"/>
        <v>0.51005892215317472</v>
      </c>
      <c r="P109" s="4">
        <f>COUNTIF($H$9:$H109,P$7)</f>
        <v>3</v>
      </c>
      <c r="Q109" s="4">
        <f t="shared" si="14"/>
        <v>0.15069056382269222</v>
      </c>
      <c r="S109" s="4">
        <f>COUNTA(H$9:H109)</f>
        <v>101</v>
      </c>
      <c r="T109" s="2">
        <f t="shared" si="9"/>
        <v>1.1629055716080801</v>
      </c>
      <c r="U109" s="7"/>
      <c r="V109" s="4">
        <f>COUNTIF($H110:$H$158,V$7)</f>
        <v>0</v>
      </c>
      <c r="W109" s="4">
        <f t="shared" si="15"/>
        <v>0</v>
      </c>
      <c r="Y109" s="4">
        <f>COUNTIF($H110:$H$158,Y$7)</f>
        <v>2</v>
      </c>
      <c r="Z109" s="4">
        <f t="shared" si="16"/>
        <v>0.18835550384143707</v>
      </c>
      <c r="AB109" s="4">
        <f>COUNTIF($H110:$H$158,AB$7)</f>
        <v>47</v>
      </c>
      <c r="AC109" s="4">
        <f t="shared" si="17"/>
        <v>5.7667074378894546E-2</v>
      </c>
      <c r="AE109" s="4">
        <f>COUNTA($H110:$H$158)</f>
        <v>49</v>
      </c>
      <c r="AF109" s="2">
        <f t="shared" si="10"/>
        <v>0.24602257822033161</v>
      </c>
      <c r="AG109" s="7"/>
      <c r="AH109" s="4">
        <f t="shared" si="11"/>
        <v>0.7215720402864072</v>
      </c>
    </row>
    <row r="110" spans="4:34" s="4" customFormat="1" x14ac:dyDescent="0.25">
      <c r="D110" s="4">
        <v>7.2</v>
      </c>
      <c r="E110" s="4">
        <v>3</v>
      </c>
      <c r="F110" s="4">
        <v>5.8</v>
      </c>
      <c r="G110" s="4">
        <v>1.6</v>
      </c>
      <c r="H110" s="4" t="s">
        <v>12</v>
      </c>
      <c r="I110" s="7"/>
      <c r="J110" s="4">
        <f>COUNTIF($H$9:$H110,J$7)</f>
        <v>50</v>
      </c>
      <c r="K110" s="4">
        <f t="shared" si="12"/>
        <v>0.50420056480233877</v>
      </c>
      <c r="M110" s="4">
        <f>COUNTIF($H$9:$H110,M$7)</f>
        <v>48</v>
      </c>
      <c r="N110" s="4">
        <f t="shared" si="13"/>
        <v>0.51174721941192447</v>
      </c>
      <c r="P110" s="4">
        <f>COUNTIF($H$9:$H110,P$7)</f>
        <v>4</v>
      </c>
      <c r="Q110" s="4">
        <f t="shared" si="14"/>
        <v>0.18323236635182333</v>
      </c>
      <c r="S110" s="4">
        <f>COUNTA(H$9:H110)</f>
        <v>102</v>
      </c>
      <c r="T110" s="2">
        <f t="shared" si="9"/>
        <v>1.1991801505660866</v>
      </c>
      <c r="U110" s="7"/>
      <c r="V110" s="4">
        <f>COUNTIF($H111:$H$158,V$7)</f>
        <v>0</v>
      </c>
      <c r="W110" s="4">
        <f t="shared" si="15"/>
        <v>0</v>
      </c>
      <c r="Y110" s="4">
        <f>COUNTIF($H111:$H$158,Y$7)</f>
        <v>2</v>
      </c>
      <c r="Z110" s="4">
        <f t="shared" si="16"/>
        <v>0.19104010419671485</v>
      </c>
      <c r="AB110" s="4">
        <f>COUNTIF($H111:$H$158,AB$7)</f>
        <v>46</v>
      </c>
      <c r="AC110" s="4">
        <f t="shared" si="17"/>
        <v>5.8842188636470623E-2</v>
      </c>
      <c r="AE110" s="4">
        <f>COUNTA($H111:$H$158)</f>
        <v>48</v>
      </c>
      <c r="AF110" s="2">
        <f t="shared" si="10"/>
        <v>0.24988229283318547</v>
      </c>
      <c r="AG110" s="7"/>
      <c r="AH110" s="4">
        <f t="shared" si="11"/>
        <v>0.68955766462959778</v>
      </c>
    </row>
    <row r="111" spans="4:34" s="4" customFormat="1" x14ac:dyDescent="0.25">
      <c r="D111" s="4">
        <v>6.7</v>
      </c>
      <c r="E111" s="4">
        <v>3</v>
      </c>
      <c r="F111" s="4">
        <v>5</v>
      </c>
      <c r="G111" s="4">
        <v>1.7</v>
      </c>
      <c r="H111" s="4" t="s">
        <v>11</v>
      </c>
      <c r="I111" s="7"/>
      <c r="J111" s="4">
        <f>COUNTIF($H$9:$H111,J$7)</f>
        <v>50</v>
      </c>
      <c r="K111" s="4">
        <f t="shared" si="12"/>
        <v>0.50613802786820083</v>
      </c>
      <c r="M111" s="4">
        <f>COUNTIF($H$9:$H111,M$7)</f>
        <v>49</v>
      </c>
      <c r="N111" s="4">
        <f t="shared" si="13"/>
        <v>0.50988100456633489</v>
      </c>
      <c r="P111" s="4">
        <f>COUNTIF($H$9:$H111,P$7)</f>
        <v>4</v>
      </c>
      <c r="Q111" s="4">
        <f t="shared" si="14"/>
        <v>0.18200002047313468</v>
      </c>
      <c r="S111" s="4">
        <f>COUNTA(H$9:H111)</f>
        <v>103</v>
      </c>
      <c r="T111" s="2">
        <f t="shared" si="9"/>
        <v>1.1980190529076704</v>
      </c>
      <c r="U111" s="7"/>
      <c r="V111" s="4">
        <f>COUNTIF($H112:$H$158,V$7)</f>
        <v>0</v>
      </c>
      <c r="W111" s="4">
        <f t="shared" si="15"/>
        <v>0</v>
      </c>
      <c r="Y111" s="4">
        <f>COUNTIF($H112:$H$158,Y$7)</f>
        <v>1</v>
      </c>
      <c r="Z111" s="4">
        <f t="shared" si="16"/>
        <v>0.11818274152505612</v>
      </c>
      <c r="AB111" s="4">
        <f>COUNTIF($H112:$H$158,AB$7)</f>
        <v>46</v>
      </c>
      <c r="AC111" s="4">
        <f t="shared" si="17"/>
        <v>3.0366748905292108E-2</v>
      </c>
      <c r="AE111" s="4">
        <f>COUNTA($H112:$H$158)</f>
        <v>47</v>
      </c>
      <c r="AF111" s="2">
        <f t="shared" si="10"/>
        <v>0.14854949043034824</v>
      </c>
      <c r="AG111" s="7"/>
      <c r="AH111" s="4">
        <f t="shared" si="11"/>
        <v>0.71577724405637988</v>
      </c>
    </row>
    <row r="112" spans="4:34" s="4" customFormat="1" x14ac:dyDescent="0.25">
      <c r="D112" s="4">
        <v>4.9000000000000004</v>
      </c>
      <c r="E112" s="4">
        <v>2.5</v>
      </c>
      <c r="F112" s="4">
        <v>4.5</v>
      </c>
      <c r="G112" s="4">
        <v>1.7</v>
      </c>
      <c r="H112" s="4" t="s">
        <v>12</v>
      </c>
      <c r="I112" s="7"/>
      <c r="J112" s="4">
        <f>COUNTIF($H$9:$H112,J$7)</f>
        <v>50</v>
      </c>
      <c r="K112" s="4">
        <f t="shared" si="12"/>
        <v>0.50797285017613814</v>
      </c>
      <c r="M112" s="4">
        <f>COUNTIF($H$9:$H112,M$7)</f>
        <v>49</v>
      </c>
      <c r="N112" s="4">
        <f t="shared" si="13"/>
        <v>0.51154580603142608</v>
      </c>
      <c r="P112" s="4">
        <f>COUNTIF($H$9:$H112,P$7)</f>
        <v>5</v>
      </c>
      <c r="Q112" s="4">
        <f t="shared" si="14"/>
        <v>0.2105053665025832</v>
      </c>
      <c r="S112" s="4">
        <f>COUNTA(H$9:H112)</f>
        <v>104</v>
      </c>
      <c r="T112" s="2">
        <f t="shared" si="9"/>
        <v>1.2300240227101473</v>
      </c>
      <c r="U112" s="7"/>
      <c r="V112" s="4">
        <f>COUNTIF($H113:$H$158,V$7)</f>
        <v>0</v>
      </c>
      <c r="W112" s="4">
        <f t="shared" si="15"/>
        <v>0</v>
      </c>
      <c r="Y112" s="4">
        <f>COUNTIF($H113:$H$158,Y$7)</f>
        <v>1</v>
      </c>
      <c r="Z112" s="4">
        <f t="shared" si="16"/>
        <v>0.12007743382732637</v>
      </c>
      <c r="AB112" s="4">
        <f>COUNTIF($H113:$H$158,AB$7)</f>
        <v>45</v>
      </c>
      <c r="AC112" s="4">
        <f t="shared" si="17"/>
        <v>3.1019536689787318E-2</v>
      </c>
      <c r="AE112" s="4">
        <f>COUNTA($H113:$H$158)</f>
        <v>46</v>
      </c>
      <c r="AF112" s="2">
        <f t="shared" si="10"/>
        <v>0.15109697051711368</v>
      </c>
      <c r="AG112" s="7"/>
      <c r="AH112" s="4">
        <f t="shared" si="11"/>
        <v>0.685809440683539</v>
      </c>
    </row>
    <row r="113" spans="4:34" s="4" customFormat="1" x14ac:dyDescent="0.25">
      <c r="D113" s="4">
        <v>5.9</v>
      </c>
      <c r="E113" s="4">
        <v>3.2</v>
      </c>
      <c r="F113" s="4">
        <v>4.8</v>
      </c>
      <c r="G113" s="4">
        <v>1.8</v>
      </c>
      <c r="H113" s="4" t="s">
        <v>11</v>
      </c>
      <c r="I113" s="7"/>
      <c r="J113" s="4">
        <f>COUNTIF($H$9:$H113,J$7)</f>
        <v>50</v>
      </c>
      <c r="K113" s="4">
        <f t="shared" si="12"/>
        <v>0.50970920375780859</v>
      </c>
      <c r="M113" s="4">
        <f>COUNTIF($H$9:$H113,M$7)</f>
        <v>50</v>
      </c>
      <c r="N113" s="4">
        <f t="shared" si="13"/>
        <v>0.50970920375780859</v>
      </c>
      <c r="P113" s="4">
        <f>COUNTIF($H$9:$H113,P$7)</f>
        <v>5</v>
      </c>
      <c r="Q113" s="4">
        <f t="shared" si="14"/>
        <v>0.20915797251327431</v>
      </c>
      <c r="S113" s="4">
        <f>COUNTA(H$9:H113)</f>
        <v>105</v>
      </c>
      <c r="T113" s="2">
        <f t="shared" si="9"/>
        <v>1.2285763800288916</v>
      </c>
      <c r="U113" s="7"/>
      <c r="V113" s="4">
        <f>COUNTIF($H114:$H$158,V$7)</f>
        <v>0</v>
      </c>
      <c r="W113" s="4">
        <f t="shared" si="15"/>
        <v>0</v>
      </c>
      <c r="Y113" s="4">
        <f>COUNTIF($H114:$H$158,Y$7)</f>
        <v>0</v>
      </c>
      <c r="Z113" s="4">
        <f t="shared" si="16"/>
        <v>0</v>
      </c>
      <c r="AB113" s="4">
        <f>COUNTIF($H114:$H$158,AB$7)</f>
        <v>45</v>
      </c>
      <c r="AC113" s="4">
        <f t="shared" si="17"/>
        <v>0</v>
      </c>
      <c r="AE113" s="4">
        <f>COUNTA($H114:$H$158)</f>
        <v>45</v>
      </c>
      <c r="AF113" s="2">
        <f t="shared" si="10"/>
        <v>0</v>
      </c>
      <c r="AG113" s="7"/>
      <c r="AH113" s="4">
        <f t="shared" si="11"/>
        <v>0.72495903470093204</v>
      </c>
    </row>
    <row r="114" spans="4:34" s="4" customFormat="1" x14ac:dyDescent="0.25">
      <c r="D114" s="4">
        <v>6.3</v>
      </c>
      <c r="E114" s="4">
        <v>2.9</v>
      </c>
      <c r="F114" s="4">
        <v>5.6</v>
      </c>
      <c r="G114" s="4">
        <v>1.8</v>
      </c>
      <c r="H114" s="4" t="s">
        <v>12</v>
      </c>
      <c r="I114" s="7"/>
      <c r="J114" s="4">
        <f>COUNTIF($H$9:$H114,J$7)</f>
        <v>50</v>
      </c>
      <c r="K114" s="4">
        <f t="shared" si="12"/>
        <v>0.51135106829645016</v>
      </c>
      <c r="M114" s="4">
        <f>COUNTIF($H$9:$H114,M$7)</f>
        <v>50</v>
      </c>
      <c r="N114" s="4">
        <f t="shared" si="13"/>
        <v>0.51135106829645016</v>
      </c>
      <c r="P114" s="4">
        <f>COUNTIF($H$9:$H114,P$7)</f>
        <v>6</v>
      </c>
      <c r="Q114" s="4">
        <f t="shared" si="14"/>
        <v>0.23450705399105903</v>
      </c>
      <c r="S114" s="4">
        <f>COUNTA(H$9:H114)</f>
        <v>106</v>
      </c>
      <c r="T114" s="2">
        <f t="shared" si="9"/>
        <v>1.2572091905839593</v>
      </c>
      <c r="U114" s="7"/>
      <c r="V114" s="4">
        <f>COUNTIF($H115:$H$158,V$7)</f>
        <v>0</v>
      </c>
      <c r="W114" s="4">
        <f t="shared" si="15"/>
        <v>0</v>
      </c>
      <c r="Y114" s="4">
        <f>COUNTIF($H115:$H$158,Y$7)</f>
        <v>0</v>
      </c>
      <c r="Z114" s="4">
        <f t="shared" si="16"/>
        <v>0</v>
      </c>
      <c r="AB114" s="4">
        <f>COUNTIF($H115:$H$158,AB$7)</f>
        <v>44</v>
      </c>
      <c r="AC114" s="4">
        <f t="shared" si="17"/>
        <v>0</v>
      </c>
      <c r="AE114" s="4">
        <f>COUNTA($H115:$H$158)</f>
        <v>44</v>
      </c>
      <c r="AF114" s="2">
        <f t="shared" si="10"/>
        <v>0</v>
      </c>
      <c r="AG114" s="7"/>
      <c r="AH114" s="4">
        <f t="shared" si="11"/>
        <v>0.69653467270849145</v>
      </c>
    </row>
    <row r="115" spans="4:34" x14ac:dyDescent="0.25">
      <c r="D115" s="2">
        <v>7.3</v>
      </c>
      <c r="E115" s="2">
        <v>2.9</v>
      </c>
      <c r="F115" s="2">
        <v>6.3</v>
      </c>
      <c r="G115" s="2">
        <v>1.8</v>
      </c>
      <c r="H115" s="2" t="s">
        <v>12</v>
      </c>
      <c r="J115" s="2">
        <f>COUNTIF($H$9:$H115,J$7)</f>
        <v>50</v>
      </c>
      <c r="K115" s="2">
        <f t="shared" si="12"/>
        <v>0.51290224141421603</v>
      </c>
      <c r="M115" s="2">
        <f>COUNTIF($H$9:$H115,M$7)</f>
        <v>50</v>
      </c>
      <c r="N115" s="2">
        <f t="shared" si="13"/>
        <v>0.51290224141421603</v>
      </c>
      <c r="P115" s="2">
        <f>COUNTIF($H$9:$H115,P$7)</f>
        <v>7</v>
      </c>
      <c r="Q115" s="2">
        <f t="shared" si="14"/>
        <v>0.25737181729350278</v>
      </c>
      <c r="S115" s="2">
        <f>COUNTA(H$9:H115)</f>
        <v>107</v>
      </c>
      <c r="T115" s="2">
        <f t="shared" si="9"/>
        <v>1.283176300121935</v>
      </c>
      <c r="V115" s="2">
        <f>COUNTIF($H116:$H$158,V$7)</f>
        <v>0</v>
      </c>
      <c r="W115" s="2">
        <f t="shared" si="15"/>
        <v>0</v>
      </c>
      <c r="Y115" s="2">
        <f>COUNTIF($H116:$H$158,Y$7)</f>
        <v>0</v>
      </c>
      <c r="Z115" s="2">
        <f t="shared" si="16"/>
        <v>0</v>
      </c>
      <c r="AB115" s="2">
        <f>COUNTIF($H116:$H$158,AB$7)</f>
        <v>43</v>
      </c>
      <c r="AC115" s="2">
        <f t="shared" si="17"/>
        <v>0</v>
      </c>
      <c r="AE115" s="2">
        <f>COUNTA($H116:$H$158)</f>
        <v>43</v>
      </c>
      <c r="AF115" s="2">
        <f t="shared" si="10"/>
        <v>0</v>
      </c>
      <c r="AH115" s="2">
        <f t="shared" si="11"/>
        <v>0.66963007330084245</v>
      </c>
    </row>
    <row r="116" spans="4:34" x14ac:dyDescent="0.25">
      <c r="D116" s="2">
        <v>6.7</v>
      </c>
      <c r="E116" s="2">
        <v>2.5</v>
      </c>
      <c r="F116" s="2">
        <v>5.8</v>
      </c>
      <c r="G116" s="2">
        <v>1.8</v>
      </c>
      <c r="H116" s="2" t="s">
        <v>12</v>
      </c>
      <c r="J116" s="2">
        <f>COUNTIF($H$9:$H116,J$7)</f>
        <v>50</v>
      </c>
      <c r="K116" s="2">
        <f t="shared" si="12"/>
        <v>0.51436634832812211</v>
      </c>
      <c r="M116" s="2">
        <f>COUNTIF($H$9:$H116,M$7)</f>
        <v>50</v>
      </c>
      <c r="N116" s="2">
        <f t="shared" si="13"/>
        <v>0.51436634832812211</v>
      </c>
      <c r="P116" s="2">
        <f>COUNTIF($H$9:$H116,P$7)</f>
        <v>8</v>
      </c>
      <c r="Q116" s="2">
        <f t="shared" si="14"/>
        <v>0.27813981497507173</v>
      </c>
      <c r="S116" s="2">
        <f>COUNTA(H$9:H116)</f>
        <v>108</v>
      </c>
      <c r="T116" s="2">
        <f t="shared" si="9"/>
        <v>1.306872511631316</v>
      </c>
      <c r="V116" s="2">
        <f>COUNTIF($H117:$H$158,V$7)</f>
        <v>0</v>
      </c>
      <c r="W116" s="2">
        <f t="shared" si="15"/>
        <v>0</v>
      </c>
      <c r="Y116" s="2">
        <f>COUNTIF($H117:$H$158,Y$7)</f>
        <v>0</v>
      </c>
      <c r="Z116" s="2">
        <f t="shared" si="16"/>
        <v>0</v>
      </c>
      <c r="AB116" s="2">
        <f>COUNTIF($H117:$H$158,AB$7)</f>
        <v>42</v>
      </c>
      <c r="AC116" s="2">
        <f t="shared" si="17"/>
        <v>0</v>
      </c>
      <c r="AE116" s="2">
        <f>COUNTA($H117:$H$158)</f>
        <v>42</v>
      </c>
      <c r="AF116" s="2">
        <f t="shared" si="10"/>
        <v>0</v>
      </c>
      <c r="AH116" s="2">
        <f t="shared" si="11"/>
        <v>0.64401429234660856</v>
      </c>
    </row>
    <row r="117" spans="4:34" x14ac:dyDescent="0.25">
      <c r="D117" s="2">
        <v>6.5</v>
      </c>
      <c r="E117" s="2">
        <v>3</v>
      </c>
      <c r="F117" s="2">
        <v>5.5</v>
      </c>
      <c r="G117" s="2">
        <v>1.8</v>
      </c>
      <c r="H117" s="2" t="s">
        <v>12</v>
      </c>
      <c r="J117" s="2">
        <f>COUNTIF($H$9:$H117,J$7)</f>
        <v>50</v>
      </c>
      <c r="K117" s="2">
        <f t="shared" si="12"/>
        <v>0.51574685091844119</v>
      </c>
      <c r="M117" s="2">
        <f>COUNTIF($H$9:$H117,M$7)</f>
        <v>50</v>
      </c>
      <c r="N117" s="2">
        <f t="shared" si="13"/>
        <v>0.51574685091844119</v>
      </c>
      <c r="P117" s="2">
        <f>COUNTIF($H$9:$H117,P$7)</f>
        <v>9</v>
      </c>
      <c r="Q117" s="2">
        <f t="shared" si="14"/>
        <v>0.29710398082579387</v>
      </c>
      <c r="S117" s="2">
        <f>COUNTA(H$9:H117)</f>
        <v>109</v>
      </c>
      <c r="T117" s="2">
        <f t="shared" si="9"/>
        <v>1.3285976826626762</v>
      </c>
      <c r="V117" s="2">
        <f>COUNTIF($H118:$H$158,V$7)</f>
        <v>0</v>
      </c>
      <c r="W117" s="2">
        <f t="shared" si="15"/>
        <v>0</v>
      </c>
      <c r="Y117" s="2">
        <f>COUNTIF($H118:$H$158,Y$7)</f>
        <v>0</v>
      </c>
      <c r="Z117" s="2">
        <f t="shared" si="16"/>
        <v>0</v>
      </c>
      <c r="AB117" s="2">
        <f>COUNTIF($H118:$H$158,AB$7)</f>
        <v>41</v>
      </c>
      <c r="AC117" s="2">
        <f t="shared" si="17"/>
        <v>0</v>
      </c>
      <c r="AE117" s="2">
        <f>COUNTA($H118:$H$158)</f>
        <v>41</v>
      </c>
      <c r="AF117" s="2">
        <f t="shared" si="10"/>
        <v>0</v>
      </c>
      <c r="AH117" s="2">
        <f t="shared" si="11"/>
        <v>0.61951485131961137</v>
      </c>
    </row>
    <row r="118" spans="4:34" x14ac:dyDescent="0.25">
      <c r="D118" s="2">
        <v>6.3</v>
      </c>
      <c r="E118" s="2">
        <v>2.7</v>
      </c>
      <c r="F118" s="2">
        <v>4.9000000000000004</v>
      </c>
      <c r="G118" s="2">
        <v>1.8</v>
      </c>
      <c r="H118" s="2" t="s">
        <v>12</v>
      </c>
      <c r="J118" s="2">
        <f>COUNTIF($H$9:$H118,J$7)</f>
        <v>50</v>
      </c>
      <c r="K118" s="2">
        <f t="shared" si="12"/>
        <v>0.51704705624997038</v>
      </c>
      <c r="M118" s="2">
        <f>COUNTIF($H$9:$H118,M$7)</f>
        <v>50</v>
      </c>
      <c r="N118" s="2">
        <f t="shared" si="13"/>
        <v>0.51704705624997038</v>
      </c>
      <c r="P118" s="2">
        <f>COUNTIF($H$9:$H118,P$7)</f>
        <v>10</v>
      </c>
      <c r="Q118" s="2">
        <f t="shared" si="14"/>
        <v>0.31449378351248164</v>
      </c>
      <c r="S118" s="2">
        <f>COUNTA(H$9:H118)</f>
        <v>110</v>
      </c>
      <c r="T118" s="2">
        <f t="shared" si="9"/>
        <v>1.3485878960124225</v>
      </c>
      <c r="V118" s="2">
        <f>COUNTIF($H119:$H$158,V$7)</f>
        <v>0</v>
      </c>
      <c r="W118" s="2">
        <f t="shared" si="15"/>
        <v>0</v>
      </c>
      <c r="Y118" s="2">
        <f>COUNTIF($H119:$H$158,Y$7)</f>
        <v>0</v>
      </c>
      <c r="Z118" s="2">
        <f t="shared" si="16"/>
        <v>0</v>
      </c>
      <c r="AB118" s="2">
        <f>COUNTIF($H119:$H$158,AB$7)</f>
        <v>40</v>
      </c>
      <c r="AC118" s="2">
        <f t="shared" si="17"/>
        <v>0</v>
      </c>
      <c r="AE118" s="2">
        <f>COUNTA($H119:$H$158)</f>
        <v>40</v>
      </c>
      <c r="AF118" s="2">
        <f t="shared" si="10"/>
        <v>0</v>
      </c>
      <c r="AH118" s="2">
        <f t="shared" si="11"/>
        <v>0.59599804364537967</v>
      </c>
    </row>
    <row r="119" spans="4:34" x14ac:dyDescent="0.25">
      <c r="D119" s="2">
        <v>7.2</v>
      </c>
      <c r="E119" s="2">
        <v>3.2</v>
      </c>
      <c r="F119" s="2">
        <v>6</v>
      </c>
      <c r="G119" s="2">
        <v>1.8</v>
      </c>
      <c r="H119" s="2" t="s">
        <v>12</v>
      </c>
      <c r="J119" s="2">
        <f>COUNTIF($H$9:$H119,J$7)</f>
        <v>50</v>
      </c>
      <c r="K119" s="2">
        <f t="shared" si="12"/>
        <v>0.51827012458350519</v>
      </c>
      <c r="M119" s="2">
        <f>COUNTIF($H$9:$H119,M$7)</f>
        <v>50</v>
      </c>
      <c r="N119" s="2">
        <f t="shared" si="13"/>
        <v>0.51827012458350519</v>
      </c>
      <c r="P119" s="2">
        <f>COUNTIF($H$9:$H119,P$7)</f>
        <v>11</v>
      </c>
      <c r="Q119" s="2">
        <f t="shared" si="14"/>
        <v>0.33049393445802611</v>
      </c>
      <c r="S119" s="2">
        <f>COUNTA(H$9:H119)</f>
        <v>111</v>
      </c>
      <c r="T119" s="2">
        <f t="shared" si="9"/>
        <v>1.3670341836250364</v>
      </c>
      <c r="V119" s="2">
        <f>COUNTIF($H120:$H$158,V$7)</f>
        <v>0</v>
      </c>
      <c r="W119" s="2">
        <f t="shared" si="15"/>
        <v>0</v>
      </c>
      <c r="Y119" s="2">
        <f>COUNTIF($H120:$H$158,Y$7)</f>
        <v>0</v>
      </c>
      <c r="Z119" s="2">
        <f t="shared" si="16"/>
        <v>0</v>
      </c>
      <c r="AB119" s="2">
        <f>COUNTIF($H120:$H$158,AB$7)</f>
        <v>39</v>
      </c>
      <c r="AC119" s="2">
        <f t="shared" si="17"/>
        <v>0</v>
      </c>
      <c r="AE119" s="2">
        <f>COUNTA($H120:$H$158)</f>
        <v>39</v>
      </c>
      <c r="AF119" s="2">
        <f t="shared" si="10"/>
        <v>0</v>
      </c>
      <c r="AH119" s="2">
        <f t="shared" si="11"/>
        <v>0.57335720483862906</v>
      </c>
    </row>
    <row r="120" spans="4:34" x14ac:dyDescent="0.25">
      <c r="D120" s="2">
        <v>6.2</v>
      </c>
      <c r="E120" s="2">
        <v>2.8</v>
      </c>
      <c r="F120" s="2">
        <v>4.8</v>
      </c>
      <c r="G120" s="2">
        <v>1.8</v>
      </c>
      <c r="H120" s="2" t="s">
        <v>12</v>
      </c>
      <c r="J120" s="2">
        <f>COUNTIF($H$9:$H120,J$7)</f>
        <v>50</v>
      </c>
      <c r="K120" s="2">
        <f t="shared" si="12"/>
        <v>0.51941907691199973</v>
      </c>
      <c r="M120" s="2">
        <f>COUNTIF($H$9:$H120,M$7)</f>
        <v>50</v>
      </c>
      <c r="N120" s="2">
        <f t="shared" si="13"/>
        <v>0.51941907691199973</v>
      </c>
      <c r="P120" s="2">
        <f>COUNTIF($H$9:$H120,P$7)</f>
        <v>12</v>
      </c>
      <c r="Q120" s="2">
        <f t="shared" si="14"/>
        <v>0.34525633085747659</v>
      </c>
      <c r="S120" s="2">
        <f>COUNTA(H$9:H120)</f>
        <v>112</v>
      </c>
      <c r="T120" s="2">
        <f t="shared" si="9"/>
        <v>1.384094484681476</v>
      </c>
      <c r="V120" s="2">
        <f>COUNTIF($H121:$H$158,V$7)</f>
        <v>0</v>
      </c>
      <c r="W120" s="2">
        <f t="shared" si="15"/>
        <v>0</v>
      </c>
      <c r="Y120" s="2">
        <f>COUNTIF($H121:$H$158,Y$7)</f>
        <v>0</v>
      </c>
      <c r="Z120" s="2">
        <f t="shared" si="16"/>
        <v>0</v>
      </c>
      <c r="AB120" s="2">
        <f>COUNTIF($H121:$H$158,AB$7)</f>
        <v>38</v>
      </c>
      <c r="AC120" s="2">
        <f t="shared" si="17"/>
        <v>0</v>
      </c>
      <c r="AE120" s="2">
        <f>COUNTA($H121:$H$158)</f>
        <v>38</v>
      </c>
      <c r="AF120" s="2">
        <f t="shared" si="10"/>
        <v>0</v>
      </c>
      <c r="AH120" s="2">
        <f t="shared" si="11"/>
        <v>0.55150528549232058</v>
      </c>
    </row>
    <row r="121" spans="4:34" x14ac:dyDescent="0.25">
      <c r="D121" s="2">
        <v>6.1</v>
      </c>
      <c r="E121" s="2">
        <v>3</v>
      </c>
      <c r="F121" s="2">
        <v>4.9000000000000004</v>
      </c>
      <c r="G121" s="2">
        <v>1.8</v>
      </c>
      <c r="H121" s="2" t="s">
        <v>12</v>
      </c>
      <c r="J121" s="2">
        <f>COUNTIF($H$9:$H121,J$7)</f>
        <v>50</v>
      </c>
      <c r="K121" s="2">
        <f t="shared" si="12"/>
        <v>0.52049680205330218</v>
      </c>
      <c r="M121" s="2">
        <f>COUNTIF($H$9:$H121,M$7)</f>
        <v>50</v>
      </c>
      <c r="N121" s="2">
        <f t="shared" si="13"/>
        <v>0.52049680205330218</v>
      </c>
      <c r="P121" s="2">
        <f>COUNTIF($H$9:$H121,P$7)</f>
        <v>13</v>
      </c>
      <c r="Q121" s="2">
        <f t="shared" si="14"/>
        <v>0.35890805465100212</v>
      </c>
      <c r="S121" s="2">
        <f>COUNTA(H$9:H121)</f>
        <v>113</v>
      </c>
      <c r="T121" s="2">
        <f t="shared" si="9"/>
        <v>1.3999016587576065</v>
      </c>
      <c r="V121" s="2">
        <f>COUNTIF($H122:$H$158,V$7)</f>
        <v>0</v>
      </c>
      <c r="W121" s="2">
        <f t="shared" si="15"/>
        <v>0</v>
      </c>
      <c r="Y121" s="2">
        <f>COUNTIF($H122:$H$158,Y$7)</f>
        <v>0</v>
      </c>
      <c r="Z121" s="2">
        <f t="shared" si="16"/>
        <v>0</v>
      </c>
      <c r="AB121" s="2">
        <f>COUNTIF($H122:$H$158,AB$7)</f>
        <v>37</v>
      </c>
      <c r="AC121" s="2">
        <f t="shared" si="17"/>
        <v>0</v>
      </c>
      <c r="AE121" s="2">
        <f>COUNTA($H122:$H$158)</f>
        <v>37</v>
      </c>
      <c r="AF121" s="2">
        <f t="shared" si="10"/>
        <v>0</v>
      </c>
      <c r="AH121" s="2">
        <f t="shared" si="11"/>
        <v>0.53036991779042597</v>
      </c>
    </row>
    <row r="122" spans="4:34" x14ac:dyDescent="0.25">
      <c r="D122" s="2">
        <v>6.4</v>
      </c>
      <c r="E122" s="2">
        <v>3.1</v>
      </c>
      <c r="F122" s="2">
        <v>5.5</v>
      </c>
      <c r="G122" s="2">
        <v>1.8</v>
      </c>
      <c r="H122" s="2" t="s">
        <v>12</v>
      </c>
      <c r="J122" s="2">
        <f>COUNTIF($H$9:$H122,J$7)</f>
        <v>50</v>
      </c>
      <c r="K122" s="2">
        <f t="shared" si="12"/>
        <v>0.52150606332895488</v>
      </c>
      <c r="M122" s="2">
        <f>COUNTIF($H$9:$H122,M$7)</f>
        <v>50</v>
      </c>
      <c r="N122" s="2">
        <f t="shared" si="13"/>
        <v>0.52150606332895488</v>
      </c>
      <c r="P122" s="2">
        <f>COUNTIF($H$9:$H122,P$7)</f>
        <v>14</v>
      </c>
      <c r="Q122" s="2">
        <f t="shared" si="14"/>
        <v>0.37155694113596421</v>
      </c>
      <c r="S122" s="2">
        <f>COUNTA(H$9:H122)</f>
        <v>114</v>
      </c>
      <c r="T122" s="2">
        <f t="shared" si="9"/>
        <v>1.414569067793874</v>
      </c>
      <c r="V122" s="2">
        <f>COUNTIF($H123:$H$158,V$7)</f>
        <v>0</v>
      </c>
      <c r="W122" s="2">
        <f t="shared" si="15"/>
        <v>0</v>
      </c>
      <c r="Y122" s="2">
        <f>COUNTIF($H123:$H$158,Y$7)</f>
        <v>0</v>
      </c>
      <c r="Z122" s="2">
        <f t="shared" si="16"/>
        <v>0</v>
      </c>
      <c r="AB122" s="2">
        <f>COUNTIF($H123:$H$158,AB$7)</f>
        <v>36</v>
      </c>
      <c r="AC122" s="2">
        <f t="shared" si="17"/>
        <v>0</v>
      </c>
      <c r="AE122" s="2">
        <f>COUNTA($H123:$H$158)</f>
        <v>36</v>
      </c>
      <c r="AF122" s="2">
        <f t="shared" si="10"/>
        <v>0</v>
      </c>
      <c r="AH122" s="2">
        <f t="shared" si="11"/>
        <v>0.5098900091978118</v>
      </c>
    </row>
    <row r="123" spans="4:34" x14ac:dyDescent="0.25">
      <c r="D123" s="2">
        <v>6</v>
      </c>
      <c r="E123" s="2">
        <v>3</v>
      </c>
      <c r="F123" s="2">
        <v>4.8</v>
      </c>
      <c r="G123" s="2">
        <v>1.8</v>
      </c>
      <c r="H123" s="2" t="s">
        <v>12</v>
      </c>
      <c r="J123" s="2">
        <f>COUNTIF($H$9:$H123,J$7)</f>
        <v>50</v>
      </c>
      <c r="K123" s="2">
        <f t="shared" si="12"/>
        <v>0.52244950485636987</v>
      </c>
      <c r="M123" s="2">
        <f>COUNTIF($H$9:$H123,M$7)</f>
        <v>50</v>
      </c>
      <c r="N123" s="2">
        <f t="shared" si="13"/>
        <v>0.52244950485636987</v>
      </c>
      <c r="P123" s="2">
        <f>COUNTIF($H$9:$H123,P$7)</f>
        <v>15</v>
      </c>
      <c r="Q123" s="2">
        <f t="shared" si="14"/>
        <v>0.38329558113076395</v>
      </c>
      <c r="S123" s="2">
        <f>COUNTA(H$9:H123)</f>
        <v>115</v>
      </c>
      <c r="T123" s="2">
        <f t="shared" si="9"/>
        <v>1.4281945908435036</v>
      </c>
      <c r="V123" s="2">
        <f>COUNTIF($H124:$H$158,V$7)</f>
        <v>0</v>
      </c>
      <c r="W123" s="2">
        <f t="shared" si="15"/>
        <v>0</v>
      </c>
      <c r="Y123" s="2">
        <f>COUNTIF($H124:$H$158,Y$7)</f>
        <v>0</v>
      </c>
      <c r="Z123" s="2">
        <f t="shared" si="16"/>
        <v>0</v>
      </c>
      <c r="AB123" s="2">
        <f>COUNTIF($H124:$H$158,AB$7)</f>
        <v>35</v>
      </c>
      <c r="AC123" s="2">
        <f t="shared" si="17"/>
        <v>0</v>
      </c>
      <c r="AE123" s="2">
        <f>COUNTA($H124:$H$158)</f>
        <v>35</v>
      </c>
      <c r="AF123" s="2">
        <f t="shared" si="10"/>
        <v>0</v>
      </c>
      <c r="AH123" s="2">
        <f t="shared" si="11"/>
        <v>0.49001331440780316</v>
      </c>
    </row>
    <row r="124" spans="4:34" x14ac:dyDescent="0.25">
      <c r="D124" s="2">
        <v>5.9</v>
      </c>
      <c r="E124" s="2">
        <v>3</v>
      </c>
      <c r="F124" s="2">
        <v>5.0999999999999996</v>
      </c>
      <c r="G124" s="2">
        <v>1.8</v>
      </c>
      <c r="H124" s="2" t="s">
        <v>12</v>
      </c>
      <c r="J124" s="2">
        <f>COUNTIF($H$9:$H124,J$7)</f>
        <v>50</v>
      </c>
      <c r="K124" s="2">
        <f t="shared" si="12"/>
        <v>0.52332965747967564</v>
      </c>
      <c r="M124" s="2">
        <f>COUNTIF($H$9:$H124,M$7)</f>
        <v>50</v>
      </c>
      <c r="N124" s="2">
        <f t="shared" si="13"/>
        <v>0.52332965747967564</v>
      </c>
      <c r="P124" s="2">
        <f>COUNTIF($H$9:$H124,P$7)</f>
        <v>16</v>
      </c>
      <c r="Q124" s="2">
        <f t="shared" si="14"/>
        <v>0.39420427519000995</v>
      </c>
      <c r="S124" s="2">
        <f>COUNTA(H$9:H124)</f>
        <v>116</v>
      </c>
      <c r="T124" s="2">
        <f t="shared" si="9"/>
        <v>1.4408635901493612</v>
      </c>
      <c r="V124" s="2">
        <f>COUNTIF($H125:$H$158,V$7)</f>
        <v>0</v>
      </c>
      <c r="W124" s="2">
        <f t="shared" si="15"/>
        <v>0</v>
      </c>
      <c r="Y124" s="2">
        <f>COUNTIF($H125:$H$158,Y$7)</f>
        <v>0</v>
      </c>
      <c r="Z124" s="2">
        <f t="shared" si="16"/>
        <v>0</v>
      </c>
      <c r="AB124" s="2">
        <f>COUNTIF($H125:$H$158,AB$7)</f>
        <v>34</v>
      </c>
      <c r="AC124" s="2">
        <f t="shared" si="17"/>
        <v>0</v>
      </c>
      <c r="AE124" s="2">
        <f>COUNTA($H125:$H$158)</f>
        <v>34</v>
      </c>
      <c r="AF124" s="2">
        <f t="shared" si="10"/>
        <v>0</v>
      </c>
      <c r="AH124" s="2">
        <f t="shared" si="11"/>
        <v>0.47069465767231677</v>
      </c>
    </row>
    <row r="125" spans="4:34" x14ac:dyDescent="0.25">
      <c r="D125" s="2">
        <v>5.8</v>
      </c>
      <c r="E125" s="2">
        <v>2.7</v>
      </c>
      <c r="F125" s="2">
        <v>5.0999999999999996</v>
      </c>
      <c r="G125" s="2">
        <v>1.9</v>
      </c>
      <c r="H125" s="2" t="s">
        <v>12</v>
      </c>
      <c r="J125" s="2">
        <f>COUNTIF($H$9:$H125,J$7)</f>
        <v>50</v>
      </c>
      <c r="K125" s="2">
        <f t="shared" si="12"/>
        <v>0.52414894436268378</v>
      </c>
      <c r="M125" s="2">
        <f>COUNTIF($H$9:$H125,M$7)</f>
        <v>50</v>
      </c>
      <c r="N125" s="2">
        <f t="shared" si="13"/>
        <v>0.52414894436268378</v>
      </c>
      <c r="P125" s="2">
        <f>COUNTIF($H$9:$H125,P$7)</f>
        <v>17</v>
      </c>
      <c r="Q125" s="2">
        <f t="shared" si="14"/>
        <v>0.40435326437318048</v>
      </c>
      <c r="S125" s="2">
        <f>COUNTA(H$9:H125)</f>
        <v>117</v>
      </c>
      <c r="T125" s="2">
        <f t="shared" si="9"/>
        <v>1.452651153098548</v>
      </c>
      <c r="V125" s="2">
        <f>COUNTIF($H126:$H$158,V$7)</f>
        <v>0</v>
      </c>
      <c r="W125" s="2">
        <f t="shared" si="15"/>
        <v>0</v>
      </c>
      <c r="Y125" s="2">
        <f>COUNTIF($H126:$H$158,Y$7)</f>
        <v>0</v>
      </c>
      <c r="Z125" s="2">
        <f t="shared" si="16"/>
        <v>0</v>
      </c>
      <c r="AB125" s="2">
        <f>COUNTIF($H126:$H$158,AB$7)</f>
        <v>33</v>
      </c>
      <c r="AC125" s="2">
        <f t="shared" si="17"/>
        <v>0</v>
      </c>
      <c r="AE125" s="2">
        <f>COUNTA($H126:$H$158)</f>
        <v>33</v>
      </c>
      <c r="AF125" s="2">
        <f t="shared" si="10"/>
        <v>0</v>
      </c>
      <c r="AH125" s="2">
        <f t="shared" si="11"/>
        <v>0.4518946013042886</v>
      </c>
    </row>
    <row r="126" spans="4:34" x14ac:dyDescent="0.25">
      <c r="D126" s="2">
        <v>6.4</v>
      </c>
      <c r="E126" s="2">
        <v>2.7</v>
      </c>
      <c r="F126" s="2">
        <v>5.3</v>
      </c>
      <c r="G126" s="2">
        <v>1.9</v>
      </c>
      <c r="H126" s="2" t="s">
        <v>12</v>
      </c>
      <c r="J126" s="2">
        <f>COUNTIF($H$9:$H126,J$7)</f>
        <v>50</v>
      </c>
      <c r="K126" s="2">
        <f t="shared" si="12"/>
        <v>0.52490968626572732</v>
      </c>
      <c r="M126" s="2">
        <f>COUNTIF($H$9:$H126,M$7)</f>
        <v>50</v>
      </c>
      <c r="N126" s="2">
        <f t="shared" si="13"/>
        <v>0.52490968626572732</v>
      </c>
      <c r="P126" s="2">
        <f>COUNTIF($H$9:$H126,P$7)</f>
        <v>18</v>
      </c>
      <c r="Q126" s="2">
        <f t="shared" si="14"/>
        <v>0.41380444798772481</v>
      </c>
      <c r="S126" s="2">
        <f>COUNTA(H$9:H126)</f>
        <v>118</v>
      </c>
      <c r="T126" s="2">
        <f t="shared" si="9"/>
        <v>1.4636238205191794</v>
      </c>
      <c r="V126" s="2">
        <f>COUNTIF($H127:$H$158,V$7)</f>
        <v>0</v>
      </c>
      <c r="W126" s="2">
        <f t="shared" si="15"/>
        <v>0</v>
      </c>
      <c r="Y126" s="2">
        <f>COUNTIF($H127:$H$158,Y$7)</f>
        <v>0</v>
      </c>
      <c r="Z126" s="2">
        <f t="shared" si="16"/>
        <v>0</v>
      </c>
      <c r="AB126" s="2">
        <f>COUNTIF($H127:$H$158,AB$7)</f>
        <v>32</v>
      </c>
      <c r="AC126" s="2">
        <f t="shared" si="17"/>
        <v>0</v>
      </c>
      <c r="AE126" s="2">
        <f>COUNTA($H127:$H$158)</f>
        <v>32</v>
      </c>
      <c r="AF126" s="2">
        <f t="shared" si="10"/>
        <v>0</v>
      </c>
      <c r="AH126" s="2">
        <f t="shared" si="11"/>
        <v>0.43357842857940176</v>
      </c>
    </row>
    <row r="127" spans="4:34" x14ac:dyDescent="0.25">
      <c r="D127" s="2">
        <v>7.4</v>
      </c>
      <c r="E127" s="2">
        <v>2.8</v>
      </c>
      <c r="F127" s="2">
        <v>6.1</v>
      </c>
      <c r="G127" s="2">
        <v>1.9</v>
      </c>
      <c r="H127" s="2" t="s">
        <v>12</v>
      </c>
      <c r="J127" s="2">
        <f>COUNTIF($H$9:$H127,J$7)</f>
        <v>50</v>
      </c>
      <c r="K127" s="2">
        <f t="shared" si="12"/>
        <v>0.5256141065265626</v>
      </c>
      <c r="M127" s="2">
        <f>COUNTIF($H$9:$H127,M$7)</f>
        <v>50</v>
      </c>
      <c r="N127" s="2">
        <f t="shared" si="13"/>
        <v>0.5256141065265626</v>
      </c>
      <c r="P127" s="2">
        <f>COUNTIF($H$9:$H127,P$7)</f>
        <v>19</v>
      </c>
      <c r="Q127" s="2">
        <f t="shared" si="14"/>
        <v>0.42261272896993951</v>
      </c>
      <c r="S127" s="2">
        <f>COUNTA(H$9:H127)</f>
        <v>119</v>
      </c>
      <c r="T127" s="2">
        <f t="shared" si="9"/>
        <v>1.4738409420230647</v>
      </c>
      <c r="V127" s="2">
        <f>COUNTIF($H128:$H$158,V$7)</f>
        <v>0</v>
      </c>
      <c r="W127" s="2">
        <f t="shared" si="15"/>
        <v>0</v>
      </c>
      <c r="Y127" s="2">
        <f>COUNTIF($H128:$H$158,Y$7)</f>
        <v>0</v>
      </c>
      <c r="Z127" s="2">
        <f t="shared" si="16"/>
        <v>0</v>
      </c>
      <c r="AB127" s="2">
        <f>COUNTIF($H128:$H$158,AB$7)</f>
        <v>31</v>
      </c>
      <c r="AC127" s="2">
        <f t="shared" si="17"/>
        <v>0</v>
      </c>
      <c r="AE127" s="2">
        <f>COUNTA($H128:$H$158)</f>
        <v>31</v>
      </c>
      <c r="AF127" s="2">
        <f t="shared" si="10"/>
        <v>0</v>
      </c>
      <c r="AH127" s="2">
        <f t="shared" si="11"/>
        <v>0.41571535338285814</v>
      </c>
    </row>
    <row r="128" spans="4:34" x14ac:dyDescent="0.25">
      <c r="D128" s="2">
        <v>5.8</v>
      </c>
      <c r="E128" s="2">
        <v>2.7</v>
      </c>
      <c r="F128" s="2">
        <v>5.0999999999999996</v>
      </c>
      <c r="G128" s="2">
        <v>1.9</v>
      </c>
      <c r="H128" s="2" t="s">
        <v>12</v>
      </c>
      <c r="J128" s="2">
        <f>COUNTIF($H$9:$H128,J$7)</f>
        <v>50</v>
      </c>
      <c r="K128" s="2">
        <f t="shared" si="12"/>
        <v>0.52626433576408072</v>
      </c>
      <c r="M128" s="2">
        <f>COUNTIF($H$9:$H128,M$7)</f>
        <v>50</v>
      </c>
      <c r="N128" s="2">
        <f t="shared" si="13"/>
        <v>0.52626433576408072</v>
      </c>
      <c r="P128" s="2">
        <f>COUNTIF($H$9:$H128,P$7)</f>
        <v>20</v>
      </c>
      <c r="Q128" s="2">
        <f t="shared" si="14"/>
        <v>0.43082708345352599</v>
      </c>
      <c r="S128" s="2">
        <f>COUNTA(H$9:H128)</f>
        <v>120</v>
      </c>
      <c r="T128" s="2">
        <f t="shared" si="9"/>
        <v>1.4833557549816874</v>
      </c>
      <c r="V128" s="2">
        <f>COUNTIF($H129:$H$158,V$7)</f>
        <v>0</v>
      </c>
      <c r="W128" s="2">
        <f t="shared" si="15"/>
        <v>0</v>
      </c>
      <c r="Y128" s="2">
        <f>COUNTIF($H129:$H$158,Y$7)</f>
        <v>0</v>
      </c>
      <c r="Z128" s="2">
        <f t="shared" si="16"/>
        <v>0</v>
      </c>
      <c r="AB128" s="2">
        <f>COUNTIF($H129:$H$158,AB$7)</f>
        <v>30</v>
      </c>
      <c r="AC128" s="2">
        <f t="shared" si="17"/>
        <v>0</v>
      </c>
      <c r="AE128" s="2">
        <f>COUNTA($H129:$H$158)</f>
        <v>30</v>
      </c>
      <c r="AF128" s="2">
        <f t="shared" si="10"/>
        <v>0</v>
      </c>
      <c r="AH128" s="2">
        <f t="shared" si="11"/>
        <v>0.39827789673580605</v>
      </c>
    </row>
    <row r="129" spans="4:34" x14ac:dyDescent="0.25">
      <c r="D129" s="2">
        <v>6.3</v>
      </c>
      <c r="E129" s="2">
        <v>2.5</v>
      </c>
      <c r="F129" s="2">
        <v>5</v>
      </c>
      <c r="G129" s="2">
        <v>1.9</v>
      </c>
      <c r="H129" s="2" t="s">
        <v>12</v>
      </c>
      <c r="J129" s="2">
        <f>COUNTIF($H$9:$H129,J$7)</f>
        <v>50</v>
      </c>
      <c r="K129" s="2">
        <f t="shared" si="12"/>
        <v>0.52686241632226027</v>
      </c>
      <c r="M129" s="2">
        <f>COUNTIF($H$9:$H129,M$7)</f>
        <v>50</v>
      </c>
      <c r="N129" s="2">
        <f t="shared" si="13"/>
        <v>0.52686241632226027</v>
      </c>
      <c r="P129" s="2">
        <f>COUNTIF($H$9:$H129,P$7)</f>
        <v>21</v>
      </c>
      <c r="Q129" s="2">
        <f t="shared" si="14"/>
        <v>0.43849142235051675</v>
      </c>
      <c r="S129" s="2">
        <f>COUNTA(H$9:H129)</f>
        <v>121</v>
      </c>
      <c r="T129" s="2">
        <f t="shared" si="9"/>
        <v>1.4922162549950373</v>
      </c>
      <c r="V129" s="2">
        <f>COUNTIF($H130:$H$158,V$7)</f>
        <v>0</v>
      </c>
      <c r="W129" s="2">
        <f t="shared" si="15"/>
        <v>0</v>
      </c>
      <c r="Y129" s="2">
        <f>COUNTIF($H130:$H$158,Y$7)</f>
        <v>0</v>
      </c>
      <c r="Z129" s="2">
        <f t="shared" si="16"/>
        <v>0</v>
      </c>
      <c r="AB129" s="2">
        <f>COUNTIF($H130:$H$158,AB$7)</f>
        <v>29</v>
      </c>
      <c r="AC129" s="2">
        <f t="shared" si="17"/>
        <v>0</v>
      </c>
      <c r="AE129" s="2">
        <f>COUNTA($H130:$H$158)</f>
        <v>29</v>
      </c>
      <c r="AF129" s="2">
        <f t="shared" si="10"/>
        <v>0</v>
      </c>
      <c r="AH129" s="2">
        <f t="shared" si="11"/>
        <v>0.38124138835849264</v>
      </c>
    </row>
    <row r="130" spans="4:34" x14ac:dyDescent="0.25">
      <c r="D130" s="2">
        <v>6.5</v>
      </c>
      <c r="E130" s="2">
        <v>3.2</v>
      </c>
      <c r="F130" s="2">
        <v>5.0999999999999996</v>
      </c>
      <c r="G130" s="2">
        <v>2</v>
      </c>
      <c r="H130" s="2" t="s">
        <v>12</v>
      </c>
      <c r="J130" s="2">
        <f>COUNTIF($H$9:$H130,J$7)</f>
        <v>50</v>
      </c>
      <c r="K130" s="2">
        <f t="shared" si="12"/>
        <v>0.52741030647055809</v>
      </c>
      <c r="M130" s="2">
        <f>COUNTIF($H$9:$H130,M$7)</f>
        <v>50</v>
      </c>
      <c r="N130" s="2">
        <f t="shared" si="13"/>
        <v>0.52741030647055809</v>
      </c>
      <c r="P130" s="2">
        <f>COUNTIF($H$9:$H130,P$7)</f>
        <v>22</v>
      </c>
      <c r="Q130" s="2">
        <f t="shared" si="14"/>
        <v>0.44564529357674554</v>
      </c>
      <c r="S130" s="2">
        <f>COUNTA(H$9:H130)</f>
        <v>122</v>
      </c>
      <c r="T130" s="2">
        <f t="shared" si="9"/>
        <v>1.5004659065178618</v>
      </c>
      <c r="V130" s="2">
        <f>COUNTIF($H131:$H$158,V$7)</f>
        <v>0</v>
      </c>
      <c r="W130" s="2">
        <f t="shared" si="15"/>
        <v>0</v>
      </c>
      <c r="Y130" s="2">
        <f>COUNTIF($H131:$H$158,Y$7)</f>
        <v>0</v>
      </c>
      <c r="Z130" s="2">
        <f t="shared" si="16"/>
        <v>0</v>
      </c>
      <c r="AB130" s="2">
        <f>COUNTIF($H131:$H$158,AB$7)</f>
        <v>28</v>
      </c>
      <c r="AC130" s="2">
        <f t="shared" si="17"/>
        <v>0</v>
      </c>
      <c r="AE130" s="2">
        <f>COUNTA($H131:$H$158)</f>
        <v>28</v>
      </c>
      <c r="AF130" s="2">
        <f t="shared" si="10"/>
        <v>0</v>
      </c>
      <c r="AH130" s="2">
        <f t="shared" si="11"/>
        <v>0.36458356341996168</v>
      </c>
    </row>
    <row r="131" spans="4:34" x14ac:dyDescent="0.25">
      <c r="D131" s="2">
        <v>5.7</v>
      </c>
      <c r="E131" s="2">
        <v>2.5</v>
      </c>
      <c r="F131" s="2">
        <v>5</v>
      </c>
      <c r="G131" s="2">
        <v>2</v>
      </c>
      <c r="H131" s="2" t="s">
        <v>12</v>
      </c>
      <c r="J131" s="2">
        <f>COUNTIF($H$9:$H131,J$7)</f>
        <v>50</v>
      </c>
      <c r="K131" s="2">
        <f t="shared" si="12"/>
        <v>0.52790988437581921</v>
      </c>
      <c r="M131" s="2">
        <f>COUNTIF($H$9:$H131,M$7)</f>
        <v>50</v>
      </c>
      <c r="N131" s="2">
        <f t="shared" si="13"/>
        <v>0.52790988437581921</v>
      </c>
      <c r="P131" s="2">
        <f>COUNTIF($H$9:$H131,P$7)</f>
        <v>23</v>
      </c>
      <c r="Q131" s="2">
        <f t="shared" si="14"/>
        <v>0.452324460434888</v>
      </c>
      <c r="S131" s="2">
        <f>COUNTA(H$9:H131)</f>
        <v>123</v>
      </c>
      <c r="T131" s="2">
        <f t="shared" si="9"/>
        <v>1.5081442291865264</v>
      </c>
      <c r="V131" s="2">
        <f>COUNTIF($H132:$H$158,V$7)</f>
        <v>0</v>
      </c>
      <c r="W131" s="2">
        <f t="shared" si="15"/>
        <v>0</v>
      </c>
      <c r="Y131" s="2">
        <f>COUNTIF($H132:$H$158,Y$7)</f>
        <v>0</v>
      </c>
      <c r="Z131" s="2">
        <f t="shared" si="16"/>
        <v>0</v>
      </c>
      <c r="AB131" s="2">
        <f>COUNTIF($H132:$H$158,AB$7)</f>
        <v>27</v>
      </c>
      <c r="AC131" s="2">
        <f t="shared" si="17"/>
        <v>0</v>
      </c>
      <c r="AE131" s="2">
        <f>COUNTA($H132:$H$158)</f>
        <v>27</v>
      </c>
      <c r="AF131" s="2">
        <f t="shared" si="10"/>
        <v>0</v>
      </c>
      <c r="AH131" s="2">
        <f t="shared" si="11"/>
        <v>0.34828423278820453</v>
      </c>
    </row>
    <row r="132" spans="4:34" x14ac:dyDescent="0.25">
      <c r="D132" s="2">
        <v>5.6</v>
      </c>
      <c r="E132" s="2">
        <v>2.8</v>
      </c>
      <c r="F132" s="2">
        <v>4.9000000000000004</v>
      </c>
      <c r="G132" s="2">
        <v>2</v>
      </c>
      <c r="H132" s="2" t="s">
        <v>12</v>
      </c>
      <c r="J132" s="2">
        <f>COUNTIF($H$9:$H132,J$7)</f>
        <v>50</v>
      </c>
      <c r="K132" s="2">
        <f t="shared" si="12"/>
        <v>0.52836295185973814</v>
      </c>
      <c r="M132" s="2">
        <f>COUNTIF($H$9:$H132,M$7)</f>
        <v>50</v>
      </c>
      <c r="N132" s="2">
        <f t="shared" si="13"/>
        <v>0.52836295185973814</v>
      </c>
      <c r="P132" s="2">
        <f>COUNTIF($H$9:$H132,P$7)</f>
        <v>24</v>
      </c>
      <c r="Q132" s="2">
        <f t="shared" si="14"/>
        <v>0.45856138251594564</v>
      </c>
      <c r="S132" s="2">
        <f>COUNTA(H$9:H132)</f>
        <v>124</v>
      </c>
      <c r="T132" s="2">
        <f t="shared" si="9"/>
        <v>1.5152872862354219</v>
      </c>
      <c r="V132" s="2">
        <f>COUNTIF($H133:$H$158,V$7)</f>
        <v>0</v>
      </c>
      <c r="W132" s="2">
        <f t="shared" si="15"/>
        <v>0</v>
      </c>
      <c r="Y132" s="2">
        <f>COUNTIF($H133:$H$158,Y$7)</f>
        <v>0</v>
      </c>
      <c r="Z132" s="2">
        <f t="shared" si="16"/>
        <v>0</v>
      </c>
      <c r="AB132" s="2">
        <f>COUNTIF($H133:$H$158,AB$7)</f>
        <v>26</v>
      </c>
      <c r="AC132" s="2">
        <f t="shared" si="17"/>
        <v>0</v>
      </c>
      <c r="AE132" s="2">
        <f>COUNTA($H133:$H$158)</f>
        <v>26</v>
      </c>
      <c r="AF132" s="2">
        <f t="shared" si="10"/>
        <v>0</v>
      </c>
      <c r="AH132" s="2">
        <f t="shared" si="11"/>
        <v>0.33232501076654075</v>
      </c>
    </row>
    <row r="133" spans="4:34" x14ac:dyDescent="0.25">
      <c r="D133" s="2">
        <v>7.7</v>
      </c>
      <c r="E133" s="2">
        <v>2.8</v>
      </c>
      <c r="F133" s="2">
        <v>6.7</v>
      </c>
      <c r="G133" s="2">
        <v>2</v>
      </c>
      <c r="H133" s="2" t="s">
        <v>12</v>
      </c>
      <c r="J133" s="2">
        <f>COUNTIF($H$9:$H133,J$7)</f>
        <v>50</v>
      </c>
      <c r="K133" s="2">
        <f t="shared" si="12"/>
        <v>0.52877123795494485</v>
      </c>
      <c r="M133" s="2">
        <f>COUNTIF($H$9:$H133,M$7)</f>
        <v>50</v>
      </c>
      <c r="N133" s="2">
        <f t="shared" si="13"/>
        <v>0.52877123795494485</v>
      </c>
      <c r="P133" s="2">
        <f>COUNTIF($H$9:$H133,P$7)</f>
        <v>25</v>
      </c>
      <c r="Q133" s="2">
        <f t="shared" si="14"/>
        <v>0.46438561897747244</v>
      </c>
      <c r="S133" s="2">
        <f>COUNTA(H$9:H133)</f>
        <v>125</v>
      </c>
      <c r="T133" s="2">
        <f t="shared" si="9"/>
        <v>1.5219280948873621</v>
      </c>
      <c r="V133" s="2">
        <f>COUNTIF($H134:$H$158,V$7)</f>
        <v>0</v>
      </c>
      <c r="W133" s="2">
        <f t="shared" si="15"/>
        <v>0</v>
      </c>
      <c r="Y133" s="2">
        <f>COUNTIF($H134:$H$158,Y$7)</f>
        <v>0</v>
      </c>
      <c r="Z133" s="2">
        <f t="shared" si="16"/>
        <v>0</v>
      </c>
      <c r="AB133" s="2">
        <f>COUNTIF($H134:$H$158,AB$7)</f>
        <v>25</v>
      </c>
      <c r="AC133" s="2">
        <f t="shared" si="17"/>
        <v>0</v>
      </c>
      <c r="AE133" s="2">
        <f>COUNTA($H134:$H$158)</f>
        <v>25</v>
      </c>
      <c r="AF133" s="2">
        <f t="shared" si="10"/>
        <v>0</v>
      </c>
      <c r="AH133" s="2">
        <f t="shared" si="11"/>
        <v>0.31668908831502085</v>
      </c>
    </row>
    <row r="134" spans="4:34" x14ac:dyDescent="0.25">
      <c r="D134" s="2">
        <v>7.9</v>
      </c>
      <c r="E134" s="2">
        <v>3.8</v>
      </c>
      <c r="F134" s="2">
        <v>6.4</v>
      </c>
      <c r="G134" s="2">
        <v>2</v>
      </c>
      <c r="H134" s="2" t="s">
        <v>12</v>
      </c>
      <c r="J134" s="2">
        <f>COUNTIF($H$9:$H134,J$7)</f>
        <v>50</v>
      </c>
      <c r="K134" s="2">
        <f t="shared" si="12"/>
        <v>0.52913640227190151</v>
      </c>
      <c r="M134" s="2">
        <f>COUNTIF($H$9:$H134,M$7)</f>
        <v>50</v>
      </c>
      <c r="N134" s="2">
        <f t="shared" si="13"/>
        <v>0.52913640227190151</v>
      </c>
      <c r="P134" s="2">
        <f>COUNTIF($H$9:$H134,P$7)</f>
        <v>26</v>
      </c>
      <c r="Q134" s="2">
        <f t="shared" si="14"/>
        <v>0.4698241693597574</v>
      </c>
      <c r="S134" s="2">
        <f>COUNTA(H$9:H134)</f>
        <v>126</v>
      </c>
      <c r="T134" s="2">
        <f t="shared" si="9"/>
        <v>1.5280969739035604</v>
      </c>
      <c r="V134" s="2">
        <f>COUNTIF($H135:$H$158,V$7)</f>
        <v>0</v>
      </c>
      <c r="W134" s="2">
        <f t="shared" si="15"/>
        <v>0</v>
      </c>
      <c r="Y134" s="2">
        <f>COUNTIF($H135:$H$158,Y$7)</f>
        <v>0</v>
      </c>
      <c r="Z134" s="2">
        <f t="shared" si="16"/>
        <v>0</v>
      </c>
      <c r="AB134" s="2">
        <f>COUNTIF($H135:$H$158,AB$7)</f>
        <v>24</v>
      </c>
      <c r="AC134" s="2">
        <f t="shared" si="17"/>
        <v>0</v>
      </c>
      <c r="AE134" s="2">
        <f>COUNTA($H135:$H$158)</f>
        <v>24</v>
      </c>
      <c r="AF134" s="2">
        <f t="shared" si="10"/>
        <v>0</v>
      </c>
      <c r="AH134" s="2">
        <f t="shared" si="11"/>
        <v>0.30136104264216534</v>
      </c>
    </row>
    <row r="135" spans="4:34" x14ac:dyDescent="0.25">
      <c r="D135" s="2">
        <v>6.5</v>
      </c>
      <c r="E135" s="2">
        <v>3</v>
      </c>
      <c r="F135" s="2">
        <v>5.2</v>
      </c>
      <c r="G135" s="2">
        <v>2</v>
      </c>
      <c r="H135" s="2" t="s">
        <v>12</v>
      </c>
      <c r="J135" s="2">
        <f>COUNTIF($H$9:$H135,J$7)</f>
        <v>50</v>
      </c>
      <c r="K135" s="2">
        <f t="shared" si="12"/>
        <v>0.52946003818796894</v>
      </c>
      <c r="M135" s="2">
        <f>COUNTIF($H$9:$H135,M$7)</f>
        <v>50</v>
      </c>
      <c r="N135" s="2">
        <f t="shared" si="13"/>
        <v>0.52946003818796894</v>
      </c>
      <c r="P135" s="2">
        <f>COUNTIF($H$9:$H135,P$7)</f>
        <v>27</v>
      </c>
      <c r="Q135" s="2">
        <f t="shared" si="14"/>
        <v>0.47490176365696718</v>
      </c>
      <c r="S135" s="2">
        <f>COUNTA(H$9:H135)</f>
        <v>127</v>
      </c>
      <c r="T135" s="2">
        <f t="shared" si="9"/>
        <v>1.5338218400329051</v>
      </c>
      <c r="V135" s="2">
        <f>COUNTIF($H136:$H$158,V$7)</f>
        <v>0</v>
      </c>
      <c r="W135" s="2">
        <f t="shared" si="15"/>
        <v>0</v>
      </c>
      <c r="Y135" s="2">
        <f>COUNTIF($H136:$H$158,Y$7)</f>
        <v>0</v>
      </c>
      <c r="Z135" s="2">
        <f t="shared" si="16"/>
        <v>0</v>
      </c>
      <c r="AB135" s="2">
        <f>COUNTIF($H136:$H$158,AB$7)</f>
        <v>23</v>
      </c>
      <c r="AC135" s="2">
        <f t="shared" si="17"/>
        <v>0</v>
      </c>
      <c r="AE135" s="2">
        <f>COUNTA($H136:$H$158)</f>
        <v>23</v>
      </c>
      <c r="AF135" s="2">
        <f t="shared" si="10"/>
        <v>0</v>
      </c>
      <c r="AH135" s="2">
        <f t="shared" si="11"/>
        <v>0.28632667615996299</v>
      </c>
    </row>
    <row r="136" spans="4:34" x14ac:dyDescent="0.25">
      <c r="D136" s="2">
        <v>7.1</v>
      </c>
      <c r="E136" s="2">
        <v>3</v>
      </c>
      <c r="F136" s="2">
        <v>5.9</v>
      </c>
      <c r="G136" s="2">
        <v>2.1</v>
      </c>
      <c r="H136" s="2" t="s">
        <v>12</v>
      </c>
      <c r="J136" s="2">
        <f>COUNTIF($H$9:$H136,J$7)</f>
        <v>50</v>
      </c>
      <c r="K136" s="2">
        <f t="shared" si="12"/>
        <v>0.5297436758692482</v>
      </c>
      <c r="M136" s="2">
        <f>COUNTIF($H$9:$H136,M$7)</f>
        <v>50</v>
      </c>
      <c r="N136" s="2">
        <f t="shared" si="13"/>
        <v>0.5297436758692482</v>
      </c>
      <c r="P136" s="2">
        <f>COUNTIF($H$9:$H136,P$7)</f>
        <v>28</v>
      </c>
      <c r="Q136" s="2">
        <f t="shared" si="14"/>
        <v>0.47964111079989918</v>
      </c>
      <c r="S136" s="2">
        <f>COUNTA(H$9:H136)</f>
        <v>128</v>
      </c>
      <c r="T136" s="2">
        <f t="shared" si="9"/>
        <v>1.5391284625383956</v>
      </c>
      <c r="V136" s="2">
        <f>COUNTIF($H137:$H$158,V$7)</f>
        <v>0</v>
      </c>
      <c r="W136" s="2">
        <f t="shared" si="15"/>
        <v>0</v>
      </c>
      <c r="Y136" s="2">
        <f>COUNTIF($H137:$H$158,Y$7)</f>
        <v>0</v>
      </c>
      <c r="Z136" s="2">
        <f t="shared" si="16"/>
        <v>0</v>
      </c>
      <c r="AB136" s="2">
        <f>COUNTIF($H137:$H$158,AB$7)</f>
        <v>22</v>
      </c>
      <c r="AC136" s="2">
        <f t="shared" si="17"/>
        <v>0</v>
      </c>
      <c r="AE136" s="2">
        <f>COUNTA($H137:$H$158)</f>
        <v>22</v>
      </c>
      <c r="AF136" s="2">
        <f t="shared" si="10"/>
        <v>0</v>
      </c>
      <c r="AH136" s="2">
        <f t="shared" si="11"/>
        <v>0.27157287935505847</v>
      </c>
    </row>
    <row r="137" spans="4:34" x14ac:dyDescent="0.25">
      <c r="D137" s="2">
        <v>7.6</v>
      </c>
      <c r="E137" s="2">
        <v>3</v>
      </c>
      <c r="F137" s="2">
        <v>6.6</v>
      </c>
      <c r="G137" s="2">
        <v>2.1</v>
      </c>
      <c r="H137" s="2" t="s">
        <v>12</v>
      </c>
      <c r="J137" s="2">
        <f>COUNTIF($H$9:$H137,J$7)</f>
        <v>50</v>
      </c>
      <c r="K137" s="2">
        <f t="shared" si="12"/>
        <v>0.52998878513508896</v>
      </c>
      <c r="M137" s="2">
        <f>COUNTIF($H$9:$H137,M$7)</f>
        <v>50</v>
      </c>
      <c r="N137" s="2">
        <f t="shared" si="13"/>
        <v>0.52998878513508896</v>
      </c>
      <c r="P137" s="2">
        <f>COUNTIF($H$9:$H137,P$7)</f>
        <v>29</v>
      </c>
      <c r="Q137" s="2">
        <f t="shared" si="14"/>
        <v>0.48406311277964947</v>
      </c>
      <c r="S137" s="2">
        <f>COUNTA(H$9:H137)</f>
        <v>129</v>
      </c>
      <c r="T137" s="2">
        <f t="shared" si="9"/>
        <v>1.5440406830498274</v>
      </c>
      <c r="V137" s="2">
        <f>COUNTIF($H138:$H$158,V$7)</f>
        <v>0</v>
      </c>
      <c r="W137" s="2">
        <f t="shared" si="15"/>
        <v>0</v>
      </c>
      <c r="Y137" s="2">
        <f>COUNTIF($H138:$H$158,Y$7)</f>
        <v>0</v>
      </c>
      <c r="Z137" s="2">
        <f t="shared" si="16"/>
        <v>0</v>
      </c>
      <c r="AB137" s="2">
        <f>COUNTIF($H138:$H$158,AB$7)</f>
        <v>21</v>
      </c>
      <c r="AC137" s="2">
        <f t="shared" si="17"/>
        <v>0</v>
      </c>
      <c r="AE137" s="2">
        <f>COUNTA($H138:$H$158)</f>
        <v>21</v>
      </c>
      <c r="AF137" s="2">
        <f t="shared" si="10"/>
        <v>0</v>
      </c>
      <c r="AH137" s="2">
        <f t="shared" si="11"/>
        <v>0.25708751329830459</v>
      </c>
    </row>
    <row r="138" spans="4:34" x14ac:dyDescent="0.25">
      <c r="D138" s="2">
        <v>6.8</v>
      </c>
      <c r="E138" s="2">
        <v>3</v>
      </c>
      <c r="F138" s="2">
        <v>5.5</v>
      </c>
      <c r="G138" s="2">
        <v>2.1</v>
      </c>
      <c r="H138" s="2" t="s">
        <v>12</v>
      </c>
      <c r="J138" s="2">
        <f>COUNTIF($H$9:$H138,J$7)</f>
        <v>50</v>
      </c>
      <c r="K138" s="2">
        <f t="shared" si="12"/>
        <v>0.5301967781745115</v>
      </c>
      <c r="M138" s="2">
        <f>COUNTIF($H$9:$H138,M$7)</f>
        <v>50</v>
      </c>
      <c r="N138" s="2">
        <f t="shared" si="13"/>
        <v>0.5301967781745115</v>
      </c>
      <c r="P138" s="2">
        <f>COUNTIF($H$9:$H138,P$7)</f>
        <v>30</v>
      </c>
      <c r="Q138" s="2">
        <f t="shared" si="14"/>
        <v>0.48818705017383146</v>
      </c>
      <c r="S138" s="2">
        <f>COUNTA(H$9:H138)</f>
        <v>130</v>
      </c>
      <c r="T138" s="2">
        <f t="shared" si="9"/>
        <v>1.5485806065228545</v>
      </c>
      <c r="V138" s="2">
        <f>COUNTIF($H139:$H$158,V$7)</f>
        <v>0</v>
      </c>
      <c r="W138" s="2">
        <f t="shared" si="15"/>
        <v>0</v>
      </c>
      <c r="Y138" s="2">
        <f>COUNTIF($H139:$H$158,Y$7)</f>
        <v>0</v>
      </c>
      <c r="Z138" s="2">
        <f t="shared" si="16"/>
        <v>0</v>
      </c>
      <c r="AB138" s="2">
        <f>COUNTIF($H139:$H$158,AB$7)</f>
        <v>20</v>
      </c>
      <c r="AC138" s="2">
        <f t="shared" si="17"/>
        <v>0</v>
      </c>
      <c r="AE138" s="2">
        <f>COUNTA($H139:$H$158)</f>
        <v>20</v>
      </c>
      <c r="AF138" s="2">
        <f t="shared" si="10"/>
        <v>0</v>
      </c>
      <c r="AH138" s="2">
        <f t="shared" si="11"/>
        <v>0.24285930840134884</v>
      </c>
    </row>
    <row r="139" spans="4:34" x14ac:dyDescent="0.25">
      <c r="D139" s="2">
        <v>6.7</v>
      </c>
      <c r="E139" s="2">
        <v>3.3</v>
      </c>
      <c r="F139" s="2">
        <v>5.7</v>
      </c>
      <c r="G139" s="2">
        <v>2.1</v>
      </c>
      <c r="H139" s="2" t="s">
        <v>12</v>
      </c>
      <c r="J139" s="2">
        <f>COUNTIF($H$9:$H139,J$7)</f>
        <v>50</v>
      </c>
      <c r="K139" s="2">
        <f t="shared" si="12"/>
        <v>0.53036901212317777</v>
      </c>
      <c r="M139" s="2">
        <f>COUNTIF($H$9:$H139,M$7)</f>
        <v>50</v>
      </c>
      <c r="N139" s="2">
        <f t="shared" si="13"/>
        <v>0.53036901212317777</v>
      </c>
      <c r="P139" s="2">
        <f>COUNTIF($H$9:$H139,P$7)</f>
        <v>31</v>
      </c>
      <c r="Q139" s="2">
        <f t="shared" si="14"/>
        <v>0.49203074370738803</v>
      </c>
      <c r="S139" s="2">
        <f>COUNTA(H$9:H139)</f>
        <v>131</v>
      </c>
      <c r="T139" s="2">
        <f t="shared" ref="T139:T157" si="18">K139+N139+Q139</f>
        <v>1.5527687679537436</v>
      </c>
      <c r="V139" s="2">
        <f>COUNTIF($H140:$H$158,V$7)</f>
        <v>0</v>
      </c>
      <c r="W139" s="2">
        <f t="shared" si="15"/>
        <v>0</v>
      </c>
      <c r="Y139" s="2">
        <f>COUNTIF($H140:$H$158,Y$7)</f>
        <v>0</v>
      </c>
      <c r="Z139" s="2">
        <f t="shared" si="16"/>
        <v>0</v>
      </c>
      <c r="AB139" s="2">
        <f>COUNTIF($H140:$H$158,AB$7)</f>
        <v>19</v>
      </c>
      <c r="AC139" s="2">
        <f t="shared" si="17"/>
        <v>0</v>
      </c>
      <c r="AE139" s="2">
        <f>COUNTA($H140:$H$158)</f>
        <v>19</v>
      </c>
      <c r="AF139" s="2">
        <f t="shared" ref="AF139:AF157" si="19">W139+Z139+AC139</f>
        <v>0</v>
      </c>
      <c r="AH139" s="2">
        <f t="shared" ref="AH139:AH157" si="20">$C$7-(S139/$C$6)*T139-(AE139/$C$6)*AF139</f>
        <v>0.22887777670821996</v>
      </c>
    </row>
    <row r="140" spans="4:34" x14ac:dyDescent="0.25">
      <c r="D140" s="2">
        <v>6.4</v>
      </c>
      <c r="E140" s="2">
        <v>2.8</v>
      </c>
      <c r="F140" s="2">
        <v>5.6</v>
      </c>
      <c r="G140" s="2">
        <v>2.1</v>
      </c>
      <c r="H140" s="2" t="s">
        <v>12</v>
      </c>
      <c r="J140" s="2">
        <f>COUNTIF($H$9:$H140,J$7)</f>
        <v>50</v>
      </c>
      <c r="K140" s="2">
        <f t="shared" si="12"/>
        <v>0.53050679150898816</v>
      </c>
      <c r="M140" s="2">
        <f>COUNTIF($H$9:$H140,M$7)</f>
        <v>50</v>
      </c>
      <c r="N140" s="2">
        <f t="shared" si="13"/>
        <v>0.53050679150898816</v>
      </c>
      <c r="P140" s="2">
        <f>COUNTIF($H$9:$H140,P$7)</f>
        <v>32</v>
      </c>
      <c r="Q140" s="2">
        <f t="shared" si="14"/>
        <v>0.49561069560204934</v>
      </c>
      <c r="S140" s="2">
        <f>COUNTA(H$9:H140)</f>
        <v>132</v>
      </c>
      <c r="T140" s="2">
        <f t="shared" si="18"/>
        <v>1.5566242786200257</v>
      </c>
      <c r="V140" s="2">
        <f>COUNTIF($H141:$H$158,V$7)</f>
        <v>0</v>
      </c>
      <c r="W140" s="2">
        <f t="shared" si="15"/>
        <v>0</v>
      </c>
      <c r="Y140" s="2">
        <f>COUNTIF($H141:$H$158,Y$7)</f>
        <v>0</v>
      </c>
      <c r="Z140" s="2">
        <f t="shared" si="16"/>
        <v>0</v>
      </c>
      <c r="AB140" s="2">
        <f>COUNTIF($H141:$H$158,AB$7)</f>
        <v>18</v>
      </c>
      <c r="AC140" s="2">
        <f t="shared" si="17"/>
        <v>0</v>
      </c>
      <c r="AE140" s="2">
        <f>COUNTA($H141:$H$158)</f>
        <v>18</v>
      </c>
      <c r="AF140" s="2">
        <f t="shared" si="19"/>
        <v>0</v>
      </c>
      <c r="AH140" s="2">
        <f t="shared" si="20"/>
        <v>0.21513313553553348</v>
      </c>
    </row>
    <row r="141" spans="4:34" x14ac:dyDescent="0.25">
      <c r="D141" s="2">
        <v>6.9</v>
      </c>
      <c r="E141" s="2">
        <v>3.1</v>
      </c>
      <c r="F141" s="2">
        <v>5.4</v>
      </c>
      <c r="G141" s="2">
        <v>2.1</v>
      </c>
      <c r="H141" s="2" t="s">
        <v>12</v>
      </c>
      <c r="J141" s="2">
        <f>COUNTIF($H$9:$H141,J$7)</f>
        <v>50</v>
      </c>
      <c r="K141" s="2">
        <f t="shared" ref="K141:K157" si="21">-IF(J141=0,0,(J141/$S141)*LOG(J141/$S141,2))</f>
        <v>0.53061137057385899</v>
      </c>
      <c r="M141" s="2">
        <f>COUNTIF($H$9:$H141,M$7)</f>
        <v>50</v>
      </c>
      <c r="N141" s="2">
        <f t="shared" ref="N141:N157" si="22">-IF(M141=0,0,(M141/$S141)*LOG(M141/$S141,2))</f>
        <v>0.53061137057385899</v>
      </c>
      <c r="P141" s="2">
        <f>COUNTIF($H$9:$H141,P$7)</f>
        <v>33</v>
      </c>
      <c r="Q141" s="2">
        <f t="shared" ref="Q141:Q157" si="23">-IF(P141=0,0,(P141/$S141)*LOG(P141/$S141,2))</f>
        <v>0.4989422137797766</v>
      </c>
      <c r="S141" s="2">
        <f>COUNTA(H$9:H141)</f>
        <v>133</v>
      </c>
      <c r="T141" s="2">
        <f t="shared" si="18"/>
        <v>1.5601649549274945</v>
      </c>
      <c r="V141" s="2">
        <f>COUNTIF($H142:$H$158,V$7)</f>
        <v>0</v>
      </c>
      <c r="W141" s="2">
        <f t="shared" ref="W141:W157" si="24">-IF(V141=0,0,(V141/$AE141)*LOG(V141/$AE141,2))</f>
        <v>0</v>
      </c>
      <c r="Y141" s="2">
        <f>COUNTIF($H142:$H$158,Y$7)</f>
        <v>0</v>
      </c>
      <c r="Z141" s="2">
        <f t="shared" ref="Z141:Z157" si="25">-IF(Y141=0,0,(Y141/$AE141)*LOG(Y141/$AE141,2))</f>
        <v>0</v>
      </c>
      <c r="AB141" s="2">
        <f>COUNTIF($H142:$H$158,AB$7)</f>
        <v>17</v>
      </c>
      <c r="AC141" s="2">
        <f t="shared" ref="AC141:AC157" si="26">-IF(AB141=0,0,(AB141/$AE141)*LOG(AB141/$AE141,2))</f>
        <v>0</v>
      </c>
      <c r="AE141" s="2">
        <f>COUNTA($H142:$H$158)</f>
        <v>17</v>
      </c>
      <c r="AF141" s="2">
        <f t="shared" si="19"/>
        <v>0</v>
      </c>
      <c r="AH141" s="2">
        <f t="shared" si="20"/>
        <v>0.20161624068544426</v>
      </c>
    </row>
    <row r="142" spans="4:34" x14ac:dyDescent="0.25">
      <c r="D142" s="2">
        <v>6.5</v>
      </c>
      <c r="E142" s="2">
        <v>3</v>
      </c>
      <c r="F142" s="2">
        <v>5.8</v>
      </c>
      <c r="G142" s="2">
        <v>2.2000000000000002</v>
      </c>
      <c r="H142" s="2" t="s">
        <v>12</v>
      </c>
      <c r="J142" s="2">
        <f>COUNTIF($H$9:$H142,J$7)</f>
        <v>50</v>
      </c>
      <c r="K142" s="2">
        <f t="shared" si="21"/>
        <v>0.53068395547874914</v>
      </c>
      <c r="M142" s="2">
        <f>COUNTIF($H$9:$H142,M$7)</f>
        <v>50</v>
      </c>
      <c r="N142" s="2">
        <f t="shared" si="22"/>
        <v>0.53068395547874914</v>
      </c>
      <c r="P142" s="2">
        <f>COUNTIF($H$9:$H142,P$7)</f>
        <v>34</v>
      </c>
      <c r="Q142" s="2">
        <f t="shared" si="23"/>
        <v>0.50203952144069197</v>
      </c>
      <c r="S142" s="2">
        <f>COUNTA(H$9:H142)</f>
        <v>134</v>
      </c>
      <c r="T142" s="2">
        <f t="shared" si="18"/>
        <v>1.5634074323981904</v>
      </c>
      <c r="V142" s="2">
        <f>COUNTIF($H143:$H$158,V$7)</f>
        <v>0</v>
      </c>
      <c r="W142" s="2">
        <f t="shared" si="24"/>
        <v>0</v>
      </c>
      <c r="Y142" s="2">
        <f>COUNTIF($H143:$H$158,Y$7)</f>
        <v>0</v>
      </c>
      <c r="Z142" s="2">
        <f t="shared" si="25"/>
        <v>0</v>
      </c>
      <c r="AB142" s="2">
        <f>COUNTIF($H143:$H$158,AB$7)</f>
        <v>16</v>
      </c>
      <c r="AC142" s="2">
        <f t="shared" si="26"/>
        <v>0</v>
      </c>
      <c r="AE142" s="2">
        <f>COUNTA($H143:$H$158)</f>
        <v>16</v>
      </c>
      <c r="AF142" s="2">
        <f t="shared" si="19"/>
        <v>0</v>
      </c>
      <c r="AH142" s="2">
        <f t="shared" si="20"/>
        <v>0.18831852777877267</v>
      </c>
    </row>
    <row r="143" spans="4:34" x14ac:dyDescent="0.25">
      <c r="D143" s="2">
        <v>7.7</v>
      </c>
      <c r="E143" s="2">
        <v>3.8</v>
      </c>
      <c r="F143" s="2">
        <v>6.7</v>
      </c>
      <c r="G143" s="2">
        <v>2.2000000000000002</v>
      </c>
      <c r="H143" s="2" t="s">
        <v>12</v>
      </c>
      <c r="J143" s="2">
        <f>COUNTIF($H$9:$H143,J$7)</f>
        <v>50</v>
      </c>
      <c r="K143" s="2">
        <f t="shared" si="21"/>
        <v>0.53072570639855787</v>
      </c>
      <c r="M143" s="2">
        <f>COUNTIF($H$9:$H143,M$7)</f>
        <v>50</v>
      </c>
      <c r="N143" s="2">
        <f t="shared" si="22"/>
        <v>0.53072570639855787</v>
      </c>
      <c r="P143" s="2">
        <f>COUNTIF($H$9:$H143,P$7)</f>
        <v>35</v>
      </c>
      <c r="Q143" s="2">
        <f t="shared" si="23"/>
        <v>0.5049158541015204</v>
      </c>
      <c r="S143" s="2">
        <f>COUNTA(H$9:H143)</f>
        <v>135</v>
      </c>
      <c r="T143" s="2">
        <f t="shared" si="18"/>
        <v>1.5663672668986361</v>
      </c>
      <c r="V143" s="2">
        <f>COUNTIF($H144:$H$158,V$7)</f>
        <v>0</v>
      </c>
      <c r="W143" s="2">
        <f t="shared" si="24"/>
        <v>0</v>
      </c>
      <c r="Y143" s="2">
        <f>COUNTIF($H144:$H$158,Y$7)</f>
        <v>0</v>
      </c>
      <c r="Z143" s="2">
        <f t="shared" si="25"/>
        <v>0</v>
      </c>
      <c r="AB143" s="2">
        <f>COUNTIF($H144:$H$158,AB$7)</f>
        <v>15</v>
      </c>
      <c r="AC143" s="2">
        <f t="shared" si="26"/>
        <v>0</v>
      </c>
      <c r="AE143" s="2">
        <f>COUNTA($H144:$H$158)</f>
        <v>15</v>
      </c>
      <c r="AF143" s="2">
        <f t="shared" si="19"/>
        <v>0</v>
      </c>
      <c r="AH143" s="2">
        <f t="shared" si="20"/>
        <v>0.17523196051238354</v>
      </c>
    </row>
    <row r="144" spans="4:34" x14ac:dyDescent="0.25">
      <c r="D144" s="2">
        <v>6.4</v>
      </c>
      <c r="E144" s="2">
        <v>2.8</v>
      </c>
      <c r="F144" s="2">
        <v>5.6</v>
      </c>
      <c r="G144" s="2">
        <v>2.2000000000000002</v>
      </c>
      <c r="H144" s="2" t="s">
        <v>12</v>
      </c>
      <c r="J144" s="2">
        <f>COUNTIF($H$9:$H144,J$7)</f>
        <v>50</v>
      </c>
      <c r="K144" s="2">
        <f t="shared" si="21"/>
        <v>0.53073773951309366</v>
      </c>
      <c r="M144" s="2">
        <f>COUNTIF($H$9:$H144,M$7)</f>
        <v>50</v>
      </c>
      <c r="N144" s="2">
        <f t="shared" si="22"/>
        <v>0.53073773951309366</v>
      </c>
      <c r="P144" s="2">
        <f>COUNTIF($H$9:$H144,P$7)</f>
        <v>36</v>
      </c>
      <c r="Q144" s="2">
        <f t="shared" si="23"/>
        <v>0.50758354583153664</v>
      </c>
      <c r="S144" s="2">
        <f>COUNTA(H$9:H144)</f>
        <v>136</v>
      </c>
      <c r="T144" s="2">
        <f t="shared" si="18"/>
        <v>1.5690590248577241</v>
      </c>
      <c r="V144" s="2">
        <f>COUNTIF($H145:$H$158,V$7)</f>
        <v>0</v>
      </c>
      <c r="W144" s="2">
        <f t="shared" si="24"/>
        <v>0</v>
      </c>
      <c r="Y144" s="2">
        <f>COUNTIF($H145:$H$158,Y$7)</f>
        <v>0</v>
      </c>
      <c r="Z144" s="2">
        <f t="shared" si="25"/>
        <v>0</v>
      </c>
      <c r="AB144" s="2">
        <f>COUNTIF($H145:$H$158,AB$7)</f>
        <v>14</v>
      </c>
      <c r="AC144" s="2">
        <f t="shared" si="26"/>
        <v>0</v>
      </c>
      <c r="AE144" s="2">
        <f>COUNTA($H145:$H$158)</f>
        <v>14</v>
      </c>
      <c r="AF144" s="2">
        <f t="shared" si="19"/>
        <v>0</v>
      </c>
      <c r="AH144" s="2">
        <f t="shared" si="20"/>
        <v>0.16234898485015292</v>
      </c>
    </row>
    <row r="145" spans="4:34" x14ac:dyDescent="0.25">
      <c r="D145" s="2">
        <v>6.4</v>
      </c>
      <c r="E145" s="2">
        <v>3.2</v>
      </c>
      <c r="F145" s="2">
        <v>5.3</v>
      </c>
      <c r="G145" s="2">
        <v>2.2999999999999998</v>
      </c>
      <c r="H145" s="2" t="s">
        <v>12</v>
      </c>
      <c r="J145" s="2">
        <f>COUNTIF($H$9:$H145,J$7)</f>
        <v>50</v>
      </c>
      <c r="K145" s="2">
        <f t="shared" si="21"/>
        <v>0.53072112889992784</v>
      </c>
      <c r="M145" s="2">
        <f>COUNTIF($H$9:$H145,M$7)</f>
        <v>50</v>
      </c>
      <c r="N145" s="2">
        <f t="shared" si="22"/>
        <v>0.53072112889992784</v>
      </c>
      <c r="P145" s="2">
        <f>COUNTIF($H$9:$H145,P$7)</f>
        <v>37</v>
      </c>
      <c r="Q145" s="2">
        <f t="shared" si="23"/>
        <v>0.51005410614064495</v>
      </c>
      <c r="S145" s="2">
        <f>COUNTA(H$9:H145)</f>
        <v>137</v>
      </c>
      <c r="T145" s="2">
        <f t="shared" si="18"/>
        <v>1.5714963639405006</v>
      </c>
      <c r="V145" s="2">
        <f>COUNTIF($H146:$H$158,V$7)</f>
        <v>0</v>
      </c>
      <c r="W145" s="2">
        <f t="shared" si="24"/>
        <v>0</v>
      </c>
      <c r="Y145" s="2">
        <f>COUNTIF($H146:$H$158,Y$7)</f>
        <v>0</v>
      </c>
      <c r="Z145" s="2">
        <f t="shared" si="25"/>
        <v>0</v>
      </c>
      <c r="AB145" s="2">
        <f>COUNTIF($H146:$H$158,AB$7)</f>
        <v>13</v>
      </c>
      <c r="AC145" s="2">
        <f t="shared" si="26"/>
        <v>0</v>
      </c>
      <c r="AE145" s="2">
        <f>COUNTA($H146:$H$158)</f>
        <v>13</v>
      </c>
      <c r="AF145" s="2">
        <f t="shared" si="19"/>
        <v>0</v>
      </c>
      <c r="AH145" s="2">
        <f t="shared" si="20"/>
        <v>0.14966248832216555</v>
      </c>
    </row>
    <row r="146" spans="4:34" x14ac:dyDescent="0.25">
      <c r="D146" s="2">
        <v>7.7</v>
      </c>
      <c r="E146" s="2">
        <v>2.6</v>
      </c>
      <c r="F146" s="2">
        <v>6.9</v>
      </c>
      <c r="G146" s="2">
        <v>2.2999999999999998</v>
      </c>
      <c r="H146" s="2" t="s">
        <v>12</v>
      </c>
      <c r="J146" s="2">
        <f>COUNTIF($H$9:$H146,J$7)</f>
        <v>50</v>
      </c>
      <c r="K146" s="2">
        <f t="shared" si="21"/>
        <v>0.53067690833458137</v>
      </c>
      <c r="M146" s="2">
        <f>COUNTIF($H$9:$H146,M$7)</f>
        <v>50</v>
      </c>
      <c r="N146" s="2">
        <f t="shared" si="22"/>
        <v>0.53067690833458137</v>
      </c>
      <c r="P146" s="2">
        <f>COUNTIF($H$9:$H146,P$7)</f>
        <v>38</v>
      </c>
      <c r="Q146" s="2">
        <f t="shared" si="23"/>
        <v>0.51233828874430565</v>
      </c>
      <c r="S146" s="2">
        <f>COUNTA(H$9:H146)</f>
        <v>138</v>
      </c>
      <c r="T146" s="2">
        <f t="shared" si="18"/>
        <v>1.5736921054134685</v>
      </c>
      <c r="V146" s="2">
        <f>COUNTIF($H147:$H$158,V$7)</f>
        <v>0</v>
      </c>
      <c r="W146" s="2">
        <f t="shared" si="24"/>
        <v>0</v>
      </c>
      <c r="Y146" s="2">
        <f>COUNTIF($H147:$H$158,Y$7)</f>
        <v>0</v>
      </c>
      <c r="Z146" s="2">
        <f t="shared" si="25"/>
        <v>0</v>
      </c>
      <c r="AB146" s="2">
        <f>COUNTIF($H147:$H$158,AB$7)</f>
        <v>12</v>
      </c>
      <c r="AC146" s="2">
        <f t="shared" si="26"/>
        <v>0</v>
      </c>
      <c r="AE146" s="2">
        <f>COUNTA($H147:$H$158)</f>
        <v>12</v>
      </c>
      <c r="AF146" s="2">
        <f t="shared" si="19"/>
        <v>0</v>
      </c>
      <c r="AH146" s="2">
        <f t="shared" si="20"/>
        <v>0.13716576374076506</v>
      </c>
    </row>
    <row r="147" spans="4:34" x14ac:dyDescent="0.25">
      <c r="D147" s="2">
        <v>6.9</v>
      </c>
      <c r="E147" s="2">
        <v>3.2</v>
      </c>
      <c r="F147" s="2">
        <v>5.7</v>
      </c>
      <c r="G147" s="2">
        <v>2.2999999999999998</v>
      </c>
      <c r="H147" s="2" t="s">
        <v>12</v>
      </c>
      <c r="J147" s="2">
        <f>COUNTIF($H$9:$H147,J$7)</f>
        <v>50</v>
      </c>
      <c r="K147" s="2">
        <f t="shared" si="21"/>
        <v>0.53060607300315932</v>
      </c>
      <c r="M147" s="2">
        <f>COUNTIF($H$9:$H147,M$7)</f>
        <v>50</v>
      </c>
      <c r="N147" s="2">
        <f t="shared" si="22"/>
        <v>0.53060607300315932</v>
      </c>
      <c r="P147" s="2">
        <f>COUNTIF($H$9:$H147,P$7)</f>
        <v>39</v>
      </c>
      <c r="Q147" s="2">
        <f t="shared" si="23"/>
        <v>0.51444615324164822</v>
      </c>
      <c r="S147" s="2">
        <f>COUNTA(H$9:H147)</f>
        <v>139</v>
      </c>
      <c r="T147" s="2">
        <f t="shared" si="18"/>
        <v>1.5756582992479669</v>
      </c>
      <c r="V147" s="2">
        <f>COUNTIF($H148:$H$158,V$7)</f>
        <v>0</v>
      </c>
      <c r="W147" s="2">
        <f t="shared" si="24"/>
        <v>0</v>
      </c>
      <c r="Y147" s="2">
        <f>COUNTIF($H148:$H$158,Y$7)</f>
        <v>0</v>
      </c>
      <c r="Z147" s="2">
        <f t="shared" si="25"/>
        <v>0</v>
      </c>
      <c r="AB147" s="2">
        <f>COUNTIF($H148:$H$158,AB$7)</f>
        <v>11</v>
      </c>
      <c r="AC147" s="2">
        <f t="shared" si="26"/>
        <v>0</v>
      </c>
      <c r="AE147" s="2">
        <f>COUNTA($H148:$H$158)</f>
        <v>11</v>
      </c>
      <c r="AF147" s="2">
        <f t="shared" si="19"/>
        <v>0</v>
      </c>
      <c r="AH147" s="2">
        <f t="shared" si="20"/>
        <v>0.12485247675137345</v>
      </c>
    </row>
    <row r="148" spans="4:34" x14ac:dyDescent="0.25">
      <c r="D148" s="2">
        <v>7.7</v>
      </c>
      <c r="E148" s="2">
        <v>3</v>
      </c>
      <c r="F148" s="2">
        <v>6.1</v>
      </c>
      <c r="G148" s="2">
        <v>2.2999999999999998</v>
      </c>
      <c r="H148" s="2" t="s">
        <v>12</v>
      </c>
      <c r="J148" s="2">
        <f>COUNTIF($H$9:$H148,J$7)</f>
        <v>50</v>
      </c>
      <c r="K148" s="2">
        <f t="shared" si="21"/>
        <v>0.53050958113222912</v>
      </c>
      <c r="M148" s="2">
        <f>COUNTIF($H$9:$H148,M$7)</f>
        <v>50</v>
      </c>
      <c r="N148" s="2">
        <f t="shared" si="22"/>
        <v>0.53050958113222912</v>
      </c>
      <c r="P148" s="2">
        <f>COUNTIF($H$9:$H148,P$7)</f>
        <v>40</v>
      </c>
      <c r="Q148" s="2">
        <f t="shared" si="23"/>
        <v>0.51638712058788683</v>
      </c>
      <c r="S148" s="2">
        <f>COUNTA(H$9:H148)</f>
        <v>140</v>
      </c>
      <c r="T148" s="2">
        <f t="shared" si="18"/>
        <v>1.577406282852345</v>
      </c>
      <c r="V148" s="2">
        <f>COUNTIF($H149:$H$158,V$7)</f>
        <v>0</v>
      </c>
      <c r="W148" s="2">
        <f t="shared" si="24"/>
        <v>0</v>
      </c>
      <c r="Y148" s="2">
        <f>COUNTIF($H149:$H$158,Y$7)</f>
        <v>0</v>
      </c>
      <c r="Z148" s="2">
        <f t="shared" si="25"/>
        <v>0</v>
      </c>
      <c r="AB148" s="2">
        <f>COUNTIF($H149:$H$158,AB$7)</f>
        <v>10</v>
      </c>
      <c r="AC148" s="2">
        <f t="shared" si="26"/>
        <v>0</v>
      </c>
      <c r="AE148" s="2">
        <f>COUNTA($H149:$H$158)</f>
        <v>10</v>
      </c>
      <c r="AF148" s="2">
        <f t="shared" si="19"/>
        <v>0</v>
      </c>
      <c r="AH148" s="2">
        <f t="shared" si="20"/>
        <v>0.11271663672563403</v>
      </c>
    </row>
    <row r="149" spans="4:34" x14ac:dyDescent="0.25">
      <c r="D149" s="2">
        <v>6.9</v>
      </c>
      <c r="E149" s="2">
        <v>3.1</v>
      </c>
      <c r="F149" s="2">
        <v>5.0999999999999996</v>
      </c>
      <c r="G149" s="2">
        <v>2.2999999999999998</v>
      </c>
      <c r="H149" s="2" t="s">
        <v>12</v>
      </c>
      <c r="J149" s="2">
        <f>COUNTIF($H$9:$H149,J$7)</f>
        <v>50</v>
      </c>
      <c r="K149" s="2">
        <f t="shared" si="21"/>
        <v>0.53038835554044994</v>
      </c>
      <c r="M149" s="2">
        <f>COUNTIF($H$9:$H149,M$7)</f>
        <v>50</v>
      </c>
      <c r="N149" s="2">
        <f t="shared" si="22"/>
        <v>0.53038835554044994</v>
      </c>
      <c r="P149" s="2">
        <f>COUNTIF($H$9:$H149,P$7)</f>
        <v>41</v>
      </c>
      <c r="Q149" s="2">
        <f t="shared" si="23"/>
        <v>0.51817002311353977</v>
      </c>
      <c r="S149" s="2">
        <f>COUNTA(H$9:H149)</f>
        <v>141</v>
      </c>
      <c r="T149" s="2">
        <f t="shared" si="18"/>
        <v>1.5789467341944396</v>
      </c>
      <c r="V149" s="2">
        <f>COUNTIF($H150:$H$158,V$7)</f>
        <v>0</v>
      </c>
      <c r="W149" s="2">
        <f t="shared" si="24"/>
        <v>0</v>
      </c>
      <c r="Y149" s="2">
        <f>COUNTIF($H150:$H$158,Y$7)</f>
        <v>0</v>
      </c>
      <c r="Z149" s="2">
        <f t="shared" si="25"/>
        <v>0</v>
      </c>
      <c r="AB149" s="2">
        <f>COUNTIF($H150:$H$158,AB$7)</f>
        <v>9</v>
      </c>
      <c r="AC149" s="2">
        <f t="shared" si="26"/>
        <v>0</v>
      </c>
      <c r="AE149" s="2">
        <f>COUNTA($H150:$H$158)</f>
        <v>9</v>
      </c>
      <c r="AF149" s="2">
        <f t="shared" si="19"/>
        <v>0</v>
      </c>
      <c r="AH149" s="2">
        <f t="shared" si="20"/>
        <v>0.10075257057838294</v>
      </c>
    </row>
    <row r="150" spans="4:34" x14ac:dyDescent="0.25">
      <c r="D150" s="2">
        <v>6.8</v>
      </c>
      <c r="E150" s="2">
        <v>3.2</v>
      </c>
      <c r="F150" s="2">
        <v>5.9</v>
      </c>
      <c r="G150" s="2">
        <v>2.2999999999999998</v>
      </c>
      <c r="H150" s="2" t="s">
        <v>12</v>
      </c>
      <c r="J150" s="2">
        <f>COUNTIF($H$9:$H150,J$7)</f>
        <v>50</v>
      </c>
      <c r="K150" s="2">
        <f t="shared" si="21"/>
        <v>0.53024328511618213</v>
      </c>
      <c r="M150" s="2">
        <f>COUNTIF($H$9:$H150,M$7)</f>
        <v>50</v>
      </c>
      <c r="N150" s="2">
        <f t="shared" si="22"/>
        <v>0.53024328511618213</v>
      </c>
      <c r="P150" s="2">
        <f>COUNTIF($H$9:$H150,P$7)</f>
        <v>42</v>
      </c>
      <c r="Q150" s="2">
        <f t="shared" si="23"/>
        <v>0.51980314973583597</v>
      </c>
      <c r="S150" s="2">
        <f>COUNTA(H$9:H150)</f>
        <v>142</v>
      </c>
      <c r="T150" s="2">
        <f t="shared" si="18"/>
        <v>1.5802897199682002</v>
      </c>
      <c r="V150" s="2">
        <f>COUNTIF($H151:$H$158,V$7)</f>
        <v>0</v>
      </c>
      <c r="W150" s="2">
        <f t="shared" si="24"/>
        <v>0</v>
      </c>
      <c r="Y150" s="2">
        <f>COUNTIF($H151:$H$158,Y$7)</f>
        <v>0</v>
      </c>
      <c r="Z150" s="2">
        <f t="shared" si="25"/>
        <v>0</v>
      </c>
      <c r="AB150" s="2">
        <f>COUNTIF($H151:$H$158,AB$7)</f>
        <v>8</v>
      </c>
      <c r="AC150" s="2">
        <f t="shared" si="26"/>
        <v>0</v>
      </c>
      <c r="AE150" s="2">
        <f>COUNTA($H151:$H$158)</f>
        <v>8</v>
      </c>
      <c r="AF150" s="2">
        <f t="shared" si="19"/>
        <v>0</v>
      </c>
      <c r="AH150" s="2">
        <f t="shared" si="20"/>
        <v>8.895489915125987E-2</v>
      </c>
    </row>
    <row r="151" spans="4:34" x14ac:dyDescent="0.25">
      <c r="D151" s="2">
        <v>6.7</v>
      </c>
      <c r="E151" s="2">
        <v>3</v>
      </c>
      <c r="F151" s="2">
        <v>5.2</v>
      </c>
      <c r="G151" s="2">
        <v>2.2999999999999998</v>
      </c>
      <c r="H151" s="2" t="s">
        <v>12</v>
      </c>
      <c r="J151" s="2">
        <f>COUNTIF($H$9:$H151,J$7)</f>
        <v>50</v>
      </c>
      <c r="K151" s="2">
        <f t="shared" si="21"/>
        <v>0.53007522622505754</v>
      </c>
      <c r="M151" s="2">
        <f>COUNTIF($H$9:$H151,M$7)</f>
        <v>50</v>
      </c>
      <c r="N151" s="2">
        <f t="shared" si="22"/>
        <v>0.53007522622505754</v>
      </c>
      <c r="P151" s="2">
        <f>COUNTIF($H$9:$H151,P$7)</f>
        <v>43</v>
      </c>
      <c r="Q151" s="2">
        <f t="shared" si="23"/>
        <v>0.5212942869180458</v>
      </c>
      <c r="S151" s="2">
        <f>COUNTA(H$9:H151)</f>
        <v>143</v>
      </c>
      <c r="T151" s="2">
        <f t="shared" si="18"/>
        <v>1.5814447393681608</v>
      </c>
      <c r="V151" s="2">
        <f>COUNTIF($H152:$H$158,V$7)</f>
        <v>0</v>
      </c>
      <c r="W151" s="2">
        <f t="shared" si="24"/>
        <v>0</v>
      </c>
      <c r="Y151" s="2">
        <f>COUNTIF($H152:$H$158,Y$7)</f>
        <v>0</v>
      </c>
      <c r="Z151" s="2">
        <f t="shared" si="25"/>
        <v>0</v>
      </c>
      <c r="AB151" s="2">
        <f>COUNTIF($H152:$H$158,AB$7)</f>
        <v>7</v>
      </c>
      <c r="AC151" s="2">
        <f t="shared" si="26"/>
        <v>0</v>
      </c>
      <c r="AE151" s="2">
        <f>COUNTA($H152:$H$158)</f>
        <v>7</v>
      </c>
      <c r="AF151" s="2">
        <f t="shared" si="19"/>
        <v>0</v>
      </c>
      <c r="AH151" s="2">
        <f t="shared" si="20"/>
        <v>7.7318515856842795E-2</v>
      </c>
    </row>
    <row r="152" spans="4:34" x14ac:dyDescent="0.25">
      <c r="D152" s="2">
        <v>6.2</v>
      </c>
      <c r="E152" s="2">
        <v>3.4</v>
      </c>
      <c r="F152" s="2">
        <v>5.4</v>
      </c>
      <c r="G152" s="2">
        <v>2.2999999999999998</v>
      </c>
      <c r="H152" s="2" t="s">
        <v>12</v>
      </c>
      <c r="J152" s="2">
        <f>COUNTIF($H$9:$H152,J$7)</f>
        <v>50</v>
      </c>
      <c r="K152" s="2">
        <f t="shared" si="21"/>
        <v>0.52988500405124561</v>
      </c>
      <c r="M152" s="2">
        <f>COUNTIF($H$9:$H152,M$7)</f>
        <v>50</v>
      </c>
      <c r="N152" s="2">
        <f t="shared" si="22"/>
        <v>0.52988500405124561</v>
      </c>
      <c r="P152" s="2">
        <f>COUNTIF($H$9:$H152,P$7)</f>
        <v>44</v>
      </c>
      <c r="Q152" s="2">
        <f t="shared" si="23"/>
        <v>0.52265075585708809</v>
      </c>
      <c r="S152" s="2">
        <f>COUNTA(H$9:H152)</f>
        <v>144</v>
      </c>
      <c r="T152" s="2">
        <f t="shared" si="18"/>
        <v>1.5824207639595793</v>
      </c>
      <c r="V152" s="2">
        <f>COUNTIF($H153:$H$158,V$7)</f>
        <v>0</v>
      </c>
      <c r="W152" s="2">
        <f t="shared" si="24"/>
        <v>0</v>
      </c>
      <c r="Y152" s="2">
        <f>COUNTIF($H153:$H$158,Y$7)</f>
        <v>0</v>
      </c>
      <c r="Z152" s="2">
        <f t="shared" si="25"/>
        <v>0</v>
      </c>
      <c r="AB152" s="2">
        <f>COUNTIF($H153:$H$158,AB$7)</f>
        <v>6</v>
      </c>
      <c r="AC152" s="2">
        <f t="shared" si="26"/>
        <v>0</v>
      </c>
      <c r="AE152" s="2">
        <f>COUNTA($H153:$H$158)</f>
        <v>6</v>
      </c>
      <c r="AF152" s="2">
        <f t="shared" si="19"/>
        <v>0</v>
      </c>
      <c r="AH152" s="2">
        <f t="shared" si="20"/>
        <v>6.5838567319959962E-2</v>
      </c>
    </row>
    <row r="153" spans="4:34" x14ac:dyDescent="0.25">
      <c r="D153" s="2">
        <v>5.8</v>
      </c>
      <c r="E153" s="2">
        <v>2.8</v>
      </c>
      <c r="F153" s="2">
        <v>5.0999999999999996</v>
      </c>
      <c r="G153" s="2">
        <v>2.4</v>
      </c>
      <c r="H153" s="2" t="s">
        <v>12</v>
      </c>
      <c r="J153" s="2">
        <f>COUNTIF($H$9:$H153,J$7)</f>
        <v>50</v>
      </c>
      <c r="K153" s="2">
        <f t="shared" si="21"/>
        <v>0.52967341387593436</v>
      </c>
      <c r="M153" s="2">
        <f>COUNTIF($H$9:$H153,M$7)</f>
        <v>50</v>
      </c>
      <c r="N153" s="2">
        <f t="shared" si="22"/>
        <v>0.52967341387593436</v>
      </c>
      <c r="P153" s="2">
        <f>COUNTIF($H$9:$H153,P$7)</f>
        <v>45</v>
      </c>
      <c r="Q153" s="2">
        <f t="shared" si="23"/>
        <v>0.52387944631611505</v>
      </c>
      <c r="S153" s="2">
        <f>COUNTA(H$9:H153)</f>
        <v>145</v>
      </c>
      <c r="T153" s="2">
        <f t="shared" si="18"/>
        <v>1.5832262740679837</v>
      </c>
      <c r="V153" s="2">
        <f>COUNTIF($H154:$H$158,V$7)</f>
        <v>0</v>
      </c>
      <c r="W153" s="2">
        <f t="shared" si="24"/>
        <v>0</v>
      </c>
      <c r="Y153" s="2">
        <f>COUNTIF($H154:$H$158,Y$7)</f>
        <v>0</v>
      </c>
      <c r="Z153" s="2">
        <f t="shared" si="25"/>
        <v>0</v>
      </c>
      <c r="AB153" s="2">
        <f>COUNTIF($H154:$H$158,AB$7)</f>
        <v>5</v>
      </c>
      <c r="AC153" s="2">
        <f t="shared" si="26"/>
        <v>0</v>
      </c>
      <c r="AE153" s="2">
        <f>COUNTA($H154:$H$158)</f>
        <v>5</v>
      </c>
      <c r="AF153" s="2">
        <f t="shared" si="19"/>
        <v>0</v>
      </c>
      <c r="AH153" s="2">
        <f t="shared" si="20"/>
        <v>5.4510435788771794E-2</v>
      </c>
    </row>
    <row r="154" spans="4:34" x14ac:dyDescent="0.25">
      <c r="D154" s="2">
        <v>6.3</v>
      </c>
      <c r="E154" s="2">
        <v>3.4</v>
      </c>
      <c r="F154" s="2">
        <v>5.6</v>
      </c>
      <c r="G154" s="2">
        <v>2.4</v>
      </c>
      <c r="H154" s="2" t="s">
        <v>12</v>
      </c>
      <c r="J154" s="2">
        <f>COUNTIF($H$9:$H154,J$7)</f>
        <v>50</v>
      </c>
      <c r="K154" s="2">
        <f t="shared" si="21"/>
        <v>0.52944122229633306</v>
      </c>
      <c r="M154" s="2">
        <f>COUNTIF($H$9:$H154,M$7)</f>
        <v>50</v>
      </c>
      <c r="N154" s="2">
        <f t="shared" si="22"/>
        <v>0.52944122229633306</v>
      </c>
      <c r="P154" s="2">
        <f>COUNTIF($H$9:$H154,P$7)</f>
        <v>46</v>
      </c>
      <c r="Q154" s="2">
        <f t="shared" si="23"/>
        <v>0.52498684746478219</v>
      </c>
      <c r="S154" s="2">
        <f>COUNTA(H$9:H154)</f>
        <v>146</v>
      </c>
      <c r="T154" s="2">
        <f t="shared" si="18"/>
        <v>1.5838692920574484</v>
      </c>
      <c r="V154" s="2">
        <f>COUNTIF($H155:$H$158,V$7)</f>
        <v>0</v>
      </c>
      <c r="W154" s="2">
        <f t="shared" si="24"/>
        <v>0</v>
      </c>
      <c r="Y154" s="2">
        <f>COUNTIF($H155:$H$158,Y$7)</f>
        <v>0</v>
      </c>
      <c r="Z154" s="2">
        <f t="shared" si="25"/>
        <v>0</v>
      </c>
      <c r="AB154" s="2">
        <f>COUNTIF($H155:$H$158,AB$7)</f>
        <v>4</v>
      </c>
      <c r="AC154" s="2">
        <f t="shared" si="26"/>
        <v>0</v>
      </c>
      <c r="AE154" s="2">
        <f>COUNTA($H155:$H$158)</f>
        <v>4</v>
      </c>
      <c r="AF154" s="2">
        <f t="shared" si="19"/>
        <v>0</v>
      </c>
      <c r="AH154" s="2">
        <f t="shared" si="20"/>
        <v>4.3329723118572971E-2</v>
      </c>
    </row>
    <row r="155" spans="4:34" x14ac:dyDescent="0.25">
      <c r="D155" s="2">
        <v>6.7</v>
      </c>
      <c r="E155" s="2">
        <v>3.1</v>
      </c>
      <c r="F155" s="2">
        <v>5.6</v>
      </c>
      <c r="G155" s="2">
        <v>2.4</v>
      </c>
      <c r="H155" s="2" t="s">
        <v>12</v>
      </c>
      <c r="J155" s="2">
        <f>COUNTIF($H$9:$H155,J$7)</f>
        <v>50</v>
      </c>
      <c r="K155" s="2">
        <f t="shared" si="21"/>
        <v>0.52918916838831287</v>
      </c>
      <c r="M155" s="2">
        <f>COUNTIF($H$9:$H155,M$7)</f>
        <v>50</v>
      </c>
      <c r="N155" s="2">
        <f t="shared" si="22"/>
        <v>0.52918916838831287</v>
      </c>
      <c r="P155" s="2">
        <f>COUNTIF($H$9:$H155,P$7)</f>
        <v>47</v>
      </c>
      <c r="Q155" s="2">
        <f t="shared" si="23"/>
        <v>0.52597907604394667</v>
      </c>
      <c r="S155" s="2">
        <f>COUNTA(H$9:H155)</f>
        <v>147</v>
      </c>
      <c r="T155" s="2">
        <f t="shared" si="18"/>
        <v>1.5843574128205724</v>
      </c>
      <c r="V155" s="2">
        <f>COUNTIF($H156:$H$158,V$7)</f>
        <v>0</v>
      </c>
      <c r="W155" s="2">
        <f t="shared" si="24"/>
        <v>0</v>
      </c>
      <c r="Y155" s="2">
        <f>COUNTIF($H156:$H$158,Y$7)</f>
        <v>0</v>
      </c>
      <c r="Z155" s="2">
        <f t="shared" si="25"/>
        <v>0</v>
      </c>
      <c r="AB155" s="2">
        <f>COUNTIF($H156:$H$158,AB$7)</f>
        <v>3</v>
      </c>
      <c r="AC155" s="2">
        <f t="shared" si="26"/>
        <v>0</v>
      </c>
      <c r="AE155" s="2">
        <f>COUNTA($H156:$H$158)</f>
        <v>3</v>
      </c>
      <c r="AF155" s="2">
        <f t="shared" si="19"/>
        <v>0</v>
      </c>
      <c r="AH155" s="2">
        <f t="shared" si="20"/>
        <v>3.2292236156995058E-2</v>
      </c>
    </row>
    <row r="156" spans="4:34" x14ac:dyDescent="0.25">
      <c r="D156" s="2">
        <v>6.3</v>
      </c>
      <c r="E156" s="2">
        <v>3.3</v>
      </c>
      <c r="F156" s="2">
        <v>6</v>
      </c>
      <c r="G156" s="2">
        <v>2.5</v>
      </c>
      <c r="H156" s="2" t="s">
        <v>12</v>
      </c>
      <c r="J156" s="2">
        <f>COUNTIF($H$9:$H156,J$7)</f>
        <v>50</v>
      </c>
      <c r="K156" s="2">
        <f t="shared" si="21"/>
        <v>0.52891796481561659</v>
      </c>
      <c r="M156" s="2">
        <f>COUNTIF($H$9:$H156,M$7)</f>
        <v>50</v>
      </c>
      <c r="N156" s="2">
        <f t="shared" si="22"/>
        <v>0.52891796481561659</v>
      </c>
      <c r="P156" s="2">
        <f>COUNTIF($H$9:$H156,P$7)</f>
        <v>48</v>
      </c>
      <c r="Q156" s="2">
        <f t="shared" si="23"/>
        <v>0.52686190213225736</v>
      </c>
      <c r="S156" s="2">
        <f>COUNTA(H$9:H156)</f>
        <v>148</v>
      </c>
      <c r="T156" s="2">
        <f t="shared" si="18"/>
        <v>1.5846978317634905</v>
      </c>
      <c r="V156" s="2">
        <f>COUNTIF($H157:$H$158,V$7)</f>
        <v>0</v>
      </c>
      <c r="W156" s="2">
        <f t="shared" si="24"/>
        <v>0</v>
      </c>
      <c r="Y156" s="2">
        <f>COUNTIF($H157:$H$158,Y$7)</f>
        <v>0</v>
      </c>
      <c r="Z156" s="2">
        <f t="shared" si="25"/>
        <v>0</v>
      </c>
      <c r="AB156" s="2">
        <f>COUNTIF($H157:$H$158,AB$7)</f>
        <v>2</v>
      </c>
      <c r="AC156" s="2">
        <f t="shared" si="26"/>
        <v>0</v>
      </c>
      <c r="AE156" s="2">
        <f>COUNTA($H157:$H$158)</f>
        <v>2</v>
      </c>
      <c r="AF156" s="2">
        <f t="shared" si="19"/>
        <v>0</v>
      </c>
      <c r="AH156" s="2">
        <f t="shared" si="20"/>
        <v>2.1393973381178766E-2</v>
      </c>
    </row>
    <row r="157" spans="4:34" x14ac:dyDescent="0.25">
      <c r="D157" s="2">
        <v>7.2</v>
      </c>
      <c r="E157" s="2">
        <v>3.6</v>
      </c>
      <c r="F157" s="2">
        <v>6.1</v>
      </c>
      <c r="G157" s="2">
        <v>2.5</v>
      </c>
      <c r="H157" s="2" t="s">
        <v>12</v>
      </c>
      <c r="J157" s="2">
        <f>COUNTIF($H$9:$H157,J$7)</f>
        <v>50</v>
      </c>
      <c r="K157" s="2">
        <f t="shared" si="21"/>
        <v>0.52862829888840168</v>
      </c>
      <c r="M157" s="2">
        <f>COUNTIF($H$9:$H157,M$7)</f>
        <v>50</v>
      </c>
      <c r="N157" s="2">
        <f t="shared" si="22"/>
        <v>0.52862829888840168</v>
      </c>
      <c r="P157" s="2">
        <f>COUNTIF($H$9:$H157,P$7)</f>
        <v>49</v>
      </c>
      <c r="Q157" s="2">
        <f t="shared" si="23"/>
        <v>0.52764077275839405</v>
      </c>
      <c r="S157" s="2">
        <f>COUNTA(H$9:H157)</f>
        <v>149</v>
      </c>
      <c r="T157" s="2">
        <f t="shared" si="18"/>
        <v>1.5848973705351974</v>
      </c>
      <c r="V157" s="2">
        <f>COUNTIF($H158:$H$158,V$7)</f>
        <v>0</v>
      </c>
      <c r="W157" s="2">
        <f t="shared" si="24"/>
        <v>0</v>
      </c>
      <c r="Y157" s="2">
        <f>COUNTIF($H158:$H$158,Y$7)</f>
        <v>0</v>
      </c>
      <c r="Z157" s="2">
        <f t="shared" si="25"/>
        <v>0</v>
      </c>
      <c r="AB157" s="2">
        <f>COUNTIF($H158:$H$158,AB$7)</f>
        <v>1</v>
      </c>
      <c r="AC157" s="2">
        <f t="shared" si="26"/>
        <v>0</v>
      </c>
      <c r="AE157" s="2">
        <f>COUNTA($H158:$H$158)</f>
        <v>1</v>
      </c>
      <c r="AF157" s="2">
        <f t="shared" si="19"/>
        <v>0</v>
      </c>
      <c r="AH157" s="2">
        <f t="shared" si="20"/>
        <v>1.063111265619332E-2</v>
      </c>
    </row>
    <row r="158" spans="4:34" x14ac:dyDescent="0.25">
      <c r="D158" s="2">
        <v>6.7</v>
      </c>
      <c r="E158" s="2">
        <v>3.3</v>
      </c>
      <c r="F158" s="2">
        <v>5.7</v>
      </c>
      <c r="G158" s="2">
        <v>2.5</v>
      </c>
      <c r="H158" s="2" t="s">
        <v>12</v>
      </c>
      <c r="J158" s="2">
        <f>COUNTIF($H$9:$H158,J$7)</f>
        <v>50</v>
      </c>
      <c r="K158" s="2">
        <f t="shared" ref="K158" si="27">-IF(J158=0,0,(J158/$S158)*LOG(J158/$S158,2))</f>
        <v>0.52832083357371873</v>
      </c>
      <c r="M158" s="2">
        <f>COUNTIF($H$9:$H158,M$7)</f>
        <v>50</v>
      </c>
      <c r="N158" s="2">
        <f t="shared" ref="N158" si="28">-IF(M158=0,0,(M158/$S158)*LOG(M158/$S158,2))</f>
        <v>0.52832083357371873</v>
      </c>
      <c r="P158" s="2">
        <f>COUNTIF($H$9:$H158,P$7)</f>
        <v>50</v>
      </c>
      <c r="Q158" s="2">
        <f t="shared" ref="Q158" si="29">-IF(P158=0,0,(P158/$S158)*LOG(P158/$S158,2))</f>
        <v>0.52832083357371873</v>
      </c>
      <c r="S158" s="2">
        <f>COUNTA(H$9:H158)</f>
        <v>150</v>
      </c>
      <c r="T158" s="2">
        <f t="shared" ref="T158" si="30">K158+N158+Q158</f>
        <v>1.5849625007211561</v>
      </c>
      <c r="V158" s="2">
        <f>COUNTIF($H$158:$H159,V$7)</f>
        <v>0</v>
      </c>
      <c r="W158" s="2">
        <f t="shared" ref="W158" si="31">-IF(V158=0,0,(V158/$AE158)*LOG(V158/$AE158,2))</f>
        <v>0</v>
      </c>
      <c r="Y158" s="2">
        <f>COUNTIF($H$158:$H159,Y$7)</f>
        <v>0</v>
      </c>
      <c r="Z158" s="2">
        <f t="shared" ref="Z158" si="32">-IF(Y158=0,0,(Y158/$AE158)*LOG(Y158/$AE158,2))</f>
        <v>0</v>
      </c>
      <c r="AB158" s="2">
        <f>COUNTIF($H$158:$H159,AB$7)</f>
        <v>1</v>
      </c>
      <c r="AC158" s="2">
        <f t="shared" ref="AC158" si="33">-IF(AB158=0,0,(AB158/$AE158)*LOG(AB158/$AE158,2))</f>
        <v>0</v>
      </c>
      <c r="AE158" s="2">
        <f>COUNTA($H$158:$H159)</f>
        <v>1</v>
      </c>
      <c r="AF158" s="2">
        <f t="shared" ref="AF158" si="34">W158+Z158+AC158</f>
        <v>0</v>
      </c>
      <c r="AH158" s="2">
        <f t="shared" ref="AH158" si="35">$C$7-(S158/$C$6)*T158-(AE158/$C$6)*AF158</f>
        <v>0</v>
      </c>
    </row>
  </sheetData>
  <sortState xmlns:xlrd2="http://schemas.microsoft.com/office/spreadsheetml/2017/richdata2" ref="D9:H158">
    <sortCondition ref="G9:G158"/>
  </sortState>
  <mergeCells count="9">
    <mergeCell ref="V6:AF6"/>
    <mergeCell ref="V7:W7"/>
    <mergeCell ref="Y7:Z7"/>
    <mergeCell ref="AB7:AC7"/>
    <mergeCell ref="C58:C59"/>
    <mergeCell ref="J7:K7"/>
    <mergeCell ref="M7:N7"/>
    <mergeCell ref="P7:Q7"/>
    <mergeCell ref="J6:T6"/>
  </mergeCells>
  <conditionalFormatting sqref="AH9:AH158">
    <cfRule type="cellIs" dxfId="3" priority="1" operator="equal">
      <formula>$AH$6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0-Sepal-length</vt:lpstr>
      <vt:lpstr>1-Sepal-Width</vt:lpstr>
      <vt:lpstr>2-Petal-length</vt:lpstr>
      <vt:lpstr>3-Petal-width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Lewis Collier</cp:lastModifiedBy>
  <dcterms:created xsi:type="dcterms:W3CDTF">2021-02-07T19:36:13Z</dcterms:created>
  <dcterms:modified xsi:type="dcterms:W3CDTF">2021-04-25T00:46:36Z</dcterms:modified>
</cp:coreProperties>
</file>